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defaultThemeVersion="124226"/>
  <mc:AlternateContent xmlns:mc="http://schemas.openxmlformats.org/markup-compatibility/2006">
    <mc:Choice Requires="x15">
      <x15ac:absPath xmlns:x15ac="http://schemas.microsoft.com/office/spreadsheetml/2010/11/ac" url="D:\Kunal\July 25\Godrej\Old\"/>
    </mc:Choice>
  </mc:AlternateContent>
  <xr:revisionPtr revIDLastSave="0" documentId="13_ncr:1_{30A9F8F0-35A9-4BF6-AFE2-5C279E56EF4E}" xr6:coauthVersionLast="47" xr6:coauthVersionMax="47" xr10:uidLastSave="{00000000-0000-0000-0000-000000000000}"/>
  <bookViews>
    <workbookView xWindow="-108" yWindow="-108" windowWidth="23256" windowHeight="12456" xr2:uid="{00000000-000D-0000-FFFF-FFFF00000000}"/>
  </bookViews>
  <sheets>
    <sheet name="Report" sheetId="3" r:id="rId1"/>
  </sheets>
  <definedNames>
    <definedName name="_xlnm.Print_Area" localSheetId="0">Report!$A$1:$I$626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7" i="3" l="1"/>
  <c r="M4" i="3"/>
  <c r="M113" i="3"/>
  <c r="K111" i="3"/>
  <c r="K110" i="3"/>
  <c r="K109" i="3"/>
  <c r="M97" i="3"/>
  <c r="K95" i="3"/>
  <c r="K94" i="3"/>
  <c r="K93" i="3"/>
  <c r="M81" i="3"/>
  <c r="K79" i="3"/>
  <c r="K78" i="3"/>
  <c r="K77" i="3"/>
  <c r="M65" i="3"/>
  <c r="K63" i="3"/>
  <c r="K62" i="3"/>
  <c r="K61" i="3"/>
  <c r="I102" i="3"/>
  <c r="I70" i="3"/>
  <c r="I54" i="3"/>
  <c r="I86" i="3"/>
  <c r="E115" i="3" l="1"/>
  <c r="E113" i="3"/>
  <c r="E111" i="3"/>
  <c r="E109" i="3"/>
  <c r="E107" i="3"/>
  <c r="E105" i="3"/>
  <c r="E114" i="3"/>
  <c r="K106" i="3"/>
  <c r="K107" i="3" s="1"/>
  <c r="K112" i="3" s="1"/>
  <c r="K104" i="3"/>
  <c r="E112" i="3"/>
  <c r="E110" i="3"/>
  <c r="E108" i="3"/>
  <c r="E106" i="3"/>
  <c r="K103" i="3"/>
  <c r="K105" i="3"/>
  <c r="C104" i="3" s="1"/>
  <c r="F104" i="3" s="1"/>
  <c r="E99" i="3"/>
  <c r="E97" i="3"/>
  <c r="E95" i="3"/>
  <c r="E93" i="3"/>
  <c r="E91" i="3"/>
  <c r="E89" i="3"/>
  <c r="E98" i="3"/>
  <c r="K90" i="3"/>
  <c r="K91" i="3" s="1"/>
  <c r="K96" i="3" s="1"/>
  <c r="K88" i="3"/>
  <c r="E96" i="3"/>
  <c r="E94" i="3"/>
  <c r="E92" i="3"/>
  <c r="E90" i="3"/>
  <c r="K87" i="3"/>
  <c r="K89" i="3"/>
  <c r="C88" i="3" s="1"/>
  <c r="F88" i="3" s="1"/>
  <c r="E83" i="3"/>
  <c r="E81" i="3"/>
  <c r="E79" i="3"/>
  <c r="E77" i="3"/>
  <c r="E75" i="3"/>
  <c r="E73" i="3"/>
  <c r="K72" i="3"/>
  <c r="E80" i="3"/>
  <c r="E76" i="3"/>
  <c r="K71" i="3"/>
  <c r="K73" i="3"/>
  <c r="C72" i="3" s="1"/>
  <c r="F72" i="3" s="1"/>
  <c r="E82" i="3"/>
  <c r="K74" i="3"/>
  <c r="K75" i="3" s="1"/>
  <c r="K80" i="3" s="1"/>
  <c r="E78" i="3"/>
  <c r="E74" i="3"/>
  <c r="E59" i="3"/>
  <c r="E64" i="3"/>
  <c r="E62" i="3"/>
  <c r="E60" i="3"/>
  <c r="E58" i="3"/>
  <c r="K55" i="3"/>
  <c r="K57" i="3"/>
  <c r="C56" i="3" s="1"/>
  <c r="F56" i="3" s="1"/>
  <c r="E67" i="3"/>
  <c r="E65" i="3"/>
  <c r="E63" i="3"/>
  <c r="E61" i="3"/>
  <c r="E57" i="3"/>
  <c r="E66" i="3"/>
  <c r="K58" i="3"/>
  <c r="K59" i="3" s="1"/>
  <c r="K64" i="3" s="1"/>
  <c r="K56" i="3"/>
  <c r="H116" i="3" l="1"/>
  <c r="K108" i="3"/>
  <c r="K113" i="3" s="1"/>
  <c r="K76" i="3"/>
  <c r="K81" i="3" s="1"/>
  <c r="K92" i="3"/>
  <c r="K97" i="3" s="1"/>
  <c r="K60" i="3"/>
  <c r="K65" i="3" s="1"/>
  <c r="E104" i="3"/>
  <c r="E72" i="3"/>
  <c r="E88" i="3"/>
  <c r="E56" i="3"/>
  <c r="J101" i="3" l="1"/>
  <c r="H104" i="3" s="1"/>
  <c r="J69" i="3"/>
  <c r="H72" i="3" s="1"/>
  <c r="J85" i="3"/>
  <c r="H88" i="3" s="1"/>
  <c r="J53" i="3"/>
  <c r="H56" i="3" s="1"/>
  <c r="I4" i="3"/>
  <c r="F136" i="3" l="1"/>
  <c r="F133" i="3"/>
  <c r="H136" i="3"/>
  <c r="H133" i="3"/>
  <c r="I532" i="3"/>
  <c r="I531" i="3"/>
  <c r="I530" i="3"/>
  <c r="I529" i="3"/>
  <c r="I528" i="3"/>
  <c r="J527" i="3"/>
  <c r="I527" i="3"/>
  <c r="I526" i="3"/>
  <c r="A526" i="3"/>
  <c r="A527" i="3" s="1"/>
  <c r="A528" i="3" s="1"/>
  <c r="A529" i="3" s="1"/>
  <c r="A530" i="3" s="1"/>
  <c r="A531" i="3" s="1"/>
  <c r="A532" i="3" s="1"/>
  <c r="I524" i="3"/>
  <c r="I523" i="3"/>
  <c r="I522" i="3"/>
  <c r="I521" i="3"/>
  <c r="I520" i="3"/>
  <c r="J519" i="3"/>
  <c r="I519" i="3"/>
  <c r="I518" i="3"/>
  <c r="A518" i="3"/>
  <c r="A519" i="3" s="1"/>
  <c r="A520" i="3" s="1"/>
  <c r="A521" i="3" s="1"/>
  <c r="A522" i="3" s="1"/>
  <c r="A523" i="3" s="1"/>
  <c r="A524" i="3" s="1"/>
  <c r="I516" i="3"/>
  <c r="I515" i="3"/>
  <c r="I514" i="3"/>
  <c r="I513" i="3"/>
  <c r="I512" i="3"/>
  <c r="J511" i="3"/>
  <c r="I511" i="3"/>
  <c r="I510" i="3"/>
  <c r="A510" i="3"/>
  <c r="A511" i="3" s="1"/>
  <c r="A512" i="3" s="1"/>
  <c r="A513" i="3" s="1"/>
  <c r="A514" i="3" s="1"/>
  <c r="A515" i="3" s="1"/>
  <c r="A516" i="3" s="1"/>
  <c r="I508" i="3"/>
  <c r="I507" i="3"/>
  <c r="I506" i="3"/>
  <c r="I505" i="3"/>
  <c r="I504" i="3"/>
  <c r="I503" i="3"/>
  <c r="I502" i="3"/>
  <c r="A502" i="3"/>
  <c r="A503" i="3" s="1"/>
  <c r="A504" i="3" s="1"/>
  <c r="A505" i="3" s="1"/>
  <c r="A506" i="3" s="1"/>
  <c r="A507" i="3" s="1"/>
  <c r="A508" i="3" s="1"/>
  <c r="I500" i="3"/>
  <c r="I499" i="3"/>
  <c r="I498" i="3"/>
  <c r="I497" i="3"/>
  <c r="I496" i="3"/>
  <c r="I495" i="3"/>
  <c r="I494" i="3"/>
  <c r="A494" i="3"/>
  <c r="A495" i="3" s="1"/>
  <c r="A496" i="3" s="1"/>
  <c r="A497" i="3" s="1"/>
  <c r="A498" i="3" s="1"/>
  <c r="A499" i="3" s="1"/>
  <c r="A500" i="3" s="1"/>
  <c r="I492" i="3"/>
  <c r="I491" i="3"/>
  <c r="I490" i="3"/>
  <c r="I489" i="3"/>
  <c r="I488" i="3"/>
  <c r="I487" i="3"/>
  <c r="I486" i="3"/>
  <c r="A486" i="3"/>
  <c r="A487" i="3" s="1"/>
  <c r="A488" i="3" s="1"/>
  <c r="A489" i="3" s="1"/>
  <c r="A490" i="3" s="1"/>
  <c r="A491" i="3" s="1"/>
  <c r="A492" i="3" s="1"/>
  <c r="I484" i="3"/>
  <c r="I483" i="3"/>
  <c r="I482" i="3"/>
  <c r="I481" i="3"/>
  <c r="I480" i="3"/>
  <c r="I479" i="3"/>
  <c r="I478" i="3"/>
  <c r="A478" i="3"/>
  <c r="A479" i="3" s="1"/>
  <c r="A480" i="3" s="1"/>
  <c r="A481" i="3" s="1"/>
  <c r="A482" i="3" s="1"/>
  <c r="A483" i="3" s="1"/>
  <c r="A484" i="3" s="1"/>
  <c r="I436" i="3"/>
  <c r="I435" i="3"/>
  <c r="I434" i="3"/>
  <c r="I433" i="3"/>
  <c r="I432" i="3"/>
  <c r="J431" i="3"/>
  <c r="I431" i="3"/>
  <c r="I430" i="3"/>
  <c r="A430" i="3"/>
  <c r="A431" i="3" s="1"/>
  <c r="A432" i="3" s="1"/>
  <c r="A433" i="3" s="1"/>
  <c r="A434" i="3" s="1"/>
  <c r="A435" i="3" s="1"/>
  <c r="A436" i="3" s="1"/>
  <c r="I428" i="3"/>
  <c r="I427" i="3"/>
  <c r="I426" i="3"/>
  <c r="I425" i="3"/>
  <c r="I424" i="3"/>
  <c r="J423" i="3"/>
  <c r="I423" i="3"/>
  <c r="I422" i="3"/>
  <c r="A422" i="3"/>
  <c r="A423" i="3" s="1"/>
  <c r="A424" i="3" s="1"/>
  <c r="A425" i="3" s="1"/>
  <c r="A426" i="3" s="1"/>
  <c r="A427" i="3" s="1"/>
  <c r="A428" i="3" s="1"/>
  <c r="I420" i="3"/>
  <c r="I419" i="3"/>
  <c r="I418" i="3"/>
  <c r="I417" i="3"/>
  <c r="I416" i="3"/>
  <c r="J415" i="3"/>
  <c r="I415" i="3"/>
  <c r="I414" i="3"/>
  <c r="A414" i="3"/>
  <c r="A415" i="3" s="1"/>
  <c r="A416" i="3" s="1"/>
  <c r="A417" i="3" s="1"/>
  <c r="A418" i="3" s="1"/>
  <c r="A419" i="3" s="1"/>
  <c r="A420" i="3" s="1"/>
  <c r="I412" i="3"/>
  <c r="I411" i="3"/>
  <c r="I410" i="3"/>
  <c r="I409" i="3"/>
  <c r="I408" i="3"/>
  <c r="I407" i="3"/>
  <c r="I406" i="3"/>
  <c r="A406" i="3"/>
  <c r="A407" i="3" s="1"/>
  <c r="A408" i="3" s="1"/>
  <c r="A409" i="3" s="1"/>
  <c r="A410" i="3" s="1"/>
  <c r="A411" i="3" s="1"/>
  <c r="A412" i="3" s="1"/>
  <c r="I404" i="3"/>
  <c r="I403" i="3"/>
  <c r="I402" i="3"/>
  <c r="I401" i="3"/>
  <c r="I400" i="3"/>
  <c r="I399" i="3"/>
  <c r="I398" i="3"/>
  <c r="A398" i="3"/>
  <c r="A399" i="3" s="1"/>
  <c r="A400" i="3" s="1"/>
  <c r="A401" i="3" s="1"/>
  <c r="A402" i="3" s="1"/>
  <c r="A403" i="3" s="1"/>
  <c r="A404" i="3" s="1"/>
  <c r="I396" i="3"/>
  <c r="I395" i="3"/>
  <c r="I394" i="3"/>
  <c r="I393" i="3"/>
  <c r="I392" i="3"/>
  <c r="I391" i="3"/>
  <c r="I390" i="3"/>
  <c r="A390" i="3"/>
  <c r="A391" i="3" s="1"/>
  <c r="A392" i="3" s="1"/>
  <c r="A393" i="3" s="1"/>
  <c r="A394" i="3" s="1"/>
  <c r="A395" i="3" s="1"/>
  <c r="A396" i="3" s="1"/>
  <c r="I336" i="3"/>
  <c r="I335" i="3"/>
  <c r="I334" i="3"/>
  <c r="I333" i="3"/>
  <c r="I332" i="3"/>
  <c r="J331" i="3"/>
  <c r="I331" i="3"/>
  <c r="I330" i="3"/>
  <c r="A330" i="3"/>
  <c r="A331" i="3" s="1"/>
  <c r="A332" i="3" s="1"/>
  <c r="A333" i="3" s="1"/>
  <c r="A334" i="3" s="1"/>
  <c r="A335" i="3" s="1"/>
  <c r="A336" i="3" s="1"/>
  <c r="I328" i="3"/>
  <c r="I327" i="3"/>
  <c r="I326" i="3"/>
  <c r="I325" i="3"/>
  <c r="I324" i="3"/>
  <c r="J323" i="3"/>
  <c r="I323" i="3"/>
  <c r="I322" i="3"/>
  <c r="A322" i="3"/>
  <c r="A323" i="3" s="1"/>
  <c r="A324" i="3" s="1"/>
  <c r="A325" i="3" s="1"/>
  <c r="A326" i="3" s="1"/>
  <c r="A327" i="3" s="1"/>
  <c r="A328" i="3" s="1"/>
  <c r="I320" i="3"/>
  <c r="I319" i="3"/>
  <c r="I318" i="3"/>
  <c r="I317" i="3"/>
  <c r="I316" i="3"/>
  <c r="J315" i="3"/>
  <c r="I315" i="3"/>
  <c r="I314" i="3"/>
  <c r="A314" i="3"/>
  <c r="A315" i="3" s="1"/>
  <c r="A316" i="3" s="1"/>
  <c r="A317" i="3" s="1"/>
  <c r="A318" i="3" s="1"/>
  <c r="A319" i="3" s="1"/>
  <c r="A320" i="3" s="1"/>
  <c r="I312" i="3"/>
  <c r="I311" i="3"/>
  <c r="I310" i="3"/>
  <c r="I309" i="3"/>
  <c r="I308" i="3"/>
  <c r="I307" i="3"/>
  <c r="I306" i="3"/>
  <c r="A306" i="3"/>
  <c r="A307" i="3" s="1"/>
  <c r="A308" i="3" s="1"/>
  <c r="A309" i="3" s="1"/>
  <c r="A310" i="3" s="1"/>
  <c r="A311" i="3" s="1"/>
  <c r="A312" i="3" s="1"/>
  <c r="I304" i="3"/>
  <c r="I303" i="3"/>
  <c r="I302" i="3"/>
  <c r="I301" i="3"/>
  <c r="I300" i="3"/>
  <c r="I299" i="3"/>
  <c r="I298" i="3"/>
  <c r="A298" i="3"/>
  <c r="A299" i="3" s="1"/>
  <c r="A300" i="3" s="1"/>
  <c r="A301" i="3" s="1"/>
  <c r="A302" i="3" s="1"/>
  <c r="A303" i="3" s="1"/>
  <c r="A304" i="3" s="1"/>
  <c r="I296" i="3"/>
  <c r="I295" i="3"/>
  <c r="I294" i="3"/>
  <c r="I293" i="3"/>
  <c r="I292" i="3"/>
  <c r="I291" i="3"/>
  <c r="I290" i="3"/>
  <c r="A290" i="3"/>
  <c r="A291" i="3" s="1"/>
  <c r="A292" i="3" s="1"/>
  <c r="A293" i="3" s="1"/>
  <c r="A294" i="3" s="1"/>
  <c r="A295" i="3" s="1"/>
  <c r="A296" i="3" s="1"/>
  <c r="I236" i="3"/>
  <c r="I235" i="3"/>
  <c r="I234" i="3"/>
  <c r="I233" i="3"/>
  <c r="I232" i="3"/>
  <c r="J231" i="3"/>
  <c r="I231" i="3"/>
  <c r="I230" i="3"/>
  <c r="A230" i="3"/>
  <c r="A231" i="3" s="1"/>
  <c r="A232" i="3" s="1"/>
  <c r="A233" i="3" s="1"/>
  <c r="A234" i="3" s="1"/>
  <c r="A235" i="3" s="1"/>
  <c r="A236" i="3" s="1"/>
  <c r="I228" i="3"/>
  <c r="I227" i="3"/>
  <c r="I226" i="3"/>
  <c r="I225" i="3"/>
  <c r="I224" i="3"/>
  <c r="J223" i="3"/>
  <c r="I223" i="3"/>
  <c r="I222" i="3"/>
  <c r="A222" i="3"/>
  <c r="A223" i="3" s="1"/>
  <c r="A224" i="3" s="1"/>
  <c r="A225" i="3" s="1"/>
  <c r="A226" i="3" s="1"/>
  <c r="A227" i="3" s="1"/>
  <c r="A228" i="3" s="1"/>
  <c r="I220" i="3"/>
  <c r="I219" i="3"/>
  <c r="I218" i="3"/>
  <c r="I217" i="3"/>
  <c r="I216" i="3"/>
  <c r="J215" i="3"/>
  <c r="I215" i="3"/>
  <c r="I214" i="3"/>
  <c r="A214" i="3"/>
  <c r="A215" i="3" s="1"/>
  <c r="A216" i="3" s="1"/>
  <c r="A217" i="3" s="1"/>
  <c r="A218" i="3" s="1"/>
  <c r="A219" i="3" s="1"/>
  <c r="A220" i="3" s="1"/>
  <c r="I212" i="3"/>
  <c r="I211" i="3"/>
  <c r="I210" i="3"/>
  <c r="I209" i="3"/>
  <c r="I208" i="3"/>
  <c r="J207" i="3"/>
  <c r="I207" i="3"/>
  <c r="I206" i="3"/>
  <c r="A206" i="3"/>
  <c r="A207" i="3" s="1"/>
  <c r="A208" i="3" s="1"/>
  <c r="A209" i="3" s="1"/>
  <c r="A210" i="3" s="1"/>
  <c r="A211" i="3" s="1"/>
  <c r="A212" i="3" s="1"/>
  <c r="I204" i="3"/>
  <c r="I203" i="3"/>
  <c r="I202" i="3"/>
  <c r="I201" i="3"/>
  <c r="I200" i="3"/>
  <c r="J199" i="3"/>
  <c r="I199" i="3"/>
  <c r="I198" i="3"/>
  <c r="A198" i="3"/>
  <c r="A199" i="3" s="1"/>
  <c r="A200" i="3" s="1"/>
  <c r="A201" i="3" s="1"/>
  <c r="A202" i="3" s="1"/>
  <c r="A203" i="3" s="1"/>
  <c r="A204" i="3" s="1"/>
  <c r="I196" i="3"/>
  <c r="I195" i="3"/>
  <c r="I194" i="3"/>
  <c r="I193" i="3"/>
  <c r="I192" i="3"/>
  <c r="J191" i="3"/>
  <c r="I191" i="3"/>
  <c r="I190" i="3"/>
  <c r="A190" i="3"/>
  <c r="A191" i="3" s="1"/>
  <c r="A192" i="3" s="1"/>
  <c r="A193" i="3" s="1"/>
  <c r="A194" i="3" s="1"/>
  <c r="A195" i="3" s="1"/>
  <c r="A196" i="3" s="1"/>
  <c r="I188" i="3"/>
  <c r="I187" i="3"/>
  <c r="I186" i="3"/>
  <c r="I185" i="3"/>
  <c r="I184" i="3"/>
  <c r="J183" i="3"/>
  <c r="I183" i="3"/>
  <c r="I182" i="3"/>
  <c r="A182" i="3"/>
  <c r="A183" i="3" s="1"/>
  <c r="A184" i="3" s="1"/>
  <c r="A185" i="3" s="1"/>
  <c r="A186" i="3" s="1"/>
  <c r="A187" i="3" s="1"/>
  <c r="A188" i="3" s="1"/>
  <c r="H129" i="3" l="1"/>
  <c r="H128" i="3"/>
  <c r="I342" i="3" l="1"/>
  <c r="I341" i="3"/>
  <c r="F340" i="3"/>
  <c r="I343" i="3"/>
  <c r="J263" i="3"/>
  <c r="F241" i="3"/>
  <c r="F240" i="3"/>
  <c r="J175" i="3"/>
  <c r="F134" i="3" l="1"/>
  <c r="H134" i="3"/>
  <c r="F135" i="3"/>
  <c r="H135" i="3"/>
  <c r="F137" i="3" l="1"/>
  <c r="I476" i="3"/>
  <c r="I475" i="3"/>
  <c r="I474" i="3"/>
  <c r="I473" i="3"/>
  <c r="I472" i="3"/>
  <c r="I471" i="3"/>
  <c r="I470" i="3"/>
  <c r="I468" i="3"/>
  <c r="I467" i="3"/>
  <c r="I466" i="3"/>
  <c r="I465" i="3"/>
  <c r="I464" i="3"/>
  <c r="I463" i="3"/>
  <c r="I462" i="3"/>
  <c r="I460" i="3"/>
  <c r="I459" i="3"/>
  <c r="I458" i="3"/>
  <c r="I457" i="3"/>
  <c r="I456" i="3"/>
  <c r="I453" i="3"/>
  <c r="I452" i="3"/>
  <c r="I451" i="3"/>
  <c r="I446" i="3"/>
  <c r="I445" i="3"/>
  <c r="I444" i="3"/>
  <c r="I443" i="3"/>
  <c r="I442" i="3"/>
  <c r="A470" i="3"/>
  <c r="A471" i="3" s="1"/>
  <c r="A472" i="3" s="1"/>
  <c r="A473" i="3" s="1"/>
  <c r="A474" i="3" s="1"/>
  <c r="A475" i="3" s="1"/>
  <c r="A476" i="3" s="1"/>
  <c r="A462" i="3"/>
  <c r="A463" i="3" s="1"/>
  <c r="A464" i="3" s="1"/>
  <c r="A465" i="3" s="1"/>
  <c r="A466" i="3" s="1"/>
  <c r="A467" i="3" s="1"/>
  <c r="A468" i="3" s="1"/>
  <c r="C457" i="3"/>
  <c r="C458" i="3" s="1"/>
  <c r="C459" i="3" s="1"/>
  <c r="C460" i="3" s="1"/>
  <c r="I455" i="3"/>
  <c r="A455" i="3"/>
  <c r="A456" i="3" s="1"/>
  <c r="A457" i="3" s="1"/>
  <c r="A458" i="3" s="1"/>
  <c r="A459" i="3" s="1"/>
  <c r="A460" i="3" s="1"/>
  <c r="I450" i="3"/>
  <c r="C450" i="3"/>
  <c r="C451" i="3" s="1"/>
  <c r="C452" i="3" s="1"/>
  <c r="C453" i="3" s="1"/>
  <c r="I449" i="3"/>
  <c r="I448" i="3"/>
  <c r="A448" i="3"/>
  <c r="A449" i="3" s="1"/>
  <c r="A450" i="3" s="1"/>
  <c r="A451" i="3" s="1"/>
  <c r="A452" i="3" s="1"/>
  <c r="A453" i="3" s="1"/>
  <c r="C443" i="3"/>
  <c r="C444" i="3" s="1"/>
  <c r="C445" i="3" s="1"/>
  <c r="C446" i="3" s="1"/>
  <c r="A441" i="3"/>
  <c r="A442" i="3" s="1"/>
  <c r="A443" i="3" s="1"/>
  <c r="A444" i="3" s="1"/>
  <c r="A445" i="3" s="1"/>
  <c r="A446" i="3" s="1"/>
  <c r="I152" i="3"/>
  <c r="I388" i="3"/>
  <c r="I387" i="3"/>
  <c r="I386" i="3"/>
  <c r="I384" i="3"/>
  <c r="I383" i="3"/>
  <c r="I380" i="3"/>
  <c r="I378" i="3"/>
  <c r="I377" i="3"/>
  <c r="I376" i="3"/>
  <c r="I375" i="3"/>
  <c r="I372" i="3"/>
  <c r="I370" i="3"/>
  <c r="I369" i="3"/>
  <c r="I368" i="3"/>
  <c r="I366" i="3"/>
  <c r="I355" i="3"/>
  <c r="I354" i="3"/>
  <c r="I353" i="3"/>
  <c r="I364" i="3"/>
  <c r="I363" i="3"/>
  <c r="I361" i="3"/>
  <c r="I360" i="3"/>
  <c r="I357" i="3"/>
  <c r="I346" i="3"/>
  <c r="I348" i="3"/>
  <c r="I349" i="3"/>
  <c r="I350" i="3"/>
  <c r="I347" i="3"/>
  <c r="I385" i="3"/>
  <c r="I382" i="3"/>
  <c r="A382" i="3"/>
  <c r="A383" i="3" s="1"/>
  <c r="A384" i="3" s="1"/>
  <c r="A385" i="3" s="1"/>
  <c r="A386" i="3" s="1"/>
  <c r="A387" i="3" s="1"/>
  <c r="A388" i="3" s="1"/>
  <c r="I379" i="3"/>
  <c r="I374" i="3"/>
  <c r="A374" i="3"/>
  <c r="A375" i="3" s="1"/>
  <c r="A376" i="3" s="1"/>
  <c r="A377" i="3" s="1"/>
  <c r="A378" i="3" s="1"/>
  <c r="A379" i="3" s="1"/>
  <c r="A380" i="3" s="1"/>
  <c r="I371" i="3"/>
  <c r="I367" i="3"/>
  <c r="A366" i="3"/>
  <c r="A367" i="3" s="1"/>
  <c r="A368" i="3" s="1"/>
  <c r="A369" i="3" s="1"/>
  <c r="A370" i="3" s="1"/>
  <c r="A371" i="3" s="1"/>
  <c r="A372" i="3" s="1"/>
  <c r="I362" i="3"/>
  <c r="C361" i="3"/>
  <c r="C362" i="3" s="1"/>
  <c r="C363" i="3" s="1"/>
  <c r="C364" i="3" s="1"/>
  <c r="I359" i="3"/>
  <c r="A359" i="3"/>
  <c r="A360" i="3" s="1"/>
  <c r="A361" i="3" s="1"/>
  <c r="A362" i="3" s="1"/>
  <c r="A363" i="3" s="1"/>
  <c r="A364" i="3" s="1"/>
  <c r="I356" i="3"/>
  <c r="C354" i="3"/>
  <c r="C355" i="3" s="1"/>
  <c r="C356" i="3" s="1"/>
  <c r="C357" i="3" s="1"/>
  <c r="I352" i="3"/>
  <c r="A352" i="3"/>
  <c r="A353" i="3" s="1"/>
  <c r="A354" i="3" s="1"/>
  <c r="A355" i="3" s="1"/>
  <c r="A356" i="3" s="1"/>
  <c r="A357" i="3" s="1"/>
  <c r="C347" i="3"/>
  <c r="C348" i="3" s="1"/>
  <c r="C349" i="3" s="1"/>
  <c r="C350" i="3" s="1"/>
  <c r="I345" i="3"/>
  <c r="A345" i="3"/>
  <c r="A346" i="3" s="1"/>
  <c r="A347" i="3" s="1"/>
  <c r="A348" i="3" s="1"/>
  <c r="A349" i="3" s="1"/>
  <c r="A350" i="3" s="1"/>
  <c r="A340" i="3"/>
  <c r="A341" i="3" s="1"/>
  <c r="A342" i="3" s="1"/>
  <c r="A343" i="3" s="1"/>
  <c r="I288" i="3"/>
  <c r="I287" i="3"/>
  <c r="I286" i="3"/>
  <c r="I285" i="3"/>
  <c r="I284" i="3"/>
  <c r="I283" i="3"/>
  <c r="I282" i="3"/>
  <c r="A282" i="3"/>
  <c r="A283" i="3" s="1"/>
  <c r="A284" i="3" s="1"/>
  <c r="A285" i="3" s="1"/>
  <c r="A286" i="3" s="1"/>
  <c r="A287" i="3" s="1"/>
  <c r="A288" i="3" s="1"/>
  <c r="I279" i="3"/>
  <c r="I278" i="3"/>
  <c r="I277" i="3"/>
  <c r="I276" i="3"/>
  <c r="I275" i="3"/>
  <c r="I274" i="3"/>
  <c r="I272" i="3"/>
  <c r="I271" i="3"/>
  <c r="I270" i="3"/>
  <c r="I268" i="3"/>
  <c r="I267" i="3"/>
  <c r="I266" i="3"/>
  <c r="I264" i="3"/>
  <c r="I263" i="3"/>
  <c r="I262" i="3"/>
  <c r="I261" i="3"/>
  <c r="I260" i="3"/>
  <c r="I257" i="3"/>
  <c r="I255" i="3"/>
  <c r="I254" i="3"/>
  <c r="I253" i="3"/>
  <c r="I250" i="3"/>
  <c r="I249" i="3"/>
  <c r="I248" i="3"/>
  <c r="I247" i="3"/>
  <c r="I246" i="3"/>
  <c r="C247" i="3"/>
  <c r="C248" i="3" s="1"/>
  <c r="C249" i="3" s="1"/>
  <c r="C250" i="3" s="1"/>
  <c r="I245" i="3"/>
  <c r="A245" i="3"/>
  <c r="A246" i="3" s="1"/>
  <c r="A247" i="3" s="1"/>
  <c r="A248" i="3" s="1"/>
  <c r="A249" i="3" s="1"/>
  <c r="A250" i="3" s="1"/>
  <c r="I243" i="3"/>
  <c r="I242" i="3"/>
  <c r="I241" i="3"/>
  <c r="I240" i="3"/>
  <c r="A240" i="3"/>
  <c r="A241" i="3" s="1"/>
  <c r="A242" i="3" s="1"/>
  <c r="A243" i="3" s="1"/>
  <c r="I280" i="3"/>
  <c r="A274" i="3"/>
  <c r="A275" i="3" s="1"/>
  <c r="A276" i="3" s="1"/>
  <c r="A277" i="3" s="1"/>
  <c r="A278" i="3" s="1"/>
  <c r="A279" i="3" s="1"/>
  <c r="A280" i="3" s="1"/>
  <c r="I269" i="3"/>
  <c r="A266" i="3"/>
  <c r="A267" i="3" s="1"/>
  <c r="A268" i="3" s="1"/>
  <c r="A269" i="3" s="1"/>
  <c r="A270" i="3" s="1"/>
  <c r="A271" i="3" s="1"/>
  <c r="A272" i="3" s="1"/>
  <c r="C261" i="3"/>
  <c r="C262" i="3" s="1"/>
  <c r="C263" i="3" s="1"/>
  <c r="C264" i="3" s="1"/>
  <c r="I259" i="3"/>
  <c r="A259" i="3"/>
  <c r="A260" i="3" s="1"/>
  <c r="A261" i="3" s="1"/>
  <c r="A262" i="3" s="1"/>
  <c r="A263" i="3" s="1"/>
  <c r="A264" i="3" s="1"/>
  <c r="I256" i="3"/>
  <c r="C254" i="3"/>
  <c r="C255" i="3" s="1"/>
  <c r="C256" i="3" s="1"/>
  <c r="C257" i="3" s="1"/>
  <c r="I252" i="3"/>
  <c r="A252" i="3"/>
  <c r="A253" i="3" s="1"/>
  <c r="A254" i="3" s="1"/>
  <c r="A255" i="3" s="1"/>
  <c r="A256" i="3" s="1"/>
  <c r="A257" i="3" s="1"/>
  <c r="I180" i="3"/>
  <c r="I179" i="3"/>
  <c r="I178" i="3"/>
  <c r="I177" i="3"/>
  <c r="I176" i="3"/>
  <c r="I175" i="3"/>
  <c r="I174" i="3"/>
  <c r="A174" i="3"/>
  <c r="A175" i="3" s="1"/>
  <c r="A176" i="3" s="1"/>
  <c r="A177" i="3" s="1"/>
  <c r="A178" i="3" s="1"/>
  <c r="A179" i="3" s="1"/>
  <c r="A180" i="3" s="1"/>
  <c r="I172" i="3"/>
  <c r="I164" i="3"/>
  <c r="I163" i="3"/>
  <c r="I162" i="3"/>
  <c r="I161" i="3"/>
  <c r="C161" i="3"/>
  <c r="C162" i="3" s="1"/>
  <c r="C163" i="3" s="1"/>
  <c r="C164" i="3" s="1"/>
  <c r="I160" i="3"/>
  <c r="I159" i="3"/>
  <c r="A159" i="3"/>
  <c r="A160" i="3" s="1"/>
  <c r="A161" i="3" s="1"/>
  <c r="A162" i="3" s="1"/>
  <c r="A163" i="3" s="1"/>
  <c r="A164" i="3" s="1"/>
  <c r="I157" i="3"/>
  <c r="I156" i="3"/>
  <c r="I155" i="3"/>
  <c r="I154" i="3"/>
  <c r="C154" i="3"/>
  <c r="C155" i="3" s="1"/>
  <c r="C156" i="3" s="1"/>
  <c r="C157" i="3" s="1"/>
  <c r="I153" i="3"/>
  <c r="A152" i="3"/>
  <c r="A153" i="3" s="1"/>
  <c r="A154" i="3" s="1"/>
  <c r="A155" i="3" s="1"/>
  <c r="A156" i="3" s="1"/>
  <c r="A157" i="3" s="1"/>
  <c r="I134" i="3" l="1"/>
  <c r="I136" i="3"/>
  <c r="I340" i="3"/>
  <c r="I135" i="3" s="1"/>
  <c r="H137" i="3" l="1"/>
  <c r="A166" i="3" l="1"/>
  <c r="A167" i="3" s="1"/>
  <c r="A168" i="3" s="1"/>
  <c r="A169" i="3" s="1"/>
  <c r="A170" i="3" s="1"/>
  <c r="A171" i="3" s="1"/>
  <c r="A172" i="3" s="1"/>
  <c r="A145" i="3"/>
  <c r="A146" i="3" s="1"/>
  <c r="A147" i="3" s="1"/>
  <c r="A148" i="3" s="1"/>
  <c r="A149" i="3" s="1"/>
  <c r="A150" i="3" s="1"/>
  <c r="C147" i="3"/>
  <c r="C148" i="3" s="1"/>
  <c r="C149" i="3" s="1"/>
  <c r="C150" i="3" s="1"/>
  <c r="E537" i="3" l="1"/>
  <c r="E536" i="3"/>
  <c r="H130" i="3"/>
  <c r="I171" i="3" l="1"/>
  <c r="I170" i="3"/>
  <c r="I169" i="3"/>
  <c r="I168" i="3"/>
  <c r="I167" i="3"/>
  <c r="I166" i="3"/>
  <c r="I146" i="3"/>
  <c r="I147" i="3"/>
  <c r="I148" i="3"/>
  <c r="I149" i="3"/>
  <c r="I150" i="3"/>
  <c r="I133" i="3" l="1"/>
  <c r="I137" i="3" s="1"/>
  <c r="E538" i="3"/>
</calcChain>
</file>

<file path=xl/sharedStrings.xml><?xml version="1.0" encoding="utf-8"?>
<sst xmlns="http://schemas.openxmlformats.org/spreadsheetml/2006/main" count="876" uniqueCount="273">
  <si>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</si>
  <si>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</si>
  <si>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</si>
  <si>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</si>
  <si>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</si>
  <si>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</si>
  <si>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</si>
  <si>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</si>
  <si>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</si>
  <si>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</si>
  <si>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</si>
  <si>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</si>
  <si>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</si>
  <si>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</si>
  <si>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</si>
  <si>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</si>
  <si>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</si>
  <si>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</si>
  <si>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</si>
  <si>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</si>
  <si>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</si>
  <si>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</si>
  <si>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</si>
  <si>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</si>
  <si>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</si>
  <si>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</si>
  <si>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</si>
  <si>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Latitude</t>
  </si>
  <si>
    <t>Longitude</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</si>
  <si>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</si>
  <si>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</si>
  <si>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</si>
  <si>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</si>
  <si>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</si>
  <si>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</si>
  <si>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</si>
  <si>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</si>
  <si>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</si>
  <si>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</si>
  <si>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</si>
  <si>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</si>
  <si>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</si>
  <si>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</si>
  <si>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</si>
  <si>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</si>
  <si>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</si>
  <si>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</si>
  <si>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</si>
  <si>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</si>
  <si>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</si>
  <si>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</si>
  <si>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</si>
  <si>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</si>
  <si>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</si>
  <si>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</si>
  <si>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</si>
  <si>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</si>
  <si>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</si>
  <si>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</si>
  <si>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</si>
  <si>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</si>
  <si>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</si>
  <si>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If Mixed, No. of Commercial Units</t>
  </si>
  <si>
    <t>Project Structure</t>
  </si>
  <si>
    <t>Building/Tower Name/No.</t>
  </si>
  <si>
    <t>Type (Sale/Rehab)</t>
  </si>
  <si>
    <t>No. of Floors Approved</t>
  </si>
  <si>
    <t>Building Permission &amp; Other Approvals</t>
  </si>
  <si>
    <t>Construction as per Approved/ Sanctioned Plans</t>
  </si>
  <si>
    <t>LOI/IOD Details</t>
  </si>
  <si>
    <t>Environmental Clearance Details</t>
  </si>
  <si>
    <t>Airport Authority Clearance Details</t>
  </si>
  <si>
    <t>Construction Status</t>
  </si>
  <si>
    <t xml:space="preserve">Project Specific Remarks &amp; Observation </t>
  </si>
  <si>
    <t>Name of the Project</t>
  </si>
  <si>
    <t>Guideline Values</t>
  </si>
  <si>
    <t>PSF Rates &amp; Other Charges</t>
  </si>
  <si>
    <t>Measurement Unit of Area (Sq. Ft./Sq. Mt.)</t>
  </si>
  <si>
    <t>Corpus Amount</t>
  </si>
  <si>
    <t>Legal Charges</t>
  </si>
  <si>
    <t>Car Parking Charges</t>
  </si>
  <si>
    <t>Remarks / Observations</t>
  </si>
  <si>
    <t>Site &amp; Building/Tower Photographs</t>
  </si>
  <si>
    <t>Location Cum Root Map (Satelite View)</t>
  </si>
  <si>
    <t>Unit Details, Nomenclature and Area Details</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</si>
  <si>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</si>
  <si>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</si>
  <si>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</si>
  <si>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</si>
  <si>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</si>
  <si>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</si>
  <si>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</si>
  <si>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</si>
  <si>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</si>
  <si>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</si>
  <si>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</si>
  <si>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Developing</t>
  </si>
  <si>
    <t>Sale</t>
  </si>
  <si>
    <t>150000/-</t>
  </si>
  <si>
    <t>75000/-</t>
  </si>
  <si>
    <t>25000/-</t>
  </si>
  <si>
    <t>Flat/Shop No.</t>
  </si>
  <si>
    <t>Description</t>
  </si>
  <si>
    <t>Gross Carpet area</t>
  </si>
  <si>
    <t>Attached Terrace area</t>
  </si>
  <si>
    <t>Floor</t>
  </si>
  <si>
    <t>Godrej One, Vikhroli East, Mumbai</t>
  </si>
  <si>
    <t>Permissible Built up Area (In Sq.Mt)</t>
  </si>
  <si>
    <t>Proposed Built up Area (In Sq.Mt)</t>
  </si>
  <si>
    <t>Plot Area (In Sq.Mt)</t>
  </si>
  <si>
    <t>Entrance, Drop-off points, Central Breezeway, Open Party, Lawn, Zen Garden, Jogging Track, Pet Zone, Amphitheatre, Senior Citizen's Area, Reflexology pathway, Outdoor Activity Lawn, Chlorine-free infinity Pool, Chlorine-free Kid's Pool, Kids Play Area, Barbeque corner, Seating Promenade, Clubhouse, Cafe, Gym, Basketball Court, Futsal Court, Cricket pitch, Sunken Seating with Planters, Canopy covered Walkway, Spa, Reading Room, Yoga/Aerobics Room, Indoor games, Billiards Room.</t>
  </si>
  <si>
    <t>-</t>
  </si>
  <si>
    <t>Yes</t>
  </si>
  <si>
    <t xml:space="preserve">Bitumen </t>
  </si>
  <si>
    <t>III</t>
  </si>
  <si>
    <t>No</t>
  </si>
  <si>
    <t>Low</t>
  </si>
  <si>
    <t>None</t>
  </si>
  <si>
    <t>5,00,000/-</t>
  </si>
  <si>
    <t>PLC Charges</t>
  </si>
  <si>
    <t>215100/-</t>
  </si>
  <si>
    <t>Club House Charges</t>
  </si>
  <si>
    <t>Maintenance charges for 12 months Per Sq. Ft. (on Carpet area)</t>
  </si>
  <si>
    <t>75.07/-</t>
  </si>
  <si>
    <t>Township for 3 Year Per Sq. Ft. (on Carpet area)</t>
  </si>
  <si>
    <t>25.02/-</t>
  </si>
  <si>
    <t>Water &amp; Electricity Charges</t>
  </si>
  <si>
    <t>Gas Connection Charges</t>
  </si>
  <si>
    <t xml:space="preserve">GST </t>
  </si>
  <si>
    <t>Other Charges</t>
  </si>
  <si>
    <t>Approved Layout &amp; Floor Plans, CC, RERA certificate</t>
  </si>
  <si>
    <t>Ground</t>
  </si>
  <si>
    <t>Plinth</t>
  </si>
  <si>
    <t>:
:</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</si>
  <si>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</si>
  <si>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</si>
  <si>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</si>
  <si>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</si>
  <si>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</si>
  <si>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</si>
  <si>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</si>
  <si>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</si>
  <si>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</si>
  <si>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</si>
  <si>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</si>
  <si>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</si>
  <si>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</si>
  <si>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</si>
  <si>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</si>
  <si>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</si>
  <si>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</si>
  <si>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</si>
  <si>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</si>
  <si>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</si>
  <si>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</si>
  <si>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</si>
  <si>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</si>
  <si>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</si>
  <si>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</si>
  <si>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Saleable area
Loading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</si>
  <si>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</si>
  <si>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</si>
  <si>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</si>
  <si>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</si>
  <si>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</si>
  <si>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</si>
  <si>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</si>
  <si>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</si>
  <si>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</si>
  <si>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</si>
  <si>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</si>
  <si>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</si>
  <si>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</si>
  <si>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</si>
  <si>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</si>
  <si>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</si>
  <si>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</si>
  <si>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9ft</t>
  </si>
  <si>
    <t>Project Address</t>
  </si>
  <si>
    <t>Width of the Road</t>
  </si>
  <si>
    <t>Details of Flats in Building</t>
  </si>
  <si>
    <t>Total Saleable Area</t>
  </si>
  <si>
    <t>Total Carpet Area</t>
  </si>
  <si>
    <t>No. of Unit</t>
  </si>
  <si>
    <t>Building &amp; Wing</t>
  </si>
  <si>
    <t>Sale / Rehab</t>
  </si>
  <si>
    <t>Flats/ Shops/ Offices</t>
  </si>
  <si>
    <t>Total</t>
  </si>
  <si>
    <t>Rate of Flat Per Sq. Ft. 
(on Carpet area)</t>
  </si>
  <si>
    <t>Floor Rise Per Sq. Ft.
(on Carpet area)</t>
  </si>
  <si>
    <t>Date &amp; Time of Site Visit</t>
  </si>
  <si>
    <t>The Views</t>
  </si>
  <si>
    <t xml:space="preserve">Maharashtra Housing and Area Development Authority
</t>
  </si>
  <si>
    <t>M/s.Agnel Developers</t>
  </si>
  <si>
    <t>Proposed Re-development of sale building no.01 (Re-development of 512 ESW tenants association) (Redevelopment building nos. 244 to 307) on plot bearing C.T.S. No. 194A/9/10 &amp; 194A/9/11 of Village Ghatkopar, Pant nagar at Ghatkopar East, Mumbai.</t>
  </si>
  <si>
    <t>CTS No. 94A/9/10 &amp; 194A/9/11, situated at Village Ghatkopar (East), Mumbai 400075, Maharashtra, India</t>
  </si>
  <si>
    <t>1.4 KM from Ghatkopar Railway Station
3 KM from Vidhyavihar Railway Station</t>
  </si>
  <si>
    <t>Upper</t>
  </si>
  <si>
    <t>1.2 KM from Ghatkopar Bus Depot</t>
  </si>
  <si>
    <t>About 2.1 KM form Parakh Hospital</t>
  </si>
  <si>
    <t>About 1.5 KM from P G Garodia School.</t>
  </si>
  <si>
    <t>1. Approx. 950 M from Pantnagar Bhaji Market.
2. Approx. 1.5 KM from Home Mart.</t>
  </si>
  <si>
    <t>HDFC BANK
IFSC Code - HDFC0000835</t>
  </si>
  <si>
    <t>Tower A &amp; D</t>
  </si>
  <si>
    <t>2B + G/St + 1st to 21st Floor</t>
  </si>
  <si>
    <t>Tower B &amp; C</t>
  </si>
  <si>
    <t>AAI/RHQ/WR/NOC/SNCR/WEST/B/110811/011/01/329
Date: 04/01/2019</t>
  </si>
  <si>
    <t>Fire NOC Details</t>
  </si>
  <si>
    <t>FB/HR/R VI /115
Date: 01/02/2019</t>
  </si>
  <si>
    <t>Tree NOC Details</t>
  </si>
  <si>
    <t>Dy.SG/TA/P/1120
Date: 10/06/2013</t>
  </si>
  <si>
    <t>SEIAA-2019/CR-102/SEIAA
Date: 21/05/2019</t>
  </si>
  <si>
    <t>Eastern Express Highway</t>
  </si>
  <si>
    <t>Internal Road</t>
  </si>
  <si>
    <t>Yashodham Society</t>
  </si>
  <si>
    <t>Road</t>
  </si>
  <si>
    <t>Open Plot</t>
  </si>
  <si>
    <t>Tower A</t>
  </si>
  <si>
    <t>1st &amp; 2nd Basement Floor for Parking</t>
  </si>
  <si>
    <t>Ground Floor for Parking</t>
  </si>
  <si>
    <t>1st Floor for Residential &amp; Amenities</t>
  </si>
  <si>
    <t>Fitness Center</t>
  </si>
  <si>
    <t>3BHK</t>
  </si>
  <si>
    <t>2BHK</t>
  </si>
  <si>
    <t>2nd Floor for Residential &amp; Amenities</t>
  </si>
  <si>
    <t>3rd Floor for Residential &amp; Service Floor</t>
  </si>
  <si>
    <t>Service Area</t>
  </si>
  <si>
    <t>4th Floor</t>
  </si>
  <si>
    <t>Tower B</t>
  </si>
  <si>
    <t>M.P.Room</t>
  </si>
  <si>
    <t>Tower C</t>
  </si>
  <si>
    <t>1BHK</t>
  </si>
  <si>
    <t>Tower D</t>
  </si>
  <si>
    <t>Flats</t>
  </si>
  <si>
    <t>Residential</t>
  </si>
  <si>
    <t>Tower A &amp; B = P51900031165
Tower C &amp; D = P51900033194</t>
  </si>
  <si>
    <t>Adani - The Views, Road - Eastern Express Highway, Near - Yashodham Society,  Village Ghatkopar (East), Mumbai 400075, Maharashtra, India</t>
  </si>
  <si>
    <t>The Views, C.T.S. No. 194A/9/10 &amp; 194A/9/11 of Village Ghatkopar, Pant nagar at Ghatkopar East, Village Ghatkopar (East), Mumbai 400075, Maharashtra, India.</t>
  </si>
  <si>
    <t>As per RERA - Flats = 565 &amp; Shop = 4</t>
  </si>
  <si>
    <t>On Carpet area</t>
  </si>
  <si>
    <t>5th, 6th, 8th , 10th &amp; 12th Floor</t>
  </si>
  <si>
    <t>7th, 9th, 11th, 13th, 15th &amp; 17th Floor (Part Refuge Area)</t>
  </si>
  <si>
    <t>14th Floor</t>
  </si>
  <si>
    <t>16th Floor</t>
  </si>
  <si>
    <t>18th Floor</t>
  </si>
  <si>
    <t>19th Floor (Part Refuge Area)</t>
  </si>
  <si>
    <t>20th Floor</t>
  </si>
  <si>
    <t>21st Floor</t>
  </si>
  <si>
    <t xml:space="preserve">MHADA-01/404/2022
Date: 10/02/2022
</t>
  </si>
  <si>
    <t>Flats = 572</t>
  </si>
  <si>
    <t>30500 to 31500</t>
  </si>
  <si>
    <t>Rushil</t>
  </si>
  <si>
    <t>26500 to 30500</t>
  </si>
  <si>
    <t>verbal &amp; market</t>
  </si>
  <si>
    <t>balcony of 66 ft is not added</t>
  </si>
  <si>
    <t>Tower (C) = 2B + G/St + 1st to 21st Floor</t>
  </si>
  <si>
    <t>Tower (B) = 2B + G/St + 1st to 21st Floor</t>
  </si>
  <si>
    <t>External Plaster</t>
  </si>
  <si>
    <t>External Plumbing, Elevation and Waterproofing</t>
  </si>
  <si>
    <t>Wooden Work</t>
  </si>
  <si>
    <t>Electrical &amp; Sanitary fittings</t>
  </si>
  <si>
    <t>Tower (D) = 2B + G/St + 1st to 21st Floor</t>
  </si>
  <si>
    <t>Tower (A) = 2B + G/St + 1st to 21st Floor</t>
  </si>
  <si>
    <t xml:space="preserve">Mr. Mehul mindhe sales 9152942580 
</t>
  </si>
  <si>
    <t xml:space="preserve">CC Details
Tower - A &amp; D
</t>
  </si>
  <si>
    <t>Tower - B &amp; C</t>
  </si>
  <si>
    <t>MH/EE/(BP)/GM/MHADA-1/404/2023/FCC/1/Amend
Date: 28/06/2023
Valid Up to : This C.C. is permitted for Phase-I having plot area 3326.16 Sq.Mt. on which building comprising of Tower B and Tower C comprising of ground (pt) for commercial user + 1st for amenities + 2nd to 21st upper floor for residential users having height 67.73mt upto terrace + LMR + OHT as per approved Phase-I Plan dtd. 27.06.2023 and as per Amended plan dt. 24.06.2022. D.A. Phase programme plan dtd. 27.06.2023.</t>
  </si>
  <si>
    <r>
      <t>MH/EE/(BP)/GM/MHADA-1/404/2023/FCC/2/Amend
Date: 07/08/2023
Valid Up to: 19/09/2023
Valid Up to :This Full C.C. is granted for Tower A and Tower D comprising of ground (pt) for parking + 1st for amenities + 2nd to 21st upper floor for residential users having height 67.73mt upto terrace + LMR + OHT as per approved PhaseII Plan and as per Amended plan dt. 24.06.2022.</t>
    </r>
    <r>
      <rPr>
        <sz val="14"/>
        <rFont val="Times New Roman"/>
        <family val="1"/>
      </rPr>
      <t xml:space="preserve">
</t>
    </r>
    <r>
      <rPr>
        <sz val="16"/>
        <rFont val="Times New Roman"/>
        <family val="1"/>
      </rPr>
      <t xml:space="preserve">
</t>
    </r>
  </si>
  <si>
    <t>1. Construction work is in process at the time of Visit. (Internal Visit Was Not Allowed).
2. We considered  Saleable area as per our calculation.
3. We considered Carpet area as per Approved Plan.
4. We considered Gross carpet area = Net carpet + Enclose balcony.
5. We have considered rate by verifying it from market inquire.
6. Car parking is subjected to authentic documentation.
7. We have updated Approved Revised plans &amp; CC (on 18/05/2022)
8. We have updated revised approved CC for Wing A to D from MHADA site on 28/03/2024.
7. On Site, we meet Ms.Rachna (CRM) - 8976763985.
10. Validity of CC is expired on 19/09/2023. Please provide latest CC.</t>
  </si>
  <si>
    <t>07/07/2025 at 02:51PM</t>
  </si>
  <si>
    <t>Mr. Suraj Khare</t>
  </si>
  <si>
    <t xml:space="preserve">Approved Plan Details
</t>
  </si>
  <si>
    <t>Mr. Nainesh Tambe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</si>
</sst>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000000"/>
      <name val="Times New Roman"/>
      <family val="1"/>
    </font>
    <font>
      <sz val="16"/>
      <color theme="1"/>
      <name val="Calibri"/>
      <family val="2"/>
      <scheme val="minor"/>
    </font>
    <font>
      <sz val="14"/>
      <name val="Times New Roman"/>
      <family val="1"/>
    </font>
  </fonts>
  <fills count="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2">
    <xf numFmtId="0" fontId="0" fillId="0" borderId="0"/>
    <xf numFmtId="0" fontId="1" fillId="0" borderId="0"/>
  </cellStyleXfs>
  <cellXfs count="155">
    <xf numFmtId="0" fontId="0" fillId="0" borderId="0" xfId="0"/>
    <xf numFmtId="0" fontId="3" fillId="0" borderId="0" xfId="0" applyFont="1" applyAlignment="1">
      <alignment vertical="top"/>
    </xf>
    <xf numFmtId="0" fontId="4" fillId="0" borderId="1" xfId="0" applyFont="1" applyBorder="1" applyAlignment="1">
      <alignment horizontal="center" vertical="top" wrapText="1"/>
    </xf>
    <xf numFmtId="0" fontId="4" fillId="0" borderId="1" xfId="0" applyFont="1" applyBorder="1" applyAlignment="1">
      <alignment vertical="top"/>
    </xf>
    <xf numFmtId="0" fontId="4" fillId="0" borderId="10" xfId="0" applyFont="1" applyBorder="1" applyAlignment="1">
      <alignment vertical="top" wrapText="1"/>
    </xf>
    <xf numFmtId="0" fontId="4" fillId="4" borderId="2" xfId="0" applyFont="1" applyFill="1" applyBorder="1" applyAlignment="1">
      <alignment vertical="top" wrapText="1"/>
    </xf>
    <xf numFmtId="0" fontId="4" fillId="0" borderId="5" xfId="0" applyFont="1" applyBorder="1" applyAlignment="1">
      <alignment vertical="top" wrapText="1"/>
    </xf>
    <xf numFmtId="0" fontId="4" fillId="0" borderId="8" xfId="0" applyFont="1" applyBorder="1" applyAlignment="1">
      <alignment horizontal="center" vertical="top" wrapText="1"/>
    </xf>
    <xf numFmtId="0" fontId="4" fillId="0" borderId="6" xfId="0" applyFont="1" applyBorder="1" applyAlignment="1">
      <alignment vertical="top" wrapText="1"/>
    </xf>
    <xf numFmtId="0" fontId="2" fillId="0" borderId="1" xfId="0" applyFont="1" applyBorder="1" applyAlignment="1">
      <alignment horizontal="center" vertical="top" wrapText="1"/>
    </xf>
    <xf numFmtId="0" fontId="4" fillId="3" borderId="1" xfId="0" applyFont="1" applyFill="1" applyBorder="1" applyAlignment="1">
      <alignment horizontal="left" vertical="top"/>
    </xf>
    <xf numFmtId="0" fontId="3" fillId="3" borderId="0" xfId="0" applyFont="1" applyFill="1" applyAlignment="1">
      <alignment vertical="top"/>
    </xf>
    <xf numFmtId="0" fontId="4" fillId="0" borderId="1" xfId="0" applyFont="1" applyBorder="1" applyAlignment="1">
      <alignment horizontal="center" vertical="top"/>
    </xf>
    <xf numFmtId="0" fontId="2" fillId="0" borderId="1" xfId="0" applyFont="1" applyBorder="1" applyAlignment="1">
      <alignment vertical="top" wrapText="1"/>
    </xf>
    <xf numFmtId="0" fontId="3" fillId="0" borderId="0" xfId="0" applyFont="1" applyAlignment="1">
      <alignment horizontal="center" vertical="top"/>
    </xf>
    <xf numFmtId="0" fontId="4" fillId="4" borderId="1" xfId="0" applyFont="1" applyFill="1" applyBorder="1" applyAlignment="1">
      <alignment vertical="top"/>
    </xf>
    <xf numFmtId="0" fontId="4" fillId="0" borderId="6" xfId="0" applyFont="1" applyBorder="1" applyAlignment="1">
      <alignment horizontal="center" vertical="top" wrapText="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4" fillId="3"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4" fillId="4" borderId="1" xfId="0" applyFont="1" applyFill="1" applyBorder="1" applyAlignment="1">
      <alignment horizontal="center" vertical="top" wrapText="1"/>
    </xf>
    <xf numFmtId="0" fontId="4" fillId="0" borderId="5" xfId="0" applyFont="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0" borderId="8" xfId="0" applyFont="1" applyBorder="1" applyAlignment="1">
      <alignment vertical="top" wrapText="1"/>
    </xf>
    <xf numFmtId="0" fontId="4" fillId="0" borderId="6" xfId="0" applyFont="1" applyBorder="1" applyAlignment="1">
      <alignment horizontal="left"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2" xfId="0" applyFont="1" applyFill="1" applyBorder="1" applyAlignment="1">
      <alignment vertical="top" wrapText="1"/>
    </xf>
    <xf numFmtId="0" fontId="4" fillId="4" borderId="0" xfId="0" applyFont="1" applyFill="1" applyAlignment="1">
      <alignment vertical="top" wrapText="1"/>
    </xf>
    <xf numFmtId="1" fontId="5" fillId="0" borderId="6" xfId="1" applyNumberFormat="1" applyFont="1" applyBorder="1" applyAlignment="1">
      <alignment horizontal="center" vertical="top" wrapText="1"/>
    </xf>
    <xf numFmtId="9" fontId="5" fillId="0" borderId="8" xfId="1" applyNumberFormat="1" applyFont="1" applyBorder="1" applyAlignment="1">
      <alignment horizontal="center" vertical="center" wrapText="1"/>
    </xf>
    <xf numFmtId="0" fontId="3" fillId="0" borderId="16" xfId="1" applyFont="1" applyBorder="1" applyProtection="1">
      <protection hidden="1"/>
    </xf>
    <xf numFmtId="0" fontId="3" fillId="0" borderId="0" xfId="1" applyFont="1" applyProtection="1">
      <protection hidden="1"/>
    </xf>
    <xf numFmtId="0" fontId="3" fillId="0" borderId="17" xfId="1" applyFont="1" applyBorder="1" applyProtection="1">
      <protection hidden="1"/>
    </xf>
    <xf numFmtId="0" fontId="3" fillId="0" borderId="17" xfId="1" applyFont="1" applyBorder="1"/>
    <xf numFmtId="0" fontId="9" fillId="0" borderId="0" xfId="0" applyFont="1" applyProtection="1">
      <protection hidden="1"/>
    </xf>
    <xf numFmtId="9" fontId="9" fillId="0" borderId="0" xfId="0" applyNumberFormat="1" applyFont="1" applyProtection="1">
      <protection hidden="1"/>
    </xf>
    <xf numFmtId="0" fontId="9" fillId="0" borderId="18" xfId="0" applyFont="1" applyBorder="1" applyProtection="1">
      <protection hidden="1"/>
    </xf>
    <xf numFmtId="0" fontId="7" fillId="0" borderId="0" xfId="1" applyFont="1" applyAlignment="1">
      <alignment horizontal="center" vertical="center"/>
    </xf>
    <xf numFmtId="0" fontId="9" fillId="0" borderId="17" xfId="0" applyFont="1" applyBorder="1" applyProtection="1">
      <protection hidden="1"/>
    </xf>
    <xf numFmtId="1" fontId="10" fillId="0" borderId="17" xfId="0" applyNumberFormat="1" applyFont="1" applyBorder="1"/>
    <xf numFmtId="1" fontId="10" fillId="0" borderId="17" xfId="0" applyNumberFormat="1" applyFont="1" applyBorder="1" applyAlignment="1">
      <alignment horizontal="right"/>
    </xf>
    <xf numFmtId="1" fontId="10" fillId="0" borderId="19" xfId="0" applyNumberFormat="1" applyFont="1" applyBorder="1"/>
    <xf numFmtId="0" fontId="4" fillId="2" borderId="1" xfId="0" applyFont="1" applyFill="1" applyBorder="1" applyAlignment="1">
      <alignment vertical="top"/>
    </xf>
    <xf numFmtId="0" fontId="4" fillId="0" borderId="2" xfId="0" applyFont="1" applyBorder="1" applyAlignment="1">
      <alignment vertical="top" wrapText="1"/>
    </xf>
    <xf numFmtId="1" fontId="5"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top" wrapText="1"/>
    </xf>
    <xf numFmtId="14" fontId="4" fillId="4" borderId="1" xfId="0" applyNumberFormat="1" applyFont="1" applyFill="1" applyBorder="1" applyAlignment="1">
      <alignment horizontal="left" vertical="top" wrapText="1"/>
    </xf>
    <xf numFmtId="22" fontId="4" fillId="4" borderId="1" xfId="0" applyNumberFormat="1" applyFont="1" applyFill="1" applyBorder="1" applyAlignment="1">
      <alignment horizontal="left" vertical="top" wrapText="1"/>
    </xf>
    <xf numFmtId="0" fontId="8" fillId="0" borderId="0" xfId="0" applyFont="1" applyAlignment="1">
      <alignment vertical="top"/>
    </xf>
    <xf numFmtId="0" fontId="8" fillId="3" borderId="0" xfId="0" applyFont="1" applyFill="1" applyAlignment="1">
      <alignment vertical="top"/>
    </xf>
    <xf numFmtId="3" fontId="4" fillId="4" borderId="1" xfId="0" applyNumberFormat="1" applyFont="1" applyFill="1" applyBorder="1" applyAlignment="1">
      <alignment horizontal="left" vertical="top" wrapText="1"/>
    </xf>
    <xf numFmtId="14" fontId="3" fillId="0" borderId="0" xfId="0" applyNumberFormat="1" applyFont="1" applyAlignment="1">
      <alignment vertical="top"/>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4" borderId="14" xfId="0" applyFont="1" applyFill="1" applyBorder="1" applyAlignment="1">
      <alignment vertical="top" wrapText="1"/>
    </xf>
    <xf numFmtId="0" fontId="4" fillId="4" borderId="9" xfId="0" applyFont="1" applyFill="1" applyBorder="1" applyAlignment="1">
      <alignment vertical="top" wrapText="1"/>
    </xf>
    <xf numFmtId="0" fontId="4" fillId="4" borderId="15" xfId="0" applyFont="1" applyFill="1" applyBorder="1" applyAlignment="1">
      <alignment horizontal="center" vertical="top" wrapText="1"/>
    </xf>
    <xf numFmtId="0" fontId="4" fillId="4" borderId="2" xfId="0" applyFont="1" applyFill="1" applyBorder="1" applyAlignment="1">
      <alignment horizontal="left" vertical="top" wrapText="1"/>
    </xf>
    <xf numFmtId="0" fontId="4" fillId="4" borderId="5"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15" xfId="1" applyNumberFormat="1" applyFont="1" applyFill="1" applyBorder="1" applyAlignment="1">
      <alignment horizontal="center" vertical="center" wrapText="1"/>
    </xf>
    <xf numFmtId="1" fontId="6"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5" fillId="0" borderId="1" xfId="1" applyNumberFormat="1" applyFont="1" applyBorder="1" applyAlignment="1">
      <alignment horizontal="center" vertical="top" wrapText="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0" fontId="2" fillId="4" borderId="2" xfId="0" applyFont="1" applyFill="1" applyBorder="1" applyAlignment="1">
      <alignment horizontal="left" vertical="top" wrapText="1"/>
    </xf>
    <xf numFmtId="0" fontId="2" fillId="4" borderId="3" xfId="0" applyFont="1" applyFill="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3" fillId="4" borderId="1" xfId="0"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4" fillId="4" borderId="3" xfId="0" applyFont="1" applyFill="1" applyBorder="1" applyAlignment="1">
      <alignment horizontal="left" vertical="top" wrapText="1"/>
    </xf>
    <xf numFmtId="0" fontId="2" fillId="2" borderId="1" xfId="0" applyFont="1" applyFill="1" applyBorder="1" applyAlignment="1">
      <alignment horizontal="center" vertical="top"/>
    </xf>
    <xf numFmtId="0" fontId="2" fillId="2" borderId="8" xfId="0" applyFont="1" applyFill="1" applyBorder="1" applyAlignment="1">
      <alignment horizontal="center" vertical="top"/>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5" xfId="0" applyFont="1" applyFill="1" applyBorder="1" applyAlignment="1">
      <alignment horizontal="center" vertical="top" wrapText="1"/>
    </xf>
    <xf numFmtId="0" fontId="4" fillId="4" borderId="7" xfId="0" applyFont="1" applyFill="1" applyBorder="1" applyAlignment="1">
      <alignment horizontal="left" vertical="top" wrapText="1"/>
    </xf>
    <xf numFmtId="0" fontId="4" fillId="4" borderId="4" xfId="0" applyFont="1" applyFill="1" applyBorder="1" applyAlignment="1">
      <alignment horizontal="left" vertical="top" wrapText="1"/>
    </xf>
    <xf numFmtId="0" fontId="4" fillId="4" borderId="11" xfId="0" applyFont="1" applyFill="1" applyBorder="1" applyAlignment="1">
      <alignment horizontal="left" vertical="top" wrapText="1"/>
    </xf>
    <xf numFmtId="14" fontId="4" fillId="4" borderId="7" xfId="0" applyNumberFormat="1" applyFont="1" applyFill="1" applyBorder="1" applyAlignment="1">
      <alignment horizontal="left" vertical="top" wrapText="1"/>
    </xf>
    <xf numFmtId="0" fontId="4" fillId="0" borderId="6" xfId="0" applyFont="1" applyBorder="1" applyAlignment="1">
      <alignment horizontal="left" vertical="top" wrapText="1"/>
    </xf>
    <xf numFmtId="0" fontId="2" fillId="2" borderId="11" xfId="0" applyFont="1" applyFill="1" applyBorder="1" applyAlignment="1">
      <alignment horizontal="center"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2" fontId="4" fillId="4" borderId="1" xfId="0" applyNumberFormat="1" applyFont="1" applyFill="1" applyBorder="1" applyAlignment="1">
      <alignment horizontal="left" vertical="top" wrapText="1"/>
    </xf>
    <xf numFmtId="0" fontId="4" fillId="0" borderId="8" xfId="0" applyFont="1" applyBorder="1" applyAlignment="1">
      <alignment vertical="top" wrapText="1"/>
    </xf>
    <xf numFmtId="0" fontId="4" fillId="4" borderId="8" xfId="0" applyFont="1" applyFill="1" applyBorder="1" applyAlignment="1">
      <alignment horizontal="left"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2" fillId="0" borderId="1" xfId="0" applyFont="1" applyBorder="1" applyAlignment="1">
      <alignment horizontal="center" vertical="top" wrapText="1"/>
    </xf>
    <xf numFmtId="0" fontId="4" fillId="4" borderId="1" xfId="0" applyFont="1" applyFill="1" applyBorder="1" applyAlignment="1">
      <alignment horizontal="left" vertical="top"/>
    </xf>
    <xf numFmtId="0" fontId="8" fillId="0" borderId="14" xfId="0" applyFont="1" applyBorder="1" applyAlignment="1">
      <alignment horizontal="center" vertical="center" wrapText="1"/>
    </xf>
    <xf numFmtId="0" fontId="8" fillId="0" borderId="9" xfId="0" applyFont="1" applyBorder="1" applyAlignment="1">
      <alignment horizontal="center" vertical="center" wrapText="1"/>
    </xf>
    <xf numFmtId="9" fontId="2" fillId="4" borderId="14" xfId="1" applyNumberFormat="1" applyFont="1" applyFill="1" applyBorder="1" applyAlignment="1" applyProtection="1">
      <alignment horizontal="center" vertical="center" wrapText="1"/>
      <protection hidden="1"/>
    </xf>
    <xf numFmtId="9" fontId="2" fillId="4" borderId="15" xfId="1" applyNumberFormat="1" applyFont="1" applyFill="1" applyBorder="1" applyAlignment="1" applyProtection="1">
      <alignment horizontal="center" vertical="center" wrapText="1"/>
      <protection hidden="1"/>
    </xf>
    <xf numFmtId="0" fontId="4" fillId="0" borderId="1" xfId="0" applyFont="1" applyBorder="1" applyAlignment="1">
      <alignment horizontal="center" vertical="top" wrapText="1"/>
    </xf>
    <xf numFmtId="0" fontId="2" fillId="0" borderId="1" xfId="0" applyFont="1" applyBorder="1" applyAlignment="1">
      <alignment horizontal="left" vertical="top" wrapText="1"/>
    </xf>
    <xf numFmtId="0" fontId="4" fillId="4" borderId="1" xfId="0" applyFont="1" applyFill="1" applyBorder="1" applyAlignment="1">
      <alignment horizontal="center" vertical="top"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0" xfId="0" applyFont="1" applyAlignment="1">
      <alignment horizontal="left" vertical="top" wrapText="1"/>
    </xf>
    <xf numFmtId="0" fontId="4" fillId="0" borderId="13" xfId="0" applyFont="1" applyBorder="1" applyAlignment="1">
      <alignment horizontal="left" vertical="top" wrapText="1"/>
    </xf>
    <xf numFmtId="0" fontId="4" fillId="0" borderId="14" xfId="0" applyFont="1" applyBorder="1" applyAlignment="1">
      <alignment horizontal="left" vertical="top" wrapText="1"/>
    </xf>
    <xf numFmtId="0" fontId="4" fillId="0" borderId="9" xfId="0" applyFont="1" applyBorder="1" applyAlignment="1">
      <alignment horizontal="left" vertical="top" wrapText="1"/>
    </xf>
    <xf numFmtId="0" fontId="4" fillId="0" borderId="15" xfId="0" applyFont="1" applyBorder="1" applyAlignment="1">
      <alignment horizontal="left"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4" fillId="0" borderId="1" xfId="0" applyFont="1" applyBorder="1" applyAlignment="1">
      <alignment horizontal="left" vertical="top"/>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3" xfId="0" applyFont="1" applyBorder="1" applyAlignment="1">
      <alignment horizontal="center" vertical="top" wrapText="1"/>
    </xf>
    <xf numFmtId="17" fontId="4" fillId="4" borderId="2"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3" fillId="4" borderId="2" xfId="0" applyFont="1" applyFill="1" applyBorder="1" applyAlignment="1">
      <alignment horizontal="left" vertical="top" wrapText="1"/>
    </xf>
    <xf numFmtId="0" fontId="3" fillId="4" borderId="5" xfId="0" applyFont="1" applyFill="1" applyBorder="1" applyAlignment="1">
      <alignment horizontal="left" vertical="top" wrapText="1"/>
    </xf>
    <xf numFmtId="0" fontId="4" fillId="3" borderId="1" xfId="0" applyFont="1" applyFill="1" applyBorder="1" applyAlignment="1">
      <alignment horizontal="left" vertical="top" wrapText="1"/>
    </xf>
    <xf numFmtId="0" fontId="4" fillId="3" borderId="2" xfId="0" applyFont="1" applyFill="1" applyBorder="1" applyAlignment="1">
      <alignment horizontal="left" vertical="top"/>
    </xf>
    <xf numFmtId="0" fontId="4" fillId="3" borderId="5" xfId="0" applyFont="1" applyFill="1" applyBorder="1" applyAlignment="1">
      <alignment horizontal="left" vertical="top"/>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4" borderId="14" xfId="0" applyFont="1" applyFill="1" applyBorder="1" applyAlignment="1">
      <alignment horizontal="left" vertical="top" wrapText="1"/>
    </xf>
    <xf numFmtId="0" fontId="4" fillId="4" borderId="9" xfId="0" applyFont="1" applyFill="1" applyBorder="1" applyAlignment="1">
      <alignment horizontal="left" vertical="top" wrapText="1"/>
    </xf>
    <xf numFmtId="0" fontId="4" fillId="4" borderId="15" xfId="0" applyFont="1" applyFill="1" applyBorder="1" applyAlignment="1">
      <alignment horizontal="left" vertical="top" wrapText="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1" fontId="4" fillId="4" borderId="1" xfId="1" applyNumberFormat="1" applyFont="1" applyFill="1" applyBorder="1" applyAlignment="1" applyProtection="1">
      <alignment horizontal="center" vertical="center" wrapText="1"/>
      <protection hidden="1"/>
    </xf>
  </cellXfs>
  <cellStyles count="2">
    <cellStyle name="Normal" xfId="0" builtinId="0"/>
    <cellStyle name="Normal 3" xfId="1" xr:uid="{00000000-0005-0000-0000-000001000000}"/>
  </cellStyles>
  <dxfs count="0"/>
  <tableStyles count="0" defaultTableStyle="TableStyleMedium9" defaultPivotStyle="PivotStyleLight16"/>
  <colors>
    <mruColors>
      <color rgb="FFFCF56A"/>
      <color rgb="FFFFFFFF"/>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jpe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g"/><Relationship Id="rId5" Type="http://schemas.openxmlformats.org/officeDocument/2006/relationships/image" Target="../media/image5.jpeg"/><Relationship Id="rId10" Type="http://schemas.openxmlformats.org/officeDocument/2006/relationships/image" Target="../media/image10.jpg"/><Relationship Id="rId4" Type="http://schemas.openxmlformats.org/officeDocument/2006/relationships/image" Target="../media/image4.jpeg"/><Relationship Id="rId9" Type="http://schemas.openxmlformats.org/officeDocument/2006/relationships/image" Target="../media/image9.jpg"/><Relationship Id="rId14" Type="http://schemas.openxmlformats.org/officeDocument/2006/relationships/image" Target="../media/image14.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2</xdr:col>
      <xdr:colOff>386511</xdr:colOff>
      <xdr:row>581</xdr:row>
      <xdr:rowOff>152399</xdr:rowOff>
    </xdr:from>
    <xdr:to>
      <xdr:col>7</xdr:col>
      <xdr:colOff>905434</xdr:colOff>
      <xdr:row>612</xdr:row>
      <xdr:rowOff>65909</xdr:rowOff>
    </xdr:to>
    <xdr:grpSp>
      <xdr:nvGrpSpPr>
        <xdr:cNvPr id="46" name="Group 45">
          <a:extLst>
            <a:ext uri="{FF2B5EF4-FFF2-40B4-BE49-F238E27FC236}">
              <a16:creationId xmlns:a16="http://schemas.microsoft.com/office/drawing/2014/main" id="{9836DD21-CA2A-53AD-A7FD-D2F860460702}"/>
            </a:ext>
          </a:extLst>
        </xdr:cNvPr>
        <xdr:cNvGrpSpPr/>
      </xdr:nvGrpSpPr>
      <xdr:grpSpPr>
        <a:xfrm>
          <a:off x="2609758" y="166967646"/>
          <a:ext cx="5619841" cy="8250687"/>
          <a:chOff x="2179453" y="167021021"/>
          <a:chExt cx="6486066" cy="10420560"/>
        </a:xfrm>
      </xdr:grpSpPr>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2179453" y="172299384"/>
            <a:ext cx="6486066" cy="5142197"/>
          </a:xfrm>
          <a:prstGeom prst="rect">
            <a:avLst/>
          </a:prstGeom>
          <a:ln>
            <a:solidFill>
              <a:schemeClr val="tx1"/>
            </a:solidFill>
          </a:ln>
        </xdr:spPr>
      </xdr:pic>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2179453" y="167021021"/>
            <a:ext cx="6486066" cy="5142198"/>
          </a:xfrm>
          <a:prstGeom prst="rect">
            <a:avLst/>
          </a:prstGeom>
          <a:ln>
            <a:solidFill>
              <a:schemeClr val="tx1"/>
            </a:solidFill>
          </a:ln>
        </xdr:spPr>
      </xdr:pic>
    </xdr:grpSp>
    <xdr:clientData/>
  </xdr:twoCellAnchor>
  <xdr:twoCellAnchor>
    <xdr:from>
      <xdr:col>9</xdr:col>
      <xdr:colOff>1546412</xdr:colOff>
      <xdr:row>534</xdr:row>
      <xdr:rowOff>246529</xdr:rowOff>
    </xdr:from>
    <xdr:to>
      <xdr:col>10</xdr:col>
      <xdr:colOff>89648</xdr:colOff>
      <xdr:row>535</xdr:row>
      <xdr:rowOff>235322</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1956677" y="148993411"/>
          <a:ext cx="291353"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b="1"/>
            <a:t>A</a:t>
          </a:r>
        </a:p>
      </xdr:txBody>
    </xdr:sp>
    <xdr:clientData/>
  </xdr:twoCellAnchor>
  <xdr:twoCellAnchor>
    <xdr:from>
      <xdr:col>9</xdr:col>
      <xdr:colOff>1100847</xdr:colOff>
      <xdr:row>536</xdr:row>
      <xdr:rowOff>7842</xdr:rowOff>
    </xdr:from>
    <xdr:to>
      <xdr:col>9</xdr:col>
      <xdr:colOff>1392200</xdr:colOff>
      <xdr:row>536</xdr:row>
      <xdr:rowOff>265577</xdr:rowOff>
    </xdr:to>
    <xdr:sp macro="" textlink="">
      <xdr:nvSpPr>
        <xdr:cNvPr id="31" name="TextBox 30">
          <a:extLst>
            <a:ext uri="{FF2B5EF4-FFF2-40B4-BE49-F238E27FC236}">
              <a16:creationId xmlns:a16="http://schemas.microsoft.com/office/drawing/2014/main" id="{00000000-0008-0000-0000-00001F000000}"/>
            </a:ext>
          </a:extLst>
        </xdr:cNvPr>
        <xdr:cNvSpPr txBox="1"/>
      </xdr:nvSpPr>
      <xdr:spPr>
        <a:xfrm>
          <a:off x="11511112" y="149270195"/>
          <a:ext cx="291353" cy="257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b="1"/>
            <a:t>B</a:t>
          </a:r>
        </a:p>
      </xdr:txBody>
    </xdr:sp>
    <xdr:clientData/>
  </xdr:twoCellAnchor>
  <xdr:twoCellAnchor>
    <xdr:from>
      <xdr:col>9</xdr:col>
      <xdr:colOff>160776</xdr:colOff>
      <xdr:row>536</xdr:row>
      <xdr:rowOff>310401</xdr:rowOff>
    </xdr:from>
    <xdr:to>
      <xdr:col>9</xdr:col>
      <xdr:colOff>452129</xdr:colOff>
      <xdr:row>537</xdr:row>
      <xdr:rowOff>52666</xdr:rowOff>
    </xdr:to>
    <xdr:sp macro="" textlink="">
      <xdr:nvSpPr>
        <xdr:cNvPr id="32" name="TextBox 31">
          <a:extLst>
            <a:ext uri="{FF2B5EF4-FFF2-40B4-BE49-F238E27FC236}">
              <a16:creationId xmlns:a16="http://schemas.microsoft.com/office/drawing/2014/main" id="{00000000-0008-0000-0000-000020000000}"/>
            </a:ext>
          </a:extLst>
        </xdr:cNvPr>
        <xdr:cNvSpPr txBox="1"/>
      </xdr:nvSpPr>
      <xdr:spPr>
        <a:xfrm>
          <a:off x="10571041" y="149572754"/>
          <a:ext cx="291353" cy="257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b="1"/>
            <a:t>C</a:t>
          </a:r>
        </a:p>
      </xdr:txBody>
    </xdr:sp>
    <xdr:clientData/>
  </xdr:twoCellAnchor>
  <xdr:twoCellAnchor>
    <xdr:from>
      <xdr:col>9</xdr:col>
      <xdr:colOff>1042147</xdr:colOff>
      <xdr:row>543</xdr:row>
      <xdr:rowOff>233778</xdr:rowOff>
    </xdr:from>
    <xdr:to>
      <xdr:col>9</xdr:col>
      <xdr:colOff>1333500</xdr:colOff>
      <xdr:row>544</xdr:row>
      <xdr:rowOff>233776</xdr:rowOff>
    </xdr:to>
    <xdr:sp macro="" textlink="">
      <xdr:nvSpPr>
        <xdr:cNvPr id="33" name="TextBox 32">
          <a:extLst>
            <a:ext uri="{FF2B5EF4-FFF2-40B4-BE49-F238E27FC236}">
              <a16:creationId xmlns:a16="http://schemas.microsoft.com/office/drawing/2014/main" id="{00000000-0008-0000-0000-000021000000}"/>
            </a:ext>
          </a:extLst>
        </xdr:cNvPr>
        <xdr:cNvSpPr txBox="1"/>
      </xdr:nvSpPr>
      <xdr:spPr>
        <a:xfrm>
          <a:off x="11452412" y="151546807"/>
          <a:ext cx="291353" cy="2577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b="1"/>
            <a:t>D</a:t>
          </a:r>
        </a:p>
      </xdr:txBody>
    </xdr:sp>
    <xdr:clientData/>
  </xdr:twoCellAnchor>
  <xdr:twoCellAnchor>
    <xdr:from>
      <xdr:col>9</xdr:col>
      <xdr:colOff>1687606</xdr:colOff>
      <xdr:row>545</xdr:row>
      <xdr:rowOff>106030</xdr:rowOff>
    </xdr:from>
    <xdr:to>
      <xdr:col>10</xdr:col>
      <xdr:colOff>230842</xdr:colOff>
      <xdr:row>546</xdr:row>
      <xdr:rowOff>106030</xdr:rowOff>
    </xdr:to>
    <xdr:sp macro="" textlink="">
      <xdr:nvSpPr>
        <xdr:cNvPr id="34" name="TextBox 33">
          <a:extLst>
            <a:ext uri="{FF2B5EF4-FFF2-40B4-BE49-F238E27FC236}">
              <a16:creationId xmlns:a16="http://schemas.microsoft.com/office/drawing/2014/main" id="{00000000-0008-0000-0000-000022000000}"/>
            </a:ext>
          </a:extLst>
        </xdr:cNvPr>
        <xdr:cNvSpPr txBox="1"/>
      </xdr:nvSpPr>
      <xdr:spPr>
        <a:xfrm>
          <a:off x="12097871" y="151934530"/>
          <a:ext cx="291353" cy="257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b="1"/>
            <a:t>C</a:t>
          </a:r>
        </a:p>
      </xdr:txBody>
    </xdr:sp>
    <xdr:clientData/>
  </xdr:twoCellAnchor>
  <xdr:twoCellAnchor>
    <xdr:from>
      <xdr:col>9</xdr:col>
      <xdr:colOff>431964</xdr:colOff>
      <xdr:row>544</xdr:row>
      <xdr:rowOff>132924</xdr:rowOff>
    </xdr:from>
    <xdr:to>
      <xdr:col>9</xdr:col>
      <xdr:colOff>723317</xdr:colOff>
      <xdr:row>545</xdr:row>
      <xdr:rowOff>132924</xdr:rowOff>
    </xdr:to>
    <xdr:sp macro="" textlink="">
      <xdr:nvSpPr>
        <xdr:cNvPr id="35" name="TextBox 34">
          <a:extLst>
            <a:ext uri="{FF2B5EF4-FFF2-40B4-BE49-F238E27FC236}">
              <a16:creationId xmlns:a16="http://schemas.microsoft.com/office/drawing/2014/main" id="{00000000-0008-0000-0000-000023000000}"/>
            </a:ext>
          </a:extLst>
        </xdr:cNvPr>
        <xdr:cNvSpPr txBox="1"/>
      </xdr:nvSpPr>
      <xdr:spPr>
        <a:xfrm>
          <a:off x="10842229" y="151703689"/>
          <a:ext cx="291353" cy="257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b="1"/>
            <a:t>D</a:t>
          </a:r>
        </a:p>
      </xdr:txBody>
    </xdr:sp>
    <xdr:clientData/>
  </xdr:twoCellAnchor>
  <xdr:twoCellAnchor>
    <xdr:from>
      <xdr:col>9</xdr:col>
      <xdr:colOff>1012941</xdr:colOff>
      <xdr:row>552</xdr:row>
      <xdr:rowOff>190500</xdr:rowOff>
    </xdr:from>
    <xdr:to>
      <xdr:col>9</xdr:col>
      <xdr:colOff>1304294</xdr:colOff>
      <xdr:row>554</xdr:row>
      <xdr:rowOff>112010</xdr:rowOff>
    </xdr:to>
    <xdr:sp macro="" textlink="">
      <xdr:nvSpPr>
        <xdr:cNvPr id="36" name="TextBox 35">
          <a:extLst>
            <a:ext uri="{FF2B5EF4-FFF2-40B4-BE49-F238E27FC236}">
              <a16:creationId xmlns:a16="http://schemas.microsoft.com/office/drawing/2014/main" id="{00000000-0008-0000-0000-000024000000}"/>
            </a:ext>
          </a:extLst>
        </xdr:cNvPr>
        <xdr:cNvSpPr txBox="1"/>
      </xdr:nvSpPr>
      <xdr:spPr>
        <a:xfrm>
          <a:off x="11423206" y="153823147"/>
          <a:ext cx="291353" cy="4369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b="1"/>
            <a:t>A</a:t>
          </a:r>
        </a:p>
      </xdr:txBody>
    </xdr:sp>
    <xdr:clientData/>
  </xdr:twoCellAnchor>
  <xdr:twoCellAnchor>
    <xdr:from>
      <xdr:col>9</xdr:col>
      <xdr:colOff>894228</xdr:colOff>
      <xdr:row>538</xdr:row>
      <xdr:rowOff>210671</xdr:rowOff>
    </xdr:from>
    <xdr:to>
      <xdr:col>25</xdr:col>
      <xdr:colOff>143434</xdr:colOff>
      <xdr:row>575</xdr:row>
      <xdr:rowOff>98612</xdr:rowOff>
    </xdr:to>
    <xdr:grpSp>
      <xdr:nvGrpSpPr>
        <xdr:cNvPr id="20" name="Group 19">
          <a:extLst>
            <a:ext uri="{FF2B5EF4-FFF2-40B4-BE49-F238E27FC236}">
              <a16:creationId xmlns:a16="http://schemas.microsoft.com/office/drawing/2014/main" id="{F72E32D7-8FFB-4AD4-8380-B5F4B74EA8CD}"/>
            </a:ext>
          </a:extLst>
        </xdr:cNvPr>
        <xdr:cNvGrpSpPr/>
      </xdr:nvGrpSpPr>
      <xdr:grpSpPr>
        <a:xfrm>
          <a:off x="11571193" y="155461447"/>
          <a:ext cx="9460006" cy="9838765"/>
          <a:chOff x="400050" y="323850"/>
          <a:chExt cx="5557500" cy="6614251"/>
        </a:xfrm>
      </xdr:grpSpPr>
      <xdr:pic>
        <xdr:nvPicPr>
          <xdr:cNvPr id="21" name="Picture 20">
            <a:extLst>
              <a:ext uri="{FF2B5EF4-FFF2-40B4-BE49-F238E27FC236}">
                <a16:creationId xmlns:a16="http://schemas.microsoft.com/office/drawing/2014/main" id="{E5D4DE7A-E9C3-45C0-AFBF-80073637CF08}"/>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00050" y="323850"/>
            <a:ext cx="2700000" cy="3600000"/>
          </a:xfrm>
          <a:prstGeom prst="rect">
            <a:avLst/>
          </a:prstGeom>
          <a:ln>
            <a:solidFill>
              <a:schemeClr val="tx1"/>
            </a:solidFill>
          </a:ln>
        </xdr:spPr>
      </xdr:pic>
      <xdr:pic>
        <xdr:nvPicPr>
          <xdr:cNvPr id="22" name="Picture 21">
            <a:extLst>
              <a:ext uri="{FF2B5EF4-FFF2-40B4-BE49-F238E27FC236}">
                <a16:creationId xmlns:a16="http://schemas.microsoft.com/office/drawing/2014/main" id="{33C9AFC8-03F5-4CB2-961A-153380A51E07}"/>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3257550" y="323850"/>
            <a:ext cx="2700000" cy="3600000"/>
          </a:xfrm>
          <a:prstGeom prst="rect">
            <a:avLst/>
          </a:prstGeom>
          <a:ln>
            <a:solidFill>
              <a:schemeClr val="tx1"/>
            </a:solidFill>
          </a:ln>
        </xdr:spPr>
      </xdr:pic>
      <xdr:pic>
        <xdr:nvPicPr>
          <xdr:cNvPr id="23" name="Picture 22">
            <a:extLst>
              <a:ext uri="{FF2B5EF4-FFF2-40B4-BE49-F238E27FC236}">
                <a16:creationId xmlns:a16="http://schemas.microsoft.com/office/drawing/2014/main" id="{F8367681-EBA6-488C-9C7D-96359934A95C}"/>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940050" y="4058101"/>
            <a:ext cx="2160000" cy="2880000"/>
          </a:xfrm>
          <a:prstGeom prst="rect">
            <a:avLst/>
          </a:prstGeom>
          <a:ln>
            <a:solidFill>
              <a:schemeClr val="tx1"/>
            </a:solidFill>
          </a:ln>
        </xdr:spPr>
      </xdr:pic>
      <xdr:pic>
        <xdr:nvPicPr>
          <xdr:cNvPr id="24" name="Picture 23">
            <a:extLst>
              <a:ext uri="{FF2B5EF4-FFF2-40B4-BE49-F238E27FC236}">
                <a16:creationId xmlns:a16="http://schemas.microsoft.com/office/drawing/2014/main" id="{6699600F-2DD2-4B4E-BAA2-A602FAE8498F}"/>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3257550" y="4058101"/>
            <a:ext cx="2160000" cy="2880000"/>
          </a:xfrm>
          <a:prstGeom prst="rect">
            <a:avLst/>
          </a:prstGeom>
          <a:ln>
            <a:solidFill>
              <a:schemeClr val="tx1"/>
            </a:solidFill>
          </a:ln>
        </xdr:spPr>
      </xdr:pic>
      <xdr:sp macro="" textlink="">
        <xdr:nvSpPr>
          <xdr:cNvPr id="25" name="TextBox 51">
            <a:extLst>
              <a:ext uri="{FF2B5EF4-FFF2-40B4-BE49-F238E27FC236}">
                <a16:creationId xmlns:a16="http://schemas.microsoft.com/office/drawing/2014/main" id="{FF403A8B-42C2-47F4-B36A-CB281D8D69A4}"/>
              </a:ext>
            </a:extLst>
          </xdr:cNvPr>
          <xdr:cNvSpPr txBox="1"/>
        </xdr:nvSpPr>
        <xdr:spPr>
          <a:xfrm>
            <a:off x="1254401" y="482083"/>
            <a:ext cx="495649" cy="70788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4000" b="1">
                <a:solidFill>
                  <a:srgbClr val="FF0000"/>
                </a:solidFill>
              </a:rPr>
              <a:t>A</a:t>
            </a:r>
            <a:endParaRPr lang="en-IN" sz="4000" b="1">
              <a:solidFill>
                <a:srgbClr val="FF0000"/>
              </a:solidFill>
            </a:endParaRPr>
          </a:p>
        </xdr:txBody>
      </xdr:sp>
      <xdr:sp macro="" textlink="">
        <xdr:nvSpPr>
          <xdr:cNvPr id="26" name="TextBox 52">
            <a:extLst>
              <a:ext uri="{FF2B5EF4-FFF2-40B4-BE49-F238E27FC236}">
                <a16:creationId xmlns:a16="http://schemas.microsoft.com/office/drawing/2014/main" id="{5809C950-A636-4885-BF8A-D6384197D4E9}"/>
              </a:ext>
            </a:extLst>
          </xdr:cNvPr>
          <xdr:cNvSpPr txBox="1"/>
        </xdr:nvSpPr>
        <xdr:spPr>
          <a:xfrm>
            <a:off x="2084302" y="866804"/>
            <a:ext cx="476412" cy="64633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3600" b="1">
                <a:solidFill>
                  <a:srgbClr val="FF0000"/>
                </a:solidFill>
              </a:rPr>
              <a:t>D</a:t>
            </a:r>
            <a:endParaRPr lang="en-IN" sz="3600" b="1">
              <a:solidFill>
                <a:srgbClr val="FF0000"/>
              </a:solidFill>
            </a:endParaRPr>
          </a:p>
        </xdr:txBody>
      </xdr:sp>
      <xdr:sp macro="" textlink="">
        <xdr:nvSpPr>
          <xdr:cNvPr id="27" name="TextBox 53">
            <a:extLst>
              <a:ext uri="{FF2B5EF4-FFF2-40B4-BE49-F238E27FC236}">
                <a16:creationId xmlns:a16="http://schemas.microsoft.com/office/drawing/2014/main" id="{0F5B7FDD-B140-46D3-A74F-5EF9C339F2FA}"/>
              </a:ext>
            </a:extLst>
          </xdr:cNvPr>
          <xdr:cNvSpPr txBox="1"/>
        </xdr:nvSpPr>
        <xdr:spPr>
          <a:xfrm>
            <a:off x="3591802" y="928360"/>
            <a:ext cx="471604" cy="70788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4000" b="1">
                <a:solidFill>
                  <a:srgbClr val="FF0000"/>
                </a:solidFill>
              </a:rPr>
              <a:t>B</a:t>
            </a:r>
            <a:endParaRPr lang="en-IN" sz="4000" b="1">
              <a:solidFill>
                <a:srgbClr val="FF0000"/>
              </a:solidFill>
            </a:endParaRPr>
          </a:p>
        </xdr:txBody>
      </xdr:sp>
      <xdr:sp macro="" textlink="">
        <xdr:nvSpPr>
          <xdr:cNvPr id="28" name="TextBox 54">
            <a:extLst>
              <a:ext uri="{FF2B5EF4-FFF2-40B4-BE49-F238E27FC236}">
                <a16:creationId xmlns:a16="http://schemas.microsoft.com/office/drawing/2014/main" id="{CDEB8165-90F4-4E76-93E8-8B8EBBB7BCE2}"/>
              </a:ext>
            </a:extLst>
          </xdr:cNvPr>
          <xdr:cNvSpPr txBox="1"/>
        </xdr:nvSpPr>
        <xdr:spPr>
          <a:xfrm>
            <a:off x="4607550" y="4007706"/>
            <a:ext cx="508473" cy="70788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4000" b="1">
                <a:solidFill>
                  <a:srgbClr val="FF0000"/>
                </a:solidFill>
              </a:rPr>
              <a:t>D</a:t>
            </a:r>
            <a:endParaRPr lang="en-IN" sz="4000" b="1">
              <a:solidFill>
                <a:srgbClr val="FF0000"/>
              </a:solidFill>
            </a:endParaRPr>
          </a:p>
        </xdr:txBody>
      </xdr:sp>
      <xdr:sp macro="" textlink="">
        <xdr:nvSpPr>
          <xdr:cNvPr id="29" name="TextBox 55">
            <a:extLst>
              <a:ext uri="{FF2B5EF4-FFF2-40B4-BE49-F238E27FC236}">
                <a16:creationId xmlns:a16="http://schemas.microsoft.com/office/drawing/2014/main" id="{CEE5E932-782C-4C38-8D1D-2EA26D5A596A}"/>
              </a:ext>
            </a:extLst>
          </xdr:cNvPr>
          <xdr:cNvSpPr txBox="1"/>
        </xdr:nvSpPr>
        <xdr:spPr>
          <a:xfrm>
            <a:off x="1241625" y="4849292"/>
            <a:ext cx="348172"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solidFill>
                  <a:srgbClr val="FF0000"/>
                </a:solidFill>
              </a:rPr>
              <a:t>C</a:t>
            </a:r>
            <a:endParaRPr lang="en-IN" sz="2400" b="1">
              <a:solidFill>
                <a:srgbClr val="FF0000"/>
              </a:solidFill>
            </a:endParaRPr>
          </a:p>
        </xdr:txBody>
      </xdr:sp>
      <xdr:sp macro="" textlink="">
        <xdr:nvSpPr>
          <xdr:cNvPr id="30" name="TextBox 56">
            <a:extLst>
              <a:ext uri="{FF2B5EF4-FFF2-40B4-BE49-F238E27FC236}">
                <a16:creationId xmlns:a16="http://schemas.microsoft.com/office/drawing/2014/main" id="{8A0D50AD-ED66-4FD9-9261-8CB60587380C}"/>
              </a:ext>
            </a:extLst>
          </xdr:cNvPr>
          <xdr:cNvSpPr txBox="1"/>
        </xdr:nvSpPr>
        <xdr:spPr>
          <a:xfrm>
            <a:off x="1569589" y="4313309"/>
            <a:ext cx="357790"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solidFill>
                  <a:srgbClr val="FF0000"/>
                </a:solidFill>
              </a:rPr>
              <a:t>B</a:t>
            </a:r>
            <a:endParaRPr lang="en-IN" sz="2400" b="1">
              <a:solidFill>
                <a:srgbClr val="FF0000"/>
              </a:solidFill>
            </a:endParaRPr>
          </a:p>
        </xdr:txBody>
      </xdr:sp>
    </xdr:grpSp>
    <xdr:clientData/>
  </xdr:twoCellAnchor>
  <xdr:twoCellAnchor>
    <xdr:from>
      <xdr:col>0</xdr:col>
      <xdr:colOff>977151</xdr:colOff>
      <xdr:row>539</xdr:row>
      <xdr:rowOff>35859</xdr:rowOff>
    </xdr:from>
    <xdr:to>
      <xdr:col>8</xdr:col>
      <xdr:colOff>439269</xdr:colOff>
      <xdr:row>573</xdr:row>
      <xdr:rowOff>215153</xdr:rowOff>
    </xdr:to>
    <xdr:grpSp>
      <xdr:nvGrpSpPr>
        <xdr:cNvPr id="3" name="Group 2">
          <a:extLst>
            <a:ext uri="{FF2B5EF4-FFF2-40B4-BE49-F238E27FC236}">
              <a16:creationId xmlns:a16="http://schemas.microsoft.com/office/drawing/2014/main" id="{A9DA4069-9407-F815-DCD5-7790977786EB}"/>
            </a:ext>
          </a:extLst>
        </xdr:cNvPr>
        <xdr:cNvGrpSpPr/>
      </xdr:nvGrpSpPr>
      <xdr:grpSpPr>
        <a:xfrm>
          <a:off x="977151" y="155555577"/>
          <a:ext cx="8462683" cy="9323294"/>
          <a:chOff x="401002" y="358616"/>
          <a:chExt cx="6055996" cy="7253225"/>
        </a:xfrm>
      </xdr:grpSpPr>
      <xdr:grpSp>
        <xdr:nvGrpSpPr>
          <xdr:cNvPr id="4" name="Group 3">
            <a:extLst>
              <a:ext uri="{FF2B5EF4-FFF2-40B4-BE49-F238E27FC236}">
                <a16:creationId xmlns:a16="http://schemas.microsoft.com/office/drawing/2014/main" id="{6168FF0C-F3D9-EF6C-D1BE-9451FA772EBC}"/>
              </a:ext>
            </a:extLst>
          </xdr:cNvPr>
          <xdr:cNvGrpSpPr/>
        </xdr:nvGrpSpPr>
        <xdr:grpSpPr>
          <a:xfrm>
            <a:off x="401002" y="403859"/>
            <a:ext cx="6055996" cy="2521110"/>
            <a:chOff x="401002" y="403859"/>
            <a:chExt cx="6055996" cy="2521110"/>
          </a:xfrm>
        </xdr:grpSpPr>
        <xdr:pic>
          <xdr:nvPicPr>
            <xdr:cNvPr id="43" name="Picture 42">
              <a:extLst>
                <a:ext uri="{FF2B5EF4-FFF2-40B4-BE49-F238E27FC236}">
                  <a16:creationId xmlns:a16="http://schemas.microsoft.com/office/drawing/2014/main" id="{7D3B29DC-1A1F-3C60-1AEC-DE5B9AC3C9B0}"/>
                </a:ext>
              </a:extLst>
            </xdr:cNvPr>
            <xdr:cNvPicPr>
              <a:picLocks noChangeAspect="1"/>
            </xdr:cNvPicPr>
          </xdr:nvPicPr>
          <xdr:blipFill>
            <a:blip xmlns:r="http://schemas.openxmlformats.org/officeDocument/2006/relationships" r:embed="rId7" cstate="hqprint">
              <a:extLst>
                <a:ext uri="{28A0092B-C50C-407E-A947-70E740481C1C}">
                  <a14:useLocalDpi xmlns:a14="http://schemas.microsoft.com/office/drawing/2010/main"/>
                </a:ext>
              </a:extLst>
            </a:blip>
            <a:stretch>
              <a:fillRect/>
            </a:stretch>
          </xdr:blipFill>
          <xdr:spPr>
            <a:xfrm>
              <a:off x="401002" y="403859"/>
              <a:ext cx="1895272" cy="2520000"/>
            </a:xfrm>
            <a:prstGeom prst="rect">
              <a:avLst/>
            </a:prstGeom>
            <a:ln>
              <a:solidFill>
                <a:schemeClr val="tx1"/>
              </a:solidFill>
            </a:ln>
          </xdr:spPr>
        </xdr:pic>
        <xdr:pic>
          <xdr:nvPicPr>
            <xdr:cNvPr id="44" name="Picture 43">
              <a:extLst>
                <a:ext uri="{FF2B5EF4-FFF2-40B4-BE49-F238E27FC236}">
                  <a16:creationId xmlns:a16="http://schemas.microsoft.com/office/drawing/2014/main" id="{022B8317-FAAD-0AE4-7DE1-2D6DCB70CA42}"/>
                </a:ext>
              </a:extLst>
            </xdr:cNvPr>
            <xdr:cNvPicPr>
              <a:picLocks noChangeAspect="1"/>
            </xdr:cNvPicPr>
          </xdr:nvPicPr>
          <xdr:blipFill>
            <a:blip xmlns:r="http://schemas.openxmlformats.org/officeDocument/2006/relationships" r:embed="rId8" cstate="hqprint">
              <a:extLst>
                <a:ext uri="{28A0092B-C50C-407E-A947-70E740481C1C}">
                  <a14:useLocalDpi xmlns:a14="http://schemas.microsoft.com/office/drawing/2010/main"/>
                </a:ext>
              </a:extLst>
            </a:blip>
            <a:stretch>
              <a:fillRect/>
            </a:stretch>
          </xdr:blipFill>
          <xdr:spPr>
            <a:xfrm>
              <a:off x="4561726" y="403859"/>
              <a:ext cx="1895272" cy="2520000"/>
            </a:xfrm>
            <a:prstGeom prst="rect">
              <a:avLst/>
            </a:prstGeom>
            <a:ln>
              <a:solidFill>
                <a:schemeClr val="tx1"/>
              </a:solidFill>
            </a:ln>
          </xdr:spPr>
        </xdr:pic>
        <xdr:pic>
          <xdr:nvPicPr>
            <xdr:cNvPr id="45" name="Picture 44">
              <a:extLst>
                <a:ext uri="{FF2B5EF4-FFF2-40B4-BE49-F238E27FC236}">
                  <a16:creationId xmlns:a16="http://schemas.microsoft.com/office/drawing/2014/main" id="{674AEF37-6195-81CB-ED1A-0E784DD1C442}"/>
                </a:ext>
              </a:extLst>
            </xdr:cNvPr>
            <xdr:cNvPicPr>
              <a:picLocks noChangeAspect="1"/>
            </xdr:cNvPicPr>
          </xdr:nvPicPr>
          <xdr:blipFill>
            <a:blip xmlns:r="http://schemas.openxmlformats.org/officeDocument/2006/relationships" r:embed="rId9" cstate="hqprint">
              <a:extLst>
                <a:ext uri="{28A0092B-C50C-407E-A947-70E740481C1C}">
                  <a14:useLocalDpi xmlns:a14="http://schemas.microsoft.com/office/drawing/2010/main"/>
                </a:ext>
              </a:extLst>
            </a:blip>
            <a:stretch>
              <a:fillRect/>
            </a:stretch>
          </xdr:blipFill>
          <xdr:spPr>
            <a:xfrm>
              <a:off x="2481364" y="404969"/>
              <a:ext cx="1895272" cy="2520000"/>
            </a:xfrm>
            <a:prstGeom prst="rect">
              <a:avLst/>
            </a:prstGeom>
            <a:ln>
              <a:solidFill>
                <a:schemeClr val="tx1"/>
              </a:solidFill>
            </a:ln>
          </xdr:spPr>
        </xdr:pic>
      </xdr:grpSp>
      <xdr:grpSp>
        <xdr:nvGrpSpPr>
          <xdr:cNvPr id="5" name="Group 4">
            <a:extLst>
              <a:ext uri="{FF2B5EF4-FFF2-40B4-BE49-F238E27FC236}">
                <a16:creationId xmlns:a16="http://schemas.microsoft.com/office/drawing/2014/main" id="{2722A028-0200-AFB2-A87E-5D0E8AD2ECA9}"/>
              </a:ext>
            </a:extLst>
          </xdr:cNvPr>
          <xdr:cNvGrpSpPr/>
        </xdr:nvGrpSpPr>
        <xdr:grpSpPr>
          <a:xfrm>
            <a:off x="1982689" y="5811841"/>
            <a:ext cx="2892622" cy="1800000"/>
            <a:chOff x="942508" y="5964241"/>
            <a:chExt cx="2892622" cy="1800000"/>
          </a:xfrm>
        </xdr:grpSpPr>
        <xdr:pic>
          <xdr:nvPicPr>
            <xdr:cNvPr id="41" name="Picture 40">
              <a:extLst>
                <a:ext uri="{FF2B5EF4-FFF2-40B4-BE49-F238E27FC236}">
                  <a16:creationId xmlns:a16="http://schemas.microsoft.com/office/drawing/2014/main" id="{F77FDB1E-7966-7D24-F820-B650E3B374BD}"/>
                </a:ext>
              </a:extLst>
            </xdr:cNvPr>
            <xdr:cNvPicPr>
              <a:picLocks noChangeAspect="1"/>
            </xdr:cNvPicPr>
          </xdr:nvPicPr>
          <xdr:blipFill>
            <a:blip xmlns:r="http://schemas.openxmlformats.org/officeDocument/2006/relationships" r:embed="rId10" cstate="hqprint">
              <a:extLst>
                <a:ext uri="{28A0092B-C50C-407E-A947-70E740481C1C}">
                  <a14:useLocalDpi xmlns:a14="http://schemas.microsoft.com/office/drawing/2010/main"/>
                </a:ext>
              </a:extLst>
            </a:blip>
            <a:stretch>
              <a:fillRect/>
            </a:stretch>
          </xdr:blipFill>
          <xdr:spPr>
            <a:xfrm>
              <a:off x="942508" y="5964241"/>
              <a:ext cx="1353766" cy="1800000"/>
            </a:xfrm>
            <a:prstGeom prst="rect">
              <a:avLst/>
            </a:prstGeom>
            <a:ln>
              <a:solidFill>
                <a:schemeClr val="tx1"/>
              </a:solidFill>
            </a:ln>
          </xdr:spPr>
        </xdr:pic>
        <xdr:pic>
          <xdr:nvPicPr>
            <xdr:cNvPr id="42" name="Picture 41">
              <a:extLst>
                <a:ext uri="{FF2B5EF4-FFF2-40B4-BE49-F238E27FC236}">
                  <a16:creationId xmlns:a16="http://schemas.microsoft.com/office/drawing/2014/main" id="{CAE3FDDE-9269-BFD5-19D4-FE0069F7668C}"/>
                </a:ext>
              </a:extLst>
            </xdr:cNvPr>
            <xdr:cNvPicPr>
              <a:picLocks noChangeAspect="1"/>
            </xdr:cNvPicPr>
          </xdr:nvPicPr>
          <xdr:blipFill>
            <a:blip xmlns:r="http://schemas.openxmlformats.org/officeDocument/2006/relationships" r:embed="rId11" cstate="hqprint">
              <a:extLst>
                <a:ext uri="{28A0092B-C50C-407E-A947-70E740481C1C}">
                  <a14:useLocalDpi xmlns:a14="http://schemas.microsoft.com/office/drawing/2010/main"/>
                </a:ext>
              </a:extLst>
            </a:blip>
            <a:stretch>
              <a:fillRect/>
            </a:stretch>
          </xdr:blipFill>
          <xdr:spPr>
            <a:xfrm>
              <a:off x="2481364" y="5964241"/>
              <a:ext cx="1353766" cy="1800000"/>
            </a:xfrm>
            <a:prstGeom prst="rect">
              <a:avLst/>
            </a:prstGeom>
            <a:ln>
              <a:solidFill>
                <a:schemeClr val="tx1"/>
              </a:solidFill>
            </a:ln>
          </xdr:spPr>
        </xdr:pic>
      </xdr:grpSp>
      <xdr:grpSp>
        <xdr:nvGrpSpPr>
          <xdr:cNvPr id="6" name="Group 5">
            <a:extLst>
              <a:ext uri="{FF2B5EF4-FFF2-40B4-BE49-F238E27FC236}">
                <a16:creationId xmlns:a16="http://schemas.microsoft.com/office/drawing/2014/main" id="{AD6CF124-3A92-1740-8E53-9CF1035C33AD}"/>
              </a:ext>
            </a:extLst>
          </xdr:cNvPr>
          <xdr:cNvGrpSpPr/>
        </xdr:nvGrpSpPr>
        <xdr:grpSpPr>
          <a:xfrm>
            <a:off x="401002" y="3107850"/>
            <a:ext cx="6055996" cy="2520000"/>
            <a:chOff x="401002" y="3184050"/>
            <a:chExt cx="6055996" cy="2520000"/>
          </a:xfrm>
        </xdr:grpSpPr>
        <xdr:pic>
          <xdr:nvPicPr>
            <xdr:cNvPr id="38" name="Picture 37">
              <a:extLst>
                <a:ext uri="{FF2B5EF4-FFF2-40B4-BE49-F238E27FC236}">
                  <a16:creationId xmlns:a16="http://schemas.microsoft.com/office/drawing/2014/main" id="{99D970B5-B7C5-3EBD-66B1-7B795F6DE4E8}"/>
                </a:ext>
              </a:extLst>
            </xdr:cNvPr>
            <xdr:cNvPicPr>
              <a:picLocks noChangeAspect="1"/>
            </xdr:cNvPicPr>
          </xdr:nvPicPr>
          <xdr:blipFill>
            <a:blip xmlns:r="http://schemas.openxmlformats.org/officeDocument/2006/relationships" r:embed="rId12" cstate="hqprint">
              <a:extLst>
                <a:ext uri="{28A0092B-C50C-407E-A947-70E740481C1C}">
                  <a14:useLocalDpi xmlns:a14="http://schemas.microsoft.com/office/drawing/2010/main"/>
                </a:ext>
              </a:extLst>
            </a:blip>
            <a:stretch>
              <a:fillRect/>
            </a:stretch>
          </xdr:blipFill>
          <xdr:spPr>
            <a:xfrm>
              <a:off x="4561726" y="3184050"/>
              <a:ext cx="1895272" cy="2520000"/>
            </a:xfrm>
            <a:prstGeom prst="rect">
              <a:avLst/>
            </a:prstGeom>
            <a:ln>
              <a:solidFill>
                <a:schemeClr val="tx1"/>
              </a:solidFill>
            </a:ln>
          </xdr:spPr>
        </xdr:pic>
        <xdr:pic>
          <xdr:nvPicPr>
            <xdr:cNvPr id="39" name="Picture 38">
              <a:extLst>
                <a:ext uri="{FF2B5EF4-FFF2-40B4-BE49-F238E27FC236}">
                  <a16:creationId xmlns:a16="http://schemas.microsoft.com/office/drawing/2014/main" id="{2B89EFCB-71AF-103D-84F2-4349B4AD5E62}"/>
                </a:ext>
              </a:extLst>
            </xdr:cNvPr>
            <xdr:cNvPicPr>
              <a:picLocks noChangeAspect="1"/>
            </xdr:cNvPicPr>
          </xdr:nvPicPr>
          <xdr:blipFill>
            <a:blip xmlns:r="http://schemas.openxmlformats.org/officeDocument/2006/relationships" r:embed="rId13" cstate="hqprint">
              <a:extLst>
                <a:ext uri="{28A0092B-C50C-407E-A947-70E740481C1C}">
                  <a14:useLocalDpi xmlns:a14="http://schemas.microsoft.com/office/drawing/2010/main"/>
                </a:ext>
              </a:extLst>
            </a:blip>
            <a:stretch>
              <a:fillRect/>
            </a:stretch>
          </xdr:blipFill>
          <xdr:spPr>
            <a:xfrm>
              <a:off x="401002" y="3184050"/>
              <a:ext cx="1895272" cy="2520000"/>
            </a:xfrm>
            <a:prstGeom prst="rect">
              <a:avLst/>
            </a:prstGeom>
            <a:ln>
              <a:solidFill>
                <a:schemeClr val="tx1"/>
              </a:solidFill>
            </a:ln>
          </xdr:spPr>
        </xdr:pic>
        <xdr:pic>
          <xdr:nvPicPr>
            <xdr:cNvPr id="40" name="Picture 39">
              <a:extLst>
                <a:ext uri="{FF2B5EF4-FFF2-40B4-BE49-F238E27FC236}">
                  <a16:creationId xmlns:a16="http://schemas.microsoft.com/office/drawing/2014/main" id="{0A76205D-8D9D-BF11-E0C8-B8ABE221F59A}"/>
                </a:ext>
              </a:extLst>
            </xdr:cNvPr>
            <xdr:cNvPicPr>
              <a:picLocks noChangeAspect="1"/>
            </xdr:cNvPicPr>
          </xdr:nvPicPr>
          <xdr:blipFill>
            <a:blip xmlns:r="http://schemas.openxmlformats.org/officeDocument/2006/relationships" r:embed="rId14" cstate="hqprint">
              <a:extLst>
                <a:ext uri="{28A0092B-C50C-407E-A947-70E740481C1C}">
                  <a14:useLocalDpi xmlns:a14="http://schemas.microsoft.com/office/drawing/2010/main"/>
                </a:ext>
              </a:extLst>
            </a:blip>
            <a:stretch>
              <a:fillRect/>
            </a:stretch>
          </xdr:blipFill>
          <xdr:spPr>
            <a:xfrm>
              <a:off x="2481364" y="3184050"/>
              <a:ext cx="1895272" cy="2520000"/>
            </a:xfrm>
            <a:prstGeom prst="rect">
              <a:avLst/>
            </a:prstGeom>
            <a:ln>
              <a:solidFill>
                <a:schemeClr val="tx1"/>
              </a:solidFill>
            </a:ln>
          </xdr:spPr>
        </xdr:pic>
      </xdr:grpSp>
      <xdr:sp macro="" textlink="">
        <xdr:nvSpPr>
          <xdr:cNvPr id="7" name="TextBox 26">
            <a:extLst>
              <a:ext uri="{FF2B5EF4-FFF2-40B4-BE49-F238E27FC236}">
                <a16:creationId xmlns:a16="http://schemas.microsoft.com/office/drawing/2014/main" id="{CB8D3AC1-50C3-ED7C-3FCE-99AF5DB78D42}"/>
              </a:ext>
            </a:extLst>
          </xdr:cNvPr>
          <xdr:cNvSpPr txBox="1"/>
        </xdr:nvSpPr>
        <xdr:spPr>
          <a:xfrm>
            <a:off x="2598959" y="368987"/>
            <a:ext cx="306494"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C</a:t>
            </a:r>
            <a:endParaRPr lang="en-IN" b="1"/>
          </a:p>
        </xdr:txBody>
      </xdr:sp>
      <xdr:sp macro="" textlink="">
        <xdr:nvSpPr>
          <xdr:cNvPr id="8" name="TextBox 27">
            <a:extLst>
              <a:ext uri="{FF2B5EF4-FFF2-40B4-BE49-F238E27FC236}">
                <a16:creationId xmlns:a16="http://schemas.microsoft.com/office/drawing/2014/main" id="{05483C3A-2409-C4F1-DA57-CCCA4658DA76}"/>
              </a:ext>
            </a:extLst>
          </xdr:cNvPr>
          <xdr:cNvSpPr txBox="1"/>
        </xdr:nvSpPr>
        <xdr:spPr>
          <a:xfrm>
            <a:off x="5509362" y="358616"/>
            <a:ext cx="330540"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D</a:t>
            </a:r>
            <a:endParaRPr lang="en-IN" b="1"/>
          </a:p>
        </xdr:txBody>
      </xdr:sp>
      <xdr:sp macro="" textlink="">
        <xdr:nvSpPr>
          <xdr:cNvPr id="9" name="TextBox 28">
            <a:extLst>
              <a:ext uri="{FF2B5EF4-FFF2-40B4-BE49-F238E27FC236}">
                <a16:creationId xmlns:a16="http://schemas.microsoft.com/office/drawing/2014/main" id="{AD652A85-6724-93A7-FD26-9B2BB7A01271}"/>
              </a:ext>
            </a:extLst>
          </xdr:cNvPr>
          <xdr:cNvSpPr txBox="1"/>
        </xdr:nvSpPr>
        <xdr:spPr>
          <a:xfrm>
            <a:off x="618380" y="727948"/>
            <a:ext cx="324128"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B</a:t>
            </a:r>
            <a:endParaRPr lang="en-IN" b="1"/>
          </a:p>
        </xdr:txBody>
      </xdr:sp>
      <xdr:sp macro="" textlink="">
        <xdr:nvSpPr>
          <xdr:cNvPr id="37" name="TextBox 29">
            <a:extLst>
              <a:ext uri="{FF2B5EF4-FFF2-40B4-BE49-F238E27FC236}">
                <a16:creationId xmlns:a16="http://schemas.microsoft.com/office/drawing/2014/main" id="{D5C9915A-FED1-E6FD-87E9-3678BCAA96FB}"/>
              </a:ext>
            </a:extLst>
          </xdr:cNvPr>
          <xdr:cNvSpPr txBox="1"/>
        </xdr:nvSpPr>
        <xdr:spPr>
          <a:xfrm>
            <a:off x="1870636" y="912614"/>
            <a:ext cx="324128"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A</a:t>
            </a:r>
            <a:endParaRPr lang="en-IN" b="1"/>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626"/>
  <sheetViews>
    <sheetView tabSelected="1" showWhiteSpace="0" view="pageBreakPreview" zoomScale="85" zoomScaleNormal="85" zoomScaleSheetLayoutView="85" zoomScalePageLayoutView="55" workbookViewId="0">
      <selection activeCell="L6" sqref="L6"/>
    </sheetView>
  </sheetViews>
  <sheetFormatPr defaultColWidth="9.109375" defaultRowHeight="17.100000000000001" customHeight="1" x14ac:dyDescent="0.3"/>
  <cols>
    <col min="1" max="1" width="31.109375" style="1" customWidth="1"/>
    <col min="2" max="2" width="1.33203125" style="1" customWidth="1"/>
    <col min="3" max="3" width="17.44140625" style="1" customWidth="1"/>
    <col min="4" max="4" width="1.44140625" style="14" customWidth="1"/>
    <col min="5" max="6" width="27.109375" style="1" customWidth="1"/>
    <col min="7" max="7" width="1.44140625" style="1" customWidth="1"/>
    <col min="8" max="8" width="24.44140625" style="1" customWidth="1"/>
    <col min="9" max="9" width="24.44140625" style="14" customWidth="1"/>
    <col min="10" max="10" width="26.109375" style="1" customWidth="1"/>
    <col min="11" max="11" width="9.109375" style="1"/>
    <col min="12" max="12" width="15.6640625" style="1" bestFit="1" customWidth="1"/>
    <col min="13" max="13" width="15.5546875" style="1" bestFit="1" customWidth="1"/>
    <col min="14" max="20" width="9.109375" style="1"/>
    <col min="21" max="23" width="0" style="1" hidden="1" customWidth="1"/>
    <col min="24" max="26" width="9.109375" style="1"/>
    <col min="27" max="27" width="7.88671875" style="1" customWidth="1"/>
    <col min="28" max="16384" width="9.109375" style="1"/>
  </cols>
  <sheetData>
    <row r="1" spans="1:13" ht="21" x14ac:dyDescent="0.3">
      <c r="A1" s="85" t="s">
        <v>43</v>
      </c>
      <c r="B1" s="86"/>
      <c r="C1" s="86"/>
      <c r="D1" s="86"/>
      <c r="E1" s="86"/>
      <c r="F1" s="86"/>
      <c r="G1" s="86"/>
      <c r="H1" s="86"/>
      <c r="I1" s="87"/>
    </row>
    <row r="2" spans="1:13" ht="42" customHeight="1" x14ac:dyDescent="0.3">
      <c r="A2" s="106" t="s">
        <v>11</v>
      </c>
      <c r="B2" s="106"/>
      <c r="C2" s="106"/>
      <c r="D2" s="4" t="s">
        <v>4</v>
      </c>
      <c r="E2" s="107" t="s">
        <v>94</v>
      </c>
      <c r="F2" s="107"/>
      <c r="G2" s="78" t="s">
        <v>15</v>
      </c>
      <c r="H2" s="78"/>
      <c r="I2" s="51">
        <v>45840</v>
      </c>
    </row>
    <row r="3" spans="1:13" ht="42.75" customHeight="1" x14ac:dyDescent="0.3">
      <c r="A3" s="80" t="s">
        <v>44</v>
      </c>
      <c r="B3" s="81"/>
      <c r="C3" s="82"/>
      <c r="D3" s="21" t="s">
        <v>4</v>
      </c>
      <c r="E3" s="83" t="s">
        <v>191</v>
      </c>
      <c r="F3" s="84"/>
      <c r="G3" s="78" t="s">
        <v>190</v>
      </c>
      <c r="H3" s="78"/>
      <c r="I3" s="52" t="s">
        <v>269</v>
      </c>
      <c r="J3" s="56"/>
      <c r="L3" s="56">
        <v>45773</v>
      </c>
      <c r="M3" s="56">
        <v>45845</v>
      </c>
    </row>
    <row r="4" spans="1:13" ht="43.5" customHeight="1" x14ac:dyDescent="0.3">
      <c r="A4" s="80" t="s">
        <v>41</v>
      </c>
      <c r="B4" s="81"/>
      <c r="C4" s="82"/>
      <c r="D4" s="27" t="s">
        <v>4</v>
      </c>
      <c r="E4" s="63" t="s">
        <v>175</v>
      </c>
      <c r="F4" s="64"/>
      <c r="G4" s="78" t="s">
        <v>38</v>
      </c>
      <c r="H4" s="78"/>
      <c r="I4" s="51" t="str">
        <f ca="1">TEXT(TODAY(),"DD/MM/YYYY")</f>
        <v>08/07/2025</v>
      </c>
      <c r="J4" s="63" t="s">
        <v>263</v>
      </c>
      <c r="K4" s="64"/>
      <c r="M4" s="1">
        <f>M3-L3</f>
        <v>72</v>
      </c>
    </row>
    <row r="5" spans="1:13" ht="21" x14ac:dyDescent="0.3">
      <c r="A5" s="92" t="s">
        <v>45</v>
      </c>
      <c r="B5" s="92"/>
      <c r="C5" s="92"/>
      <c r="D5" s="92"/>
      <c r="E5" s="92"/>
      <c r="F5" s="92"/>
      <c r="G5" s="92"/>
      <c r="H5" s="92"/>
      <c r="I5" s="93"/>
    </row>
    <row r="6" spans="1:13" ht="43.5" customHeight="1" x14ac:dyDescent="0.3">
      <c r="A6" s="108" t="s">
        <v>34</v>
      </c>
      <c r="B6" s="108"/>
      <c r="C6" s="108"/>
      <c r="D6" s="2" t="s">
        <v>4</v>
      </c>
      <c r="E6" s="22" t="s">
        <v>106</v>
      </c>
      <c r="F6" s="21" t="s">
        <v>40</v>
      </c>
      <c r="G6" s="2" t="s">
        <v>4</v>
      </c>
      <c r="H6" s="79" t="s">
        <v>270</v>
      </c>
      <c r="I6" s="79"/>
    </row>
    <row r="7" spans="1:13" ht="43.5" customHeight="1" x14ac:dyDescent="0.3">
      <c r="A7" s="108" t="s">
        <v>47</v>
      </c>
      <c r="B7" s="108"/>
      <c r="C7" s="108"/>
      <c r="D7" s="2" t="s">
        <v>4</v>
      </c>
      <c r="E7" s="5" t="s">
        <v>193</v>
      </c>
      <c r="F7" s="21" t="s">
        <v>48</v>
      </c>
      <c r="G7" s="2" t="s">
        <v>4</v>
      </c>
      <c r="H7" s="63" t="s">
        <v>193</v>
      </c>
      <c r="I7" s="64"/>
    </row>
    <row r="8" spans="1:13" ht="45" customHeight="1" x14ac:dyDescent="0.3">
      <c r="A8" s="108" t="s">
        <v>49</v>
      </c>
      <c r="B8" s="108"/>
      <c r="C8" s="108"/>
      <c r="D8" s="2" t="s">
        <v>4</v>
      </c>
      <c r="E8" s="109" t="s">
        <v>195</v>
      </c>
      <c r="F8" s="109"/>
      <c r="G8" s="109"/>
      <c r="H8" s="109"/>
      <c r="I8" s="109"/>
    </row>
    <row r="9" spans="1:13" ht="45" customHeight="1" x14ac:dyDescent="0.3">
      <c r="A9" s="78" t="s">
        <v>178</v>
      </c>
      <c r="B9" s="21" t="s">
        <v>4</v>
      </c>
      <c r="C9" s="21" t="s">
        <v>46</v>
      </c>
      <c r="D9" s="2" t="s">
        <v>4</v>
      </c>
      <c r="E9" s="63" t="s">
        <v>237</v>
      </c>
      <c r="F9" s="91"/>
      <c r="G9" s="91"/>
      <c r="H9" s="91"/>
      <c r="I9" s="64"/>
    </row>
    <row r="10" spans="1:13" ht="85.5" customHeight="1" x14ac:dyDescent="0.3">
      <c r="A10" s="78"/>
      <c r="B10" s="21" t="s">
        <v>4</v>
      </c>
      <c r="C10" s="21" t="s">
        <v>14</v>
      </c>
      <c r="D10" s="2" t="s">
        <v>4</v>
      </c>
      <c r="E10" s="63" t="s">
        <v>194</v>
      </c>
      <c r="F10" s="91"/>
      <c r="G10" s="91"/>
      <c r="H10" s="91"/>
      <c r="I10" s="64"/>
    </row>
    <row r="11" spans="1:13" ht="42" customHeight="1" x14ac:dyDescent="0.3">
      <c r="A11" s="78"/>
      <c r="B11" s="21" t="s">
        <v>4</v>
      </c>
      <c r="C11" s="21" t="s">
        <v>5</v>
      </c>
      <c r="D11" s="2" t="s">
        <v>4</v>
      </c>
      <c r="E11" s="63" t="s">
        <v>236</v>
      </c>
      <c r="F11" s="91"/>
      <c r="G11" s="91"/>
      <c r="H11" s="91"/>
      <c r="I11" s="64"/>
    </row>
    <row r="12" spans="1:13" ht="21" x14ac:dyDescent="0.3">
      <c r="A12" s="78" t="s">
        <v>39</v>
      </c>
      <c r="B12" s="78"/>
      <c r="C12" s="78"/>
      <c r="D12" s="2" t="s">
        <v>4</v>
      </c>
      <c r="E12" s="79" t="s">
        <v>130</v>
      </c>
      <c r="F12" s="79"/>
      <c r="G12" s="79"/>
      <c r="H12" s="79"/>
      <c r="I12" s="79"/>
    </row>
    <row r="13" spans="1:13" ht="20.100000000000001" customHeight="1" x14ac:dyDescent="0.3">
      <c r="A13" s="92" t="s">
        <v>50</v>
      </c>
      <c r="B13" s="92"/>
      <c r="C13" s="92"/>
      <c r="D13" s="92"/>
      <c r="E13" s="92"/>
      <c r="F13" s="92"/>
      <c r="G13" s="92"/>
      <c r="H13" s="92"/>
      <c r="I13" s="92"/>
    </row>
    <row r="14" spans="1:13" ht="63" x14ac:dyDescent="0.3">
      <c r="A14" s="21" t="s">
        <v>32</v>
      </c>
      <c r="B14" s="2" t="s">
        <v>4</v>
      </c>
      <c r="C14" s="97" t="s">
        <v>95</v>
      </c>
      <c r="D14" s="98"/>
      <c r="E14" s="99"/>
      <c r="F14" s="17" t="s">
        <v>51</v>
      </c>
      <c r="G14" s="2" t="s">
        <v>4</v>
      </c>
      <c r="H14" s="79" t="s">
        <v>192</v>
      </c>
      <c r="I14" s="79"/>
    </row>
    <row r="15" spans="1:13" ht="42" x14ac:dyDescent="0.3">
      <c r="A15" s="21" t="s">
        <v>52</v>
      </c>
      <c r="B15" s="2" t="s">
        <v>4</v>
      </c>
      <c r="C15" s="97" t="s">
        <v>235</v>
      </c>
      <c r="D15" s="98"/>
      <c r="E15" s="99"/>
      <c r="F15" s="21" t="s">
        <v>53</v>
      </c>
      <c r="G15" s="2" t="s">
        <v>4</v>
      </c>
      <c r="H15" s="136">
        <v>46022</v>
      </c>
      <c r="I15" s="79"/>
    </row>
    <row r="16" spans="1:13" ht="42" x14ac:dyDescent="0.3">
      <c r="A16" s="48" t="s">
        <v>54</v>
      </c>
      <c r="B16" s="2" t="s">
        <v>4</v>
      </c>
      <c r="C16" s="100">
        <v>43464</v>
      </c>
      <c r="D16" s="98"/>
      <c r="E16" s="99"/>
      <c r="F16" s="21" t="s">
        <v>55</v>
      </c>
      <c r="G16" s="2" t="s">
        <v>4</v>
      </c>
      <c r="H16" s="135">
        <v>44480</v>
      </c>
      <c r="I16" s="64"/>
    </row>
    <row r="17" spans="1:9" ht="63" x14ac:dyDescent="0.3">
      <c r="A17" s="48" t="s">
        <v>56</v>
      </c>
      <c r="B17" s="2" t="s">
        <v>4</v>
      </c>
      <c r="C17" s="100">
        <v>46022</v>
      </c>
      <c r="D17" s="98"/>
      <c r="E17" s="99"/>
      <c r="F17" s="21" t="s">
        <v>57</v>
      </c>
      <c r="G17" s="2" t="s">
        <v>4</v>
      </c>
      <c r="H17" s="63" t="s">
        <v>202</v>
      </c>
      <c r="I17" s="64"/>
    </row>
    <row r="18" spans="1:9" ht="42" x14ac:dyDescent="0.3">
      <c r="A18" s="48" t="s">
        <v>58</v>
      </c>
      <c r="B18" s="2" t="s">
        <v>4</v>
      </c>
      <c r="C18" s="97" t="s">
        <v>234</v>
      </c>
      <c r="D18" s="98"/>
      <c r="E18" s="99"/>
      <c r="F18" s="21" t="s">
        <v>109</v>
      </c>
      <c r="G18" s="2" t="s">
        <v>4</v>
      </c>
      <c r="H18" s="79">
        <v>14510.71</v>
      </c>
      <c r="I18" s="79"/>
    </row>
    <row r="19" spans="1:9" ht="42" x14ac:dyDescent="0.3">
      <c r="A19" s="21" t="s">
        <v>59</v>
      </c>
      <c r="B19" s="2" t="s">
        <v>4</v>
      </c>
      <c r="C19" s="97">
        <v>1.2</v>
      </c>
      <c r="D19" s="98"/>
      <c r="E19" s="99"/>
      <c r="F19" s="21" t="s">
        <v>108</v>
      </c>
      <c r="G19" s="2" t="s">
        <v>4</v>
      </c>
      <c r="H19" s="79">
        <v>14408.73</v>
      </c>
      <c r="I19" s="79"/>
    </row>
    <row r="20" spans="1:9" ht="42" x14ac:dyDescent="0.3">
      <c r="A20" s="21" t="s">
        <v>107</v>
      </c>
      <c r="B20" s="2" t="s">
        <v>4</v>
      </c>
      <c r="C20" s="97">
        <v>14408.73</v>
      </c>
      <c r="D20" s="98"/>
      <c r="E20" s="99"/>
      <c r="F20" s="6" t="s">
        <v>60</v>
      </c>
      <c r="G20" s="2" t="s">
        <v>4</v>
      </c>
      <c r="H20" s="63" t="s">
        <v>238</v>
      </c>
      <c r="I20" s="64"/>
    </row>
    <row r="21" spans="1:9" ht="42" x14ac:dyDescent="0.3">
      <c r="A21" s="21" t="s">
        <v>61</v>
      </c>
      <c r="B21" s="2" t="s">
        <v>4</v>
      </c>
      <c r="C21" s="97" t="s">
        <v>249</v>
      </c>
      <c r="D21" s="98"/>
      <c r="E21" s="99"/>
      <c r="F21" s="21" t="s">
        <v>62</v>
      </c>
      <c r="G21" s="2" t="s">
        <v>4</v>
      </c>
      <c r="H21" s="79" t="s">
        <v>175</v>
      </c>
      <c r="I21" s="79"/>
    </row>
    <row r="22" spans="1:9" ht="21" x14ac:dyDescent="0.3">
      <c r="A22" s="48" t="s">
        <v>27</v>
      </c>
      <c r="B22" s="2" t="s">
        <v>4</v>
      </c>
      <c r="C22" s="97">
        <v>19.080078</v>
      </c>
      <c r="D22" s="98"/>
      <c r="E22" s="99"/>
      <c r="F22" s="28" t="s">
        <v>28</v>
      </c>
      <c r="G22" s="28" t="s">
        <v>4</v>
      </c>
      <c r="H22" s="97">
        <v>72.916702000000001</v>
      </c>
      <c r="I22" s="99"/>
    </row>
    <row r="23" spans="1:9" ht="125.25" customHeight="1" x14ac:dyDescent="0.3">
      <c r="A23" s="48" t="s">
        <v>30</v>
      </c>
      <c r="B23" s="2" t="s">
        <v>4</v>
      </c>
      <c r="C23" s="79" t="s">
        <v>110</v>
      </c>
      <c r="D23" s="79"/>
      <c r="E23" s="79"/>
      <c r="F23" s="79"/>
      <c r="G23" s="79"/>
      <c r="H23" s="79"/>
      <c r="I23" s="79"/>
    </row>
    <row r="24" spans="1:9" ht="24" customHeight="1" x14ac:dyDescent="0.3">
      <c r="A24" s="85" t="s">
        <v>23</v>
      </c>
      <c r="B24" s="86"/>
      <c r="C24" s="86"/>
      <c r="D24" s="86"/>
      <c r="E24" s="86"/>
      <c r="F24" s="86"/>
      <c r="G24" s="86"/>
      <c r="H24" s="86"/>
      <c r="I24" s="87"/>
    </row>
    <row r="25" spans="1:9" ht="42" x14ac:dyDescent="0.3">
      <c r="A25" s="21" t="s">
        <v>31</v>
      </c>
      <c r="B25" s="2" t="s">
        <v>4</v>
      </c>
      <c r="C25" s="88" t="s">
        <v>96</v>
      </c>
      <c r="D25" s="88"/>
      <c r="E25" s="88"/>
      <c r="F25" s="21" t="s">
        <v>16</v>
      </c>
      <c r="G25" s="2" t="s">
        <v>4</v>
      </c>
      <c r="H25" s="88" t="s">
        <v>197</v>
      </c>
      <c r="I25" s="88"/>
    </row>
    <row r="26" spans="1:9" ht="21" x14ac:dyDescent="0.3">
      <c r="A26" s="21" t="s">
        <v>17</v>
      </c>
      <c r="B26" s="2" t="s">
        <v>4</v>
      </c>
      <c r="C26" s="88" t="s">
        <v>113</v>
      </c>
      <c r="D26" s="88"/>
      <c r="E26" s="88"/>
      <c r="F26" s="21" t="s">
        <v>179</v>
      </c>
      <c r="G26" s="2" t="s">
        <v>4</v>
      </c>
      <c r="H26" s="88" t="s">
        <v>177</v>
      </c>
      <c r="I26" s="88"/>
    </row>
    <row r="27" spans="1:9" ht="42" x14ac:dyDescent="0.3">
      <c r="A27" s="21" t="s">
        <v>26</v>
      </c>
      <c r="B27" s="2" t="s">
        <v>4</v>
      </c>
      <c r="C27" s="79" t="s">
        <v>112</v>
      </c>
      <c r="D27" s="79"/>
      <c r="E27" s="79"/>
      <c r="F27" s="21" t="s">
        <v>19</v>
      </c>
      <c r="G27" s="2" t="s">
        <v>4</v>
      </c>
      <c r="H27" s="88" t="s">
        <v>198</v>
      </c>
      <c r="I27" s="88"/>
    </row>
    <row r="28" spans="1:9" ht="42" x14ac:dyDescent="0.3">
      <c r="A28" s="48" t="s">
        <v>135</v>
      </c>
      <c r="B28" s="2" t="s">
        <v>4</v>
      </c>
      <c r="C28" s="88" t="s">
        <v>200</v>
      </c>
      <c r="D28" s="88"/>
      <c r="E28" s="88"/>
      <c r="F28" s="21" t="s">
        <v>136</v>
      </c>
      <c r="G28" s="2" t="s">
        <v>4</v>
      </c>
      <c r="H28" s="137" t="s">
        <v>199</v>
      </c>
      <c r="I28" s="138"/>
    </row>
    <row r="29" spans="1:9" ht="84" customHeight="1" x14ac:dyDescent="0.3">
      <c r="A29" s="21" t="s">
        <v>20</v>
      </c>
      <c r="B29" s="2" t="s">
        <v>4</v>
      </c>
      <c r="C29" s="88" t="s">
        <v>201</v>
      </c>
      <c r="D29" s="88"/>
      <c r="E29" s="88"/>
      <c r="F29" s="21" t="s">
        <v>18</v>
      </c>
      <c r="G29" s="2" t="s">
        <v>4</v>
      </c>
      <c r="H29" s="88" t="s">
        <v>196</v>
      </c>
      <c r="I29" s="88"/>
    </row>
    <row r="30" spans="1:9" ht="21.75" customHeight="1" x14ac:dyDescent="0.3">
      <c r="A30" s="48" t="s">
        <v>141</v>
      </c>
      <c r="B30" s="2" t="s">
        <v>4</v>
      </c>
      <c r="C30" s="79" t="s">
        <v>142</v>
      </c>
      <c r="D30" s="79"/>
      <c r="E30" s="79"/>
      <c r="F30" s="21" t="s">
        <v>143</v>
      </c>
      <c r="G30" s="2" t="s">
        <v>4</v>
      </c>
      <c r="H30" s="63" t="s">
        <v>142</v>
      </c>
      <c r="I30" s="64"/>
    </row>
    <row r="31" spans="1:9" ht="21.75" customHeight="1" x14ac:dyDescent="0.3">
      <c r="A31" s="48" t="s">
        <v>144</v>
      </c>
      <c r="B31" s="2" t="s">
        <v>4</v>
      </c>
      <c r="C31" s="63" t="s">
        <v>142</v>
      </c>
      <c r="D31" s="91"/>
      <c r="E31" s="91"/>
      <c r="F31" s="91"/>
      <c r="G31" s="91"/>
      <c r="H31" s="91"/>
      <c r="I31" s="64"/>
    </row>
    <row r="32" spans="1:9" ht="21" x14ac:dyDescent="0.3">
      <c r="A32" s="94" t="s">
        <v>42</v>
      </c>
      <c r="B32" s="95"/>
      <c r="C32" s="95"/>
      <c r="D32" s="95"/>
      <c r="E32" s="95"/>
      <c r="F32" s="95"/>
      <c r="G32" s="95"/>
      <c r="H32" s="95"/>
      <c r="I32" s="96"/>
    </row>
    <row r="33" spans="1:9" ht="42" x14ac:dyDescent="0.3">
      <c r="A33" s="80" t="s">
        <v>21</v>
      </c>
      <c r="B33" s="81"/>
      <c r="C33" s="82"/>
      <c r="D33" s="2" t="s">
        <v>4</v>
      </c>
      <c r="E33" s="22" t="s">
        <v>114</v>
      </c>
      <c r="F33" s="21" t="s">
        <v>22</v>
      </c>
      <c r="G33" s="7" t="s">
        <v>4</v>
      </c>
      <c r="H33" s="63" t="s">
        <v>115</v>
      </c>
      <c r="I33" s="64"/>
    </row>
    <row r="34" spans="1:9" ht="42" x14ac:dyDescent="0.3">
      <c r="A34" s="80" t="s">
        <v>25</v>
      </c>
      <c r="B34" s="81"/>
      <c r="C34" s="82"/>
      <c r="D34" s="2" t="s">
        <v>4</v>
      </c>
      <c r="E34" s="22" t="s">
        <v>115</v>
      </c>
      <c r="F34" s="8" t="s">
        <v>37</v>
      </c>
      <c r="G34" s="2" t="s">
        <v>4</v>
      </c>
      <c r="H34" s="63" t="s">
        <v>115</v>
      </c>
      <c r="I34" s="64"/>
    </row>
    <row r="35" spans="1:9" ht="42" x14ac:dyDescent="0.3">
      <c r="A35" s="80" t="s">
        <v>36</v>
      </c>
      <c r="B35" s="81"/>
      <c r="C35" s="82"/>
      <c r="D35" s="2" t="s">
        <v>4</v>
      </c>
      <c r="E35" s="5" t="s">
        <v>116</v>
      </c>
      <c r="F35" s="21" t="s">
        <v>24</v>
      </c>
      <c r="G35" s="24" t="s">
        <v>4</v>
      </c>
      <c r="H35" s="63" t="s">
        <v>117</v>
      </c>
      <c r="I35" s="64"/>
    </row>
    <row r="36" spans="1:9" ht="21" x14ac:dyDescent="0.3">
      <c r="A36" s="85" t="s">
        <v>0</v>
      </c>
      <c r="B36" s="86"/>
      <c r="C36" s="86"/>
      <c r="D36" s="86"/>
      <c r="E36" s="86"/>
      <c r="F36" s="86"/>
      <c r="G36" s="86"/>
      <c r="H36" s="86"/>
      <c r="I36" s="87"/>
    </row>
    <row r="37" spans="1:9" ht="21" x14ac:dyDescent="0.3">
      <c r="A37" s="132" t="s">
        <v>0</v>
      </c>
      <c r="B37" s="134"/>
      <c r="C37" s="133"/>
      <c r="D37" s="2" t="s">
        <v>4</v>
      </c>
      <c r="E37" s="9" t="s">
        <v>1</v>
      </c>
      <c r="F37" s="9" t="s">
        <v>6</v>
      </c>
      <c r="G37" s="132" t="s">
        <v>2</v>
      </c>
      <c r="H37" s="133"/>
      <c r="I37" s="9" t="s">
        <v>3</v>
      </c>
    </row>
    <row r="38" spans="1:9" ht="21" x14ac:dyDescent="0.3">
      <c r="A38" s="80" t="s">
        <v>7</v>
      </c>
      <c r="B38" s="81"/>
      <c r="C38" s="82"/>
      <c r="D38" s="2" t="s">
        <v>4</v>
      </c>
      <c r="E38" s="23" t="s">
        <v>216</v>
      </c>
      <c r="F38" s="23" t="s">
        <v>215</v>
      </c>
      <c r="G38" s="89" t="s">
        <v>215</v>
      </c>
      <c r="H38" s="90"/>
      <c r="I38" s="23" t="s">
        <v>215</v>
      </c>
    </row>
    <row r="39" spans="1:9" ht="43.5" customHeight="1" x14ac:dyDescent="0.3">
      <c r="A39" s="80" t="s">
        <v>8</v>
      </c>
      <c r="B39" s="81"/>
      <c r="C39" s="82"/>
      <c r="D39" s="2" t="s">
        <v>4</v>
      </c>
      <c r="E39" s="23" t="s">
        <v>216</v>
      </c>
      <c r="F39" s="23" t="s">
        <v>213</v>
      </c>
      <c r="G39" s="89" t="s">
        <v>212</v>
      </c>
      <c r="H39" s="90"/>
      <c r="I39" s="23" t="s">
        <v>214</v>
      </c>
    </row>
    <row r="40" spans="1:9" ht="20.25" customHeight="1" x14ac:dyDescent="0.3">
      <c r="A40" s="80" t="s">
        <v>12</v>
      </c>
      <c r="B40" s="81"/>
      <c r="C40" s="82"/>
      <c r="D40" s="2" t="s">
        <v>4</v>
      </c>
      <c r="E40" s="18" t="s">
        <v>112</v>
      </c>
      <c r="F40" s="21" t="s">
        <v>13</v>
      </c>
      <c r="G40" s="2" t="s">
        <v>4</v>
      </c>
      <c r="H40" s="63" t="s">
        <v>111</v>
      </c>
      <c r="I40" s="64"/>
    </row>
    <row r="41" spans="1:9" ht="21" x14ac:dyDescent="0.3">
      <c r="A41" s="85" t="s">
        <v>63</v>
      </c>
      <c r="B41" s="86"/>
      <c r="C41" s="86"/>
      <c r="D41" s="86"/>
      <c r="E41" s="86"/>
      <c r="F41" s="86"/>
      <c r="G41" s="86"/>
      <c r="H41" s="86"/>
      <c r="I41" s="87"/>
    </row>
    <row r="42" spans="1:9" ht="21" customHeight="1" x14ac:dyDescent="0.3">
      <c r="A42" s="110" t="s">
        <v>64</v>
      </c>
      <c r="B42" s="110"/>
      <c r="C42" s="110" t="s">
        <v>65</v>
      </c>
      <c r="D42" s="110"/>
      <c r="E42" s="110" t="s">
        <v>176</v>
      </c>
      <c r="F42" s="110"/>
      <c r="G42" s="110"/>
      <c r="H42" s="110" t="s">
        <v>66</v>
      </c>
      <c r="I42" s="110"/>
    </row>
    <row r="43" spans="1:9" ht="20.25" customHeight="1" x14ac:dyDescent="0.3">
      <c r="A43" s="116" t="s">
        <v>203</v>
      </c>
      <c r="B43" s="116"/>
      <c r="C43" s="118" t="s">
        <v>97</v>
      </c>
      <c r="D43" s="118"/>
      <c r="E43" s="79" t="s">
        <v>204</v>
      </c>
      <c r="F43" s="79"/>
      <c r="G43" s="79"/>
      <c r="H43" s="63" t="s">
        <v>204</v>
      </c>
      <c r="I43" s="64"/>
    </row>
    <row r="44" spans="1:9" ht="21" x14ac:dyDescent="0.3">
      <c r="A44" s="116" t="s">
        <v>205</v>
      </c>
      <c r="B44" s="116"/>
      <c r="C44" s="118" t="s">
        <v>97</v>
      </c>
      <c r="D44" s="118"/>
      <c r="E44" s="79" t="s">
        <v>204</v>
      </c>
      <c r="F44" s="79"/>
      <c r="G44" s="79"/>
      <c r="H44" s="79" t="s">
        <v>204</v>
      </c>
      <c r="I44" s="79"/>
    </row>
    <row r="45" spans="1:9" ht="21" x14ac:dyDescent="0.3">
      <c r="A45" s="92" t="s">
        <v>67</v>
      </c>
      <c r="B45" s="92"/>
      <c r="C45" s="92"/>
      <c r="D45" s="92"/>
      <c r="E45" s="92"/>
      <c r="F45" s="92"/>
      <c r="G45" s="92"/>
      <c r="H45" s="92"/>
      <c r="I45" s="92"/>
    </row>
    <row r="46" spans="1:9" ht="42.75" customHeight="1" x14ac:dyDescent="0.3">
      <c r="A46" s="17" t="s">
        <v>68</v>
      </c>
      <c r="B46" s="17" t="s">
        <v>4</v>
      </c>
      <c r="C46" s="79" t="s">
        <v>112</v>
      </c>
      <c r="D46" s="79"/>
      <c r="E46" s="79"/>
      <c r="F46" s="17" t="s">
        <v>69</v>
      </c>
      <c r="G46" s="17" t="s">
        <v>4</v>
      </c>
      <c r="H46" s="79" t="s">
        <v>248</v>
      </c>
      <c r="I46" s="79"/>
    </row>
    <row r="47" spans="1:9" ht="45.6" customHeight="1" x14ac:dyDescent="0.3">
      <c r="A47" s="17" t="s">
        <v>271</v>
      </c>
      <c r="B47" s="17" t="s">
        <v>4</v>
      </c>
      <c r="C47" s="63" t="str">
        <f>H46</f>
        <v xml:space="preserve">MHADA-01/404/2022
Date: 10/02/2022
</v>
      </c>
      <c r="D47" s="91"/>
      <c r="E47" s="91"/>
      <c r="F47" s="91"/>
      <c r="G47" s="91"/>
      <c r="H47" s="91"/>
      <c r="I47" s="64"/>
    </row>
    <row r="48" spans="1:9" ht="132" customHeight="1" x14ac:dyDescent="0.3">
      <c r="A48" s="17" t="s">
        <v>264</v>
      </c>
      <c r="B48" s="17" t="s">
        <v>4</v>
      </c>
      <c r="C48" s="63" t="s">
        <v>267</v>
      </c>
      <c r="D48" s="91"/>
      <c r="E48" s="91"/>
      <c r="F48" s="91"/>
      <c r="G48" s="91"/>
      <c r="H48" s="91"/>
      <c r="I48" s="64"/>
    </row>
    <row r="49" spans="1:11" ht="147.75" customHeight="1" x14ac:dyDescent="0.3">
      <c r="A49" s="17" t="s">
        <v>265</v>
      </c>
      <c r="B49" s="17" t="s">
        <v>4</v>
      </c>
      <c r="C49" s="146" t="s">
        <v>266</v>
      </c>
      <c r="D49" s="147"/>
      <c r="E49" s="147"/>
      <c r="F49" s="147"/>
      <c r="G49" s="147"/>
      <c r="H49" s="147"/>
      <c r="I49" s="148"/>
    </row>
    <row r="50" spans="1:11" ht="64.5" customHeight="1" x14ac:dyDescent="0.3">
      <c r="A50" s="17" t="s">
        <v>70</v>
      </c>
      <c r="B50" s="17" t="s">
        <v>4</v>
      </c>
      <c r="C50" s="79" t="s">
        <v>211</v>
      </c>
      <c r="D50" s="79"/>
      <c r="E50" s="79"/>
      <c r="F50" s="17" t="s">
        <v>71</v>
      </c>
      <c r="G50" s="17" t="s">
        <v>4</v>
      </c>
      <c r="H50" s="79" t="s">
        <v>206</v>
      </c>
      <c r="I50" s="79"/>
    </row>
    <row r="51" spans="1:11" ht="45" customHeight="1" x14ac:dyDescent="0.3">
      <c r="A51" s="17" t="s">
        <v>209</v>
      </c>
      <c r="B51" s="17" t="s">
        <v>4</v>
      </c>
      <c r="C51" s="79" t="s">
        <v>210</v>
      </c>
      <c r="D51" s="79"/>
      <c r="E51" s="79"/>
      <c r="F51" s="17" t="s">
        <v>207</v>
      </c>
      <c r="G51" s="17" t="s">
        <v>4</v>
      </c>
      <c r="H51" s="79" t="s">
        <v>208</v>
      </c>
      <c r="I51" s="79"/>
    </row>
    <row r="52" spans="1:11" ht="21.6" thickBot="1" x14ac:dyDescent="0.35">
      <c r="A52" s="92" t="s">
        <v>72</v>
      </c>
      <c r="B52" s="92"/>
      <c r="C52" s="92"/>
      <c r="D52" s="92"/>
      <c r="E52" s="92"/>
      <c r="F52" s="92"/>
      <c r="G52" s="92"/>
      <c r="H52" s="92"/>
      <c r="I52" s="92"/>
    </row>
    <row r="53" spans="1:11" ht="20.25" customHeight="1" x14ac:dyDescent="0.4">
      <c r="A53" s="151" t="s">
        <v>262</v>
      </c>
      <c r="B53" s="151"/>
      <c r="C53" s="151"/>
      <c r="D53" s="152" t="s">
        <v>4</v>
      </c>
      <c r="E53" s="58" t="s">
        <v>145</v>
      </c>
      <c r="F53" s="145" t="s">
        <v>131</v>
      </c>
      <c r="G53" s="145"/>
      <c r="H53" s="58" t="s">
        <v>146</v>
      </c>
      <c r="I53" s="58" t="s">
        <v>147</v>
      </c>
      <c r="J53" s="35" t="str">
        <f ca="1">(IF(F56&gt;99%,"All work completed. Please provide OC.",IF(F56&gt;89.8%,"Plinth, RCC, Brick, Plaster, Flooring, Wooden, Plumbing, Electrification, etc., work Completed. Finishing work is in process.",IF(F56&lt;94%,(IF(C56=0,"Work not yet Started.",IF(E56=25%,"Piling work in process",IF(E56=50%,"Excavation work in process",IF(E56=100%,"Excavation work Completed. ","0")))&amp;(IF(C57=0%,"",IF(C57=K58,"Footing work is process",IF(C57=K59,"Footing work Completed",IF(C57=K60,"1st Basement Completed",IF(C57=K61,"1st &amp; 2nd Basement Completed",IF(C57=K62,"1st to 3rd Basement Completed",IF(C57=K63,"1st to 4th Basement Completed",IF(C57=K64,"Plinth work is process",IF(C57=K65,"Plinth work completed","0")))))))))))&amp;(IF(C58=(F54+H54+I54),", RCC Slab",IF(C58&gt;0,", RCC upto "&amp;C58&amp;" Slab",""))&amp;(IF(C59=I54,", Brickwork",IF(C59&gt;0,", Brickwork upto "&amp;C59&amp;" Floor",""))&amp;(IF(C60=I54,", Internal Plaster",IF(C60&gt;0,", Internal Plaster upto "&amp;C60&amp;" Floor",""))&amp;(IF(C61=I54,", External Plaster",IF(C61&gt;0,", External Plaster upto "&amp;C61&amp;" Floor",""))&amp;(IF(C62=I54,", External Plumbing, Elevation and Waterproofing",IF(C62&gt;0,", External Plumbing, Elevation and Waterproofing upto "&amp;C62&amp;" Floor",""))&amp;(IF(C63=I54,", Flooring &amp; Fitting",IF(C63&gt;0,", Flooring &amp; Fitting upto "&amp;C63&amp;" Floor",""))&amp;(IF(C64=I54,", Wooden Work",IF(C64&gt;0,", Wooden Work upto "&amp;C64&amp;" Floor",""))&amp;(IF(C65=I54,", Electrical &amp; Sanitary fittings",IF(C65&gt;0,", Electrical &amp; Sanitary fittings upto "&amp;C65&amp;" Floor",""))&amp;(IF(C66&gt;0,", Finishing upto "&amp;C66&amp;" Floor","")&amp;(IF(C58&gt;0.5," Completed",""))))))))))))))))</f>
        <v>Excavation work Completed. Plinth work completed, RCC Slab, Brickwork, Internal Plaster, External Plaster, External Plumbing, Elevation and Waterproofing upto 18 Floor, Flooring &amp; Fitting upto 15 Floor, Wooden Work upto 15 Floor, Electrical &amp; Sanitary fittings upto 10 Floor Completed</v>
      </c>
      <c r="K53" s="37"/>
    </row>
    <row r="54" spans="1:11" ht="21" x14ac:dyDescent="0.4">
      <c r="A54" s="151"/>
      <c r="B54" s="151"/>
      <c r="C54" s="151"/>
      <c r="D54" s="152"/>
      <c r="E54" s="58">
        <v>2</v>
      </c>
      <c r="F54" s="145">
        <v>1</v>
      </c>
      <c r="G54" s="145"/>
      <c r="H54" s="58">
        <v>0</v>
      </c>
      <c r="I54" s="58">
        <f ca="1">--TRIM(RIGHT(SUBSTITUTE(LEFT(A53,_xlfn.AGGREGATE(16,6,FIND({0,1,2,3,4,5,6,7,8,9},A53,ROW(INDIRECT("1:"&amp;LEN(A53)))),1))," ",REPT(" ",LEN(A53))),LEN(A53)))</f>
        <v>21</v>
      </c>
      <c r="J54" s="36" t="s">
        <v>151</v>
      </c>
      <c r="K54" s="37"/>
    </row>
    <row r="55" spans="1:11" ht="20.25" customHeight="1" x14ac:dyDescent="0.4">
      <c r="A55" s="153" t="s">
        <v>149</v>
      </c>
      <c r="B55" s="153"/>
      <c r="C55" s="153" t="s">
        <v>160</v>
      </c>
      <c r="D55" s="153"/>
      <c r="E55" s="59" t="s">
        <v>161</v>
      </c>
      <c r="F55" s="153" t="s">
        <v>150</v>
      </c>
      <c r="G55" s="153"/>
      <c r="H55" s="47" t="s">
        <v>148</v>
      </c>
      <c r="I55" s="47"/>
      <c r="J55" s="39" t="s">
        <v>162</v>
      </c>
      <c r="K55" s="38">
        <f ca="1">I54*25%</f>
        <v>5.25</v>
      </c>
    </row>
    <row r="56" spans="1:11" ht="20.25" customHeight="1" x14ac:dyDescent="0.4">
      <c r="A56" s="144" t="s">
        <v>163</v>
      </c>
      <c r="B56" s="144"/>
      <c r="C56" s="145">
        <f ca="1">K57</f>
        <v>21</v>
      </c>
      <c r="D56" s="145"/>
      <c r="E56" s="57">
        <f ca="1">((100/I54)*C56)/100</f>
        <v>1</v>
      </c>
      <c r="F56" s="144">
        <f ca="1">(((C56/I54*5)+(C57/I54*20)+(25/(F54+H54+I54)*C58)+(5/(I54)*C59)+(2.5/(I54)*C60)+(2.5/(I54)*C61)+(5/I54*C62)+(10/I54*C63)+(2.5/I54*C64)+(2.5/I54*C65)+(10/I54*C66)+(10/I54*C67))/100)</f>
        <v>0.74404761904761907</v>
      </c>
      <c r="G56" s="144"/>
      <c r="H56" s="144" t="str">
        <f ca="1">J53</f>
        <v>Excavation work Completed. Plinth work completed, RCC Slab, Brickwork, Internal Plaster, External Plaster, External Plumbing, Elevation and Waterproofing upto 18 Floor, Flooring &amp; Fitting upto 15 Floor, Wooden Work upto 15 Floor, Electrical &amp; Sanitary fittings upto 10 Floor Completed</v>
      </c>
      <c r="I56" s="144"/>
      <c r="J56" s="39" t="s">
        <v>152</v>
      </c>
      <c r="K56" s="43">
        <f ca="1">I54*50%</f>
        <v>10.5</v>
      </c>
    </row>
    <row r="57" spans="1:11" ht="21" x14ac:dyDescent="0.4">
      <c r="A57" s="144" t="s">
        <v>132</v>
      </c>
      <c r="B57" s="144"/>
      <c r="C57" s="154">
        <v>21</v>
      </c>
      <c r="D57" s="145"/>
      <c r="E57" s="57">
        <f ca="1">((100/I54)*C57)/100</f>
        <v>1</v>
      </c>
      <c r="F57" s="144"/>
      <c r="G57" s="144"/>
      <c r="H57" s="144"/>
      <c r="I57" s="144"/>
      <c r="J57" s="39" t="s">
        <v>153</v>
      </c>
      <c r="K57" s="43">
        <f ca="1">I54</f>
        <v>21</v>
      </c>
    </row>
    <row r="58" spans="1:11" ht="21" customHeight="1" x14ac:dyDescent="0.4">
      <c r="A58" s="144" t="s">
        <v>164</v>
      </c>
      <c r="B58" s="144"/>
      <c r="C58" s="145">
        <v>22</v>
      </c>
      <c r="D58" s="145"/>
      <c r="E58" s="57">
        <f ca="1">((100/(F54+H54+I54))*C58)/100</f>
        <v>1.0000000000000002</v>
      </c>
      <c r="F58" s="144"/>
      <c r="G58" s="144"/>
      <c r="H58" s="144"/>
      <c r="I58" s="144"/>
      <c r="J58" s="39" t="s">
        <v>154</v>
      </c>
      <c r="K58" s="44">
        <f ca="1">(IF(E54&gt;1,(I54/(E54+2)),I54/4))</f>
        <v>5.25</v>
      </c>
    </row>
    <row r="59" spans="1:11" ht="21" customHeight="1" x14ac:dyDescent="0.4">
      <c r="A59" s="144" t="s">
        <v>165</v>
      </c>
      <c r="B59" s="144"/>
      <c r="C59" s="145">
        <v>21</v>
      </c>
      <c r="D59" s="145"/>
      <c r="E59" s="57">
        <f ca="1">((100/I54)*C59)/100</f>
        <v>1</v>
      </c>
      <c r="F59" s="144"/>
      <c r="G59" s="144"/>
      <c r="H59" s="144"/>
      <c r="I59" s="144"/>
      <c r="J59" s="39" t="s">
        <v>155</v>
      </c>
      <c r="K59" s="44">
        <f ca="1">(IF(E54&gt;1,(I54/(E54+2)+K58),I54/4+K58))</f>
        <v>10.5</v>
      </c>
    </row>
    <row r="60" spans="1:11" ht="21" customHeight="1" x14ac:dyDescent="0.4">
      <c r="A60" s="149" t="s">
        <v>166</v>
      </c>
      <c r="B60" s="150"/>
      <c r="C60" s="145">
        <v>21</v>
      </c>
      <c r="D60" s="145"/>
      <c r="E60" s="57">
        <f ca="1">((100/I54)*C60)/100</f>
        <v>1</v>
      </c>
      <c r="F60" s="144"/>
      <c r="G60" s="144"/>
      <c r="H60" s="144"/>
      <c r="I60" s="144"/>
      <c r="J60" s="39" t="s">
        <v>167</v>
      </c>
      <c r="K60" s="44">
        <f ca="1">(IF(E54&gt;1,(I54/(E54+2)+K59),0))</f>
        <v>15.75</v>
      </c>
    </row>
    <row r="61" spans="1:11" ht="21" customHeight="1" x14ac:dyDescent="0.4">
      <c r="A61" s="149" t="s">
        <v>257</v>
      </c>
      <c r="B61" s="150"/>
      <c r="C61" s="145">
        <v>21</v>
      </c>
      <c r="D61" s="145"/>
      <c r="E61" s="57">
        <f ca="1">((100/I54)*C61)/100</f>
        <v>1</v>
      </c>
      <c r="F61" s="144"/>
      <c r="G61" s="144"/>
      <c r="H61" s="144"/>
      <c r="I61" s="144"/>
      <c r="J61" s="39" t="s">
        <v>168</v>
      </c>
      <c r="K61" s="44">
        <f>(IF(E54&gt;2,(I54/(E54+2)+K60),0))</f>
        <v>0</v>
      </c>
    </row>
    <row r="62" spans="1:11" ht="57.75" customHeight="1" x14ac:dyDescent="0.4">
      <c r="A62" s="149" t="s">
        <v>258</v>
      </c>
      <c r="B62" s="150"/>
      <c r="C62" s="145">
        <v>18</v>
      </c>
      <c r="D62" s="145"/>
      <c r="E62" s="57">
        <f ca="1">((100/(I54))*C62)/100</f>
        <v>0.8571428571428571</v>
      </c>
      <c r="F62" s="144"/>
      <c r="G62" s="144"/>
      <c r="H62" s="144"/>
      <c r="I62" s="144"/>
      <c r="J62" s="39" t="s">
        <v>170</v>
      </c>
      <c r="K62" s="45">
        <f>(IF(E54&gt;3,(I54/(E54+2)+K61),0))</f>
        <v>0</v>
      </c>
    </row>
    <row r="63" spans="1:11" ht="21" x14ac:dyDescent="0.4">
      <c r="A63" s="144" t="s">
        <v>169</v>
      </c>
      <c r="B63" s="144"/>
      <c r="C63" s="145">
        <v>15</v>
      </c>
      <c r="D63" s="145"/>
      <c r="E63" s="57">
        <f ca="1">((100/(I54))*C63)/100</f>
        <v>0.7142857142857143</v>
      </c>
      <c r="F63" s="144"/>
      <c r="G63" s="144"/>
      <c r="H63" s="144"/>
      <c r="I63" s="144"/>
      <c r="J63" s="39" t="s">
        <v>171</v>
      </c>
      <c r="K63" s="44">
        <f>(IF(E54&gt;4,(I54/(E54+2)+K62),0))</f>
        <v>0</v>
      </c>
    </row>
    <row r="64" spans="1:11" ht="21" customHeight="1" x14ac:dyDescent="0.4">
      <c r="A64" s="144" t="s">
        <v>259</v>
      </c>
      <c r="B64" s="144"/>
      <c r="C64" s="145">
        <v>15</v>
      </c>
      <c r="D64" s="145"/>
      <c r="E64" s="57">
        <f ca="1">((100/I54)*C64)/100</f>
        <v>0.7142857142857143</v>
      </c>
      <c r="F64" s="144"/>
      <c r="G64" s="144"/>
      <c r="H64" s="144"/>
      <c r="I64" s="144"/>
      <c r="J64" s="39" t="s">
        <v>156</v>
      </c>
      <c r="K64" s="44">
        <f>(IF(E54=1,(I54/(E54+3)+K59),IF(E54=0,(I54/4+K59),IF(E54&gt;1,0))))</f>
        <v>0</v>
      </c>
    </row>
    <row r="65" spans="1:13" ht="41.25" customHeight="1" thickBot="1" x14ac:dyDescent="0.45">
      <c r="A65" s="144" t="s">
        <v>260</v>
      </c>
      <c r="B65" s="144"/>
      <c r="C65" s="145">
        <v>10</v>
      </c>
      <c r="D65" s="145"/>
      <c r="E65" s="57">
        <f ca="1">((100/I54)*C65)/100</f>
        <v>0.47619047619047622</v>
      </c>
      <c r="F65" s="144"/>
      <c r="G65" s="144"/>
      <c r="H65" s="144"/>
      <c r="I65" s="144"/>
      <c r="J65" s="41" t="s">
        <v>157</v>
      </c>
      <c r="K65" s="46">
        <f ca="1">(IF(E54&gt;1.5,(I54/(E54+2)+K58+MAX(0,K59-K58)+MAX(0,K60-K59)+MAX(0,K61-K60)+MAX(0,K62-K61)+MAX(0,K63-K62)),IF(E54=1,(I54/(E54+3)+K64),IF(E54=0,I54/4+K64))))</f>
        <v>21</v>
      </c>
      <c r="M65" s="1" t="e">
        <f>(IF(D53&gt;1.5,(H53/(D53+2)+J58+MAX(0,J59-J58)+MAX(0,J60-J59)+MAX(0,J61-J60)+MAX(0,J62-J61)+MAX(0,J63-J62)),IF(D53=1,(H53/(D53+3)+J63),IF(D53=0,H53*0.3+J63))))</f>
        <v>#VALUE!</v>
      </c>
    </row>
    <row r="66" spans="1:13" ht="21" x14ac:dyDescent="0.3">
      <c r="A66" s="144" t="s">
        <v>172</v>
      </c>
      <c r="B66" s="144"/>
      <c r="C66" s="145">
        <v>0</v>
      </c>
      <c r="D66" s="145"/>
      <c r="E66" s="57">
        <f ca="1">((100/(I54))*C66)/100</f>
        <v>0</v>
      </c>
      <c r="F66" s="144"/>
      <c r="G66" s="144"/>
      <c r="H66" s="144"/>
      <c r="I66" s="144"/>
    </row>
    <row r="67" spans="1:13" ht="21" x14ac:dyDescent="0.3">
      <c r="A67" s="144" t="s">
        <v>173</v>
      </c>
      <c r="B67" s="144"/>
      <c r="C67" s="145">
        <v>0</v>
      </c>
      <c r="D67" s="145"/>
      <c r="E67" s="57">
        <f ca="1">((100/(I54))*C67)/100</f>
        <v>0</v>
      </c>
      <c r="F67" s="144"/>
      <c r="G67" s="144"/>
      <c r="H67" s="144"/>
      <c r="I67" s="144"/>
    </row>
    <row r="68" spans="1:13" ht="21.6" thickBot="1" x14ac:dyDescent="0.35">
      <c r="A68" s="92" t="s">
        <v>72</v>
      </c>
      <c r="B68" s="92"/>
      <c r="C68" s="92"/>
      <c r="D68" s="92"/>
      <c r="E68" s="92"/>
      <c r="F68" s="92"/>
      <c r="G68" s="92"/>
      <c r="H68" s="92"/>
      <c r="I68" s="92"/>
    </row>
    <row r="69" spans="1:13" ht="20.25" customHeight="1" x14ac:dyDescent="0.4">
      <c r="A69" s="151" t="s">
        <v>256</v>
      </c>
      <c r="B69" s="151"/>
      <c r="C69" s="151"/>
      <c r="D69" s="152" t="s">
        <v>4</v>
      </c>
      <c r="E69" s="58" t="s">
        <v>145</v>
      </c>
      <c r="F69" s="145" t="s">
        <v>131</v>
      </c>
      <c r="G69" s="145"/>
      <c r="H69" s="58" t="s">
        <v>146</v>
      </c>
      <c r="I69" s="58" t="s">
        <v>147</v>
      </c>
      <c r="J69" s="35" t="str">
        <f ca="1">(IF(F72&gt;99%,"All work completed. Please provide OC.",IF(F72&gt;89.8%,"Plinth, RCC, Brick, Plaster, Flooring, Wooden, Plumbing, Electrification, etc., work Completed. Finishing work is in process.",IF(F72&lt;94%,(IF(C72=0,"Work not yet Started.",IF(E72=25%,"Piling work in process",IF(E72=50%,"Excavation work in process",IF(E72=100%,"Excavation work Completed. ","0")))&amp;(IF(C73=0%,"",IF(C73=K74,"Footing work is process",IF(C73=K75,"Footing work Completed",IF(C73=K76,"1st Basement Completed",IF(C73=K77,"1st &amp; 2nd Basement Completed",IF(C73=K78,"1st to 3rd Basement Completed",IF(C73=K79,"1st to 4th Basement Completed",IF(C73=K80,"Plinth work is process",IF(C73=K81,"Plinth work completed","0")))))))))))&amp;(IF(C74=(F70+H70+I70),", RCC Slab",IF(C74&gt;0,", RCC upto "&amp;C74&amp;" Slab",""))&amp;(IF(C75=I70,", Brickwork",IF(C75&gt;0,", Brickwork upto "&amp;C75&amp;" Floor",""))&amp;(IF(C76=I70,", Internal Plaster",IF(C76&gt;0,", Internal Plaster upto "&amp;C76&amp;" Floor",""))&amp;(IF(C77=I70,", External Plaster",IF(C77&gt;0,", External Plaster upto "&amp;C77&amp;" Floor",""))&amp;(IF(C78=I70,", External Plumbing, Elevation and Waterproofing",IF(C78&gt;0,", External Plumbing, Elevation and Waterproofing upto "&amp;C78&amp;" Floor",""))&amp;(IF(C79=I70,", Flooring &amp; Fitting",IF(C79&gt;0,", Flooring &amp; Fitting upto "&amp;C79&amp;" Floor",""))&amp;(IF(C80=I70,", Wooden Work",IF(C80&gt;0,", Wooden Work upto "&amp;C80&amp;" Floor",""))&amp;(IF(C81=I70,", Electrical &amp; Sanitary fittings",IF(C81&gt;0,", Electrical &amp; Sanitary fittings upto "&amp;C81&amp;" Floor",""))&amp;(IF(C82&gt;0,", Finishing upto "&amp;C82&amp;" Floor","")&amp;(IF(C74&gt;0.5," Completed",""))))))))))))))))</f>
        <v>Excavation work Completed. Plinth work completed, RCC Slab, Brickwork, Internal Plaster, External Plaster, External Plumbing, Elevation and Waterproofing upto 18 Floor, Flooring &amp; Fitting upto 15 Floor, Wooden Work upto 15 Floor, Electrical &amp; Sanitary fittings upto 10 Floor Completed</v>
      </c>
      <c r="K69" s="37"/>
    </row>
    <row r="70" spans="1:13" ht="21" x14ac:dyDescent="0.4">
      <c r="A70" s="151"/>
      <c r="B70" s="151"/>
      <c r="C70" s="151"/>
      <c r="D70" s="152"/>
      <c r="E70" s="58">
        <v>2</v>
      </c>
      <c r="F70" s="145">
        <v>1</v>
      </c>
      <c r="G70" s="145"/>
      <c r="H70" s="58">
        <v>0</v>
      </c>
      <c r="I70" s="58">
        <f ca="1">--TRIM(RIGHT(SUBSTITUTE(LEFT(A69,_xlfn.AGGREGATE(16,6,FIND({0,1,2,3,4,5,6,7,8,9},A69,ROW(INDIRECT("1:"&amp;LEN(A69)))),1))," ",REPT(" ",LEN(A69))),LEN(A69)))</f>
        <v>21</v>
      </c>
      <c r="J70" s="36" t="s">
        <v>151</v>
      </c>
      <c r="K70" s="37"/>
    </row>
    <row r="71" spans="1:13" ht="20.25" customHeight="1" x14ac:dyDescent="0.4">
      <c r="A71" s="153" t="s">
        <v>149</v>
      </c>
      <c r="B71" s="153"/>
      <c r="C71" s="153" t="s">
        <v>160</v>
      </c>
      <c r="D71" s="153"/>
      <c r="E71" s="59" t="s">
        <v>161</v>
      </c>
      <c r="F71" s="153" t="s">
        <v>150</v>
      </c>
      <c r="G71" s="153"/>
      <c r="H71" s="47" t="s">
        <v>148</v>
      </c>
      <c r="I71" s="47"/>
      <c r="J71" s="39" t="s">
        <v>162</v>
      </c>
      <c r="K71" s="38">
        <f ca="1">I70*25%</f>
        <v>5.25</v>
      </c>
    </row>
    <row r="72" spans="1:13" ht="20.25" customHeight="1" x14ac:dyDescent="0.4">
      <c r="A72" s="144" t="s">
        <v>163</v>
      </c>
      <c r="B72" s="144"/>
      <c r="C72" s="145">
        <f ca="1">K73</f>
        <v>21</v>
      </c>
      <c r="D72" s="145"/>
      <c r="E72" s="57">
        <f ca="1">((100/I70)*C72)/100</f>
        <v>1</v>
      </c>
      <c r="F72" s="144">
        <f ca="1">(((C72/I70*5)+(C73/I70*20)+(25/(F70+H70+I70)*C74)+(5/(I70)*C75)+(2.5/(I70)*C76)+(2.5/(I70)*C77)+(5/I70*C78)+(10/I70*C79)+(2.5/I70*C80)+(2.5/I70*C81)+(10/I70*C82)+(10/I70*C83))/100)</f>
        <v>0.74404761904761907</v>
      </c>
      <c r="G72" s="144"/>
      <c r="H72" s="144" t="str">
        <f ca="1">J69</f>
        <v>Excavation work Completed. Plinth work completed, RCC Slab, Brickwork, Internal Plaster, External Plaster, External Plumbing, Elevation and Waterproofing upto 18 Floor, Flooring &amp; Fitting upto 15 Floor, Wooden Work upto 15 Floor, Electrical &amp; Sanitary fittings upto 10 Floor Completed</v>
      </c>
      <c r="I72" s="144"/>
      <c r="J72" s="39" t="s">
        <v>152</v>
      </c>
      <c r="K72" s="43">
        <f ca="1">I70*50%</f>
        <v>10.5</v>
      </c>
    </row>
    <row r="73" spans="1:13" ht="21" x14ac:dyDescent="0.4">
      <c r="A73" s="144" t="s">
        <v>132</v>
      </c>
      <c r="B73" s="144"/>
      <c r="C73" s="154">
        <v>21</v>
      </c>
      <c r="D73" s="145"/>
      <c r="E73" s="57">
        <f ca="1">((100/I70)*C73)/100</f>
        <v>1</v>
      </c>
      <c r="F73" s="144"/>
      <c r="G73" s="144"/>
      <c r="H73" s="144"/>
      <c r="I73" s="144"/>
      <c r="J73" s="39" t="s">
        <v>153</v>
      </c>
      <c r="K73" s="43">
        <f ca="1">I70</f>
        <v>21</v>
      </c>
    </row>
    <row r="74" spans="1:13" ht="21" customHeight="1" x14ac:dyDescent="0.4">
      <c r="A74" s="144" t="s">
        <v>164</v>
      </c>
      <c r="B74" s="144"/>
      <c r="C74" s="145">
        <v>22</v>
      </c>
      <c r="D74" s="145"/>
      <c r="E74" s="57">
        <f ca="1">((100/(F70+H70+I70))*C74)/100</f>
        <v>1.0000000000000002</v>
      </c>
      <c r="F74" s="144"/>
      <c r="G74" s="144"/>
      <c r="H74" s="144"/>
      <c r="I74" s="144"/>
      <c r="J74" s="39" t="s">
        <v>154</v>
      </c>
      <c r="K74" s="44">
        <f ca="1">(IF(E70&gt;1,(I70/(E70+2)),I70/4))</f>
        <v>5.25</v>
      </c>
    </row>
    <row r="75" spans="1:13" ht="21" customHeight="1" x14ac:dyDescent="0.4">
      <c r="A75" s="144" t="s">
        <v>165</v>
      </c>
      <c r="B75" s="144"/>
      <c r="C75" s="145">
        <v>21</v>
      </c>
      <c r="D75" s="145"/>
      <c r="E75" s="57">
        <f ca="1">((100/I70)*C75)/100</f>
        <v>1</v>
      </c>
      <c r="F75" s="144"/>
      <c r="G75" s="144"/>
      <c r="H75" s="144"/>
      <c r="I75" s="144"/>
      <c r="J75" s="39" t="s">
        <v>155</v>
      </c>
      <c r="K75" s="44">
        <f ca="1">(IF(E70&gt;1,(I70/(E70+2)+K74),I70/4+K74))</f>
        <v>10.5</v>
      </c>
    </row>
    <row r="76" spans="1:13" ht="21" customHeight="1" x14ac:dyDescent="0.4">
      <c r="A76" s="149" t="s">
        <v>166</v>
      </c>
      <c r="B76" s="150"/>
      <c r="C76" s="145">
        <v>21</v>
      </c>
      <c r="D76" s="145"/>
      <c r="E76" s="57">
        <f ca="1">((100/I70)*C76)/100</f>
        <v>1</v>
      </c>
      <c r="F76" s="144"/>
      <c r="G76" s="144"/>
      <c r="H76" s="144"/>
      <c r="I76" s="144"/>
      <c r="J76" s="39" t="s">
        <v>167</v>
      </c>
      <c r="K76" s="44">
        <f ca="1">(IF(E70&gt;1,(I70/(E70+2)+K75),0))</f>
        <v>15.75</v>
      </c>
    </row>
    <row r="77" spans="1:13" ht="21" customHeight="1" x14ac:dyDescent="0.4">
      <c r="A77" s="149" t="s">
        <v>257</v>
      </c>
      <c r="B77" s="150"/>
      <c r="C77" s="145">
        <v>21</v>
      </c>
      <c r="D77" s="145"/>
      <c r="E77" s="57">
        <f ca="1">((100/I70)*C77)/100</f>
        <v>1</v>
      </c>
      <c r="F77" s="144"/>
      <c r="G77" s="144"/>
      <c r="H77" s="144"/>
      <c r="I77" s="144"/>
      <c r="J77" s="39" t="s">
        <v>168</v>
      </c>
      <c r="K77" s="44">
        <f>(IF(E70&gt;2,(I70/(E70+2)+K76),0))</f>
        <v>0</v>
      </c>
    </row>
    <row r="78" spans="1:13" ht="57.75" customHeight="1" x14ac:dyDescent="0.4">
      <c r="A78" s="149" t="s">
        <v>258</v>
      </c>
      <c r="B78" s="150"/>
      <c r="C78" s="145">
        <v>18</v>
      </c>
      <c r="D78" s="145"/>
      <c r="E78" s="57">
        <f ca="1">((100/(I70))*C78)/100</f>
        <v>0.8571428571428571</v>
      </c>
      <c r="F78" s="144"/>
      <c r="G78" s="144"/>
      <c r="H78" s="144"/>
      <c r="I78" s="144"/>
      <c r="J78" s="39" t="s">
        <v>170</v>
      </c>
      <c r="K78" s="45">
        <f>(IF(E70&gt;3,(I70/(E70+2)+K77),0))</f>
        <v>0</v>
      </c>
    </row>
    <row r="79" spans="1:13" ht="21" x14ac:dyDescent="0.4">
      <c r="A79" s="144" t="s">
        <v>169</v>
      </c>
      <c r="B79" s="144"/>
      <c r="C79" s="145">
        <v>15</v>
      </c>
      <c r="D79" s="145"/>
      <c r="E79" s="57">
        <f ca="1">((100/(I70))*C79)/100</f>
        <v>0.7142857142857143</v>
      </c>
      <c r="F79" s="144"/>
      <c r="G79" s="144"/>
      <c r="H79" s="144"/>
      <c r="I79" s="144"/>
      <c r="J79" s="39" t="s">
        <v>171</v>
      </c>
      <c r="K79" s="44">
        <f>(IF(E70&gt;4,(I70/(E70+2)+K78),0))</f>
        <v>0</v>
      </c>
    </row>
    <row r="80" spans="1:13" ht="21" customHeight="1" x14ac:dyDescent="0.4">
      <c r="A80" s="144" t="s">
        <v>259</v>
      </c>
      <c r="B80" s="144"/>
      <c r="C80" s="145">
        <v>15</v>
      </c>
      <c r="D80" s="145"/>
      <c r="E80" s="57">
        <f ca="1">((100/I70)*C80)/100</f>
        <v>0.7142857142857143</v>
      </c>
      <c r="F80" s="144"/>
      <c r="G80" s="144"/>
      <c r="H80" s="144"/>
      <c r="I80" s="144"/>
      <c r="J80" s="39" t="s">
        <v>156</v>
      </c>
      <c r="K80" s="44">
        <f>(IF(E70=1,(I70/(E70+3)+K75),IF(E70=0,(I70/4+K75),IF(E70&gt;1,0))))</f>
        <v>0</v>
      </c>
    </row>
    <row r="81" spans="1:13" ht="41.25" customHeight="1" thickBot="1" x14ac:dyDescent="0.45">
      <c r="A81" s="144" t="s">
        <v>260</v>
      </c>
      <c r="B81" s="144"/>
      <c r="C81" s="145">
        <v>10</v>
      </c>
      <c r="D81" s="145"/>
      <c r="E81" s="57">
        <f ca="1">((100/I70)*C81)/100</f>
        <v>0.47619047619047622</v>
      </c>
      <c r="F81" s="144"/>
      <c r="G81" s="144"/>
      <c r="H81" s="144"/>
      <c r="I81" s="144"/>
      <c r="J81" s="41" t="s">
        <v>157</v>
      </c>
      <c r="K81" s="46">
        <f ca="1">(IF(E70&gt;1.5,(I70/(E70+2)+K74+MAX(0,K75-K74)+MAX(0,K76-K75)+MAX(0,K77-K76)+MAX(0,K78-K77)+MAX(0,K79-K78)),IF(E70=1,(I70/(E70+3)+K80),IF(E70=0,I70/4+K80))))</f>
        <v>21</v>
      </c>
      <c r="M81" s="1" t="e">
        <f>(IF(D69&gt;1.5,(H69/(D69+2)+J74+MAX(0,J75-J74)+MAX(0,J76-J75)+MAX(0,J77-J76)+MAX(0,J78-J77)+MAX(0,J79-J78)),IF(D69=1,(H69/(D69+3)+J79),IF(D69=0,H69*0.3+J79))))</f>
        <v>#VALUE!</v>
      </c>
    </row>
    <row r="82" spans="1:13" ht="21" x14ac:dyDescent="0.3">
      <c r="A82" s="144" t="s">
        <v>172</v>
      </c>
      <c r="B82" s="144"/>
      <c r="C82" s="145">
        <v>0</v>
      </c>
      <c r="D82" s="145"/>
      <c r="E82" s="57">
        <f ca="1">((100/(I70))*C82)/100</f>
        <v>0</v>
      </c>
      <c r="F82" s="144"/>
      <c r="G82" s="144"/>
      <c r="H82" s="144"/>
      <c r="I82" s="144"/>
    </row>
    <row r="83" spans="1:13" ht="21" x14ac:dyDescent="0.3">
      <c r="A83" s="144" t="s">
        <v>173</v>
      </c>
      <c r="B83" s="144"/>
      <c r="C83" s="145">
        <v>0</v>
      </c>
      <c r="D83" s="145"/>
      <c r="E83" s="57">
        <f ca="1">((100/(I70))*C83)/100</f>
        <v>0</v>
      </c>
      <c r="F83" s="144"/>
      <c r="G83" s="144"/>
      <c r="H83" s="144"/>
      <c r="I83" s="144"/>
    </row>
    <row r="84" spans="1:13" ht="21.6" thickBot="1" x14ac:dyDescent="0.35">
      <c r="A84" s="92" t="s">
        <v>72</v>
      </c>
      <c r="B84" s="92"/>
      <c r="C84" s="92"/>
      <c r="D84" s="92"/>
      <c r="E84" s="92"/>
      <c r="F84" s="92"/>
      <c r="G84" s="92"/>
      <c r="H84" s="92"/>
      <c r="I84" s="92"/>
    </row>
    <row r="85" spans="1:13" ht="20.25" customHeight="1" x14ac:dyDescent="0.4">
      <c r="A85" s="151" t="s">
        <v>255</v>
      </c>
      <c r="B85" s="151"/>
      <c r="C85" s="151"/>
      <c r="D85" s="152" t="s">
        <v>4</v>
      </c>
      <c r="E85" s="58" t="s">
        <v>145</v>
      </c>
      <c r="F85" s="145" t="s">
        <v>131</v>
      </c>
      <c r="G85" s="145"/>
      <c r="H85" s="58" t="s">
        <v>146</v>
      </c>
      <c r="I85" s="58" t="s">
        <v>147</v>
      </c>
      <c r="J85" s="35" t="str">
        <f ca="1">(IF(F88&gt;99%,"All work completed. Please provide OC.",IF(F88&gt;89.8%,"Plinth, RCC, Brick, Plaster, Flooring, Wooden, Plumbing, Electrification, etc., work Completed. Finishing work is in process.",IF(F88&lt;94%,(IF(C88=0,"Work not yet Started.",IF(E88=25%,"Piling work in process",IF(E88=50%,"Excavation work in process",IF(E88=100%,"Excavation work Completed. ","0")))&amp;(IF(C89=0%,"",IF(C89=K90,"Footing work is process",IF(C89=K91,"Footing work Completed",IF(C89=K92,"1st Basement Completed",IF(C89=K93,"1st &amp; 2nd Basement Completed",IF(C89=K94,"1st to 3rd Basement Completed",IF(C89=K95,"1st to 4th Basement Completed",IF(C89=K96,"Plinth work is process",IF(C89=K97,"Plinth work completed","0")))))))))))&amp;(IF(C90=(F86+H86+I86),", RCC Slab",IF(C90&gt;0,", RCC upto "&amp;C90&amp;" Slab",""))&amp;(IF(C91=I86,", Brickwork",IF(C91&gt;0,", Brickwork upto "&amp;C91&amp;" Floor",""))&amp;(IF(C92=I86,", Internal Plaster",IF(C92&gt;0,", Internal Plaster upto "&amp;C92&amp;" Floor",""))&amp;(IF(C93=I86,", External Plaster",IF(C93&gt;0,", External Plaster upto "&amp;C93&amp;" Floor",""))&amp;(IF(C94=I86,", External Plumbing, Elevation and Waterproofing",IF(C94&gt;0,", External Plumbing, Elevation and Waterproofing upto "&amp;C94&amp;" Floor",""))&amp;(IF(C95=I86,", Flooring &amp; Fitting",IF(C95&gt;0,", Flooring &amp; Fitting upto "&amp;C95&amp;" Floor",""))&amp;(IF(C96=I86,", Wooden Work",IF(C96&gt;0,", Wooden Work upto "&amp;C96&amp;" Floor",""))&amp;(IF(C97=I86,", Electrical &amp; Sanitary fittings",IF(C97&gt;0,", Electrical &amp; Sanitary fittings upto "&amp;C97&amp;" Floor",""))&amp;(IF(C98&gt;0,", Finishing upto "&amp;C98&amp;" Floor","")&amp;(IF(C90&gt;0.5," Completed",""))))))))))))))))</f>
        <v>Excavation work Completed. Plinth work completed, RCC Slab, Brickwork, Internal Plaster, External Plaster, External Plumbing, Elevation and Waterproofing upto 15 Floor, Flooring &amp; Fitting upto 13 Floor, Wooden Work upto 13 Floor, Electrical &amp; Sanitary fittings upto 5 Floor Completed</v>
      </c>
      <c r="K85" s="37"/>
    </row>
    <row r="86" spans="1:13" ht="21" x14ac:dyDescent="0.4">
      <c r="A86" s="151"/>
      <c r="B86" s="151"/>
      <c r="C86" s="151"/>
      <c r="D86" s="152"/>
      <c r="E86" s="58">
        <v>2</v>
      </c>
      <c r="F86" s="145">
        <v>1</v>
      </c>
      <c r="G86" s="145"/>
      <c r="H86" s="58">
        <v>0</v>
      </c>
      <c r="I86" s="58">
        <f ca="1">--TRIM(RIGHT(SUBSTITUTE(LEFT(A85,_xlfn.AGGREGATE(16,6,FIND({0,1,2,3,4,5,6,7,8,9},A85,ROW(INDIRECT("1:"&amp;LEN(A85)))),1))," ",REPT(" ",LEN(A85))),LEN(A85)))</f>
        <v>21</v>
      </c>
      <c r="J86" s="36" t="s">
        <v>151</v>
      </c>
      <c r="K86" s="37"/>
    </row>
    <row r="87" spans="1:13" ht="20.25" customHeight="1" x14ac:dyDescent="0.4">
      <c r="A87" s="153" t="s">
        <v>149</v>
      </c>
      <c r="B87" s="153"/>
      <c r="C87" s="153" t="s">
        <v>160</v>
      </c>
      <c r="D87" s="153"/>
      <c r="E87" s="59" t="s">
        <v>161</v>
      </c>
      <c r="F87" s="153" t="s">
        <v>150</v>
      </c>
      <c r="G87" s="153"/>
      <c r="H87" s="47" t="s">
        <v>148</v>
      </c>
      <c r="I87" s="47"/>
      <c r="J87" s="39" t="s">
        <v>162</v>
      </c>
      <c r="K87" s="38">
        <f ca="1">I86*25%</f>
        <v>5.25</v>
      </c>
    </row>
    <row r="88" spans="1:13" ht="20.25" customHeight="1" x14ac:dyDescent="0.4">
      <c r="A88" s="144" t="s">
        <v>163</v>
      </c>
      <c r="B88" s="144"/>
      <c r="C88" s="145">
        <f ca="1">K89</f>
        <v>21</v>
      </c>
      <c r="D88" s="145"/>
      <c r="E88" s="57">
        <f ca="1">((100/I86)*C88)/100</f>
        <v>1</v>
      </c>
      <c r="F88" s="144">
        <f ca="1">(((C88/I86*5)+(C89/I86*20)+(25/(F86+H86+I86)*C90)+(5/(I86)*C91)+(2.5/(I86)*C92)+(2.5/(I86)*C93)+(5/I86*C94)+(10/I86*C95)+(2.5/I86*C96)+(2.5/I86*C97)+(10/I86*C98)+(10/I86*C99))/100)</f>
        <v>0.71904761904761916</v>
      </c>
      <c r="G88" s="144"/>
      <c r="H88" s="144" t="str">
        <f ca="1">J85</f>
        <v>Excavation work Completed. Plinth work completed, RCC Slab, Brickwork, Internal Plaster, External Plaster, External Plumbing, Elevation and Waterproofing upto 15 Floor, Flooring &amp; Fitting upto 13 Floor, Wooden Work upto 13 Floor, Electrical &amp; Sanitary fittings upto 5 Floor Completed</v>
      </c>
      <c r="I88" s="144"/>
      <c r="J88" s="39" t="s">
        <v>152</v>
      </c>
      <c r="K88" s="43">
        <f ca="1">I86*50%</f>
        <v>10.5</v>
      </c>
    </row>
    <row r="89" spans="1:13" ht="21" x14ac:dyDescent="0.4">
      <c r="A89" s="144" t="s">
        <v>132</v>
      </c>
      <c r="B89" s="144"/>
      <c r="C89" s="154">
        <v>21</v>
      </c>
      <c r="D89" s="145"/>
      <c r="E89" s="57">
        <f ca="1">((100/I86)*C89)/100</f>
        <v>1</v>
      </c>
      <c r="F89" s="144"/>
      <c r="G89" s="144"/>
      <c r="H89" s="144"/>
      <c r="I89" s="144"/>
      <c r="J89" s="39" t="s">
        <v>153</v>
      </c>
      <c r="K89" s="43">
        <f ca="1">I86</f>
        <v>21</v>
      </c>
    </row>
    <row r="90" spans="1:13" ht="21" customHeight="1" x14ac:dyDescent="0.4">
      <c r="A90" s="144" t="s">
        <v>164</v>
      </c>
      <c r="B90" s="144"/>
      <c r="C90" s="145">
        <v>22</v>
      </c>
      <c r="D90" s="145"/>
      <c r="E90" s="57">
        <f ca="1">((100/(F86+H86+I86))*C90)/100</f>
        <v>1.0000000000000002</v>
      </c>
      <c r="F90" s="144"/>
      <c r="G90" s="144"/>
      <c r="H90" s="144"/>
      <c r="I90" s="144"/>
      <c r="J90" s="39" t="s">
        <v>154</v>
      </c>
      <c r="K90" s="44">
        <f ca="1">(IF(E86&gt;1,(I86/(E86+2)),I86/4))</f>
        <v>5.25</v>
      </c>
    </row>
    <row r="91" spans="1:13" ht="21" customHeight="1" x14ac:dyDescent="0.4">
      <c r="A91" s="144" t="s">
        <v>165</v>
      </c>
      <c r="B91" s="144"/>
      <c r="C91" s="145">
        <v>21</v>
      </c>
      <c r="D91" s="145"/>
      <c r="E91" s="57">
        <f ca="1">((100/I86)*C91)/100</f>
        <v>1</v>
      </c>
      <c r="F91" s="144"/>
      <c r="G91" s="144"/>
      <c r="H91" s="144"/>
      <c r="I91" s="144"/>
      <c r="J91" s="39" t="s">
        <v>155</v>
      </c>
      <c r="K91" s="44">
        <f ca="1">(IF(E86&gt;1,(I86/(E86+2)+K90),I86/4+K90))</f>
        <v>10.5</v>
      </c>
    </row>
    <row r="92" spans="1:13" ht="21" customHeight="1" x14ac:dyDescent="0.4">
      <c r="A92" s="149" t="s">
        <v>166</v>
      </c>
      <c r="B92" s="150"/>
      <c r="C92" s="145">
        <v>21</v>
      </c>
      <c r="D92" s="145"/>
      <c r="E92" s="57">
        <f ca="1">((100/I86)*C92)/100</f>
        <v>1</v>
      </c>
      <c r="F92" s="144"/>
      <c r="G92" s="144"/>
      <c r="H92" s="144"/>
      <c r="I92" s="144"/>
      <c r="J92" s="39" t="s">
        <v>167</v>
      </c>
      <c r="K92" s="44">
        <f ca="1">(IF(E86&gt;1,(I86/(E86+2)+K91),0))</f>
        <v>15.75</v>
      </c>
    </row>
    <row r="93" spans="1:13" ht="21" customHeight="1" x14ac:dyDescent="0.4">
      <c r="A93" s="149" t="s">
        <v>257</v>
      </c>
      <c r="B93" s="150"/>
      <c r="C93" s="145">
        <v>21</v>
      </c>
      <c r="D93" s="145"/>
      <c r="E93" s="57">
        <f ca="1">((100/I86)*C93)/100</f>
        <v>1</v>
      </c>
      <c r="F93" s="144"/>
      <c r="G93" s="144"/>
      <c r="H93" s="144"/>
      <c r="I93" s="144"/>
      <c r="J93" s="39" t="s">
        <v>168</v>
      </c>
      <c r="K93" s="44">
        <f>(IF(E86&gt;2,(I86/(E86+2)+K92),0))</f>
        <v>0</v>
      </c>
    </row>
    <row r="94" spans="1:13" ht="57.75" customHeight="1" x14ac:dyDescent="0.4">
      <c r="A94" s="149" t="s">
        <v>258</v>
      </c>
      <c r="B94" s="150"/>
      <c r="C94" s="145">
        <v>15</v>
      </c>
      <c r="D94" s="145"/>
      <c r="E94" s="57">
        <f ca="1">((100/(I86))*C94)/100</f>
        <v>0.7142857142857143</v>
      </c>
      <c r="F94" s="144"/>
      <c r="G94" s="144"/>
      <c r="H94" s="144"/>
      <c r="I94" s="144"/>
      <c r="J94" s="39" t="s">
        <v>170</v>
      </c>
      <c r="K94" s="45">
        <f>(IF(E86&gt;3,(I86/(E86+2)+K93),0))</f>
        <v>0</v>
      </c>
    </row>
    <row r="95" spans="1:13" ht="21" x14ac:dyDescent="0.4">
      <c r="A95" s="144" t="s">
        <v>169</v>
      </c>
      <c r="B95" s="144"/>
      <c r="C95" s="145">
        <v>13</v>
      </c>
      <c r="D95" s="145"/>
      <c r="E95" s="57">
        <f ca="1">((100/(I86))*C95)/100</f>
        <v>0.61904761904761907</v>
      </c>
      <c r="F95" s="144"/>
      <c r="G95" s="144"/>
      <c r="H95" s="144"/>
      <c r="I95" s="144"/>
      <c r="J95" s="39" t="s">
        <v>171</v>
      </c>
      <c r="K95" s="44">
        <f>(IF(E86&gt;4,(I86/(E86+2)+K94),0))</f>
        <v>0</v>
      </c>
    </row>
    <row r="96" spans="1:13" ht="21" customHeight="1" x14ac:dyDescent="0.4">
      <c r="A96" s="144" t="s">
        <v>259</v>
      </c>
      <c r="B96" s="144"/>
      <c r="C96" s="145">
        <v>13</v>
      </c>
      <c r="D96" s="145"/>
      <c r="E96" s="57">
        <f ca="1">((100/I86)*C96)/100</f>
        <v>0.61904761904761907</v>
      </c>
      <c r="F96" s="144"/>
      <c r="G96" s="144"/>
      <c r="H96" s="144"/>
      <c r="I96" s="144"/>
      <c r="J96" s="39" t="s">
        <v>156</v>
      </c>
      <c r="K96" s="44">
        <f>(IF(E86=1,(I86/(E86+3)+K91),IF(E86=0,(I86/4+K91),IF(E86&gt;1,0))))</f>
        <v>0</v>
      </c>
    </row>
    <row r="97" spans="1:13" ht="41.25" customHeight="1" thickBot="1" x14ac:dyDescent="0.45">
      <c r="A97" s="144" t="s">
        <v>260</v>
      </c>
      <c r="B97" s="144"/>
      <c r="C97" s="145">
        <v>5</v>
      </c>
      <c r="D97" s="145"/>
      <c r="E97" s="57">
        <f ca="1">((100/I86)*C97)/100</f>
        <v>0.23809523809523811</v>
      </c>
      <c r="F97" s="144"/>
      <c r="G97" s="144"/>
      <c r="H97" s="144"/>
      <c r="I97" s="144"/>
      <c r="J97" s="41" t="s">
        <v>157</v>
      </c>
      <c r="K97" s="46">
        <f ca="1">(IF(E86&gt;1.5,(I86/(E86+2)+K90+MAX(0,K91-K90)+MAX(0,K92-K91)+MAX(0,K93-K92)+MAX(0,K94-K93)+MAX(0,K95-K94)),IF(E86=1,(I86/(E86+3)+K96),IF(E86=0,I86/4+K96))))</f>
        <v>21</v>
      </c>
      <c r="M97" s="1" t="e">
        <f>(IF(D85&gt;1.5,(H85/(D85+2)+J90+MAX(0,J91-J90)+MAX(0,J92-J91)+MAX(0,J93-J92)+MAX(0,J94-J93)+MAX(0,J95-J94)),IF(D85=1,(H85/(D85+3)+J95),IF(D85=0,H85*0.3+J95))))</f>
        <v>#VALUE!</v>
      </c>
    </row>
    <row r="98" spans="1:13" ht="21" x14ac:dyDescent="0.3">
      <c r="A98" s="144" t="s">
        <v>172</v>
      </c>
      <c r="B98" s="144"/>
      <c r="C98" s="145">
        <v>0</v>
      </c>
      <c r="D98" s="145"/>
      <c r="E98" s="57">
        <f ca="1">((100/(I86))*C98)/100</f>
        <v>0</v>
      </c>
      <c r="F98" s="144"/>
      <c r="G98" s="144"/>
      <c r="H98" s="144"/>
      <c r="I98" s="144"/>
    </row>
    <row r="99" spans="1:13" ht="21" x14ac:dyDescent="0.3">
      <c r="A99" s="144" t="s">
        <v>173</v>
      </c>
      <c r="B99" s="144"/>
      <c r="C99" s="145">
        <v>0</v>
      </c>
      <c r="D99" s="145"/>
      <c r="E99" s="57">
        <f ca="1">((100/(I86))*C99)/100</f>
        <v>0</v>
      </c>
      <c r="F99" s="144"/>
      <c r="G99" s="144"/>
      <c r="H99" s="144"/>
      <c r="I99" s="144"/>
    </row>
    <row r="100" spans="1:13" ht="21.6" thickBot="1" x14ac:dyDescent="0.35">
      <c r="A100" s="92" t="s">
        <v>72</v>
      </c>
      <c r="B100" s="92"/>
      <c r="C100" s="92"/>
      <c r="D100" s="92"/>
      <c r="E100" s="92"/>
      <c r="F100" s="92"/>
      <c r="G100" s="92"/>
      <c r="H100" s="92"/>
      <c r="I100" s="92"/>
    </row>
    <row r="101" spans="1:13" ht="20.25" customHeight="1" x14ac:dyDescent="0.4">
      <c r="A101" s="151" t="s">
        <v>261</v>
      </c>
      <c r="B101" s="151"/>
      <c r="C101" s="151"/>
      <c r="D101" s="152" t="s">
        <v>4</v>
      </c>
      <c r="E101" s="58" t="s">
        <v>145</v>
      </c>
      <c r="F101" s="145" t="s">
        <v>131</v>
      </c>
      <c r="G101" s="145"/>
      <c r="H101" s="58" t="s">
        <v>146</v>
      </c>
      <c r="I101" s="58" t="s">
        <v>147</v>
      </c>
      <c r="J101" s="35" t="str">
        <f ca="1">(IF(F104&gt;99%,"All work completed. Please provide OC.",IF(F104&gt;89.8%,"Plinth, RCC, Brick, Plaster, Flooring, Wooden, Plumbing, Electrification, etc., work Completed. Finishing work is in process.",IF(F104&lt;94%,(IF(C104=0,"Work not yet Started.",IF(E104=25%,"Piling work in process",IF(E104=50%,"Excavation work in process",IF(E104=100%,"Excavation work Completed. ","0")))&amp;(IF(C105=0%,"",IF(C105=K106,"Footing work is process",IF(C105=K107,"Footing work Completed",IF(C105=K108,"1st Basement Completed",IF(C105=K109,"1st &amp; 2nd Basement Completed",IF(C105=K110,"1st to 3rd Basement Completed",IF(C105=K111,"1st to 4th Basement Completed",IF(C105=K112,"Plinth work is process",IF(C105=K113,"Plinth work completed","0")))))))))))&amp;(IF(C106=(F102+H102+I102),", RCC Slab",IF(C106&gt;0,", RCC upto "&amp;C106&amp;" Slab",""))&amp;(IF(C107=I102,", Brickwork",IF(C107&gt;0,", Brickwork upto "&amp;C107&amp;" Floor",""))&amp;(IF(C108=I102,", Internal Plaster",IF(C108&gt;0,", Internal Plaster upto "&amp;C108&amp;" Floor",""))&amp;(IF(C109=I102,", External Plaster",IF(C109&gt;0,", External Plaster upto "&amp;C109&amp;" Floor",""))&amp;(IF(C110=I102,", External Plumbing, Elevation and Waterproofing",IF(C110&gt;0,", External Plumbing, Elevation and Waterproofing upto "&amp;C110&amp;" Floor",""))&amp;(IF(C111=I102,", Flooring &amp; Fitting",IF(C111&gt;0,", Flooring &amp; Fitting upto "&amp;C111&amp;" Floor",""))&amp;(IF(C112=I102,", Wooden Work",IF(C112&gt;0,", Wooden Work upto "&amp;C112&amp;" Floor",""))&amp;(IF(C113=I102,", Electrical &amp; Sanitary fittings",IF(C113&gt;0,", Electrical &amp; Sanitary fittings upto "&amp;C113&amp;" Floor",""))&amp;(IF(C114&gt;0,", Finishing upto "&amp;C114&amp;" Floor","")&amp;(IF(C106&gt;0.5," Completed",""))))))))))))))))</f>
        <v>Excavation work Completed. Plinth work completed, RCC Slab, Brickwork, Internal Plaster, External Plaster, External Plumbing, Elevation and Waterproofing upto 15 Floor, Flooring &amp; Fitting upto 13 Floor, Wooden Work upto 13 Floor, Electrical &amp; Sanitary fittings upto 5 Floor Completed</v>
      </c>
      <c r="K101" s="37"/>
    </row>
    <row r="102" spans="1:13" ht="21" x14ac:dyDescent="0.4">
      <c r="A102" s="151"/>
      <c r="B102" s="151"/>
      <c r="C102" s="151"/>
      <c r="D102" s="152"/>
      <c r="E102" s="58">
        <v>2</v>
      </c>
      <c r="F102" s="145">
        <v>1</v>
      </c>
      <c r="G102" s="145"/>
      <c r="H102" s="58">
        <v>0</v>
      </c>
      <c r="I102" s="58">
        <f ca="1">--TRIM(RIGHT(SUBSTITUTE(LEFT(A101,_xlfn.AGGREGATE(16,6,FIND({0,1,2,3,4,5,6,7,8,9},A101,ROW(INDIRECT("1:"&amp;LEN(A101)))),1))," ",REPT(" ",LEN(A101))),LEN(A101)))</f>
        <v>21</v>
      </c>
      <c r="J102" s="36" t="s">
        <v>151</v>
      </c>
      <c r="K102" s="37"/>
    </row>
    <row r="103" spans="1:13" ht="20.25" customHeight="1" x14ac:dyDescent="0.4">
      <c r="A103" s="153" t="s">
        <v>149</v>
      </c>
      <c r="B103" s="153"/>
      <c r="C103" s="153" t="s">
        <v>160</v>
      </c>
      <c r="D103" s="153"/>
      <c r="E103" s="59" t="s">
        <v>161</v>
      </c>
      <c r="F103" s="153" t="s">
        <v>150</v>
      </c>
      <c r="G103" s="153"/>
      <c r="H103" s="47" t="s">
        <v>148</v>
      </c>
      <c r="I103" s="47"/>
      <c r="J103" s="39" t="s">
        <v>162</v>
      </c>
      <c r="K103" s="38">
        <f ca="1">I102*25%</f>
        <v>5.25</v>
      </c>
    </row>
    <row r="104" spans="1:13" ht="20.25" customHeight="1" x14ac:dyDescent="0.4">
      <c r="A104" s="144" t="s">
        <v>163</v>
      </c>
      <c r="B104" s="144"/>
      <c r="C104" s="145">
        <f ca="1">K105</f>
        <v>21</v>
      </c>
      <c r="D104" s="145"/>
      <c r="E104" s="57">
        <f ca="1">((100/I102)*C104)/100</f>
        <v>1</v>
      </c>
      <c r="F104" s="144">
        <f ca="1">(((C104/I102*5)+(C105/I102*20)+(25/(F102+H102+I102)*C106)+(5/(I102)*C107)+(2.5/(I102)*C108)+(2.5/(I102)*C109)+(5/I102*C110)+(10/I102*C111)+(2.5/I102*C112)+(2.5/I102*C113)+(10/I102*C114)+(10/I102*C115))/100)</f>
        <v>0.71904761904761916</v>
      </c>
      <c r="G104" s="144"/>
      <c r="H104" s="144" t="str">
        <f ca="1">J101</f>
        <v>Excavation work Completed. Plinth work completed, RCC Slab, Brickwork, Internal Plaster, External Plaster, External Plumbing, Elevation and Waterproofing upto 15 Floor, Flooring &amp; Fitting upto 13 Floor, Wooden Work upto 13 Floor, Electrical &amp; Sanitary fittings upto 5 Floor Completed</v>
      </c>
      <c r="I104" s="144"/>
      <c r="J104" s="39" t="s">
        <v>152</v>
      </c>
      <c r="K104" s="43">
        <f ca="1">I102*50%</f>
        <v>10.5</v>
      </c>
    </row>
    <row r="105" spans="1:13" ht="21" x14ac:dyDescent="0.4">
      <c r="A105" s="144" t="s">
        <v>132</v>
      </c>
      <c r="B105" s="144"/>
      <c r="C105" s="154">
        <v>21</v>
      </c>
      <c r="D105" s="145"/>
      <c r="E105" s="57">
        <f ca="1">((100/I102)*C105)/100</f>
        <v>1</v>
      </c>
      <c r="F105" s="144"/>
      <c r="G105" s="144"/>
      <c r="H105" s="144"/>
      <c r="I105" s="144"/>
      <c r="J105" s="39" t="s">
        <v>153</v>
      </c>
      <c r="K105" s="43">
        <f ca="1">I102</f>
        <v>21</v>
      </c>
    </row>
    <row r="106" spans="1:13" ht="21" customHeight="1" x14ac:dyDescent="0.4">
      <c r="A106" s="144" t="s">
        <v>164</v>
      </c>
      <c r="B106" s="144"/>
      <c r="C106" s="145">
        <v>22</v>
      </c>
      <c r="D106" s="145"/>
      <c r="E106" s="57">
        <f ca="1">((100/(F102+H102+I102))*C106)/100</f>
        <v>1.0000000000000002</v>
      </c>
      <c r="F106" s="144"/>
      <c r="G106" s="144"/>
      <c r="H106" s="144"/>
      <c r="I106" s="144"/>
      <c r="J106" s="39" t="s">
        <v>154</v>
      </c>
      <c r="K106" s="44">
        <f ca="1">(IF(E102&gt;1,(I102/(E102+2)),I102/4))</f>
        <v>5.25</v>
      </c>
    </row>
    <row r="107" spans="1:13" ht="21" customHeight="1" x14ac:dyDescent="0.4">
      <c r="A107" s="144" t="s">
        <v>165</v>
      </c>
      <c r="B107" s="144"/>
      <c r="C107" s="145">
        <v>21</v>
      </c>
      <c r="D107" s="145"/>
      <c r="E107" s="57">
        <f ca="1">((100/I102)*C107)/100</f>
        <v>1</v>
      </c>
      <c r="F107" s="144"/>
      <c r="G107" s="144"/>
      <c r="H107" s="144"/>
      <c r="I107" s="144"/>
      <c r="J107" s="39" t="s">
        <v>155</v>
      </c>
      <c r="K107" s="44">
        <f ca="1">(IF(E102&gt;1,(I102/(E102+2)+K106),I102/4+K106))</f>
        <v>10.5</v>
      </c>
    </row>
    <row r="108" spans="1:13" ht="21" customHeight="1" x14ac:dyDescent="0.4">
      <c r="A108" s="149" t="s">
        <v>166</v>
      </c>
      <c r="B108" s="150"/>
      <c r="C108" s="145">
        <v>21</v>
      </c>
      <c r="D108" s="145"/>
      <c r="E108" s="57">
        <f ca="1">((100/I102)*C108)/100</f>
        <v>1</v>
      </c>
      <c r="F108" s="144"/>
      <c r="G108" s="144"/>
      <c r="H108" s="144"/>
      <c r="I108" s="144"/>
      <c r="J108" s="39" t="s">
        <v>167</v>
      </c>
      <c r="K108" s="44">
        <f ca="1">(IF(E102&gt;1,(I102/(E102+2)+K107),0))</f>
        <v>15.75</v>
      </c>
    </row>
    <row r="109" spans="1:13" ht="21" customHeight="1" x14ac:dyDescent="0.4">
      <c r="A109" s="149" t="s">
        <v>257</v>
      </c>
      <c r="B109" s="150"/>
      <c r="C109" s="145">
        <v>21</v>
      </c>
      <c r="D109" s="145"/>
      <c r="E109" s="57">
        <f ca="1">((100/I102)*C109)/100</f>
        <v>1</v>
      </c>
      <c r="F109" s="144"/>
      <c r="G109" s="144"/>
      <c r="H109" s="144"/>
      <c r="I109" s="144"/>
      <c r="J109" s="39" t="s">
        <v>168</v>
      </c>
      <c r="K109" s="44">
        <f>(IF(E102&gt;2,(I102/(E102+2)+K108),0))</f>
        <v>0</v>
      </c>
    </row>
    <row r="110" spans="1:13" ht="57.75" customHeight="1" x14ac:dyDescent="0.4">
      <c r="A110" s="149" t="s">
        <v>258</v>
      </c>
      <c r="B110" s="150"/>
      <c r="C110" s="145">
        <v>15</v>
      </c>
      <c r="D110" s="145"/>
      <c r="E110" s="57">
        <f ca="1">((100/(I102))*C110)/100</f>
        <v>0.7142857142857143</v>
      </c>
      <c r="F110" s="144"/>
      <c r="G110" s="144"/>
      <c r="H110" s="144"/>
      <c r="I110" s="144"/>
      <c r="J110" s="39" t="s">
        <v>170</v>
      </c>
      <c r="K110" s="45">
        <f>(IF(E102&gt;3,(I102/(E102+2)+K109),0))</f>
        <v>0</v>
      </c>
    </row>
    <row r="111" spans="1:13" ht="21" x14ac:dyDescent="0.4">
      <c r="A111" s="144" t="s">
        <v>169</v>
      </c>
      <c r="B111" s="144"/>
      <c r="C111" s="145">
        <v>13</v>
      </c>
      <c r="D111" s="145"/>
      <c r="E111" s="57">
        <f ca="1">((100/(I102))*C111)/100</f>
        <v>0.61904761904761907</v>
      </c>
      <c r="F111" s="144"/>
      <c r="G111" s="144"/>
      <c r="H111" s="144"/>
      <c r="I111" s="144"/>
      <c r="J111" s="39" t="s">
        <v>171</v>
      </c>
      <c r="K111" s="44">
        <f>(IF(E102&gt;4,(I102/(E102+2)+K110),0))</f>
        <v>0</v>
      </c>
    </row>
    <row r="112" spans="1:13" ht="21" customHeight="1" x14ac:dyDescent="0.4">
      <c r="A112" s="144" t="s">
        <v>259</v>
      </c>
      <c r="B112" s="144"/>
      <c r="C112" s="145">
        <v>13</v>
      </c>
      <c r="D112" s="145"/>
      <c r="E112" s="57">
        <f ca="1">((100/I102)*C112)/100</f>
        <v>0.61904761904761907</v>
      </c>
      <c r="F112" s="144"/>
      <c r="G112" s="144"/>
      <c r="H112" s="144"/>
      <c r="I112" s="144"/>
      <c r="J112" s="39" t="s">
        <v>156</v>
      </c>
      <c r="K112" s="44">
        <f>(IF(E102=1,(I102/(E102+3)+K107),IF(E102=0,(I102/4+K107),IF(E102&gt;1,0))))</f>
        <v>0</v>
      </c>
    </row>
    <row r="113" spans="1:14" ht="41.25" customHeight="1" thickBot="1" x14ac:dyDescent="0.45">
      <c r="A113" s="144" t="s">
        <v>260</v>
      </c>
      <c r="B113" s="144"/>
      <c r="C113" s="145">
        <v>5</v>
      </c>
      <c r="D113" s="145"/>
      <c r="E113" s="57">
        <f ca="1">((100/I102)*C113)/100</f>
        <v>0.23809523809523811</v>
      </c>
      <c r="F113" s="144"/>
      <c r="G113" s="144"/>
      <c r="H113" s="144"/>
      <c r="I113" s="144"/>
      <c r="J113" s="41" t="s">
        <v>157</v>
      </c>
      <c r="K113" s="46">
        <f ca="1">(IF(E102&gt;1.5,(I102/(E102+2)+K106+MAX(0,K107-K106)+MAX(0,K108-K107)+MAX(0,K109-K108)+MAX(0,K110-K109)+MAX(0,K111-K110)),IF(E102=1,(I102/(E102+3)+K112),IF(E102=0,I102/4+K112))))</f>
        <v>21</v>
      </c>
      <c r="M113" s="1" t="e">
        <f>(IF(D101&gt;1.5,(H101/(D101+2)+J106+MAX(0,J107-J106)+MAX(0,J108-J107)+MAX(0,J109-J108)+MAX(0,J110-J109)+MAX(0,J111-J110)),IF(D101=1,(H101/(D101+3)+J111),IF(D101=0,H101*0.3+J111))))</f>
        <v>#VALUE!</v>
      </c>
    </row>
    <row r="114" spans="1:14" ht="21" x14ac:dyDescent="0.3">
      <c r="A114" s="144" t="s">
        <v>172</v>
      </c>
      <c r="B114" s="144"/>
      <c r="C114" s="145">
        <v>0</v>
      </c>
      <c r="D114" s="145"/>
      <c r="E114" s="57">
        <f ca="1">((100/(I102))*C114)/100</f>
        <v>0</v>
      </c>
      <c r="F114" s="144"/>
      <c r="G114" s="144"/>
      <c r="H114" s="144"/>
      <c r="I114" s="144"/>
    </row>
    <row r="115" spans="1:14" ht="21" x14ac:dyDescent="0.3">
      <c r="A115" s="144" t="s">
        <v>173</v>
      </c>
      <c r="B115" s="144"/>
      <c r="C115" s="145">
        <v>0</v>
      </c>
      <c r="D115" s="145"/>
      <c r="E115" s="57">
        <f ca="1">((100/(I102))*C115)/100</f>
        <v>0</v>
      </c>
      <c r="F115" s="144"/>
      <c r="G115" s="144"/>
      <c r="H115" s="144"/>
      <c r="I115" s="144"/>
    </row>
    <row r="116" spans="1:14" ht="36.75" customHeight="1" x14ac:dyDescent="0.4">
      <c r="A116" s="112" t="s">
        <v>158</v>
      </c>
      <c r="B116" s="113"/>
      <c r="C116" s="113"/>
      <c r="D116" s="113"/>
      <c r="E116" s="113"/>
      <c r="F116" s="113"/>
      <c r="G116" s="113"/>
      <c r="H116" s="114">
        <f ca="1">AVERAGE(F104,F56,F72,F88)</f>
        <v>0.73154761904761911</v>
      </c>
      <c r="I116" s="115"/>
      <c r="J116" s="39"/>
      <c r="K116" s="40"/>
      <c r="L116" s="40"/>
    </row>
    <row r="117" spans="1:14" ht="21" x14ac:dyDescent="0.3">
      <c r="A117" s="85" t="s">
        <v>76</v>
      </c>
      <c r="B117" s="86"/>
      <c r="C117" s="86"/>
      <c r="D117" s="86"/>
      <c r="E117" s="86"/>
      <c r="F117" s="86"/>
      <c r="G117" s="86"/>
      <c r="H117" s="86"/>
      <c r="I117" s="87"/>
    </row>
    <row r="118" spans="1:14" ht="63" x14ac:dyDescent="0.3">
      <c r="A118" s="78" t="s">
        <v>77</v>
      </c>
      <c r="B118" s="78"/>
      <c r="C118" s="78"/>
      <c r="D118" s="3" t="s">
        <v>4</v>
      </c>
      <c r="E118" s="15" t="s">
        <v>137</v>
      </c>
      <c r="F118" s="21" t="s">
        <v>174</v>
      </c>
      <c r="G118" s="3" t="s">
        <v>4</v>
      </c>
      <c r="H118" s="111" t="s">
        <v>239</v>
      </c>
      <c r="I118" s="111"/>
    </row>
    <row r="119" spans="1:14" ht="63" x14ac:dyDescent="0.3">
      <c r="A119" s="78" t="s">
        <v>188</v>
      </c>
      <c r="B119" s="78"/>
      <c r="C119" s="78"/>
      <c r="D119" s="2" t="s">
        <v>133</v>
      </c>
      <c r="E119" s="18" t="s">
        <v>250</v>
      </c>
      <c r="F119" s="21" t="s">
        <v>189</v>
      </c>
      <c r="G119" s="2" t="s">
        <v>4</v>
      </c>
      <c r="H119" s="79" t="s">
        <v>175</v>
      </c>
      <c r="I119" s="79"/>
      <c r="K119" s="1" t="s">
        <v>251</v>
      </c>
      <c r="L119" s="56">
        <v>44922</v>
      </c>
      <c r="M119" s="1" t="s">
        <v>252</v>
      </c>
      <c r="N119" s="1" t="s">
        <v>253</v>
      </c>
    </row>
    <row r="120" spans="1:14" ht="26.25" customHeight="1" x14ac:dyDescent="0.3">
      <c r="A120" s="131" t="s">
        <v>80</v>
      </c>
      <c r="B120" s="131"/>
      <c r="C120" s="131"/>
      <c r="D120" s="3" t="s">
        <v>4</v>
      </c>
      <c r="E120" s="55">
        <v>800000</v>
      </c>
      <c r="F120" s="3" t="s">
        <v>129</v>
      </c>
      <c r="G120" s="3" t="s">
        <v>4</v>
      </c>
      <c r="H120" s="142" t="s">
        <v>138</v>
      </c>
      <c r="I120" s="143"/>
    </row>
    <row r="121" spans="1:14" ht="21" hidden="1" x14ac:dyDescent="0.3">
      <c r="A121" s="78" t="s">
        <v>119</v>
      </c>
      <c r="B121" s="78"/>
      <c r="C121" s="78"/>
      <c r="D121" s="2" t="s">
        <v>4</v>
      </c>
      <c r="E121" s="18" t="s">
        <v>120</v>
      </c>
      <c r="F121" s="21" t="s">
        <v>121</v>
      </c>
      <c r="G121" s="2" t="s">
        <v>4</v>
      </c>
      <c r="H121" s="79" t="s">
        <v>98</v>
      </c>
      <c r="I121" s="79"/>
    </row>
    <row r="122" spans="1:14" ht="63" hidden="1" x14ac:dyDescent="0.3">
      <c r="A122" s="78" t="s">
        <v>122</v>
      </c>
      <c r="B122" s="78"/>
      <c r="C122" s="78"/>
      <c r="D122" s="2" t="s">
        <v>4</v>
      </c>
      <c r="E122" s="18" t="s">
        <v>123</v>
      </c>
      <c r="F122" s="21" t="s">
        <v>124</v>
      </c>
      <c r="G122" s="2" t="s">
        <v>4</v>
      </c>
      <c r="H122" s="79" t="s">
        <v>125</v>
      </c>
      <c r="I122" s="79"/>
    </row>
    <row r="123" spans="1:14" ht="21" hidden="1" x14ac:dyDescent="0.3">
      <c r="A123" s="78" t="s">
        <v>79</v>
      </c>
      <c r="B123" s="78"/>
      <c r="C123" s="78"/>
      <c r="D123" s="2" t="s">
        <v>4</v>
      </c>
      <c r="E123" s="18" t="s">
        <v>100</v>
      </c>
      <c r="F123" s="21" t="s">
        <v>78</v>
      </c>
      <c r="G123" s="2" t="s">
        <v>4</v>
      </c>
      <c r="H123" s="63" t="s">
        <v>100</v>
      </c>
      <c r="I123" s="64"/>
    </row>
    <row r="124" spans="1:14" ht="21" hidden="1" x14ac:dyDescent="0.3">
      <c r="A124" s="78" t="s">
        <v>126</v>
      </c>
      <c r="B124" s="78"/>
      <c r="C124" s="78"/>
      <c r="D124" s="2" t="s">
        <v>4</v>
      </c>
      <c r="E124" s="18" t="s">
        <v>99</v>
      </c>
      <c r="F124" s="21" t="s">
        <v>80</v>
      </c>
      <c r="G124" s="2" t="s">
        <v>4</v>
      </c>
      <c r="H124" s="79" t="s">
        <v>118</v>
      </c>
      <c r="I124" s="79"/>
    </row>
    <row r="125" spans="1:14" ht="21" hidden="1" x14ac:dyDescent="0.3">
      <c r="A125" s="78" t="s">
        <v>127</v>
      </c>
      <c r="B125" s="78"/>
      <c r="C125" s="78"/>
      <c r="D125" s="2" t="s">
        <v>4</v>
      </c>
      <c r="E125" s="19" t="s">
        <v>111</v>
      </c>
      <c r="F125" s="21" t="s">
        <v>128</v>
      </c>
      <c r="G125" s="2" t="s">
        <v>4</v>
      </c>
      <c r="H125" s="139" t="s">
        <v>111</v>
      </c>
      <c r="I125" s="139"/>
    </row>
    <row r="126" spans="1:14" ht="18" hidden="1" customHeight="1" x14ac:dyDescent="0.3">
      <c r="A126" s="131" t="s">
        <v>129</v>
      </c>
      <c r="B126" s="131"/>
      <c r="C126" s="131"/>
      <c r="D126" s="3" t="s">
        <v>4</v>
      </c>
      <c r="E126" s="10"/>
      <c r="F126" s="3" t="s">
        <v>129</v>
      </c>
      <c r="G126" s="3" t="s">
        <v>4</v>
      </c>
      <c r="H126" s="140" t="s">
        <v>111</v>
      </c>
      <c r="I126" s="141"/>
    </row>
    <row r="127" spans="1:14" ht="21" x14ac:dyDescent="0.3">
      <c r="A127" s="85" t="s">
        <v>75</v>
      </c>
      <c r="B127" s="86"/>
      <c r="C127" s="86"/>
      <c r="D127" s="86"/>
      <c r="E127" s="86"/>
      <c r="F127" s="86"/>
      <c r="G127" s="86"/>
      <c r="H127" s="86"/>
      <c r="I127" s="87"/>
    </row>
    <row r="128" spans="1:14" ht="21" x14ac:dyDescent="0.3">
      <c r="A128" s="80" t="s">
        <v>9</v>
      </c>
      <c r="B128" s="81"/>
      <c r="C128" s="81"/>
      <c r="D128" s="81"/>
      <c r="E128" s="81"/>
      <c r="F128" s="82"/>
      <c r="G128" s="2" t="s">
        <v>4</v>
      </c>
      <c r="H128" s="129">
        <f>40730/10.764</f>
        <v>3783.9093273875883</v>
      </c>
      <c r="I128" s="130"/>
    </row>
    <row r="129" spans="1:151 16227:16384" ht="21" x14ac:dyDescent="0.3">
      <c r="A129" s="80" t="s">
        <v>33</v>
      </c>
      <c r="B129" s="81"/>
      <c r="C129" s="81"/>
      <c r="D129" s="81"/>
      <c r="E129" s="81"/>
      <c r="F129" s="82"/>
      <c r="G129" s="2" t="s">
        <v>4</v>
      </c>
      <c r="H129" s="105">
        <f>97000/10.764</f>
        <v>9011.5198810850998</v>
      </c>
      <c r="I129" s="105"/>
    </row>
    <row r="130" spans="1:151 16227:16384" ht="21" x14ac:dyDescent="0.3">
      <c r="A130" s="80" t="s">
        <v>139</v>
      </c>
      <c r="B130" s="81"/>
      <c r="C130" s="81"/>
      <c r="D130" s="81"/>
      <c r="E130" s="81"/>
      <c r="F130" s="82"/>
      <c r="G130" s="2" t="s">
        <v>4</v>
      </c>
      <c r="H130" s="105">
        <f>H128*0.8</f>
        <v>3027.1274619100709</v>
      </c>
      <c r="I130" s="105"/>
    </row>
    <row r="131" spans="1:151 16227:16384" ht="21" x14ac:dyDescent="0.3">
      <c r="A131" s="103" t="s">
        <v>84</v>
      </c>
      <c r="B131" s="104"/>
      <c r="C131" s="104"/>
      <c r="D131" s="104"/>
      <c r="E131" s="104"/>
      <c r="F131" s="104"/>
      <c r="G131" s="104"/>
      <c r="H131" s="104"/>
      <c r="I131" s="102"/>
    </row>
    <row r="132" spans="1:151 16227:16384" s="11" customFormat="1" ht="40.799999999999997" x14ac:dyDescent="0.3">
      <c r="A132" s="75" t="s">
        <v>184</v>
      </c>
      <c r="B132" s="76"/>
      <c r="C132" s="75" t="s">
        <v>185</v>
      </c>
      <c r="D132" s="76"/>
      <c r="E132" s="49" t="s">
        <v>186</v>
      </c>
      <c r="F132" s="75" t="s">
        <v>183</v>
      </c>
      <c r="G132" s="76"/>
      <c r="H132" s="49" t="s">
        <v>182</v>
      </c>
      <c r="I132" s="49" t="s">
        <v>181</v>
      </c>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c r="XFD132" s="1"/>
    </row>
    <row r="133" spans="1:151 16227:16384" s="11" customFormat="1" ht="21" x14ac:dyDescent="0.3">
      <c r="A133" s="73" t="s">
        <v>217</v>
      </c>
      <c r="B133" s="74"/>
      <c r="C133" s="73" t="s">
        <v>97</v>
      </c>
      <c r="D133" s="74"/>
      <c r="E133" s="50" t="s">
        <v>233</v>
      </c>
      <c r="F133" s="73">
        <f>COUNT(F146:G150)+COUNT(F153:G157)+COUNT(F160:G164)+COUNT(F166:G172)+COUNT(F174:G180)*5+COUNT(F182:G188)*6+COUNT(F190:G196,F198:G204,F206:G212,F214:G220,F222:G228,F230:G236)</f>
        <v>141</v>
      </c>
      <c r="G133" s="74"/>
      <c r="H133" s="50">
        <f>SUM(F146:G150)+SUM(F153:G157)+SUM(F160:G164)+SUM(F166:G172)+SUM(F174:G180)*5+SUM(F182:G188)*6+SUM(F190:G196,F198:G204,F206:G212,F214:G220,F222:G228,F230:G236)</f>
        <v>101653</v>
      </c>
      <c r="I133" s="50">
        <f>SUM(I146:I150)+SUM(I153:I157)+SUM(I160:I164)+SUM(I166:I172)+SUM(I174:I180)*5+SUM(I182:I188)*6+SUM(I190:I196,I198:I204,I206:I212,I214:I220,I222:I228,I230:I236)</f>
        <v>157562.15</v>
      </c>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c r="XFD133" s="1"/>
    </row>
    <row r="134" spans="1:151 16227:16384" s="11" customFormat="1" ht="21" x14ac:dyDescent="0.3">
      <c r="A134" s="73" t="s">
        <v>228</v>
      </c>
      <c r="B134" s="74"/>
      <c r="C134" s="73" t="s">
        <v>97</v>
      </c>
      <c r="D134" s="74"/>
      <c r="E134" s="50" t="s">
        <v>233</v>
      </c>
      <c r="F134" s="73">
        <f>COUNT(F240:G243)+COUNT(F246:G250)+COUNT(F253:G257)+COUNT(F260:G264)+COUNT(F266:G272)+COUNT(F274:G280)*5+COUNT(F282:G288)*6+COUNT(F290:G296,F298:G304,F306:G312,F314:G320,F322:G328,F330:G336)</f>
        <v>145</v>
      </c>
      <c r="G134" s="74"/>
      <c r="H134" s="50">
        <f>SUM(F240:G243)+SUM(F246:G250)+SUM(F253:G257)+SUM(F260:G264)+SUM(F266:G272)+SUM(F274:G280)*5+SUM(F282:G288)*6+SUM(F290:G296,F298:G304,F306:G312,F314:G320,F322:G328,F330:G336)</f>
        <v>103580.54407999999</v>
      </c>
      <c r="I134" s="50">
        <f>SUM(I240:I243)+SUM(I246:I250)+SUM(I253:I257)+SUM(I260:I264)+SUM(I266:I272)+SUM(I274:I280)*5+SUM(I282:I288)*6+SUM(I290:I296,I298:I304,I306:I312,I314:I320,I322:I328,I330:I336)</f>
        <v>160549.84332400002</v>
      </c>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c r="XFD134" s="1"/>
    </row>
    <row r="135" spans="1:151 16227:16384" s="11" customFormat="1" ht="21" x14ac:dyDescent="0.3">
      <c r="A135" s="73" t="s">
        <v>230</v>
      </c>
      <c r="B135" s="74"/>
      <c r="C135" s="73" t="s">
        <v>97</v>
      </c>
      <c r="D135" s="74"/>
      <c r="E135" s="50" t="s">
        <v>233</v>
      </c>
      <c r="F135" s="73">
        <f>COUNT(F340:G343)+COUNT(F346:G350)+COUNT(F353:G357)+COUNT(F360:G364)+COUNT(F366:G372)+COUNT(F374:G380)*5+COUNT(F382:G388)*6+COUNT(F390:G396,F398:G404,F406:G412,F414:G420,F422:G428,F430:G436)</f>
        <v>145</v>
      </c>
      <c r="G135" s="74"/>
      <c r="H135" s="50">
        <f>SUM(F340:G343)+SUM(F346:G350)+SUM(F353:G357)+SUM(F360:G364)+SUM(F366:G372)+SUM(F374:G380)*5+SUM(F382:G388)*6+SUM(F390:G396,F398:G404,F406:G412,F414:G420,F422:G428,F430:G436)</f>
        <v>103193.35748000001</v>
      </c>
      <c r="I135" s="50">
        <f>SUM(I340:I343)+SUM(I346:I350)+SUM(I353:I357)+SUM(I360:I364)+SUM(I366:I372)+SUM(I374:I380)*5+SUM(I382:I388)*6+SUM(I390:I396,I398:I404,I406:I412,I414:I420,I422:I428,I430:I436)</f>
        <v>159949.70409399999</v>
      </c>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c r="XFD135" s="1"/>
    </row>
    <row r="136" spans="1:151 16227:16384" s="11" customFormat="1" ht="21" x14ac:dyDescent="0.3">
      <c r="A136" s="73" t="s">
        <v>232</v>
      </c>
      <c r="B136" s="74"/>
      <c r="C136" s="73" t="s">
        <v>97</v>
      </c>
      <c r="D136" s="74"/>
      <c r="E136" s="50" t="s">
        <v>233</v>
      </c>
      <c r="F136" s="73">
        <f>COUNT(F442:G446)+COUNT(F449:G453)+COUNT(F456:G460)+COUNT(F462:G468)+COUNT(F470:G476)*5+COUNT(F478:G484)*6+COUNT(F486:G492,F494:G500,F502:G508,F510:G516,F518:G524,F526:G532)</f>
        <v>141</v>
      </c>
      <c r="G136" s="74"/>
      <c r="H136" s="50">
        <f>SUM(F442:G446)+SUM(F449:G453)+SUM(F456:G460)+SUM(F462:G468)+SUM(F470:G476)*5+SUM(F478:G484)*6+SUM(F486:G492,F494:G500,F502:G508,F510:G516,F518:G524,F526:G532)</f>
        <v>101397</v>
      </c>
      <c r="I136" s="50">
        <f>SUM(I442:I446)+SUM(I449:I453)+SUM(I456:I460)+SUM(I462:I468)+SUM(I470:I476)*5+SUM(I478:I484)*6+SUM(I486:I492,I494:I500,I502:I508,I510:I516,I518:I524,I526:I532)</f>
        <v>157165.35</v>
      </c>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c r="XFD136" s="1"/>
    </row>
    <row r="137" spans="1:151 16227:16384" s="54" customFormat="1" ht="20.399999999999999" x14ac:dyDescent="0.3">
      <c r="A137" s="75" t="s">
        <v>187</v>
      </c>
      <c r="B137" s="76"/>
      <c r="C137" s="75" t="s">
        <v>97</v>
      </c>
      <c r="D137" s="76"/>
      <c r="E137" s="49" t="s">
        <v>233</v>
      </c>
      <c r="F137" s="75">
        <f>SUM(F133:G136)</f>
        <v>572</v>
      </c>
      <c r="G137" s="76"/>
      <c r="H137" s="49">
        <f>SUM(H133:H136)</f>
        <v>409823.90156000003</v>
      </c>
      <c r="I137" s="49">
        <f>SUM(I133:I136)</f>
        <v>635227.04741800006</v>
      </c>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c r="AS137" s="53"/>
      <c r="AT137" s="53"/>
      <c r="AU137" s="53"/>
      <c r="AV137" s="53"/>
      <c r="AW137" s="53"/>
      <c r="AX137" s="53"/>
      <c r="AY137" s="53"/>
      <c r="AZ137" s="53"/>
      <c r="BA137" s="53"/>
      <c r="BB137" s="53"/>
      <c r="BC137" s="53"/>
      <c r="BD137" s="53"/>
      <c r="BE137" s="53"/>
      <c r="BF137" s="53"/>
      <c r="BG137" s="53"/>
      <c r="BH137" s="53"/>
      <c r="BI137" s="53"/>
      <c r="BJ137" s="53"/>
      <c r="BK137" s="53"/>
      <c r="BL137" s="53"/>
      <c r="BM137" s="53"/>
      <c r="BN137" s="53"/>
      <c r="BO137" s="53"/>
      <c r="BP137" s="53"/>
      <c r="BQ137" s="53"/>
      <c r="BR137" s="53"/>
      <c r="BS137" s="53"/>
      <c r="BT137" s="53"/>
      <c r="BU137" s="53"/>
      <c r="BV137" s="53"/>
      <c r="BW137" s="53"/>
      <c r="BX137" s="53"/>
      <c r="BY137" s="53"/>
      <c r="BZ137" s="53"/>
      <c r="CA137" s="53"/>
      <c r="CB137" s="53"/>
      <c r="CC137" s="53"/>
      <c r="CD137" s="53"/>
      <c r="CE137" s="53"/>
      <c r="CF137" s="53"/>
      <c r="CG137" s="53"/>
      <c r="CH137" s="53"/>
      <c r="CI137" s="53"/>
      <c r="CJ137" s="53"/>
      <c r="CK137" s="53"/>
      <c r="CL137" s="53"/>
      <c r="CM137" s="53"/>
      <c r="CN137" s="53"/>
      <c r="CO137" s="53"/>
      <c r="CP137" s="53"/>
      <c r="CQ137" s="53"/>
      <c r="CR137" s="53"/>
      <c r="CS137" s="53"/>
      <c r="CT137" s="53"/>
      <c r="CU137" s="53"/>
      <c r="CV137" s="53"/>
      <c r="CW137" s="53"/>
      <c r="CX137" s="53"/>
      <c r="CY137" s="53"/>
      <c r="CZ137" s="53"/>
      <c r="DA137" s="53"/>
      <c r="DB137" s="53"/>
      <c r="DC137" s="53"/>
      <c r="DD137" s="53"/>
      <c r="DE137" s="53"/>
      <c r="DF137" s="53"/>
      <c r="DG137" s="53"/>
      <c r="DH137" s="53"/>
      <c r="DI137" s="53"/>
      <c r="DJ137" s="53"/>
      <c r="DK137" s="53"/>
      <c r="DL137" s="53"/>
      <c r="DM137" s="53"/>
      <c r="DN137" s="53"/>
      <c r="DO137" s="53"/>
      <c r="DP137" s="53"/>
      <c r="DQ137" s="53"/>
      <c r="DR137" s="53"/>
      <c r="DS137" s="53"/>
      <c r="DT137" s="53"/>
      <c r="DU137" s="53"/>
      <c r="DV137" s="53"/>
      <c r="DW137" s="53"/>
      <c r="DX137" s="53"/>
      <c r="DY137" s="53"/>
      <c r="DZ137" s="53"/>
      <c r="EA137" s="53"/>
      <c r="EB137" s="53"/>
      <c r="EC137" s="53"/>
      <c r="ED137" s="53"/>
      <c r="EE137" s="53"/>
      <c r="EF137" s="53"/>
      <c r="EG137" s="53"/>
      <c r="EH137" s="53"/>
      <c r="EI137" s="53"/>
      <c r="EJ137" s="53"/>
      <c r="EK137" s="53"/>
      <c r="EL137" s="53"/>
      <c r="EM137" s="53"/>
      <c r="EN137" s="53"/>
      <c r="EO137" s="53"/>
      <c r="EP137" s="53"/>
      <c r="EQ137" s="53"/>
      <c r="ER137" s="53"/>
      <c r="ES137" s="53"/>
      <c r="ET137" s="53"/>
      <c r="EU137" s="53"/>
      <c r="WZC137" s="53"/>
      <c r="WZD137" s="53"/>
      <c r="WZE137" s="53"/>
      <c r="WZF137" s="53"/>
      <c r="WZG137" s="53"/>
      <c r="WZH137" s="53"/>
      <c r="WZI137" s="53"/>
      <c r="WZJ137" s="53"/>
      <c r="WZK137" s="53"/>
      <c r="WZL137" s="53"/>
      <c r="WZM137" s="53"/>
      <c r="WZN137" s="53"/>
      <c r="WZO137" s="53"/>
      <c r="WZP137" s="53"/>
      <c r="WZQ137" s="53"/>
      <c r="WZR137" s="53"/>
      <c r="WZS137" s="53"/>
      <c r="WZT137" s="53"/>
      <c r="WZU137" s="53"/>
      <c r="WZV137" s="53"/>
      <c r="WZW137" s="53"/>
      <c r="WZX137" s="53"/>
      <c r="WZY137" s="53"/>
      <c r="WZZ137" s="53"/>
      <c r="XAA137" s="53"/>
      <c r="XAB137" s="53"/>
      <c r="XAC137" s="53"/>
      <c r="XAD137" s="53"/>
      <c r="XAE137" s="53"/>
      <c r="XAF137" s="53"/>
      <c r="XAG137" s="53"/>
      <c r="XAH137" s="53"/>
      <c r="XAI137" s="53"/>
      <c r="XAJ137" s="53"/>
      <c r="XAK137" s="53"/>
      <c r="XAL137" s="53"/>
      <c r="XAM137" s="53"/>
      <c r="XAN137" s="53"/>
      <c r="XAO137" s="53"/>
      <c r="XAP137" s="53"/>
      <c r="XAQ137" s="53"/>
      <c r="XAR137" s="53"/>
      <c r="XAS137" s="53"/>
      <c r="XAT137" s="53"/>
      <c r="XAU137" s="53"/>
      <c r="XAV137" s="53"/>
      <c r="XAW137" s="53"/>
      <c r="XAX137" s="53"/>
      <c r="XAY137" s="53"/>
      <c r="XAZ137" s="53"/>
      <c r="XBA137" s="53"/>
      <c r="XBB137" s="53"/>
      <c r="XBC137" s="53"/>
      <c r="XBD137" s="53"/>
      <c r="XBE137" s="53"/>
      <c r="XBF137" s="53"/>
      <c r="XBG137" s="53"/>
      <c r="XBH137" s="53"/>
      <c r="XBI137" s="53"/>
      <c r="XBJ137" s="53"/>
      <c r="XBK137" s="53"/>
      <c r="XBL137" s="53"/>
      <c r="XBM137" s="53"/>
      <c r="XBN137" s="53"/>
      <c r="XBO137" s="53"/>
      <c r="XBP137" s="53"/>
      <c r="XBQ137" s="53"/>
      <c r="XBR137" s="53"/>
      <c r="XBS137" s="53"/>
      <c r="XBT137" s="53"/>
      <c r="XBU137" s="53"/>
      <c r="XBV137" s="53"/>
      <c r="XBW137" s="53"/>
      <c r="XBX137" s="53"/>
      <c r="XBY137" s="53"/>
      <c r="XBZ137" s="53"/>
      <c r="XCA137" s="53"/>
      <c r="XCB137" s="53"/>
      <c r="XCC137" s="53"/>
      <c r="XCD137" s="53"/>
      <c r="XCE137" s="53"/>
      <c r="XCF137" s="53"/>
      <c r="XCG137" s="53"/>
      <c r="XCH137" s="53"/>
      <c r="XCI137" s="53"/>
      <c r="XCJ137" s="53"/>
      <c r="XCK137" s="53"/>
      <c r="XCL137" s="53"/>
      <c r="XCM137" s="53"/>
      <c r="XCN137" s="53"/>
      <c r="XCO137" s="53"/>
      <c r="XCP137" s="53"/>
      <c r="XCQ137" s="53"/>
      <c r="XCR137" s="53"/>
      <c r="XCS137" s="53"/>
      <c r="XCT137" s="53"/>
      <c r="XCU137" s="53"/>
      <c r="XCV137" s="53"/>
      <c r="XCW137" s="53"/>
      <c r="XCX137" s="53"/>
      <c r="XCY137" s="53"/>
      <c r="XCZ137" s="53"/>
      <c r="XDA137" s="53"/>
      <c r="XDB137" s="53"/>
      <c r="XDC137" s="53"/>
      <c r="XDD137" s="53"/>
      <c r="XDE137" s="53"/>
      <c r="XDF137" s="53"/>
      <c r="XDG137" s="53"/>
      <c r="XDH137" s="53"/>
      <c r="XDI137" s="53"/>
      <c r="XDJ137" s="53"/>
      <c r="XDK137" s="53"/>
      <c r="XDL137" s="53"/>
      <c r="XDM137" s="53"/>
      <c r="XDN137" s="53"/>
      <c r="XDO137" s="53"/>
      <c r="XDP137" s="53"/>
      <c r="XDQ137" s="53"/>
      <c r="XDR137" s="53"/>
      <c r="XDS137" s="53"/>
      <c r="XDT137" s="53"/>
      <c r="XDU137" s="53"/>
      <c r="XDV137" s="53"/>
      <c r="XDW137" s="53"/>
      <c r="XDX137" s="53"/>
      <c r="XDY137" s="53"/>
      <c r="XDZ137" s="53"/>
      <c r="XEA137" s="53"/>
      <c r="XEB137" s="53"/>
      <c r="XEC137" s="53"/>
      <c r="XED137" s="53"/>
      <c r="XEE137" s="53"/>
      <c r="XEF137" s="53"/>
      <c r="XEG137" s="53"/>
      <c r="XEH137" s="53"/>
      <c r="XEI137" s="53"/>
      <c r="XEJ137" s="53"/>
      <c r="XEK137" s="53"/>
      <c r="XEL137" s="53"/>
      <c r="XEM137" s="53"/>
      <c r="XEN137" s="53"/>
      <c r="XEO137" s="53"/>
      <c r="XEP137" s="53"/>
      <c r="XEQ137" s="53"/>
      <c r="XER137" s="53"/>
      <c r="XES137" s="53"/>
      <c r="XET137" s="53"/>
      <c r="XEU137" s="53"/>
      <c r="XEV137" s="53"/>
      <c r="XEW137" s="53"/>
      <c r="XEX137" s="53"/>
      <c r="XEY137" s="53"/>
      <c r="XEZ137" s="53"/>
      <c r="XFA137" s="53"/>
      <c r="XFB137" s="53"/>
      <c r="XFC137" s="53"/>
      <c r="XFD137" s="53"/>
    </row>
    <row r="138" spans="1:151 16227:16384" ht="21" x14ac:dyDescent="0.3">
      <c r="A138" s="94" t="s">
        <v>180</v>
      </c>
      <c r="B138" s="95"/>
      <c r="C138" s="95"/>
      <c r="D138" s="95"/>
      <c r="E138" s="95"/>
      <c r="F138" s="95"/>
      <c r="G138" s="95"/>
      <c r="H138" s="95"/>
      <c r="I138" s="102"/>
    </row>
    <row r="139" spans="1:151 16227:16384" ht="44.25" customHeight="1" x14ac:dyDescent="0.3">
      <c r="A139" s="77" t="s">
        <v>105</v>
      </c>
      <c r="B139" s="77"/>
      <c r="C139" s="77" t="s">
        <v>101</v>
      </c>
      <c r="D139" s="77"/>
      <c r="E139" s="77" t="s">
        <v>102</v>
      </c>
      <c r="F139" s="77" t="s">
        <v>103</v>
      </c>
      <c r="G139" s="77"/>
      <c r="H139" s="77" t="s">
        <v>104</v>
      </c>
      <c r="I139" s="33" t="s">
        <v>159</v>
      </c>
    </row>
    <row r="140" spans="1:151 16227:16384" s="11" customFormat="1" ht="21" x14ac:dyDescent="0.3">
      <c r="A140" s="77"/>
      <c r="B140" s="77"/>
      <c r="C140" s="77"/>
      <c r="D140" s="77"/>
      <c r="E140" s="77"/>
      <c r="F140" s="77"/>
      <c r="G140" s="77"/>
      <c r="H140" s="77"/>
      <c r="I140" s="34">
        <v>0.55000000000000004</v>
      </c>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c r="XFD140" s="1"/>
    </row>
    <row r="141" spans="1:151 16227:16384" s="11" customFormat="1" ht="21" x14ac:dyDescent="0.3">
      <c r="A141" s="68" t="s">
        <v>217</v>
      </c>
      <c r="B141" s="69"/>
      <c r="C141" s="69"/>
      <c r="D141" s="69"/>
      <c r="E141" s="69"/>
      <c r="F141" s="69"/>
      <c r="G141" s="69"/>
      <c r="H141" s="69"/>
      <c r="I141" s="70"/>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c r="XFD141" s="1"/>
    </row>
    <row r="142" spans="1:151 16227:16384" s="11" customFormat="1" ht="21" x14ac:dyDescent="0.3">
      <c r="A142" s="68" t="s">
        <v>218</v>
      </c>
      <c r="B142" s="69"/>
      <c r="C142" s="69"/>
      <c r="D142" s="69"/>
      <c r="E142" s="69"/>
      <c r="F142" s="69"/>
      <c r="G142" s="69"/>
      <c r="H142" s="69"/>
      <c r="I142" s="70"/>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c r="XFD142" s="1"/>
    </row>
    <row r="143" spans="1:151 16227:16384" s="11" customFormat="1" ht="21" x14ac:dyDescent="0.3">
      <c r="A143" s="68" t="s">
        <v>219</v>
      </c>
      <c r="B143" s="69"/>
      <c r="C143" s="69"/>
      <c r="D143" s="69"/>
      <c r="E143" s="69"/>
      <c r="F143" s="69"/>
      <c r="G143" s="69"/>
      <c r="H143" s="69"/>
      <c r="I143" s="70"/>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c r="XFD143" s="1"/>
    </row>
    <row r="144" spans="1:151 16227:16384" s="11" customFormat="1" ht="21" x14ac:dyDescent="0.3">
      <c r="A144" s="68" t="s">
        <v>220</v>
      </c>
      <c r="B144" s="69"/>
      <c r="C144" s="69"/>
      <c r="D144" s="69"/>
      <c r="E144" s="69"/>
      <c r="F144" s="69"/>
      <c r="G144" s="69"/>
      <c r="H144" s="69"/>
      <c r="I144" s="70"/>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c r="XFD144" s="1"/>
    </row>
    <row r="145" spans="1:151 16226:16384" s="11" customFormat="1" ht="21" hidden="1" x14ac:dyDescent="0.3">
      <c r="A145" s="65" t="str">
        <f t="shared" ref="A145:A150" si="0">A144</f>
        <v>1st Floor for Residential &amp; Amenities</v>
      </c>
      <c r="B145" s="65"/>
      <c r="C145" s="65">
        <v>1</v>
      </c>
      <c r="D145" s="65"/>
      <c r="E145" s="66" t="s">
        <v>221</v>
      </c>
      <c r="F145" s="71"/>
      <c r="G145" s="71"/>
      <c r="H145" s="71"/>
      <c r="I145" s="7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c r="XFD145" s="1"/>
    </row>
    <row r="146" spans="1:151 16226:16384" s="11" customFormat="1" ht="21" x14ac:dyDescent="0.3">
      <c r="A146" s="65" t="str">
        <f t="shared" si="0"/>
        <v>1st Floor for Residential &amp; Amenities</v>
      </c>
      <c r="B146" s="65"/>
      <c r="C146" s="65">
        <v>2</v>
      </c>
      <c r="D146" s="65"/>
      <c r="E146" s="20" t="s">
        <v>222</v>
      </c>
      <c r="F146" s="66">
        <v>908</v>
      </c>
      <c r="G146" s="67"/>
      <c r="H146" s="20">
        <v>0</v>
      </c>
      <c r="I146" s="20">
        <f>F146*(($I$140)+1)+H146</f>
        <v>1407.4</v>
      </c>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row>
    <row r="147" spans="1:151 16226:16384" s="11" customFormat="1" ht="21" x14ac:dyDescent="0.3">
      <c r="A147" s="65" t="str">
        <f t="shared" si="0"/>
        <v>1st Floor for Residential &amp; Amenities</v>
      </c>
      <c r="B147" s="65"/>
      <c r="C147" s="65">
        <f>C146+1</f>
        <v>3</v>
      </c>
      <c r="D147" s="65"/>
      <c r="E147" s="20" t="s">
        <v>223</v>
      </c>
      <c r="F147" s="66">
        <v>556</v>
      </c>
      <c r="G147" s="67"/>
      <c r="H147" s="20">
        <v>0</v>
      </c>
      <c r="I147" s="20">
        <f>F147*(($I$140)+1)+H147</f>
        <v>861.80000000000007</v>
      </c>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1 16226:16384" s="11" customFormat="1" ht="21" x14ac:dyDescent="0.3">
      <c r="A148" s="65" t="str">
        <f t="shared" si="0"/>
        <v>1st Floor for Residential &amp; Amenities</v>
      </c>
      <c r="B148" s="65"/>
      <c r="C148" s="65">
        <f>C147+1</f>
        <v>4</v>
      </c>
      <c r="D148" s="65"/>
      <c r="E148" s="20" t="s">
        <v>223</v>
      </c>
      <c r="F148" s="66">
        <v>811</v>
      </c>
      <c r="G148" s="67"/>
      <c r="H148" s="20">
        <v>0</v>
      </c>
      <c r="I148" s="20">
        <f>F148*(($I$140)+1)+H148</f>
        <v>1257.05</v>
      </c>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1 16226:16384" s="11" customFormat="1" ht="21" x14ac:dyDescent="0.3">
      <c r="A149" s="65" t="str">
        <f t="shared" si="0"/>
        <v>1st Floor for Residential &amp; Amenities</v>
      </c>
      <c r="B149" s="65"/>
      <c r="C149" s="65">
        <f>C148+1</f>
        <v>5</v>
      </c>
      <c r="D149" s="65"/>
      <c r="E149" s="20" t="s">
        <v>223</v>
      </c>
      <c r="F149" s="66">
        <v>601</v>
      </c>
      <c r="G149" s="67"/>
      <c r="H149" s="20">
        <v>0</v>
      </c>
      <c r="I149" s="20">
        <f>F149*(($I$140)+1)+H149</f>
        <v>931.55000000000007</v>
      </c>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1 16226:16384" s="11" customFormat="1" ht="21" x14ac:dyDescent="0.3">
      <c r="A150" s="65" t="str">
        <f t="shared" si="0"/>
        <v>1st Floor for Residential &amp; Amenities</v>
      </c>
      <c r="B150" s="65"/>
      <c r="C150" s="65">
        <f>C149+1</f>
        <v>6</v>
      </c>
      <c r="D150" s="65"/>
      <c r="E150" s="20" t="s">
        <v>223</v>
      </c>
      <c r="F150" s="66">
        <v>724</v>
      </c>
      <c r="G150" s="67"/>
      <c r="H150" s="20">
        <v>0</v>
      </c>
      <c r="I150" s="20">
        <f>F150*(($I$140)+1)+H150</f>
        <v>1122.2</v>
      </c>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1 16226:16384" s="11" customFormat="1" ht="21" x14ac:dyDescent="0.3">
      <c r="A151" s="68" t="s">
        <v>224</v>
      </c>
      <c r="B151" s="69"/>
      <c r="C151" s="69"/>
      <c r="D151" s="69"/>
      <c r="E151" s="69"/>
      <c r="F151" s="69"/>
      <c r="G151" s="69"/>
      <c r="H151" s="69"/>
      <c r="I151" s="70"/>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1 16226:16384" s="11" customFormat="1" ht="21" hidden="1" x14ac:dyDescent="0.3">
      <c r="A152" s="65" t="str">
        <f t="shared" ref="A152:A157" si="1">A151</f>
        <v>2nd Floor for Residential &amp; Amenities</v>
      </c>
      <c r="B152" s="65"/>
      <c r="C152" s="65">
        <v>1</v>
      </c>
      <c r="D152" s="65"/>
      <c r="E152" s="66" t="s">
        <v>221</v>
      </c>
      <c r="F152" s="71"/>
      <c r="G152" s="71"/>
      <c r="H152" s="71"/>
      <c r="I152" s="71">
        <f t="shared" ref="I152:I157" si="2">F152*(($I$140)+1)+H152</f>
        <v>0</v>
      </c>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1 16226:16384" s="11" customFormat="1" ht="21" x14ac:dyDescent="0.3">
      <c r="A153" s="65" t="str">
        <f t="shared" si="1"/>
        <v>2nd Floor for Residential &amp; Amenities</v>
      </c>
      <c r="B153" s="65"/>
      <c r="C153" s="65">
        <v>2</v>
      </c>
      <c r="D153" s="65"/>
      <c r="E153" s="20" t="s">
        <v>222</v>
      </c>
      <c r="F153" s="66">
        <v>908</v>
      </c>
      <c r="G153" s="67"/>
      <c r="H153" s="20">
        <v>0</v>
      </c>
      <c r="I153" s="20">
        <f t="shared" si="2"/>
        <v>1407.4</v>
      </c>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1 16226:16384" s="11" customFormat="1" ht="21" x14ac:dyDescent="0.3">
      <c r="A154" s="65" t="str">
        <f t="shared" si="1"/>
        <v>2nd Floor for Residential &amp; Amenities</v>
      </c>
      <c r="B154" s="65"/>
      <c r="C154" s="65">
        <f>C153+1</f>
        <v>3</v>
      </c>
      <c r="D154" s="65"/>
      <c r="E154" s="20" t="s">
        <v>223</v>
      </c>
      <c r="F154" s="66">
        <v>556</v>
      </c>
      <c r="G154" s="67"/>
      <c r="H154" s="20">
        <v>0</v>
      </c>
      <c r="I154" s="20">
        <f t="shared" si="2"/>
        <v>861.80000000000007</v>
      </c>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1 16226:16384" s="11" customFormat="1" ht="20.25" customHeight="1" x14ac:dyDescent="0.3">
      <c r="A155" s="65" t="str">
        <f t="shared" si="1"/>
        <v>2nd Floor for Residential &amp; Amenities</v>
      </c>
      <c r="B155" s="65"/>
      <c r="C155" s="65">
        <f>C154+1</f>
        <v>4</v>
      </c>
      <c r="D155" s="65"/>
      <c r="E155" s="20" t="s">
        <v>223</v>
      </c>
      <c r="F155" s="66">
        <v>811</v>
      </c>
      <c r="G155" s="67"/>
      <c r="H155" s="20">
        <v>0</v>
      </c>
      <c r="I155" s="20">
        <f t="shared" si="2"/>
        <v>1257.05</v>
      </c>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1 16226:16384" s="11" customFormat="1" ht="20.25" customHeight="1" x14ac:dyDescent="0.3">
      <c r="A156" s="65" t="str">
        <f t="shared" si="1"/>
        <v>2nd Floor for Residential &amp; Amenities</v>
      </c>
      <c r="B156" s="65"/>
      <c r="C156" s="65">
        <f>C155+1</f>
        <v>5</v>
      </c>
      <c r="D156" s="65"/>
      <c r="E156" s="20" t="s">
        <v>223</v>
      </c>
      <c r="F156" s="66">
        <v>582</v>
      </c>
      <c r="G156" s="67"/>
      <c r="H156" s="20">
        <v>0</v>
      </c>
      <c r="I156" s="20">
        <f t="shared" si="2"/>
        <v>902.1</v>
      </c>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1 16226:16384" s="11" customFormat="1" ht="20.25" customHeight="1" x14ac:dyDescent="0.3">
      <c r="A157" s="65" t="str">
        <f t="shared" si="1"/>
        <v>2nd Floor for Residential &amp; Amenities</v>
      </c>
      <c r="B157" s="65"/>
      <c r="C157" s="65">
        <f>C156+1</f>
        <v>6</v>
      </c>
      <c r="D157" s="65"/>
      <c r="E157" s="20" t="s">
        <v>223</v>
      </c>
      <c r="F157" s="66">
        <v>724</v>
      </c>
      <c r="G157" s="67"/>
      <c r="H157" s="20">
        <v>0</v>
      </c>
      <c r="I157" s="20">
        <f t="shared" si="2"/>
        <v>1122.2</v>
      </c>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row>
    <row r="158" spans="1:151 16226:16384" s="11" customFormat="1" ht="21" x14ac:dyDescent="0.3">
      <c r="A158" s="68" t="s">
        <v>225</v>
      </c>
      <c r="B158" s="69"/>
      <c r="C158" s="69"/>
      <c r="D158" s="69"/>
      <c r="E158" s="69"/>
      <c r="F158" s="69"/>
      <c r="G158" s="69"/>
      <c r="H158" s="69"/>
      <c r="I158" s="70"/>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1 16226:16384" s="11" customFormat="1" ht="21" hidden="1" x14ac:dyDescent="0.3">
      <c r="A159" s="65" t="str">
        <f t="shared" ref="A159:A164" si="3">A158</f>
        <v>3rd Floor for Residential &amp; Service Floor</v>
      </c>
      <c r="B159" s="65"/>
      <c r="C159" s="65">
        <v>1</v>
      </c>
      <c r="D159" s="65"/>
      <c r="E159" s="66" t="s">
        <v>226</v>
      </c>
      <c r="F159" s="71"/>
      <c r="G159" s="71"/>
      <c r="H159" s="71"/>
      <c r="I159" s="71">
        <f t="shared" ref="I159:I164" si="4">F159*(($I$140)+1)+H159</f>
        <v>0</v>
      </c>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row>
    <row r="160" spans="1:151 16226:16384" s="11" customFormat="1" ht="21" x14ac:dyDescent="0.3">
      <c r="A160" s="65" t="str">
        <f t="shared" si="3"/>
        <v>3rd Floor for Residential &amp; Service Floor</v>
      </c>
      <c r="B160" s="65"/>
      <c r="C160" s="65">
        <v>2</v>
      </c>
      <c r="D160" s="65"/>
      <c r="E160" s="20" t="s">
        <v>222</v>
      </c>
      <c r="F160" s="66">
        <v>908</v>
      </c>
      <c r="G160" s="67"/>
      <c r="H160" s="20">
        <v>0</v>
      </c>
      <c r="I160" s="20">
        <f t="shared" si="4"/>
        <v>1407.4</v>
      </c>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row>
    <row r="161" spans="1:150 16222:16383" s="11" customFormat="1" ht="21" x14ac:dyDescent="0.3">
      <c r="A161" s="65" t="str">
        <f t="shared" si="3"/>
        <v>3rd Floor for Residential &amp; Service Floor</v>
      </c>
      <c r="B161" s="65"/>
      <c r="C161" s="65">
        <f>C160+1</f>
        <v>3</v>
      </c>
      <c r="D161" s="65"/>
      <c r="E161" s="20" t="s">
        <v>223</v>
      </c>
      <c r="F161" s="66">
        <v>556</v>
      </c>
      <c r="G161" s="67"/>
      <c r="H161" s="20">
        <v>0</v>
      </c>
      <c r="I161" s="20">
        <f t="shared" si="4"/>
        <v>861.80000000000007</v>
      </c>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row>
    <row r="162" spans="1:150 16222:16383" s="11" customFormat="1" ht="20.25" customHeight="1" x14ac:dyDescent="0.3">
      <c r="A162" s="65" t="str">
        <f t="shared" si="3"/>
        <v>3rd Floor for Residential &amp; Service Floor</v>
      </c>
      <c r="B162" s="65"/>
      <c r="C162" s="65">
        <f>C161+1</f>
        <v>4</v>
      </c>
      <c r="D162" s="65"/>
      <c r="E162" s="20" t="s">
        <v>223</v>
      </c>
      <c r="F162" s="66">
        <v>811</v>
      </c>
      <c r="G162" s="67"/>
      <c r="H162" s="20">
        <v>0</v>
      </c>
      <c r="I162" s="20">
        <f t="shared" si="4"/>
        <v>1257.05</v>
      </c>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row>
    <row r="163" spans="1:150 16222:16383" s="11" customFormat="1" ht="20.25" customHeight="1" x14ac:dyDescent="0.3">
      <c r="A163" s="65" t="str">
        <f t="shared" si="3"/>
        <v>3rd Floor for Residential &amp; Service Floor</v>
      </c>
      <c r="B163" s="65"/>
      <c r="C163" s="65">
        <f>C162+1</f>
        <v>5</v>
      </c>
      <c r="D163" s="65"/>
      <c r="E163" s="20" t="s">
        <v>223</v>
      </c>
      <c r="F163" s="66">
        <v>582</v>
      </c>
      <c r="G163" s="67"/>
      <c r="H163" s="20">
        <v>0</v>
      </c>
      <c r="I163" s="20">
        <f t="shared" si="4"/>
        <v>902.1</v>
      </c>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row>
    <row r="164" spans="1:150 16222:16383" s="11" customFormat="1" ht="20.25" customHeight="1" x14ac:dyDescent="0.3">
      <c r="A164" s="65" t="str">
        <f t="shared" si="3"/>
        <v>3rd Floor for Residential &amp; Service Floor</v>
      </c>
      <c r="B164" s="65"/>
      <c r="C164" s="65">
        <f>C163+1</f>
        <v>6</v>
      </c>
      <c r="D164" s="65"/>
      <c r="E164" s="20" t="s">
        <v>223</v>
      </c>
      <c r="F164" s="66">
        <v>724</v>
      </c>
      <c r="G164" s="67"/>
      <c r="H164" s="20">
        <v>0</v>
      </c>
      <c r="I164" s="20">
        <f t="shared" si="4"/>
        <v>1122.2</v>
      </c>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row>
    <row r="165" spans="1:150 16222:16383" s="11" customFormat="1" ht="21" x14ac:dyDescent="0.3">
      <c r="A165" s="68" t="s">
        <v>227</v>
      </c>
      <c r="B165" s="69"/>
      <c r="C165" s="69"/>
      <c r="D165" s="69"/>
      <c r="E165" s="69"/>
      <c r="F165" s="69"/>
      <c r="G165" s="69"/>
      <c r="H165" s="69"/>
      <c r="I165" s="72"/>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WYZ165" s="1"/>
      <c r="WZA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row>
    <row r="166" spans="1:150 16222:16383" s="11" customFormat="1" ht="20.25" customHeight="1" x14ac:dyDescent="0.3">
      <c r="A166" s="65" t="str">
        <f>A165</f>
        <v>4th Floor</v>
      </c>
      <c r="B166" s="65"/>
      <c r="C166" s="66">
        <v>1</v>
      </c>
      <c r="D166" s="67"/>
      <c r="E166" s="20" t="s">
        <v>223</v>
      </c>
      <c r="F166" s="66">
        <v>747</v>
      </c>
      <c r="G166" s="67"/>
      <c r="H166" s="20">
        <v>0</v>
      </c>
      <c r="I166" s="20">
        <f t="shared" ref="I166:I171" si="5">F166*(($I$140)+1)+H166</f>
        <v>1157.8500000000001</v>
      </c>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WYX166" s="1"/>
      <c r="WYY166" s="1"/>
      <c r="WYZ166" s="1"/>
      <c r="WZA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row>
    <row r="167" spans="1:150 16222:16383" s="11" customFormat="1" ht="20.25" customHeight="1" x14ac:dyDescent="0.3">
      <c r="A167" s="65" t="str">
        <f t="shared" ref="A167:A172" si="6">A166</f>
        <v>4th Floor</v>
      </c>
      <c r="B167" s="65"/>
      <c r="C167" s="66">
        <v>2</v>
      </c>
      <c r="D167" s="67"/>
      <c r="E167" s="20" t="s">
        <v>222</v>
      </c>
      <c r="F167" s="66">
        <v>908</v>
      </c>
      <c r="G167" s="67"/>
      <c r="H167" s="20">
        <v>0</v>
      </c>
      <c r="I167" s="20">
        <f t="shared" si="5"/>
        <v>1407.4</v>
      </c>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WYX167" s="1"/>
      <c r="WYY167" s="1"/>
      <c r="WYZ167" s="1"/>
      <c r="WZA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row>
    <row r="168" spans="1:150 16222:16383" s="11" customFormat="1" ht="20.25" customHeight="1" x14ac:dyDescent="0.3">
      <c r="A168" s="65" t="str">
        <f t="shared" si="6"/>
        <v>4th Floor</v>
      </c>
      <c r="B168" s="65"/>
      <c r="C168" s="66">
        <v>3</v>
      </c>
      <c r="D168" s="67"/>
      <c r="E168" s="20" t="s">
        <v>223</v>
      </c>
      <c r="F168" s="66">
        <v>556</v>
      </c>
      <c r="G168" s="67"/>
      <c r="H168" s="20">
        <v>0</v>
      </c>
      <c r="I168" s="20">
        <f t="shared" si="5"/>
        <v>861.80000000000007</v>
      </c>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WYX168" s="1"/>
      <c r="WYY168" s="1"/>
      <c r="WYZ168" s="1"/>
      <c r="WZA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row>
    <row r="169" spans="1:150 16222:16383" s="11" customFormat="1" ht="20.25" customHeight="1" x14ac:dyDescent="0.3">
      <c r="A169" s="65" t="str">
        <f t="shared" si="6"/>
        <v>4th Floor</v>
      </c>
      <c r="B169" s="65"/>
      <c r="C169" s="66">
        <v>4</v>
      </c>
      <c r="D169" s="67"/>
      <c r="E169" s="20" t="s">
        <v>223</v>
      </c>
      <c r="F169" s="66">
        <v>811</v>
      </c>
      <c r="G169" s="67"/>
      <c r="H169" s="20">
        <v>0</v>
      </c>
      <c r="I169" s="20">
        <f t="shared" si="5"/>
        <v>1257.05</v>
      </c>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WYX169" s="1"/>
      <c r="WYY169" s="1"/>
      <c r="WYZ169" s="1"/>
      <c r="WZA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row>
    <row r="170" spans="1:150 16222:16383" s="11" customFormat="1" ht="20.25" customHeight="1" x14ac:dyDescent="0.3">
      <c r="A170" s="65" t="str">
        <f t="shared" si="6"/>
        <v>4th Floor</v>
      </c>
      <c r="B170" s="65"/>
      <c r="C170" s="66">
        <v>5</v>
      </c>
      <c r="D170" s="67"/>
      <c r="E170" s="20" t="s">
        <v>223</v>
      </c>
      <c r="F170" s="66">
        <v>582</v>
      </c>
      <c r="G170" s="67"/>
      <c r="H170" s="20">
        <v>0</v>
      </c>
      <c r="I170" s="20">
        <f t="shared" si="5"/>
        <v>902.1</v>
      </c>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WYX170" s="1"/>
      <c r="WYY170" s="1"/>
      <c r="WYZ170" s="1"/>
      <c r="WZA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row>
    <row r="171" spans="1:150 16222:16383" s="11" customFormat="1" ht="20.25" customHeight="1" x14ac:dyDescent="0.3">
      <c r="A171" s="65" t="str">
        <f t="shared" si="6"/>
        <v>4th Floor</v>
      </c>
      <c r="B171" s="65"/>
      <c r="C171" s="66">
        <v>6</v>
      </c>
      <c r="D171" s="67"/>
      <c r="E171" s="20" t="s">
        <v>223</v>
      </c>
      <c r="F171" s="66">
        <v>724</v>
      </c>
      <c r="G171" s="67"/>
      <c r="H171" s="20">
        <v>0</v>
      </c>
      <c r="I171" s="20">
        <f t="shared" si="5"/>
        <v>1122.2</v>
      </c>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WYX171" s="1"/>
      <c r="WYY171" s="1"/>
      <c r="WYZ171" s="1"/>
      <c r="WZA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row>
    <row r="172" spans="1:150 16222:16383" s="11" customFormat="1" ht="20.25" customHeight="1" x14ac:dyDescent="0.3">
      <c r="A172" s="65" t="str">
        <f t="shared" si="6"/>
        <v>4th Floor</v>
      </c>
      <c r="B172" s="65"/>
      <c r="C172" s="66">
        <v>7</v>
      </c>
      <c r="D172" s="67"/>
      <c r="E172" s="20" t="s">
        <v>223</v>
      </c>
      <c r="F172" s="66">
        <v>737</v>
      </c>
      <c r="G172" s="67"/>
      <c r="H172" s="20">
        <v>0</v>
      </c>
      <c r="I172" s="20">
        <f>F172*(($I$140)+1)+H172</f>
        <v>1142.3500000000001</v>
      </c>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WYX172" s="1"/>
      <c r="WYY172" s="1"/>
      <c r="WYZ172" s="1"/>
      <c r="WZA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row>
    <row r="173" spans="1:150 16222:16383" s="11" customFormat="1" ht="21" x14ac:dyDescent="0.3">
      <c r="A173" s="68" t="s">
        <v>240</v>
      </c>
      <c r="B173" s="69"/>
      <c r="C173" s="69"/>
      <c r="D173" s="69"/>
      <c r="E173" s="69"/>
      <c r="F173" s="69"/>
      <c r="G173" s="69"/>
      <c r="H173" s="69"/>
      <c r="I173" s="72"/>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WYX173" s="1"/>
      <c r="WYY173" s="1"/>
      <c r="WYZ173" s="1"/>
      <c r="WZA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row>
    <row r="174" spans="1:150 16222:16383" s="11" customFormat="1" ht="20.25" customHeight="1" x14ac:dyDescent="0.3">
      <c r="A174" s="65" t="str">
        <f>A173</f>
        <v>5th, 6th, 8th , 10th &amp; 12th Floor</v>
      </c>
      <c r="B174" s="65"/>
      <c r="C174" s="66">
        <v>1</v>
      </c>
      <c r="D174" s="67"/>
      <c r="E174" s="20" t="s">
        <v>223</v>
      </c>
      <c r="F174" s="66">
        <v>737</v>
      </c>
      <c r="G174" s="67"/>
      <c r="H174" s="20">
        <v>0</v>
      </c>
      <c r="I174" s="20">
        <f t="shared" ref="I174:I180" si="7">F174*(($I$140)+1)+H174</f>
        <v>1142.3500000000001</v>
      </c>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WYX174" s="1"/>
      <c r="WYY174" s="1"/>
      <c r="WYZ174" s="1"/>
      <c r="WZA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row>
    <row r="175" spans="1:150 16222:16383" s="11" customFormat="1" ht="20.25" customHeight="1" x14ac:dyDescent="0.3">
      <c r="A175" s="65" t="str">
        <f t="shared" ref="A175:A180" si="8">A174</f>
        <v>5th, 6th, 8th , 10th &amp; 12th Floor</v>
      </c>
      <c r="B175" s="65"/>
      <c r="C175" s="66">
        <v>2</v>
      </c>
      <c r="D175" s="67"/>
      <c r="E175" s="20" t="s">
        <v>222</v>
      </c>
      <c r="F175" s="66">
        <v>908</v>
      </c>
      <c r="G175" s="67"/>
      <c r="H175" s="20">
        <v>0</v>
      </c>
      <c r="I175" s="20">
        <f t="shared" si="7"/>
        <v>1407.4</v>
      </c>
      <c r="J175" s="1">
        <f>23676196/F175</f>
        <v>26075.105726872247</v>
      </c>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WYX175" s="1"/>
      <c r="WYY175" s="1"/>
      <c r="WYZ175" s="1"/>
      <c r="WZA175" s="1"/>
      <c r="WZB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row>
    <row r="176" spans="1:150 16222:16383" s="11" customFormat="1" ht="20.25" customHeight="1" x14ac:dyDescent="0.3">
      <c r="A176" s="65" t="str">
        <f t="shared" si="8"/>
        <v>5th, 6th, 8th , 10th &amp; 12th Floor</v>
      </c>
      <c r="B176" s="65"/>
      <c r="C176" s="66">
        <v>3</v>
      </c>
      <c r="D176" s="67"/>
      <c r="E176" s="20" t="s">
        <v>223</v>
      </c>
      <c r="F176" s="66">
        <v>556</v>
      </c>
      <c r="G176" s="67"/>
      <c r="H176" s="20">
        <v>0</v>
      </c>
      <c r="I176" s="20">
        <f t="shared" si="7"/>
        <v>861.80000000000007</v>
      </c>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WYX176" s="1"/>
      <c r="WYY176" s="1"/>
      <c r="WYZ176" s="1"/>
      <c r="WZA176" s="1"/>
      <c r="WZB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row>
    <row r="177" spans="1:146 16222:16379" s="11" customFormat="1" ht="20.25" customHeight="1" x14ac:dyDescent="0.3">
      <c r="A177" s="65" t="str">
        <f t="shared" si="8"/>
        <v>5th, 6th, 8th , 10th &amp; 12th Floor</v>
      </c>
      <c r="B177" s="65"/>
      <c r="C177" s="66">
        <v>4</v>
      </c>
      <c r="D177" s="67"/>
      <c r="E177" s="20" t="s">
        <v>223</v>
      </c>
      <c r="F177" s="66">
        <v>811</v>
      </c>
      <c r="G177" s="67"/>
      <c r="H177" s="20">
        <v>0</v>
      </c>
      <c r="I177" s="20">
        <f t="shared" si="7"/>
        <v>1257.05</v>
      </c>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WYX177" s="1"/>
      <c r="WYY177" s="1"/>
      <c r="WYZ177" s="1"/>
      <c r="WZA177" s="1"/>
      <c r="WZB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row>
    <row r="178" spans="1:146 16222:16379" s="11" customFormat="1" ht="20.25" customHeight="1" x14ac:dyDescent="0.3">
      <c r="A178" s="65" t="str">
        <f t="shared" si="8"/>
        <v>5th, 6th, 8th , 10th &amp; 12th Floor</v>
      </c>
      <c r="B178" s="65"/>
      <c r="C178" s="66">
        <v>5</v>
      </c>
      <c r="D178" s="67"/>
      <c r="E178" s="20" t="s">
        <v>223</v>
      </c>
      <c r="F178" s="66">
        <v>582</v>
      </c>
      <c r="G178" s="67"/>
      <c r="H178" s="20">
        <v>0</v>
      </c>
      <c r="I178" s="20">
        <f t="shared" si="7"/>
        <v>902.1</v>
      </c>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WYX178" s="1"/>
      <c r="WYY178" s="1"/>
      <c r="WYZ178" s="1"/>
      <c r="WZA178" s="1"/>
      <c r="WZB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row>
    <row r="179" spans="1:146 16222:16379" s="11" customFormat="1" ht="20.25" customHeight="1" x14ac:dyDescent="0.3">
      <c r="A179" s="65" t="str">
        <f t="shared" si="8"/>
        <v>5th, 6th, 8th , 10th &amp; 12th Floor</v>
      </c>
      <c r="B179" s="65"/>
      <c r="C179" s="66">
        <v>6</v>
      </c>
      <c r="D179" s="67"/>
      <c r="E179" s="20" t="s">
        <v>223</v>
      </c>
      <c r="F179" s="66">
        <v>724</v>
      </c>
      <c r="G179" s="67"/>
      <c r="H179" s="20">
        <v>0</v>
      </c>
      <c r="I179" s="20">
        <f t="shared" si="7"/>
        <v>1122.2</v>
      </c>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WYX179" s="1"/>
      <c r="WYY179" s="1"/>
      <c r="WYZ179" s="1"/>
      <c r="WZA179" s="1"/>
      <c r="WZB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row>
    <row r="180" spans="1:146 16222:16379" s="11" customFormat="1" ht="20.25" customHeight="1" x14ac:dyDescent="0.3">
      <c r="A180" s="65" t="str">
        <f t="shared" si="8"/>
        <v>5th, 6th, 8th , 10th &amp; 12th Floor</v>
      </c>
      <c r="B180" s="65"/>
      <c r="C180" s="66">
        <v>7</v>
      </c>
      <c r="D180" s="67"/>
      <c r="E180" s="20" t="s">
        <v>223</v>
      </c>
      <c r="F180" s="66">
        <v>726</v>
      </c>
      <c r="G180" s="67"/>
      <c r="H180" s="20">
        <v>0</v>
      </c>
      <c r="I180" s="20">
        <f t="shared" si="7"/>
        <v>1125.3</v>
      </c>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WYX180" s="1"/>
      <c r="WYY180" s="1"/>
      <c r="WYZ180" s="1"/>
      <c r="WZA180" s="1"/>
      <c r="WZB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row>
    <row r="181" spans="1:146 16222:16379" s="11" customFormat="1" ht="21" x14ac:dyDescent="0.3">
      <c r="A181" s="68" t="s">
        <v>241</v>
      </c>
      <c r="B181" s="69"/>
      <c r="C181" s="69"/>
      <c r="D181" s="69"/>
      <c r="E181" s="69"/>
      <c r="F181" s="69"/>
      <c r="G181" s="69"/>
      <c r="H181" s="69"/>
      <c r="I181" s="72"/>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WYX181" s="1"/>
      <c r="WYY181" s="1"/>
      <c r="WYZ181" s="1"/>
      <c r="WZA181" s="1"/>
      <c r="WZB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row>
    <row r="182" spans="1:146 16222:16379" s="11" customFormat="1" ht="20.25" customHeight="1" x14ac:dyDescent="0.3">
      <c r="A182" s="65" t="str">
        <f>A181</f>
        <v>7th, 9th, 11th, 13th, 15th &amp; 17th Floor (Part Refuge Area)</v>
      </c>
      <c r="B182" s="65"/>
      <c r="C182" s="66">
        <v>1</v>
      </c>
      <c r="D182" s="67"/>
      <c r="E182" s="20" t="s">
        <v>223</v>
      </c>
      <c r="F182" s="66">
        <v>737</v>
      </c>
      <c r="G182" s="67"/>
      <c r="H182" s="20">
        <v>0</v>
      </c>
      <c r="I182" s="20">
        <f t="shared" ref="I182:I188" si="9">F182*(($I$140)+1)+H182</f>
        <v>1142.3500000000001</v>
      </c>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WYX182" s="1"/>
      <c r="WYY182" s="1"/>
      <c r="WYZ182" s="1"/>
      <c r="WZA182" s="1"/>
      <c r="WZB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row>
    <row r="183" spans="1:146 16222:16379" s="11" customFormat="1" ht="20.25" customHeight="1" x14ac:dyDescent="0.3">
      <c r="A183" s="65" t="str">
        <f t="shared" ref="A183:A188" si="10">A182</f>
        <v>7th, 9th, 11th, 13th, 15th &amp; 17th Floor (Part Refuge Area)</v>
      </c>
      <c r="B183" s="65"/>
      <c r="C183" s="66">
        <v>2</v>
      </c>
      <c r="D183" s="67"/>
      <c r="E183" s="20" t="s">
        <v>222</v>
      </c>
      <c r="F183" s="66">
        <v>908</v>
      </c>
      <c r="G183" s="67"/>
      <c r="H183" s="20">
        <v>0</v>
      </c>
      <c r="I183" s="20">
        <f t="shared" si="9"/>
        <v>1407.4</v>
      </c>
      <c r="J183" s="1">
        <f>23676196/F183</f>
        <v>26075.105726872247</v>
      </c>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WYX183" s="1"/>
      <c r="WYY183" s="1"/>
      <c r="WYZ183" s="1"/>
      <c r="WZA183" s="1"/>
      <c r="WZB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row>
    <row r="184" spans="1:146 16222:16379" s="11" customFormat="1" ht="20.25" customHeight="1" x14ac:dyDescent="0.3">
      <c r="A184" s="65" t="str">
        <f t="shared" si="10"/>
        <v>7th, 9th, 11th, 13th, 15th &amp; 17th Floor (Part Refuge Area)</v>
      </c>
      <c r="B184" s="65"/>
      <c r="C184" s="66">
        <v>3</v>
      </c>
      <c r="D184" s="67"/>
      <c r="E184" s="20" t="s">
        <v>223</v>
      </c>
      <c r="F184" s="66">
        <v>556</v>
      </c>
      <c r="G184" s="67"/>
      <c r="H184" s="20">
        <v>0</v>
      </c>
      <c r="I184" s="20">
        <f t="shared" si="9"/>
        <v>861.80000000000007</v>
      </c>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WYX184" s="1"/>
      <c r="WYY184" s="1"/>
      <c r="WYZ184" s="1"/>
      <c r="WZA184" s="1"/>
      <c r="WZB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row>
    <row r="185" spans="1:146 16222:16379" s="11" customFormat="1" ht="20.25" customHeight="1" x14ac:dyDescent="0.3">
      <c r="A185" s="65" t="str">
        <f t="shared" si="10"/>
        <v>7th, 9th, 11th, 13th, 15th &amp; 17th Floor (Part Refuge Area)</v>
      </c>
      <c r="B185" s="65"/>
      <c r="C185" s="66">
        <v>4</v>
      </c>
      <c r="D185" s="67"/>
      <c r="E185" s="20" t="s">
        <v>223</v>
      </c>
      <c r="F185" s="66">
        <v>811</v>
      </c>
      <c r="G185" s="67"/>
      <c r="H185" s="20">
        <v>0</v>
      </c>
      <c r="I185" s="20">
        <f t="shared" si="9"/>
        <v>1257.05</v>
      </c>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WYX185" s="1"/>
      <c r="WYY185" s="1"/>
      <c r="WYZ185" s="1"/>
      <c r="WZA185" s="1"/>
      <c r="WZB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row>
    <row r="186" spans="1:146 16222:16379" s="11" customFormat="1" ht="20.25" customHeight="1" x14ac:dyDescent="0.3">
      <c r="A186" s="65" t="str">
        <f t="shared" si="10"/>
        <v>7th, 9th, 11th, 13th, 15th &amp; 17th Floor (Part Refuge Area)</v>
      </c>
      <c r="B186" s="65"/>
      <c r="C186" s="66">
        <v>5</v>
      </c>
      <c r="D186" s="67"/>
      <c r="E186" s="20" t="s">
        <v>223</v>
      </c>
      <c r="F186" s="66">
        <v>582</v>
      </c>
      <c r="G186" s="67"/>
      <c r="H186" s="20">
        <v>0</v>
      </c>
      <c r="I186" s="20">
        <f t="shared" si="9"/>
        <v>902.1</v>
      </c>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WYX186" s="1"/>
      <c r="WYY186" s="1"/>
      <c r="WYZ186" s="1"/>
      <c r="WZA186" s="1"/>
      <c r="WZB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row>
    <row r="187" spans="1:146 16222:16379" s="11" customFormat="1" ht="20.25" customHeight="1" x14ac:dyDescent="0.3">
      <c r="A187" s="65" t="str">
        <f t="shared" si="10"/>
        <v>7th, 9th, 11th, 13th, 15th &amp; 17th Floor (Part Refuge Area)</v>
      </c>
      <c r="B187" s="65"/>
      <c r="C187" s="66">
        <v>6</v>
      </c>
      <c r="D187" s="67"/>
      <c r="E187" s="20" t="s">
        <v>223</v>
      </c>
      <c r="F187" s="66">
        <v>724</v>
      </c>
      <c r="G187" s="67"/>
      <c r="H187" s="20">
        <v>0</v>
      </c>
      <c r="I187" s="20">
        <f t="shared" si="9"/>
        <v>1122.2</v>
      </c>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WYX187" s="1"/>
      <c r="WYY187" s="1"/>
      <c r="WYZ187" s="1"/>
      <c r="WZA187" s="1"/>
      <c r="WZB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row>
    <row r="188" spans="1:146 16222:16379" s="11" customFormat="1" ht="20.25" customHeight="1" x14ac:dyDescent="0.3">
      <c r="A188" s="65" t="str">
        <f t="shared" si="10"/>
        <v>7th, 9th, 11th, 13th, 15th &amp; 17th Floor (Part Refuge Area)</v>
      </c>
      <c r="B188" s="65"/>
      <c r="C188" s="66">
        <v>7</v>
      </c>
      <c r="D188" s="67"/>
      <c r="E188" s="20" t="s">
        <v>223</v>
      </c>
      <c r="F188" s="66">
        <v>726</v>
      </c>
      <c r="G188" s="67"/>
      <c r="H188" s="20">
        <v>0</v>
      </c>
      <c r="I188" s="20">
        <f t="shared" si="9"/>
        <v>1125.3</v>
      </c>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WYX188" s="1"/>
      <c r="WYY188" s="1"/>
      <c r="WYZ188" s="1"/>
      <c r="WZA188" s="1"/>
      <c r="WZB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row>
    <row r="189" spans="1:146 16222:16379" s="11" customFormat="1" ht="21" x14ac:dyDescent="0.3">
      <c r="A189" s="68" t="s">
        <v>242</v>
      </c>
      <c r="B189" s="69"/>
      <c r="C189" s="69"/>
      <c r="D189" s="69"/>
      <c r="E189" s="69"/>
      <c r="F189" s="69"/>
      <c r="G189" s="69"/>
      <c r="H189" s="69"/>
      <c r="I189" s="72"/>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WYX189" s="1"/>
      <c r="WYY189" s="1"/>
      <c r="WYZ189" s="1"/>
      <c r="WZA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row>
    <row r="190" spans="1:146 16222:16379" s="11" customFormat="1" ht="20.25" customHeight="1" x14ac:dyDescent="0.3">
      <c r="A190" s="65" t="str">
        <f>A189</f>
        <v>14th Floor</v>
      </c>
      <c r="B190" s="65"/>
      <c r="C190" s="66">
        <v>1</v>
      </c>
      <c r="D190" s="67"/>
      <c r="E190" s="20" t="s">
        <v>223</v>
      </c>
      <c r="F190" s="66">
        <v>737</v>
      </c>
      <c r="G190" s="67"/>
      <c r="H190" s="20">
        <v>0</v>
      </c>
      <c r="I190" s="20">
        <f t="shared" ref="I190:I196" si="11">F190*(($I$140)+1)+H190</f>
        <v>1142.3500000000001</v>
      </c>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WYX190" s="1"/>
      <c r="WYY190" s="1"/>
      <c r="WYZ190" s="1"/>
      <c r="WZA190" s="1"/>
      <c r="WZB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row>
    <row r="191" spans="1:146 16222:16379" s="11" customFormat="1" ht="20.25" customHeight="1" x14ac:dyDescent="0.3">
      <c r="A191" s="65" t="str">
        <f t="shared" ref="A191:A196" si="12">A190</f>
        <v>14th Floor</v>
      </c>
      <c r="B191" s="65"/>
      <c r="C191" s="66">
        <v>2</v>
      </c>
      <c r="D191" s="67"/>
      <c r="E191" s="20" t="s">
        <v>222</v>
      </c>
      <c r="F191" s="66">
        <v>925</v>
      </c>
      <c r="G191" s="67"/>
      <c r="H191" s="20">
        <v>0</v>
      </c>
      <c r="I191" s="20">
        <f t="shared" si="11"/>
        <v>1433.75</v>
      </c>
      <c r="J191" s="1">
        <f>23676196/F191</f>
        <v>25595.887567567566</v>
      </c>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WYX191" s="1"/>
      <c r="WYY191" s="1"/>
      <c r="WYZ191" s="1"/>
      <c r="WZA191" s="1"/>
      <c r="WZB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row>
    <row r="192" spans="1:146 16222:16379" s="11" customFormat="1" ht="20.25" customHeight="1" x14ac:dyDescent="0.3">
      <c r="A192" s="65" t="str">
        <f t="shared" si="12"/>
        <v>14th Floor</v>
      </c>
      <c r="B192" s="65"/>
      <c r="C192" s="66">
        <v>3</v>
      </c>
      <c r="D192" s="67"/>
      <c r="E192" s="20" t="s">
        <v>223</v>
      </c>
      <c r="F192" s="66">
        <v>556</v>
      </c>
      <c r="G192" s="67"/>
      <c r="H192" s="20">
        <v>0</v>
      </c>
      <c r="I192" s="20">
        <f t="shared" si="11"/>
        <v>861.80000000000007</v>
      </c>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WYX192" s="1"/>
      <c r="WYY192" s="1"/>
      <c r="WYZ192" s="1"/>
      <c r="WZA192" s="1"/>
      <c r="WZB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row>
    <row r="193" spans="1:146 16222:16379" s="11" customFormat="1" ht="20.25" customHeight="1" x14ac:dyDescent="0.3">
      <c r="A193" s="65" t="str">
        <f t="shared" si="12"/>
        <v>14th Floor</v>
      </c>
      <c r="B193" s="65"/>
      <c r="C193" s="66">
        <v>4</v>
      </c>
      <c r="D193" s="67"/>
      <c r="E193" s="20" t="s">
        <v>223</v>
      </c>
      <c r="F193" s="66">
        <v>811</v>
      </c>
      <c r="G193" s="67"/>
      <c r="H193" s="20">
        <v>0</v>
      </c>
      <c r="I193" s="20">
        <f t="shared" si="11"/>
        <v>1257.05</v>
      </c>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WYX193" s="1"/>
      <c r="WYY193" s="1"/>
      <c r="WYZ193" s="1"/>
      <c r="WZA193" s="1"/>
      <c r="WZB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row>
    <row r="194" spans="1:146 16222:16379" s="11" customFormat="1" ht="20.25" customHeight="1" x14ac:dyDescent="0.3">
      <c r="A194" s="65" t="str">
        <f t="shared" si="12"/>
        <v>14th Floor</v>
      </c>
      <c r="B194" s="65"/>
      <c r="C194" s="66">
        <v>5</v>
      </c>
      <c r="D194" s="67"/>
      <c r="E194" s="20" t="s">
        <v>223</v>
      </c>
      <c r="F194" s="66">
        <v>582</v>
      </c>
      <c r="G194" s="67"/>
      <c r="H194" s="20">
        <v>0</v>
      </c>
      <c r="I194" s="20">
        <f t="shared" si="11"/>
        <v>902.1</v>
      </c>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WYX194" s="1"/>
      <c r="WYY194" s="1"/>
      <c r="WYZ194" s="1"/>
      <c r="WZA194" s="1"/>
      <c r="WZB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row>
    <row r="195" spans="1:146 16222:16379" s="11" customFormat="1" ht="20.25" customHeight="1" x14ac:dyDescent="0.3">
      <c r="A195" s="65" t="str">
        <f t="shared" si="12"/>
        <v>14th Floor</v>
      </c>
      <c r="B195" s="65"/>
      <c r="C195" s="66">
        <v>6</v>
      </c>
      <c r="D195" s="67"/>
      <c r="E195" s="20" t="s">
        <v>223</v>
      </c>
      <c r="F195" s="66">
        <v>724</v>
      </c>
      <c r="G195" s="67"/>
      <c r="H195" s="20">
        <v>0</v>
      </c>
      <c r="I195" s="20">
        <f t="shared" si="11"/>
        <v>1122.2</v>
      </c>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WYX195" s="1"/>
      <c r="WYY195" s="1"/>
      <c r="WYZ195" s="1"/>
      <c r="WZA195" s="1"/>
      <c r="WZB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row>
    <row r="196" spans="1:146 16222:16379" s="11" customFormat="1" ht="20.25" customHeight="1" x14ac:dyDescent="0.3">
      <c r="A196" s="65" t="str">
        <f t="shared" si="12"/>
        <v>14th Floor</v>
      </c>
      <c r="B196" s="65"/>
      <c r="C196" s="66">
        <v>7</v>
      </c>
      <c r="D196" s="67"/>
      <c r="E196" s="20" t="s">
        <v>223</v>
      </c>
      <c r="F196" s="66">
        <v>726</v>
      </c>
      <c r="G196" s="67"/>
      <c r="H196" s="20">
        <v>0</v>
      </c>
      <c r="I196" s="20">
        <f t="shared" si="11"/>
        <v>1125.3</v>
      </c>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WYX196" s="1"/>
      <c r="WYY196" s="1"/>
      <c r="WYZ196" s="1"/>
      <c r="WZA196" s="1"/>
      <c r="WZB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row>
    <row r="197" spans="1:146 16222:16379" s="11" customFormat="1" ht="21" x14ac:dyDescent="0.3">
      <c r="A197" s="68" t="s">
        <v>243</v>
      </c>
      <c r="B197" s="69"/>
      <c r="C197" s="69"/>
      <c r="D197" s="69"/>
      <c r="E197" s="69"/>
      <c r="F197" s="69"/>
      <c r="G197" s="69"/>
      <c r="H197" s="69"/>
      <c r="I197" s="72"/>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WYX197" s="1"/>
      <c r="WYY197" s="1"/>
      <c r="WYZ197" s="1"/>
      <c r="WZA197" s="1"/>
      <c r="WZB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row>
    <row r="198" spans="1:146 16222:16379" s="11" customFormat="1" ht="20.25" customHeight="1" x14ac:dyDescent="0.3">
      <c r="A198" s="65" t="str">
        <f>A197</f>
        <v>16th Floor</v>
      </c>
      <c r="B198" s="65"/>
      <c r="C198" s="66">
        <v>1</v>
      </c>
      <c r="D198" s="67"/>
      <c r="E198" s="20" t="s">
        <v>223</v>
      </c>
      <c r="F198" s="66">
        <v>737</v>
      </c>
      <c r="G198" s="67"/>
      <c r="H198" s="20">
        <v>0</v>
      </c>
      <c r="I198" s="20">
        <f t="shared" ref="I198:I204" si="13">F198*(($I$140)+1)+H198</f>
        <v>1142.3500000000001</v>
      </c>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WYX198" s="1"/>
      <c r="WYY198" s="1"/>
      <c r="WYZ198" s="1"/>
      <c r="WZA198" s="1"/>
      <c r="WZB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row>
    <row r="199" spans="1:146 16222:16379" s="11" customFormat="1" ht="20.25" customHeight="1" x14ac:dyDescent="0.3">
      <c r="A199" s="65" t="str">
        <f t="shared" ref="A199:A204" si="14">A198</f>
        <v>16th Floor</v>
      </c>
      <c r="B199" s="65"/>
      <c r="C199" s="66">
        <v>2</v>
      </c>
      <c r="D199" s="67"/>
      <c r="E199" s="20" t="s">
        <v>222</v>
      </c>
      <c r="F199" s="66">
        <v>908</v>
      </c>
      <c r="G199" s="67"/>
      <c r="H199" s="20">
        <v>0</v>
      </c>
      <c r="I199" s="20">
        <f t="shared" si="13"/>
        <v>1407.4</v>
      </c>
      <c r="J199" s="1">
        <f>23676196/F199</f>
        <v>26075.105726872247</v>
      </c>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WYX199" s="1"/>
      <c r="WYY199" s="1"/>
      <c r="WYZ199" s="1"/>
      <c r="WZA199" s="1"/>
      <c r="WZB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row>
    <row r="200" spans="1:146 16222:16379" s="11" customFormat="1" ht="20.25" customHeight="1" x14ac:dyDescent="0.3">
      <c r="A200" s="65" t="str">
        <f t="shared" si="14"/>
        <v>16th Floor</v>
      </c>
      <c r="B200" s="65"/>
      <c r="C200" s="66">
        <v>3</v>
      </c>
      <c r="D200" s="67"/>
      <c r="E200" s="20" t="s">
        <v>223</v>
      </c>
      <c r="F200" s="66">
        <v>556</v>
      </c>
      <c r="G200" s="67"/>
      <c r="H200" s="20">
        <v>0</v>
      </c>
      <c r="I200" s="20">
        <f t="shared" si="13"/>
        <v>861.80000000000007</v>
      </c>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WYX200" s="1"/>
      <c r="WYY200" s="1"/>
      <c r="WYZ200" s="1"/>
      <c r="WZA200" s="1"/>
      <c r="WZB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row>
    <row r="201" spans="1:146 16222:16379" s="11" customFormat="1" ht="20.25" customHeight="1" x14ac:dyDescent="0.3">
      <c r="A201" s="65" t="str">
        <f t="shared" si="14"/>
        <v>16th Floor</v>
      </c>
      <c r="B201" s="65"/>
      <c r="C201" s="66">
        <v>4</v>
      </c>
      <c r="D201" s="67"/>
      <c r="E201" s="20" t="s">
        <v>223</v>
      </c>
      <c r="F201" s="66">
        <v>811</v>
      </c>
      <c r="G201" s="67"/>
      <c r="H201" s="20">
        <v>0</v>
      </c>
      <c r="I201" s="20">
        <f t="shared" si="13"/>
        <v>1257.05</v>
      </c>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WYX201" s="1"/>
      <c r="WYY201" s="1"/>
      <c r="WYZ201" s="1"/>
      <c r="WZA201" s="1"/>
      <c r="WZB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row>
    <row r="202" spans="1:146 16222:16379" s="11" customFormat="1" ht="20.25" customHeight="1" x14ac:dyDescent="0.3">
      <c r="A202" s="65" t="str">
        <f t="shared" si="14"/>
        <v>16th Floor</v>
      </c>
      <c r="B202" s="65"/>
      <c r="C202" s="66">
        <v>5</v>
      </c>
      <c r="D202" s="67"/>
      <c r="E202" s="20" t="s">
        <v>223</v>
      </c>
      <c r="F202" s="66">
        <v>582</v>
      </c>
      <c r="G202" s="67"/>
      <c r="H202" s="20">
        <v>0</v>
      </c>
      <c r="I202" s="20">
        <f t="shared" si="13"/>
        <v>902.1</v>
      </c>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WYX202" s="1"/>
      <c r="WYY202" s="1"/>
      <c r="WYZ202" s="1"/>
      <c r="WZA202" s="1"/>
      <c r="WZB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row>
    <row r="203" spans="1:146 16222:16379" s="11" customFormat="1" ht="20.25" customHeight="1" x14ac:dyDescent="0.3">
      <c r="A203" s="65" t="str">
        <f t="shared" si="14"/>
        <v>16th Floor</v>
      </c>
      <c r="B203" s="65"/>
      <c r="C203" s="66">
        <v>6</v>
      </c>
      <c r="D203" s="67"/>
      <c r="E203" s="20" t="s">
        <v>223</v>
      </c>
      <c r="F203" s="66">
        <v>733</v>
      </c>
      <c r="G203" s="67"/>
      <c r="H203" s="20">
        <v>0</v>
      </c>
      <c r="I203" s="20">
        <f t="shared" si="13"/>
        <v>1136.1500000000001</v>
      </c>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WYX203" s="1"/>
      <c r="WYY203" s="1"/>
      <c r="WYZ203" s="1"/>
      <c r="WZA203" s="1"/>
      <c r="WZB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row>
    <row r="204" spans="1:146 16222:16379" s="11" customFormat="1" ht="20.25" customHeight="1" x14ac:dyDescent="0.3">
      <c r="A204" s="65" t="str">
        <f t="shared" si="14"/>
        <v>16th Floor</v>
      </c>
      <c r="B204" s="65"/>
      <c r="C204" s="66">
        <v>7</v>
      </c>
      <c r="D204" s="67"/>
      <c r="E204" s="20" t="s">
        <v>223</v>
      </c>
      <c r="F204" s="66">
        <v>726</v>
      </c>
      <c r="G204" s="67"/>
      <c r="H204" s="20">
        <v>0</v>
      </c>
      <c r="I204" s="20">
        <f t="shared" si="13"/>
        <v>1125.3</v>
      </c>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WYX204" s="1"/>
      <c r="WYY204" s="1"/>
      <c r="WYZ204" s="1"/>
      <c r="WZA204" s="1"/>
      <c r="WZB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row>
    <row r="205" spans="1:146 16222:16379" s="11" customFormat="1" ht="21" x14ac:dyDescent="0.3">
      <c r="A205" s="68" t="s">
        <v>244</v>
      </c>
      <c r="B205" s="69"/>
      <c r="C205" s="69"/>
      <c r="D205" s="69"/>
      <c r="E205" s="69"/>
      <c r="F205" s="69"/>
      <c r="G205" s="69"/>
      <c r="H205" s="69"/>
      <c r="I205" s="72"/>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WYX205" s="1"/>
      <c r="WYY205" s="1"/>
      <c r="WYZ205" s="1"/>
      <c r="WZA205" s="1"/>
      <c r="WZB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row>
    <row r="206" spans="1:146 16222:16379" s="11" customFormat="1" ht="20.25" customHeight="1" x14ac:dyDescent="0.3">
      <c r="A206" s="65" t="str">
        <f>A205</f>
        <v>18th Floor</v>
      </c>
      <c r="B206" s="65"/>
      <c r="C206" s="66">
        <v>1</v>
      </c>
      <c r="D206" s="67"/>
      <c r="E206" s="20" t="s">
        <v>223</v>
      </c>
      <c r="F206" s="66">
        <v>737</v>
      </c>
      <c r="G206" s="67"/>
      <c r="H206" s="20">
        <v>0</v>
      </c>
      <c r="I206" s="20">
        <f t="shared" ref="I206:I212" si="15">F206*(($I$140)+1)+H206</f>
        <v>1142.3500000000001</v>
      </c>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WYX206" s="1"/>
      <c r="WYY206" s="1"/>
      <c r="WYZ206" s="1"/>
      <c r="WZA206" s="1"/>
      <c r="WZB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row>
    <row r="207" spans="1:146 16222:16379" s="11" customFormat="1" ht="20.25" customHeight="1" x14ac:dyDescent="0.3">
      <c r="A207" s="65" t="str">
        <f t="shared" ref="A207:A212" si="16">A206</f>
        <v>18th Floor</v>
      </c>
      <c r="B207" s="65"/>
      <c r="C207" s="66">
        <v>2</v>
      </c>
      <c r="D207" s="67"/>
      <c r="E207" s="20" t="s">
        <v>222</v>
      </c>
      <c r="F207" s="66">
        <v>908</v>
      </c>
      <c r="G207" s="67"/>
      <c r="H207" s="20">
        <v>0</v>
      </c>
      <c r="I207" s="20">
        <f t="shared" si="15"/>
        <v>1407.4</v>
      </c>
      <c r="J207" s="1">
        <f>23676196/F207</f>
        <v>26075.105726872247</v>
      </c>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WYX207" s="1"/>
      <c r="WYY207" s="1"/>
      <c r="WYZ207" s="1"/>
      <c r="WZA207" s="1"/>
      <c r="WZB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row>
    <row r="208" spans="1:146 16222:16379" s="11" customFormat="1" ht="20.25" customHeight="1" x14ac:dyDescent="0.3">
      <c r="A208" s="65" t="str">
        <f t="shared" si="16"/>
        <v>18th Floor</v>
      </c>
      <c r="B208" s="65"/>
      <c r="C208" s="66">
        <v>3</v>
      </c>
      <c r="D208" s="67"/>
      <c r="E208" s="20" t="s">
        <v>223</v>
      </c>
      <c r="F208" s="66">
        <v>556</v>
      </c>
      <c r="G208" s="67"/>
      <c r="H208" s="20">
        <v>0</v>
      </c>
      <c r="I208" s="20">
        <f t="shared" si="15"/>
        <v>861.80000000000007</v>
      </c>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WYX208" s="1"/>
      <c r="WYY208" s="1"/>
      <c r="WYZ208" s="1"/>
      <c r="WZA208" s="1"/>
      <c r="WZB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row>
    <row r="209" spans="1:146 16222:16379" s="11" customFormat="1" ht="20.25" customHeight="1" x14ac:dyDescent="0.3">
      <c r="A209" s="65" t="str">
        <f t="shared" si="16"/>
        <v>18th Floor</v>
      </c>
      <c r="B209" s="65"/>
      <c r="C209" s="66">
        <v>4</v>
      </c>
      <c r="D209" s="67"/>
      <c r="E209" s="20" t="s">
        <v>223</v>
      </c>
      <c r="F209" s="66">
        <v>824</v>
      </c>
      <c r="G209" s="67"/>
      <c r="H209" s="20">
        <v>0</v>
      </c>
      <c r="I209" s="20">
        <f t="shared" si="15"/>
        <v>1277.2</v>
      </c>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WYX209" s="1"/>
      <c r="WYY209" s="1"/>
      <c r="WYZ209" s="1"/>
      <c r="WZA209" s="1"/>
      <c r="WZB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row>
    <row r="210" spans="1:146 16222:16379" s="11" customFormat="1" ht="20.25" customHeight="1" x14ac:dyDescent="0.3">
      <c r="A210" s="65" t="str">
        <f t="shared" si="16"/>
        <v>18th Floor</v>
      </c>
      <c r="B210" s="65"/>
      <c r="C210" s="66">
        <v>5</v>
      </c>
      <c r="D210" s="67"/>
      <c r="E210" s="20" t="s">
        <v>223</v>
      </c>
      <c r="F210" s="66">
        <v>582</v>
      </c>
      <c r="G210" s="67"/>
      <c r="H210" s="20">
        <v>0</v>
      </c>
      <c r="I210" s="20">
        <f t="shared" si="15"/>
        <v>902.1</v>
      </c>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WYX210" s="1"/>
      <c r="WYY210" s="1"/>
      <c r="WYZ210" s="1"/>
      <c r="WZA210" s="1"/>
      <c r="WZB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row>
    <row r="211" spans="1:146 16222:16379" s="11" customFormat="1" ht="20.25" customHeight="1" x14ac:dyDescent="0.3">
      <c r="A211" s="65" t="str">
        <f t="shared" si="16"/>
        <v>18th Floor</v>
      </c>
      <c r="B211" s="65"/>
      <c r="C211" s="66">
        <v>6</v>
      </c>
      <c r="D211" s="67"/>
      <c r="E211" s="20" t="s">
        <v>223</v>
      </c>
      <c r="F211" s="66">
        <v>724</v>
      </c>
      <c r="G211" s="67"/>
      <c r="H211" s="20">
        <v>0</v>
      </c>
      <c r="I211" s="20">
        <f t="shared" si="15"/>
        <v>1122.2</v>
      </c>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WYX211" s="1"/>
      <c r="WYY211" s="1"/>
      <c r="WYZ211" s="1"/>
      <c r="WZA211" s="1"/>
      <c r="WZB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row>
    <row r="212" spans="1:146 16222:16379" s="11" customFormat="1" ht="20.25" customHeight="1" x14ac:dyDescent="0.3">
      <c r="A212" s="65" t="str">
        <f t="shared" si="16"/>
        <v>18th Floor</v>
      </c>
      <c r="B212" s="65"/>
      <c r="C212" s="66">
        <v>7</v>
      </c>
      <c r="D212" s="67"/>
      <c r="E212" s="20" t="s">
        <v>223</v>
      </c>
      <c r="F212" s="66">
        <v>726</v>
      </c>
      <c r="G212" s="67"/>
      <c r="H212" s="20">
        <v>0</v>
      </c>
      <c r="I212" s="20">
        <f t="shared" si="15"/>
        <v>1125.3</v>
      </c>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WYX212" s="1"/>
      <c r="WYY212" s="1"/>
      <c r="WYZ212" s="1"/>
      <c r="WZA212" s="1"/>
      <c r="WZB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row>
    <row r="213" spans="1:146 16222:16379" s="11" customFormat="1" ht="21" x14ac:dyDescent="0.3">
      <c r="A213" s="68" t="s">
        <v>245</v>
      </c>
      <c r="B213" s="69"/>
      <c r="C213" s="69"/>
      <c r="D213" s="69"/>
      <c r="E213" s="69"/>
      <c r="F213" s="69"/>
      <c r="G213" s="69"/>
      <c r="H213" s="69"/>
      <c r="I213" s="72"/>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WYX213" s="1"/>
      <c r="WYY213" s="1"/>
      <c r="WYZ213" s="1"/>
      <c r="WZA213" s="1"/>
      <c r="WZB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row>
    <row r="214" spans="1:146 16222:16379" s="11" customFormat="1" ht="20.25" customHeight="1" x14ac:dyDescent="0.3">
      <c r="A214" s="65" t="str">
        <f>A213</f>
        <v>19th Floor (Part Refuge Area)</v>
      </c>
      <c r="B214" s="65"/>
      <c r="C214" s="66">
        <v>1</v>
      </c>
      <c r="D214" s="67"/>
      <c r="E214" s="20" t="s">
        <v>223</v>
      </c>
      <c r="F214" s="66">
        <v>737</v>
      </c>
      <c r="G214" s="67"/>
      <c r="H214" s="20">
        <v>0</v>
      </c>
      <c r="I214" s="20">
        <f t="shared" ref="I214:I220" si="17">F214*(($I$140)+1)+H214</f>
        <v>1142.3500000000001</v>
      </c>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WYX214" s="1"/>
      <c r="WYY214" s="1"/>
      <c r="WYZ214" s="1"/>
      <c r="WZA214" s="1"/>
      <c r="WZB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row>
    <row r="215" spans="1:146 16222:16379" s="11" customFormat="1" ht="20.25" customHeight="1" x14ac:dyDescent="0.3">
      <c r="A215" s="65" t="str">
        <f t="shared" ref="A215:A220" si="18">A214</f>
        <v>19th Floor (Part Refuge Area)</v>
      </c>
      <c r="B215" s="65"/>
      <c r="C215" s="66">
        <v>2</v>
      </c>
      <c r="D215" s="67"/>
      <c r="E215" s="20" t="s">
        <v>222</v>
      </c>
      <c r="F215" s="66">
        <v>908</v>
      </c>
      <c r="G215" s="67"/>
      <c r="H215" s="20">
        <v>0</v>
      </c>
      <c r="I215" s="20">
        <f t="shared" si="17"/>
        <v>1407.4</v>
      </c>
      <c r="J215" s="1">
        <f>23676196/F215</f>
        <v>26075.105726872247</v>
      </c>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WYX215" s="1"/>
      <c r="WYY215" s="1"/>
      <c r="WYZ215" s="1"/>
      <c r="WZA215" s="1"/>
      <c r="WZB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row>
    <row r="216" spans="1:146 16222:16379" s="11" customFormat="1" ht="20.25" customHeight="1" x14ac:dyDescent="0.3">
      <c r="A216" s="65" t="str">
        <f t="shared" si="18"/>
        <v>19th Floor (Part Refuge Area)</v>
      </c>
      <c r="B216" s="65"/>
      <c r="C216" s="66">
        <v>3</v>
      </c>
      <c r="D216" s="67"/>
      <c r="E216" s="20" t="s">
        <v>223</v>
      </c>
      <c r="F216" s="66">
        <v>556</v>
      </c>
      <c r="G216" s="67"/>
      <c r="H216" s="20">
        <v>0</v>
      </c>
      <c r="I216" s="20">
        <f t="shared" si="17"/>
        <v>861.80000000000007</v>
      </c>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WYX216" s="1"/>
      <c r="WYY216" s="1"/>
      <c r="WYZ216" s="1"/>
      <c r="WZA216" s="1"/>
      <c r="WZB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row>
    <row r="217" spans="1:146 16222:16379" s="11" customFormat="1" ht="20.25" customHeight="1" x14ac:dyDescent="0.3">
      <c r="A217" s="65" t="str">
        <f t="shared" si="18"/>
        <v>19th Floor (Part Refuge Area)</v>
      </c>
      <c r="B217" s="65"/>
      <c r="C217" s="66">
        <v>4</v>
      </c>
      <c r="D217" s="67"/>
      <c r="E217" s="20" t="s">
        <v>223</v>
      </c>
      <c r="F217" s="66">
        <v>824</v>
      </c>
      <c r="G217" s="67"/>
      <c r="H217" s="20">
        <v>0</v>
      </c>
      <c r="I217" s="20">
        <f t="shared" si="17"/>
        <v>1277.2</v>
      </c>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WYX217" s="1"/>
      <c r="WYY217" s="1"/>
      <c r="WYZ217" s="1"/>
      <c r="WZA217" s="1"/>
      <c r="WZB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row>
    <row r="218" spans="1:146 16222:16379" s="11" customFormat="1" ht="20.25" customHeight="1" x14ac:dyDescent="0.3">
      <c r="A218" s="65" t="str">
        <f t="shared" si="18"/>
        <v>19th Floor (Part Refuge Area)</v>
      </c>
      <c r="B218" s="65"/>
      <c r="C218" s="66">
        <v>5</v>
      </c>
      <c r="D218" s="67"/>
      <c r="E218" s="20" t="s">
        <v>223</v>
      </c>
      <c r="F218" s="66">
        <v>582</v>
      </c>
      <c r="G218" s="67"/>
      <c r="H218" s="20">
        <v>0</v>
      </c>
      <c r="I218" s="20">
        <f t="shared" si="17"/>
        <v>902.1</v>
      </c>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WYX218" s="1"/>
      <c r="WYY218" s="1"/>
      <c r="WYZ218" s="1"/>
      <c r="WZA218" s="1"/>
      <c r="WZB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row>
    <row r="219" spans="1:146 16222:16379" s="11" customFormat="1" ht="20.25" customHeight="1" x14ac:dyDescent="0.3">
      <c r="A219" s="65" t="str">
        <f t="shared" si="18"/>
        <v>19th Floor (Part Refuge Area)</v>
      </c>
      <c r="B219" s="65"/>
      <c r="C219" s="66">
        <v>6</v>
      </c>
      <c r="D219" s="67"/>
      <c r="E219" s="20" t="s">
        <v>223</v>
      </c>
      <c r="F219" s="66">
        <v>724</v>
      </c>
      <c r="G219" s="67"/>
      <c r="H219" s="20">
        <v>0</v>
      </c>
      <c r="I219" s="20">
        <f t="shared" si="17"/>
        <v>1122.2</v>
      </c>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WYX219" s="1"/>
      <c r="WYY219" s="1"/>
      <c r="WYZ219" s="1"/>
      <c r="WZA219" s="1"/>
      <c r="WZB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row>
    <row r="220" spans="1:146 16222:16379" s="11" customFormat="1" ht="20.25" customHeight="1" x14ac:dyDescent="0.3">
      <c r="A220" s="65" t="str">
        <f t="shared" si="18"/>
        <v>19th Floor (Part Refuge Area)</v>
      </c>
      <c r="B220" s="65"/>
      <c r="C220" s="66">
        <v>7</v>
      </c>
      <c r="D220" s="67"/>
      <c r="E220" s="20" t="s">
        <v>223</v>
      </c>
      <c r="F220" s="66">
        <v>726</v>
      </c>
      <c r="G220" s="67"/>
      <c r="H220" s="20">
        <v>0</v>
      </c>
      <c r="I220" s="20">
        <f t="shared" si="17"/>
        <v>1125.3</v>
      </c>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WYX220" s="1"/>
      <c r="WYY220" s="1"/>
      <c r="WYZ220" s="1"/>
      <c r="WZA220" s="1"/>
      <c r="WZB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row>
    <row r="221" spans="1:146 16222:16379" s="11" customFormat="1" ht="21" x14ac:dyDescent="0.3">
      <c r="A221" s="68" t="s">
        <v>246</v>
      </c>
      <c r="B221" s="69"/>
      <c r="C221" s="69"/>
      <c r="D221" s="69"/>
      <c r="E221" s="69"/>
      <c r="F221" s="69"/>
      <c r="G221" s="69"/>
      <c r="H221" s="69"/>
      <c r="I221" s="72"/>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WYX221" s="1"/>
      <c r="WYY221" s="1"/>
      <c r="WYZ221" s="1"/>
      <c r="WZA221" s="1"/>
      <c r="WZB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row>
    <row r="222" spans="1:146 16222:16379" s="11" customFormat="1" ht="20.25" customHeight="1" x14ac:dyDescent="0.3">
      <c r="A222" s="65" t="str">
        <f>A221</f>
        <v>20th Floor</v>
      </c>
      <c r="B222" s="65"/>
      <c r="C222" s="66">
        <v>1</v>
      </c>
      <c r="D222" s="67"/>
      <c r="E222" s="20" t="s">
        <v>223</v>
      </c>
      <c r="F222" s="66">
        <v>737</v>
      </c>
      <c r="G222" s="67"/>
      <c r="H222" s="20">
        <v>0</v>
      </c>
      <c r="I222" s="20">
        <f t="shared" ref="I222:I228" si="19">F222*(($I$140)+1)+H222</f>
        <v>1142.3500000000001</v>
      </c>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WYX222" s="1"/>
      <c r="WYY222" s="1"/>
      <c r="WYZ222" s="1"/>
      <c r="WZA222" s="1"/>
      <c r="WZB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row>
    <row r="223" spans="1:146 16222:16379" s="11" customFormat="1" ht="20.25" customHeight="1" x14ac:dyDescent="0.3">
      <c r="A223" s="65" t="str">
        <f t="shared" ref="A223:A228" si="20">A222</f>
        <v>20th Floor</v>
      </c>
      <c r="B223" s="65"/>
      <c r="C223" s="66">
        <v>2</v>
      </c>
      <c r="D223" s="67"/>
      <c r="E223" s="20" t="s">
        <v>222</v>
      </c>
      <c r="F223" s="66">
        <v>908</v>
      </c>
      <c r="G223" s="67"/>
      <c r="H223" s="20">
        <v>0</v>
      </c>
      <c r="I223" s="20">
        <f t="shared" si="19"/>
        <v>1407.4</v>
      </c>
      <c r="J223" s="1">
        <f>23676196/F223</f>
        <v>26075.105726872247</v>
      </c>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WYX223" s="1"/>
      <c r="WYY223" s="1"/>
      <c r="WYZ223" s="1"/>
      <c r="WZA223" s="1"/>
      <c r="WZB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row>
    <row r="224" spans="1:146 16222:16379" s="11" customFormat="1" ht="20.25" customHeight="1" x14ac:dyDescent="0.3">
      <c r="A224" s="65" t="str">
        <f t="shared" si="20"/>
        <v>20th Floor</v>
      </c>
      <c r="B224" s="65"/>
      <c r="C224" s="66">
        <v>3</v>
      </c>
      <c r="D224" s="67"/>
      <c r="E224" s="20" t="s">
        <v>223</v>
      </c>
      <c r="F224" s="66">
        <v>556</v>
      </c>
      <c r="G224" s="67"/>
      <c r="H224" s="20">
        <v>0</v>
      </c>
      <c r="I224" s="20">
        <f t="shared" si="19"/>
        <v>861.80000000000007</v>
      </c>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WYX224" s="1"/>
      <c r="WYY224" s="1"/>
      <c r="WYZ224" s="1"/>
      <c r="WZA224" s="1"/>
      <c r="WZB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row>
    <row r="225" spans="1:147 16221:16380" s="11" customFormat="1" ht="20.25" customHeight="1" x14ac:dyDescent="0.3">
      <c r="A225" s="65" t="str">
        <f t="shared" si="20"/>
        <v>20th Floor</v>
      </c>
      <c r="B225" s="65"/>
      <c r="C225" s="66">
        <v>4</v>
      </c>
      <c r="D225" s="67"/>
      <c r="E225" s="20" t="s">
        <v>223</v>
      </c>
      <c r="F225" s="66">
        <v>824</v>
      </c>
      <c r="G225" s="67"/>
      <c r="H225" s="20">
        <v>0</v>
      </c>
      <c r="I225" s="20">
        <f t="shared" si="19"/>
        <v>1277.2</v>
      </c>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WYX225" s="1"/>
      <c r="WYY225" s="1"/>
      <c r="WYZ225" s="1"/>
      <c r="WZA225" s="1"/>
      <c r="WZB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row>
    <row r="226" spans="1:147 16221:16380" s="11" customFormat="1" ht="20.25" customHeight="1" x14ac:dyDescent="0.3">
      <c r="A226" s="65" t="str">
        <f t="shared" si="20"/>
        <v>20th Floor</v>
      </c>
      <c r="B226" s="65"/>
      <c r="C226" s="66">
        <v>5</v>
      </c>
      <c r="D226" s="67"/>
      <c r="E226" s="20" t="s">
        <v>223</v>
      </c>
      <c r="F226" s="66">
        <v>582</v>
      </c>
      <c r="G226" s="67"/>
      <c r="H226" s="20">
        <v>0</v>
      </c>
      <c r="I226" s="20">
        <f t="shared" si="19"/>
        <v>902.1</v>
      </c>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WYX226" s="1"/>
      <c r="WYY226" s="1"/>
      <c r="WYZ226" s="1"/>
      <c r="WZA226" s="1"/>
      <c r="WZB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row>
    <row r="227" spans="1:147 16221:16380" s="11" customFormat="1" ht="20.25" customHeight="1" x14ac:dyDescent="0.3">
      <c r="A227" s="65" t="str">
        <f t="shared" si="20"/>
        <v>20th Floor</v>
      </c>
      <c r="B227" s="65"/>
      <c r="C227" s="66">
        <v>6</v>
      </c>
      <c r="D227" s="67"/>
      <c r="E227" s="20" t="s">
        <v>223</v>
      </c>
      <c r="F227" s="66">
        <v>724</v>
      </c>
      <c r="G227" s="67"/>
      <c r="H227" s="20">
        <v>0</v>
      </c>
      <c r="I227" s="20">
        <f t="shared" si="19"/>
        <v>1122.2</v>
      </c>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WYX227" s="1"/>
      <c r="WYY227" s="1"/>
      <c r="WYZ227" s="1"/>
      <c r="WZA227" s="1"/>
      <c r="WZB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row>
    <row r="228" spans="1:147 16221:16380" s="11" customFormat="1" ht="20.25" customHeight="1" x14ac:dyDescent="0.3">
      <c r="A228" s="65" t="str">
        <f t="shared" si="20"/>
        <v>20th Floor</v>
      </c>
      <c r="B228" s="65"/>
      <c r="C228" s="66">
        <v>7</v>
      </c>
      <c r="D228" s="67"/>
      <c r="E228" s="20" t="s">
        <v>223</v>
      </c>
      <c r="F228" s="66">
        <v>726</v>
      </c>
      <c r="G228" s="67"/>
      <c r="H228" s="20">
        <v>0</v>
      </c>
      <c r="I228" s="20">
        <f t="shared" si="19"/>
        <v>1125.3</v>
      </c>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WYX228" s="1"/>
      <c r="WYY228" s="1"/>
      <c r="WYZ228" s="1"/>
      <c r="WZA228" s="1"/>
      <c r="WZB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row>
    <row r="229" spans="1:147 16221:16380" s="11" customFormat="1" ht="21" x14ac:dyDescent="0.3">
      <c r="A229" s="68" t="s">
        <v>247</v>
      </c>
      <c r="B229" s="69"/>
      <c r="C229" s="69"/>
      <c r="D229" s="69"/>
      <c r="E229" s="69"/>
      <c r="F229" s="69"/>
      <c r="G229" s="69"/>
      <c r="H229" s="69"/>
      <c r="I229" s="72"/>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WYX229" s="1"/>
      <c r="WYY229" s="1"/>
      <c r="WYZ229" s="1"/>
      <c r="WZA229" s="1"/>
      <c r="WZB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row>
    <row r="230" spans="1:147 16221:16380" s="11" customFormat="1" ht="20.25" customHeight="1" x14ac:dyDescent="0.3">
      <c r="A230" s="65" t="str">
        <f>A229</f>
        <v>21st Floor</v>
      </c>
      <c r="B230" s="65"/>
      <c r="C230" s="66">
        <v>1</v>
      </c>
      <c r="D230" s="67"/>
      <c r="E230" s="20" t="s">
        <v>223</v>
      </c>
      <c r="F230" s="66">
        <v>737</v>
      </c>
      <c r="G230" s="67"/>
      <c r="H230" s="20">
        <v>0</v>
      </c>
      <c r="I230" s="20">
        <f t="shared" ref="I230:I236" si="21">F230*(($I$140)+1)+H230</f>
        <v>1142.3500000000001</v>
      </c>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WYX230" s="1"/>
      <c r="WYY230" s="1"/>
      <c r="WYZ230" s="1"/>
      <c r="WZA230" s="1"/>
      <c r="WZB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row>
    <row r="231" spans="1:147 16221:16380" s="11" customFormat="1" ht="20.25" customHeight="1" x14ac:dyDescent="0.3">
      <c r="A231" s="65" t="str">
        <f t="shared" ref="A231:A236" si="22">A230</f>
        <v>21st Floor</v>
      </c>
      <c r="B231" s="65"/>
      <c r="C231" s="66">
        <v>2</v>
      </c>
      <c r="D231" s="67"/>
      <c r="E231" s="20" t="s">
        <v>222</v>
      </c>
      <c r="F231" s="66">
        <v>908</v>
      </c>
      <c r="G231" s="67"/>
      <c r="H231" s="20">
        <v>0</v>
      </c>
      <c r="I231" s="20">
        <f t="shared" si="21"/>
        <v>1407.4</v>
      </c>
      <c r="J231" s="1">
        <f>23676196/F231</f>
        <v>26075.105726872247</v>
      </c>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WYX231" s="1"/>
      <c r="WYY231" s="1"/>
      <c r="WYZ231" s="1"/>
      <c r="WZA231" s="1"/>
      <c r="WZB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row>
    <row r="232" spans="1:147 16221:16380" s="11" customFormat="1" ht="20.25" customHeight="1" x14ac:dyDescent="0.3">
      <c r="A232" s="65" t="str">
        <f t="shared" si="22"/>
        <v>21st Floor</v>
      </c>
      <c r="B232" s="65"/>
      <c r="C232" s="66">
        <v>3</v>
      </c>
      <c r="D232" s="67"/>
      <c r="E232" s="20" t="s">
        <v>223</v>
      </c>
      <c r="F232" s="66">
        <v>556</v>
      </c>
      <c r="G232" s="67"/>
      <c r="H232" s="20">
        <v>0</v>
      </c>
      <c r="I232" s="20">
        <f t="shared" si="21"/>
        <v>861.80000000000007</v>
      </c>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WYX232" s="1"/>
      <c r="WYY232" s="1"/>
      <c r="WYZ232" s="1"/>
      <c r="WZA232" s="1"/>
      <c r="WZB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row>
    <row r="233" spans="1:147 16221:16380" s="11" customFormat="1" ht="20.25" customHeight="1" x14ac:dyDescent="0.3">
      <c r="A233" s="65" t="str">
        <f t="shared" si="22"/>
        <v>21st Floor</v>
      </c>
      <c r="B233" s="65"/>
      <c r="C233" s="66">
        <v>4</v>
      </c>
      <c r="D233" s="67"/>
      <c r="E233" s="20" t="s">
        <v>223</v>
      </c>
      <c r="F233" s="66">
        <v>824</v>
      </c>
      <c r="G233" s="67"/>
      <c r="H233" s="20">
        <v>0</v>
      </c>
      <c r="I233" s="20">
        <f t="shared" si="21"/>
        <v>1277.2</v>
      </c>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WYX233" s="1"/>
      <c r="WYY233" s="1"/>
      <c r="WYZ233" s="1"/>
      <c r="WZA233" s="1"/>
      <c r="WZB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row>
    <row r="234" spans="1:147 16221:16380" s="11" customFormat="1" ht="20.25" customHeight="1" x14ac:dyDescent="0.3">
      <c r="A234" s="65" t="str">
        <f t="shared" si="22"/>
        <v>21st Floor</v>
      </c>
      <c r="B234" s="65"/>
      <c r="C234" s="66">
        <v>5</v>
      </c>
      <c r="D234" s="67"/>
      <c r="E234" s="20" t="s">
        <v>223</v>
      </c>
      <c r="F234" s="66">
        <v>582</v>
      </c>
      <c r="G234" s="67"/>
      <c r="H234" s="20">
        <v>0</v>
      </c>
      <c r="I234" s="20">
        <f t="shared" si="21"/>
        <v>902.1</v>
      </c>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WYX234" s="1"/>
      <c r="WYY234" s="1"/>
      <c r="WYZ234" s="1"/>
      <c r="WZA234" s="1"/>
      <c r="WZB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row>
    <row r="235" spans="1:147 16221:16380" s="11" customFormat="1" ht="20.25" customHeight="1" x14ac:dyDescent="0.3">
      <c r="A235" s="65" t="str">
        <f t="shared" si="22"/>
        <v>21st Floor</v>
      </c>
      <c r="B235" s="65"/>
      <c r="C235" s="66">
        <v>6</v>
      </c>
      <c r="D235" s="67"/>
      <c r="E235" s="20" t="s">
        <v>223</v>
      </c>
      <c r="F235" s="66">
        <v>724</v>
      </c>
      <c r="G235" s="67"/>
      <c r="H235" s="20">
        <v>0</v>
      </c>
      <c r="I235" s="20">
        <f t="shared" si="21"/>
        <v>1122.2</v>
      </c>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WYX235" s="1"/>
      <c r="WYY235" s="1"/>
      <c r="WYZ235" s="1"/>
      <c r="WZA235" s="1"/>
      <c r="WZB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row>
    <row r="236" spans="1:147 16221:16380" s="11" customFormat="1" ht="20.25" customHeight="1" x14ac:dyDescent="0.3">
      <c r="A236" s="65" t="str">
        <f t="shared" si="22"/>
        <v>21st Floor</v>
      </c>
      <c r="B236" s="65"/>
      <c r="C236" s="66">
        <v>7</v>
      </c>
      <c r="D236" s="67"/>
      <c r="E236" s="20" t="s">
        <v>223</v>
      </c>
      <c r="F236" s="66">
        <v>726</v>
      </c>
      <c r="G236" s="67"/>
      <c r="H236" s="20">
        <v>0</v>
      </c>
      <c r="I236" s="20">
        <f t="shared" si="21"/>
        <v>1125.3</v>
      </c>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WYX236" s="1"/>
      <c r="WYY236" s="1"/>
      <c r="WYZ236" s="1"/>
      <c r="WZA236" s="1"/>
      <c r="WZB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row>
    <row r="237" spans="1:147 16221:16380" s="11" customFormat="1" ht="21" x14ac:dyDescent="0.3">
      <c r="A237" s="68" t="s">
        <v>228</v>
      </c>
      <c r="B237" s="69"/>
      <c r="C237" s="69"/>
      <c r="D237" s="69"/>
      <c r="E237" s="69"/>
      <c r="F237" s="69"/>
      <c r="G237" s="69"/>
      <c r="H237" s="69"/>
      <c r="I237" s="70"/>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WYY237" s="1"/>
      <c r="WYZ237" s="1"/>
      <c r="WZA237" s="1"/>
      <c r="WZB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row>
    <row r="238" spans="1:147 16221:16380" s="11" customFormat="1" ht="21" x14ac:dyDescent="0.3">
      <c r="A238" s="68" t="s">
        <v>218</v>
      </c>
      <c r="B238" s="69"/>
      <c r="C238" s="69"/>
      <c r="D238" s="69"/>
      <c r="E238" s="69"/>
      <c r="F238" s="69"/>
      <c r="G238" s="69"/>
      <c r="H238" s="69"/>
      <c r="I238" s="70"/>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WYW238" s="1"/>
      <c r="WYX238" s="1"/>
      <c r="WYY238" s="1"/>
      <c r="WYZ238" s="1"/>
      <c r="WZA238" s="1"/>
      <c r="WZB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row>
    <row r="239" spans="1:147 16221:16380" s="11" customFormat="1" ht="21" x14ac:dyDescent="0.3">
      <c r="A239" s="68" t="s">
        <v>219</v>
      </c>
      <c r="B239" s="69"/>
      <c r="C239" s="69"/>
      <c r="D239" s="69"/>
      <c r="E239" s="69"/>
      <c r="F239" s="69"/>
      <c r="G239" s="69"/>
      <c r="H239" s="69"/>
      <c r="I239" s="70"/>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WYW239" s="1"/>
      <c r="WYX239" s="1"/>
      <c r="WYY239" s="1"/>
      <c r="WYZ239" s="1"/>
      <c r="WZA239" s="1"/>
      <c r="WZB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row>
    <row r="240" spans="1:147 16221:16380" s="11" customFormat="1" ht="20.25" customHeight="1" x14ac:dyDescent="0.3">
      <c r="A240" s="65" t="str">
        <f>A239</f>
        <v>Ground Floor for Parking</v>
      </c>
      <c r="B240" s="65"/>
      <c r="C240" s="66">
        <v>5</v>
      </c>
      <c r="D240" s="67"/>
      <c r="E240" s="20" t="s">
        <v>229</v>
      </c>
      <c r="F240" s="66">
        <f>(35.2)*10.764</f>
        <v>378.89280000000002</v>
      </c>
      <c r="G240" s="67"/>
      <c r="H240" s="20">
        <v>0</v>
      </c>
      <c r="I240" s="20">
        <f>F240*(($I$140)+1)+H240</f>
        <v>587.28384000000005</v>
      </c>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WYW240" s="1"/>
      <c r="WYX240" s="1"/>
      <c r="WYY240" s="1"/>
      <c r="WYZ240" s="1"/>
      <c r="WZA240" s="1"/>
      <c r="WZB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row>
    <row r="241" spans="1:150 16221:16383" s="11" customFormat="1" ht="20.25" customHeight="1" x14ac:dyDescent="0.3">
      <c r="A241" s="65" t="str">
        <f>A240</f>
        <v>Ground Floor for Parking</v>
      </c>
      <c r="B241" s="65"/>
      <c r="C241" s="66">
        <v>6</v>
      </c>
      <c r="D241" s="67"/>
      <c r="E241" s="20" t="s">
        <v>229</v>
      </c>
      <c r="F241" s="66">
        <f>(49.02)*10.764</f>
        <v>527.65128000000004</v>
      </c>
      <c r="G241" s="67"/>
      <c r="H241" s="20">
        <v>0</v>
      </c>
      <c r="I241" s="20">
        <f>F241*(($I$140)+1)+H241</f>
        <v>817.85948400000007</v>
      </c>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WYW241" s="1"/>
      <c r="WYX241" s="1"/>
      <c r="WYY241" s="1"/>
      <c r="WYZ241" s="1"/>
      <c r="WZA241" s="1"/>
      <c r="WZB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row>
    <row r="242" spans="1:150 16221:16383" s="11" customFormat="1" ht="20.25" customHeight="1" x14ac:dyDescent="0.3">
      <c r="A242" s="65" t="str">
        <f>A241</f>
        <v>Ground Floor for Parking</v>
      </c>
      <c r="B242" s="65"/>
      <c r="C242" s="66">
        <v>7</v>
      </c>
      <c r="D242" s="67"/>
      <c r="E242" s="20" t="s">
        <v>229</v>
      </c>
      <c r="F242" s="66">
        <v>400</v>
      </c>
      <c r="G242" s="67"/>
      <c r="H242" s="20">
        <v>0</v>
      </c>
      <c r="I242" s="20">
        <f>F242*(($I$140)+1)+H242</f>
        <v>620</v>
      </c>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WYW242" s="1"/>
      <c r="WYX242" s="1"/>
      <c r="WYY242" s="1"/>
      <c r="WYZ242" s="1"/>
      <c r="WZA242" s="1"/>
      <c r="WZB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c r="XEW242" s="1"/>
      <c r="XEX242" s="1"/>
    </row>
    <row r="243" spans="1:150 16221:16383" s="11" customFormat="1" ht="20.25" customHeight="1" x14ac:dyDescent="0.3">
      <c r="A243" s="65" t="str">
        <f>A242</f>
        <v>Ground Floor for Parking</v>
      </c>
      <c r="B243" s="65"/>
      <c r="C243" s="66">
        <v>8</v>
      </c>
      <c r="D243" s="67"/>
      <c r="E243" s="20" t="s">
        <v>229</v>
      </c>
      <c r="F243" s="66">
        <v>777</v>
      </c>
      <c r="G243" s="67"/>
      <c r="H243" s="20">
        <v>0</v>
      </c>
      <c r="I243" s="20">
        <f>F243*(($I$140)+1)+H243</f>
        <v>1204.3500000000001</v>
      </c>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WYW243" s="1"/>
      <c r="WYX243" s="1"/>
      <c r="WYY243" s="1"/>
      <c r="WYZ243" s="1"/>
      <c r="WZA243" s="1"/>
      <c r="WZB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c r="XEW243" s="1"/>
      <c r="XEX243" s="1"/>
    </row>
    <row r="244" spans="1:150 16221:16383" s="11" customFormat="1" ht="21" x14ac:dyDescent="0.3">
      <c r="A244" s="68" t="s">
        <v>220</v>
      </c>
      <c r="B244" s="69"/>
      <c r="C244" s="69"/>
      <c r="D244" s="69"/>
      <c r="E244" s="69"/>
      <c r="F244" s="69"/>
      <c r="G244" s="69"/>
      <c r="H244" s="69"/>
      <c r="I244" s="70"/>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WYW244" s="1"/>
      <c r="WYX244" s="1"/>
      <c r="WYY244" s="1"/>
      <c r="WYZ244" s="1"/>
      <c r="WZA244" s="1"/>
      <c r="WZB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c r="XEW244" s="1"/>
      <c r="XEX244" s="1"/>
    </row>
    <row r="245" spans="1:150 16221:16383" s="11" customFormat="1" ht="21" hidden="1" x14ac:dyDescent="0.3">
      <c r="A245" s="65" t="str">
        <f t="shared" ref="A245:A250" si="23">A244</f>
        <v>1st Floor for Residential &amp; Amenities</v>
      </c>
      <c r="B245" s="65"/>
      <c r="C245" s="65">
        <v>1</v>
      </c>
      <c r="D245" s="65"/>
      <c r="E245" s="66" t="s">
        <v>221</v>
      </c>
      <c r="F245" s="71"/>
      <c r="G245" s="71"/>
      <c r="H245" s="71"/>
      <c r="I245" s="71">
        <f t="shared" ref="I245:I250" si="24">F245*(($I$140)+1)+H245</f>
        <v>0</v>
      </c>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WZB245" s="1"/>
      <c r="WZC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c r="XEV245" s="1"/>
      <c r="XEW245" s="1"/>
      <c r="XEX245" s="1"/>
      <c r="XEY245" s="1"/>
      <c r="XEZ245" s="1"/>
      <c r="XFA245" s="1"/>
      <c r="XFB245" s="1"/>
      <c r="XFC245" s="1"/>
    </row>
    <row r="246" spans="1:150 16221:16383" s="11" customFormat="1" ht="21" x14ac:dyDescent="0.3">
      <c r="A246" s="65" t="str">
        <f t="shared" si="23"/>
        <v>1st Floor for Residential &amp; Amenities</v>
      </c>
      <c r="B246" s="65"/>
      <c r="C246" s="65">
        <v>2</v>
      </c>
      <c r="D246" s="65"/>
      <c r="E246" s="20" t="s">
        <v>223</v>
      </c>
      <c r="F246" s="66">
        <v>724</v>
      </c>
      <c r="G246" s="67"/>
      <c r="H246" s="20">
        <v>0</v>
      </c>
      <c r="I246" s="20">
        <f t="shared" si="24"/>
        <v>1122.2</v>
      </c>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WYW246" s="1"/>
      <c r="WYX246" s="1"/>
      <c r="WYY246" s="1"/>
      <c r="WYZ246" s="1"/>
      <c r="WZA246" s="1"/>
      <c r="WZB246" s="1"/>
      <c r="WZC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c r="XEV246" s="1"/>
      <c r="XEW246" s="1"/>
      <c r="XEX246" s="1"/>
    </row>
    <row r="247" spans="1:150 16221:16383" s="11" customFormat="1" ht="21" x14ac:dyDescent="0.3">
      <c r="A247" s="65" t="str">
        <f t="shared" si="23"/>
        <v>1st Floor for Residential &amp; Amenities</v>
      </c>
      <c r="B247" s="65"/>
      <c r="C247" s="65">
        <f>C246+1</f>
        <v>3</v>
      </c>
      <c r="D247" s="65"/>
      <c r="E247" s="20" t="s">
        <v>223</v>
      </c>
      <c r="F247" s="66">
        <v>601</v>
      </c>
      <c r="G247" s="67"/>
      <c r="H247" s="20">
        <v>0</v>
      </c>
      <c r="I247" s="20">
        <f t="shared" si="24"/>
        <v>931.55000000000007</v>
      </c>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WYW247" s="1"/>
      <c r="WYX247" s="1"/>
      <c r="WYY247" s="1"/>
      <c r="WYZ247" s="1"/>
      <c r="WZA247" s="1"/>
      <c r="WZB247" s="1"/>
      <c r="WZC247" s="1"/>
      <c r="WZD247" s="1"/>
      <c r="WZE247" s="1"/>
      <c r="WZF247" s="1"/>
      <c r="WZG247" s="1"/>
      <c r="WZH247" s="1"/>
      <c r="WZI247" s="1"/>
      <c r="WZJ247" s="1"/>
      <c r="WZK247" s="1"/>
      <c r="WZL247" s="1"/>
      <c r="WZM247" s="1"/>
      <c r="WZN247" s="1"/>
      <c r="WZO247" s="1"/>
      <c r="WZP247" s="1"/>
      <c r="WZQ247" s="1"/>
      <c r="WZR247" s="1"/>
      <c r="WZS247" s="1"/>
      <c r="WZT247" s="1"/>
      <c r="WZU247" s="1"/>
      <c r="WZV247" s="1"/>
      <c r="WZW247" s="1"/>
      <c r="WZX247" s="1"/>
      <c r="WZY247" s="1"/>
      <c r="WZZ247" s="1"/>
      <c r="XAA247" s="1"/>
      <c r="XAB247" s="1"/>
      <c r="XAC247" s="1"/>
      <c r="XAD247" s="1"/>
      <c r="XAE247" s="1"/>
      <c r="XAF247" s="1"/>
      <c r="XAG247" s="1"/>
      <c r="XAH247" s="1"/>
      <c r="XAI247" s="1"/>
      <c r="XAJ247" s="1"/>
      <c r="XAK247" s="1"/>
      <c r="XAL247" s="1"/>
      <c r="XAM247" s="1"/>
      <c r="XAN247" s="1"/>
      <c r="XAO247" s="1"/>
      <c r="XAP247" s="1"/>
      <c r="XAQ247" s="1"/>
      <c r="XAR247" s="1"/>
      <c r="XAS247" s="1"/>
      <c r="XAT247" s="1"/>
      <c r="XAU247" s="1"/>
      <c r="XAV247" s="1"/>
      <c r="XAW247" s="1"/>
      <c r="XAX247" s="1"/>
      <c r="XAY247" s="1"/>
      <c r="XAZ247" s="1"/>
      <c r="XBA247" s="1"/>
      <c r="XBB247" s="1"/>
      <c r="XBC247" s="1"/>
      <c r="XBD247" s="1"/>
      <c r="XBE247" s="1"/>
      <c r="XBF247" s="1"/>
      <c r="XBG247" s="1"/>
      <c r="XBH247" s="1"/>
      <c r="XBI247" s="1"/>
      <c r="XBJ247" s="1"/>
      <c r="XBK247" s="1"/>
      <c r="XBL247" s="1"/>
      <c r="XBM247" s="1"/>
      <c r="XBN247" s="1"/>
      <c r="XBO247" s="1"/>
      <c r="XBP247" s="1"/>
      <c r="XBQ247" s="1"/>
      <c r="XBR247" s="1"/>
      <c r="XBS247" s="1"/>
      <c r="XBT247" s="1"/>
      <c r="XBU247" s="1"/>
      <c r="XBV247" s="1"/>
      <c r="XBW247" s="1"/>
      <c r="XBX247" s="1"/>
      <c r="XBY247" s="1"/>
      <c r="XBZ247" s="1"/>
      <c r="XCA247" s="1"/>
      <c r="XCB247" s="1"/>
      <c r="XCC247" s="1"/>
      <c r="XCD247" s="1"/>
      <c r="XCE247" s="1"/>
      <c r="XCF247" s="1"/>
      <c r="XCG247" s="1"/>
      <c r="XCH247" s="1"/>
      <c r="XCI247" s="1"/>
      <c r="XCJ247" s="1"/>
      <c r="XCK247" s="1"/>
      <c r="XCL247" s="1"/>
      <c r="XCM247" s="1"/>
      <c r="XCN247" s="1"/>
      <c r="XCO247" s="1"/>
      <c r="XCP247" s="1"/>
      <c r="XCQ247" s="1"/>
      <c r="XCR247" s="1"/>
      <c r="XCS247" s="1"/>
      <c r="XCT247" s="1"/>
      <c r="XCU247" s="1"/>
      <c r="XCV247" s="1"/>
      <c r="XCW247" s="1"/>
      <c r="XCX247" s="1"/>
      <c r="XCY247" s="1"/>
      <c r="XCZ247" s="1"/>
      <c r="XDA247" s="1"/>
      <c r="XDB247" s="1"/>
      <c r="XDC247" s="1"/>
      <c r="XDD247" s="1"/>
      <c r="XDE247" s="1"/>
      <c r="XDF247" s="1"/>
      <c r="XDG247" s="1"/>
      <c r="XDH247" s="1"/>
      <c r="XDI247" s="1"/>
      <c r="XDJ247" s="1"/>
      <c r="XDK247" s="1"/>
      <c r="XDL247" s="1"/>
      <c r="XDM247" s="1"/>
      <c r="XDN247" s="1"/>
      <c r="XDO247" s="1"/>
      <c r="XDP247" s="1"/>
      <c r="XDQ247" s="1"/>
      <c r="XDR247" s="1"/>
      <c r="XDS247" s="1"/>
      <c r="XDT247" s="1"/>
      <c r="XDU247" s="1"/>
      <c r="XDV247" s="1"/>
      <c r="XDW247" s="1"/>
      <c r="XDX247" s="1"/>
      <c r="XDY247" s="1"/>
      <c r="XDZ247" s="1"/>
      <c r="XEA247" s="1"/>
      <c r="XEB247" s="1"/>
      <c r="XEC247" s="1"/>
      <c r="XED247" s="1"/>
      <c r="XEE247" s="1"/>
      <c r="XEF247" s="1"/>
      <c r="XEG247" s="1"/>
      <c r="XEH247" s="1"/>
      <c r="XEI247" s="1"/>
      <c r="XEJ247" s="1"/>
      <c r="XEK247" s="1"/>
      <c r="XEL247" s="1"/>
      <c r="XEM247" s="1"/>
      <c r="XEN247" s="1"/>
      <c r="XEO247" s="1"/>
      <c r="XEP247" s="1"/>
      <c r="XEQ247" s="1"/>
      <c r="XER247" s="1"/>
      <c r="XES247" s="1"/>
      <c r="XET247" s="1"/>
      <c r="XEU247" s="1"/>
      <c r="XEV247" s="1"/>
      <c r="XEW247" s="1"/>
      <c r="XEX247" s="1"/>
    </row>
    <row r="248" spans="1:150 16221:16383" s="11" customFormat="1" ht="20.25" customHeight="1" x14ac:dyDescent="0.3">
      <c r="A248" s="65" t="str">
        <f t="shared" si="23"/>
        <v>1st Floor for Residential &amp; Amenities</v>
      </c>
      <c r="B248" s="65"/>
      <c r="C248" s="65">
        <f>C247+1</f>
        <v>4</v>
      </c>
      <c r="D248" s="65"/>
      <c r="E248" s="20" t="s">
        <v>223</v>
      </c>
      <c r="F248" s="66">
        <v>811</v>
      </c>
      <c r="G248" s="67"/>
      <c r="H248" s="20">
        <v>0</v>
      </c>
      <c r="I248" s="20">
        <f t="shared" si="24"/>
        <v>1257.05</v>
      </c>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WYW248" s="1"/>
      <c r="WYX248" s="1"/>
      <c r="WYY248" s="1"/>
      <c r="WYZ248" s="1"/>
      <c r="WZA248" s="1"/>
      <c r="WZB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c r="XEG248" s="1"/>
      <c r="XEH248" s="1"/>
      <c r="XEI248" s="1"/>
      <c r="XEJ248" s="1"/>
      <c r="XEK248" s="1"/>
      <c r="XEL248" s="1"/>
      <c r="XEM248" s="1"/>
      <c r="XEN248" s="1"/>
      <c r="XEO248" s="1"/>
      <c r="XEP248" s="1"/>
      <c r="XEQ248" s="1"/>
      <c r="XER248" s="1"/>
      <c r="XES248" s="1"/>
      <c r="XET248" s="1"/>
      <c r="XEU248" s="1"/>
      <c r="XEV248" s="1"/>
      <c r="XEW248" s="1"/>
      <c r="XEX248" s="1"/>
    </row>
    <row r="249" spans="1:150 16221:16383" s="11" customFormat="1" ht="20.25" customHeight="1" x14ac:dyDescent="0.3">
      <c r="A249" s="65" t="str">
        <f t="shared" si="23"/>
        <v>1st Floor for Residential &amp; Amenities</v>
      </c>
      <c r="B249" s="65"/>
      <c r="C249" s="65">
        <f>C248+1</f>
        <v>5</v>
      </c>
      <c r="D249" s="65"/>
      <c r="E249" s="20" t="s">
        <v>223</v>
      </c>
      <c r="F249" s="66">
        <v>556</v>
      </c>
      <c r="G249" s="67"/>
      <c r="H249" s="20">
        <v>0</v>
      </c>
      <c r="I249" s="20">
        <f t="shared" si="24"/>
        <v>861.80000000000007</v>
      </c>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WYW249" s="1"/>
      <c r="WYX249" s="1"/>
      <c r="WYY249" s="1"/>
      <c r="WYZ249" s="1"/>
      <c r="WZA249" s="1"/>
      <c r="WZB249" s="1"/>
      <c r="WZC249" s="1"/>
      <c r="WZD249" s="1"/>
      <c r="WZE249" s="1"/>
      <c r="WZF249" s="1"/>
      <c r="WZG249" s="1"/>
      <c r="WZH249" s="1"/>
      <c r="WZI249" s="1"/>
      <c r="WZJ249" s="1"/>
      <c r="WZK249" s="1"/>
      <c r="WZL249" s="1"/>
      <c r="WZM249" s="1"/>
      <c r="WZN249" s="1"/>
      <c r="WZO249" s="1"/>
      <c r="WZP249" s="1"/>
      <c r="WZQ249" s="1"/>
      <c r="WZR249" s="1"/>
      <c r="WZS249" s="1"/>
      <c r="WZT249" s="1"/>
      <c r="WZU249" s="1"/>
      <c r="WZV249" s="1"/>
      <c r="WZW249" s="1"/>
      <c r="WZX249" s="1"/>
      <c r="WZY249" s="1"/>
      <c r="WZZ249" s="1"/>
      <c r="XAA249" s="1"/>
      <c r="XAB249" s="1"/>
      <c r="XAC249" s="1"/>
      <c r="XAD249" s="1"/>
      <c r="XAE249" s="1"/>
      <c r="XAF249" s="1"/>
      <c r="XAG249" s="1"/>
      <c r="XAH249" s="1"/>
      <c r="XAI249" s="1"/>
      <c r="XAJ249" s="1"/>
      <c r="XAK249" s="1"/>
      <c r="XAL249" s="1"/>
      <c r="XAM249" s="1"/>
      <c r="XAN249" s="1"/>
      <c r="XAO249" s="1"/>
      <c r="XAP249" s="1"/>
      <c r="XAQ249" s="1"/>
      <c r="XAR249" s="1"/>
      <c r="XAS249" s="1"/>
      <c r="XAT249" s="1"/>
      <c r="XAU249" s="1"/>
      <c r="XAV249" s="1"/>
      <c r="XAW249" s="1"/>
      <c r="XAX249" s="1"/>
      <c r="XAY249" s="1"/>
      <c r="XAZ249" s="1"/>
      <c r="XBA249" s="1"/>
      <c r="XBB249" s="1"/>
      <c r="XBC249" s="1"/>
      <c r="XBD249" s="1"/>
      <c r="XBE249" s="1"/>
      <c r="XBF249" s="1"/>
      <c r="XBG249" s="1"/>
      <c r="XBH249" s="1"/>
      <c r="XBI249" s="1"/>
      <c r="XBJ249" s="1"/>
      <c r="XBK249" s="1"/>
      <c r="XBL249" s="1"/>
      <c r="XBM249" s="1"/>
      <c r="XBN249" s="1"/>
      <c r="XBO249" s="1"/>
      <c r="XBP249" s="1"/>
      <c r="XBQ249" s="1"/>
      <c r="XBR249" s="1"/>
      <c r="XBS249" s="1"/>
      <c r="XBT249" s="1"/>
      <c r="XBU249" s="1"/>
      <c r="XBV249" s="1"/>
      <c r="XBW249" s="1"/>
      <c r="XBX249" s="1"/>
      <c r="XBY249" s="1"/>
      <c r="XBZ249" s="1"/>
      <c r="XCA249" s="1"/>
      <c r="XCB249" s="1"/>
      <c r="XCC249" s="1"/>
      <c r="XCD249" s="1"/>
      <c r="XCE249" s="1"/>
      <c r="XCF249" s="1"/>
      <c r="XCG249" s="1"/>
      <c r="XCH249" s="1"/>
      <c r="XCI249" s="1"/>
      <c r="XCJ249" s="1"/>
      <c r="XCK249" s="1"/>
      <c r="XCL249" s="1"/>
      <c r="XCM249" s="1"/>
      <c r="XCN249" s="1"/>
      <c r="XCO249" s="1"/>
      <c r="XCP249" s="1"/>
      <c r="XCQ249" s="1"/>
      <c r="XCR249" s="1"/>
      <c r="XCS249" s="1"/>
      <c r="XCT249" s="1"/>
      <c r="XCU249" s="1"/>
      <c r="XCV249" s="1"/>
      <c r="XCW249" s="1"/>
      <c r="XCX249" s="1"/>
      <c r="XCY249" s="1"/>
      <c r="XCZ249" s="1"/>
      <c r="XDA249" s="1"/>
      <c r="XDB249" s="1"/>
      <c r="XDC249" s="1"/>
      <c r="XDD249" s="1"/>
      <c r="XDE249" s="1"/>
      <c r="XDF249" s="1"/>
      <c r="XDG249" s="1"/>
      <c r="XDH249" s="1"/>
      <c r="XDI249" s="1"/>
      <c r="XDJ249" s="1"/>
      <c r="XDK249" s="1"/>
      <c r="XDL249" s="1"/>
      <c r="XDM249" s="1"/>
      <c r="XDN249" s="1"/>
      <c r="XDO249" s="1"/>
      <c r="XDP249" s="1"/>
      <c r="XDQ249" s="1"/>
      <c r="XDR249" s="1"/>
      <c r="XDS249" s="1"/>
      <c r="XDT249" s="1"/>
      <c r="XDU249" s="1"/>
      <c r="XDV249" s="1"/>
      <c r="XDW249" s="1"/>
      <c r="XDX249" s="1"/>
      <c r="XDY249" s="1"/>
      <c r="XDZ249" s="1"/>
      <c r="XEA249" s="1"/>
      <c r="XEB249" s="1"/>
      <c r="XEC249" s="1"/>
      <c r="XED249" s="1"/>
      <c r="XEE249" s="1"/>
      <c r="XEF249" s="1"/>
      <c r="XEG249" s="1"/>
      <c r="XEH249" s="1"/>
      <c r="XEI249" s="1"/>
      <c r="XEJ249" s="1"/>
      <c r="XEK249" s="1"/>
      <c r="XEL249" s="1"/>
      <c r="XEM249" s="1"/>
      <c r="XEN249" s="1"/>
      <c r="XEO249" s="1"/>
      <c r="XEP249" s="1"/>
      <c r="XEQ249" s="1"/>
      <c r="XER249" s="1"/>
      <c r="XES249" s="1"/>
      <c r="XET249" s="1"/>
      <c r="XEU249" s="1"/>
      <c r="XEV249" s="1"/>
      <c r="XEW249" s="1"/>
      <c r="XEX249" s="1"/>
    </row>
    <row r="250" spans="1:150 16221:16383" s="11" customFormat="1" ht="20.25" customHeight="1" x14ac:dyDescent="0.3">
      <c r="A250" s="65" t="str">
        <f t="shared" si="23"/>
        <v>1st Floor for Residential &amp; Amenities</v>
      </c>
      <c r="B250" s="65"/>
      <c r="C250" s="65">
        <f>C249+1</f>
        <v>6</v>
      </c>
      <c r="D250" s="65"/>
      <c r="E250" s="20" t="s">
        <v>222</v>
      </c>
      <c r="F250" s="66">
        <v>908</v>
      </c>
      <c r="G250" s="67"/>
      <c r="H250" s="20">
        <v>0</v>
      </c>
      <c r="I250" s="20">
        <f t="shared" si="24"/>
        <v>1407.4</v>
      </c>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WYW250" s="1"/>
      <c r="WYX250" s="1"/>
      <c r="WYY250" s="1"/>
      <c r="WYZ250" s="1"/>
      <c r="WZA250" s="1"/>
      <c r="WZB250" s="1"/>
      <c r="WZC250" s="1"/>
      <c r="WZD250" s="1"/>
      <c r="WZE250" s="1"/>
      <c r="WZF250" s="1"/>
      <c r="WZG250" s="1"/>
      <c r="WZH250" s="1"/>
      <c r="WZI250" s="1"/>
      <c r="WZJ250" s="1"/>
      <c r="WZK250" s="1"/>
      <c r="WZL250" s="1"/>
      <c r="WZM250" s="1"/>
      <c r="WZN250" s="1"/>
      <c r="WZO250" s="1"/>
      <c r="WZP250" s="1"/>
      <c r="WZQ250" s="1"/>
      <c r="WZR250" s="1"/>
      <c r="WZS250" s="1"/>
      <c r="WZT250" s="1"/>
      <c r="WZU250" s="1"/>
      <c r="WZV250" s="1"/>
      <c r="WZW250" s="1"/>
      <c r="WZX250" s="1"/>
      <c r="WZY250" s="1"/>
      <c r="WZZ250" s="1"/>
      <c r="XAA250" s="1"/>
      <c r="XAB250" s="1"/>
      <c r="XAC250" s="1"/>
      <c r="XAD250" s="1"/>
      <c r="XAE250" s="1"/>
      <c r="XAF250" s="1"/>
      <c r="XAG250" s="1"/>
      <c r="XAH250" s="1"/>
      <c r="XAI250" s="1"/>
      <c r="XAJ250" s="1"/>
      <c r="XAK250" s="1"/>
      <c r="XAL250" s="1"/>
      <c r="XAM250" s="1"/>
      <c r="XAN250" s="1"/>
      <c r="XAO250" s="1"/>
      <c r="XAP250" s="1"/>
      <c r="XAQ250" s="1"/>
      <c r="XAR250" s="1"/>
      <c r="XAS250" s="1"/>
      <c r="XAT250" s="1"/>
      <c r="XAU250" s="1"/>
      <c r="XAV250" s="1"/>
      <c r="XAW250" s="1"/>
      <c r="XAX250" s="1"/>
      <c r="XAY250" s="1"/>
      <c r="XAZ250" s="1"/>
      <c r="XBA250" s="1"/>
      <c r="XBB250" s="1"/>
      <c r="XBC250" s="1"/>
      <c r="XBD250" s="1"/>
      <c r="XBE250" s="1"/>
      <c r="XBF250" s="1"/>
      <c r="XBG250" s="1"/>
      <c r="XBH250" s="1"/>
      <c r="XBI250" s="1"/>
      <c r="XBJ250" s="1"/>
      <c r="XBK250" s="1"/>
      <c r="XBL250" s="1"/>
      <c r="XBM250" s="1"/>
      <c r="XBN250" s="1"/>
      <c r="XBO250" s="1"/>
      <c r="XBP250" s="1"/>
      <c r="XBQ250" s="1"/>
      <c r="XBR250" s="1"/>
      <c r="XBS250" s="1"/>
      <c r="XBT250" s="1"/>
      <c r="XBU250" s="1"/>
      <c r="XBV250" s="1"/>
      <c r="XBW250" s="1"/>
      <c r="XBX250" s="1"/>
      <c r="XBY250" s="1"/>
      <c r="XBZ250" s="1"/>
      <c r="XCA250" s="1"/>
      <c r="XCB250" s="1"/>
      <c r="XCC250" s="1"/>
      <c r="XCD250" s="1"/>
      <c r="XCE250" s="1"/>
      <c r="XCF250" s="1"/>
      <c r="XCG250" s="1"/>
      <c r="XCH250" s="1"/>
      <c r="XCI250" s="1"/>
      <c r="XCJ250" s="1"/>
      <c r="XCK250" s="1"/>
      <c r="XCL250" s="1"/>
      <c r="XCM250" s="1"/>
      <c r="XCN250" s="1"/>
      <c r="XCO250" s="1"/>
      <c r="XCP250" s="1"/>
      <c r="XCQ250" s="1"/>
      <c r="XCR250" s="1"/>
      <c r="XCS250" s="1"/>
      <c r="XCT250" s="1"/>
      <c r="XCU250" s="1"/>
      <c r="XCV250" s="1"/>
      <c r="XCW250" s="1"/>
      <c r="XCX250" s="1"/>
      <c r="XCY250" s="1"/>
      <c r="XCZ250" s="1"/>
      <c r="XDA250" s="1"/>
      <c r="XDB250" s="1"/>
      <c r="XDC250" s="1"/>
      <c r="XDD250" s="1"/>
      <c r="XDE250" s="1"/>
      <c r="XDF250" s="1"/>
      <c r="XDG250" s="1"/>
      <c r="XDH250" s="1"/>
      <c r="XDI250" s="1"/>
      <c r="XDJ250" s="1"/>
      <c r="XDK250" s="1"/>
      <c r="XDL250" s="1"/>
      <c r="XDM250" s="1"/>
      <c r="XDN250" s="1"/>
      <c r="XDO250" s="1"/>
      <c r="XDP250" s="1"/>
      <c r="XDQ250" s="1"/>
      <c r="XDR250" s="1"/>
      <c r="XDS250" s="1"/>
      <c r="XDT250" s="1"/>
      <c r="XDU250" s="1"/>
      <c r="XDV250" s="1"/>
      <c r="XDW250" s="1"/>
      <c r="XDX250" s="1"/>
      <c r="XDY250" s="1"/>
      <c r="XDZ250" s="1"/>
      <c r="XEA250" s="1"/>
      <c r="XEB250" s="1"/>
      <c r="XEC250" s="1"/>
      <c r="XED250" s="1"/>
      <c r="XEE250" s="1"/>
      <c r="XEF250" s="1"/>
      <c r="XEG250" s="1"/>
      <c r="XEH250" s="1"/>
      <c r="XEI250" s="1"/>
      <c r="XEJ250" s="1"/>
      <c r="XEK250" s="1"/>
      <c r="XEL250" s="1"/>
      <c r="XEM250" s="1"/>
      <c r="XEN250" s="1"/>
      <c r="XEO250" s="1"/>
      <c r="XEP250" s="1"/>
      <c r="XEQ250" s="1"/>
      <c r="XER250" s="1"/>
      <c r="XES250" s="1"/>
      <c r="XET250" s="1"/>
      <c r="XEU250" s="1"/>
      <c r="XEV250" s="1"/>
      <c r="XEW250" s="1"/>
      <c r="XEX250" s="1"/>
    </row>
    <row r="251" spans="1:150 16221:16383" s="11" customFormat="1" ht="21" x14ac:dyDescent="0.3">
      <c r="A251" s="68" t="s">
        <v>224</v>
      </c>
      <c r="B251" s="69"/>
      <c r="C251" s="69"/>
      <c r="D251" s="69"/>
      <c r="E251" s="69"/>
      <c r="F251" s="69"/>
      <c r="G251" s="69"/>
      <c r="H251" s="69"/>
      <c r="I251" s="70"/>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WYW251" s="1"/>
      <c r="WYX251" s="1"/>
      <c r="WYY251" s="1"/>
      <c r="WYZ251" s="1"/>
      <c r="WZA251" s="1"/>
      <c r="WZB251" s="1"/>
      <c r="WZC251" s="1"/>
      <c r="WZD251" s="1"/>
      <c r="WZE251" s="1"/>
      <c r="WZF251" s="1"/>
      <c r="WZG251" s="1"/>
      <c r="WZH251" s="1"/>
      <c r="WZI251" s="1"/>
      <c r="WZJ251" s="1"/>
      <c r="WZK251" s="1"/>
      <c r="WZL251" s="1"/>
      <c r="WZM251" s="1"/>
      <c r="WZN251" s="1"/>
      <c r="WZO251" s="1"/>
      <c r="WZP251" s="1"/>
      <c r="WZQ251" s="1"/>
      <c r="WZR251" s="1"/>
      <c r="WZS251" s="1"/>
      <c r="WZT251" s="1"/>
      <c r="WZU251" s="1"/>
      <c r="WZV251" s="1"/>
      <c r="WZW251" s="1"/>
      <c r="WZX251" s="1"/>
      <c r="WZY251" s="1"/>
      <c r="WZZ251" s="1"/>
      <c r="XAA251" s="1"/>
      <c r="XAB251" s="1"/>
      <c r="XAC251" s="1"/>
      <c r="XAD251" s="1"/>
      <c r="XAE251" s="1"/>
      <c r="XAF251" s="1"/>
      <c r="XAG251" s="1"/>
      <c r="XAH251" s="1"/>
      <c r="XAI251" s="1"/>
      <c r="XAJ251" s="1"/>
      <c r="XAK251" s="1"/>
      <c r="XAL251" s="1"/>
      <c r="XAM251" s="1"/>
      <c r="XAN251" s="1"/>
      <c r="XAO251" s="1"/>
      <c r="XAP251" s="1"/>
      <c r="XAQ251" s="1"/>
      <c r="XAR251" s="1"/>
      <c r="XAS251" s="1"/>
      <c r="XAT251" s="1"/>
      <c r="XAU251" s="1"/>
      <c r="XAV251" s="1"/>
      <c r="XAW251" s="1"/>
      <c r="XAX251" s="1"/>
      <c r="XAY251" s="1"/>
      <c r="XAZ251" s="1"/>
      <c r="XBA251" s="1"/>
      <c r="XBB251" s="1"/>
      <c r="XBC251" s="1"/>
      <c r="XBD251" s="1"/>
      <c r="XBE251" s="1"/>
      <c r="XBF251" s="1"/>
      <c r="XBG251" s="1"/>
      <c r="XBH251" s="1"/>
      <c r="XBI251" s="1"/>
      <c r="XBJ251" s="1"/>
      <c r="XBK251" s="1"/>
      <c r="XBL251" s="1"/>
      <c r="XBM251" s="1"/>
      <c r="XBN251" s="1"/>
      <c r="XBO251" s="1"/>
      <c r="XBP251" s="1"/>
      <c r="XBQ251" s="1"/>
      <c r="XBR251" s="1"/>
      <c r="XBS251" s="1"/>
      <c r="XBT251" s="1"/>
      <c r="XBU251" s="1"/>
      <c r="XBV251" s="1"/>
      <c r="XBW251" s="1"/>
      <c r="XBX251" s="1"/>
      <c r="XBY251" s="1"/>
      <c r="XBZ251" s="1"/>
      <c r="XCA251" s="1"/>
      <c r="XCB251" s="1"/>
      <c r="XCC251" s="1"/>
      <c r="XCD251" s="1"/>
      <c r="XCE251" s="1"/>
      <c r="XCF251" s="1"/>
      <c r="XCG251" s="1"/>
      <c r="XCH251" s="1"/>
      <c r="XCI251" s="1"/>
      <c r="XCJ251" s="1"/>
      <c r="XCK251" s="1"/>
      <c r="XCL251" s="1"/>
      <c r="XCM251" s="1"/>
      <c r="XCN251" s="1"/>
      <c r="XCO251" s="1"/>
      <c r="XCP251" s="1"/>
      <c r="XCQ251" s="1"/>
      <c r="XCR251" s="1"/>
      <c r="XCS251" s="1"/>
      <c r="XCT251" s="1"/>
      <c r="XCU251" s="1"/>
      <c r="XCV251" s="1"/>
      <c r="XCW251" s="1"/>
      <c r="XCX251" s="1"/>
      <c r="XCY251" s="1"/>
      <c r="XCZ251" s="1"/>
      <c r="XDA251" s="1"/>
      <c r="XDB251" s="1"/>
      <c r="XDC251" s="1"/>
      <c r="XDD251" s="1"/>
      <c r="XDE251" s="1"/>
      <c r="XDF251" s="1"/>
      <c r="XDG251" s="1"/>
      <c r="XDH251" s="1"/>
      <c r="XDI251" s="1"/>
      <c r="XDJ251" s="1"/>
      <c r="XDK251" s="1"/>
      <c r="XDL251" s="1"/>
      <c r="XDM251" s="1"/>
      <c r="XDN251" s="1"/>
      <c r="XDO251" s="1"/>
      <c r="XDP251" s="1"/>
      <c r="XDQ251" s="1"/>
      <c r="XDR251" s="1"/>
      <c r="XDS251" s="1"/>
      <c r="XDT251" s="1"/>
      <c r="XDU251" s="1"/>
      <c r="XDV251" s="1"/>
      <c r="XDW251" s="1"/>
      <c r="XDX251" s="1"/>
      <c r="XDY251" s="1"/>
      <c r="XDZ251" s="1"/>
      <c r="XEA251" s="1"/>
      <c r="XEB251" s="1"/>
      <c r="XEC251" s="1"/>
      <c r="XED251" s="1"/>
      <c r="XEE251" s="1"/>
      <c r="XEF251" s="1"/>
      <c r="XEG251" s="1"/>
      <c r="XEH251" s="1"/>
      <c r="XEI251" s="1"/>
      <c r="XEJ251" s="1"/>
      <c r="XEK251" s="1"/>
      <c r="XEL251" s="1"/>
      <c r="XEM251" s="1"/>
      <c r="XEN251" s="1"/>
      <c r="XEO251" s="1"/>
      <c r="XEP251" s="1"/>
      <c r="XEQ251" s="1"/>
      <c r="XER251" s="1"/>
      <c r="XES251" s="1"/>
      <c r="XET251" s="1"/>
      <c r="XEU251" s="1"/>
      <c r="XEV251" s="1"/>
      <c r="XEW251" s="1"/>
      <c r="XEX251" s="1"/>
    </row>
    <row r="252" spans="1:150 16221:16383" s="11" customFormat="1" ht="21" hidden="1" x14ac:dyDescent="0.3">
      <c r="A252" s="65" t="str">
        <f t="shared" ref="A252:A257" si="25">A251</f>
        <v>2nd Floor for Residential &amp; Amenities</v>
      </c>
      <c r="B252" s="65"/>
      <c r="C252" s="65">
        <v>1</v>
      </c>
      <c r="D252" s="65"/>
      <c r="E252" s="66" t="s">
        <v>221</v>
      </c>
      <c r="F252" s="71"/>
      <c r="G252" s="71"/>
      <c r="H252" s="71"/>
      <c r="I252" s="71">
        <f t="shared" ref="I252:I257" si="26">F252*(($I$140)+1)+H252</f>
        <v>0</v>
      </c>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WZB252" s="1"/>
      <c r="WZC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c r="XEV252" s="1"/>
      <c r="XEW252" s="1"/>
      <c r="XEX252" s="1"/>
      <c r="XEY252" s="1"/>
      <c r="XEZ252" s="1"/>
      <c r="XFA252" s="1"/>
      <c r="XFB252" s="1"/>
      <c r="XFC252" s="1"/>
    </row>
    <row r="253" spans="1:150 16221:16383" s="11" customFormat="1" ht="21" x14ac:dyDescent="0.3">
      <c r="A253" s="65" t="str">
        <f t="shared" si="25"/>
        <v>2nd Floor for Residential &amp; Amenities</v>
      </c>
      <c r="B253" s="65"/>
      <c r="C253" s="65">
        <v>2</v>
      </c>
      <c r="D253" s="65"/>
      <c r="E253" s="20" t="s">
        <v>223</v>
      </c>
      <c r="F253" s="66">
        <v>724</v>
      </c>
      <c r="G253" s="67"/>
      <c r="H253" s="20">
        <v>0</v>
      </c>
      <c r="I253" s="20">
        <f t="shared" si="26"/>
        <v>1122.2</v>
      </c>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WYW253" s="1"/>
      <c r="WYX253" s="1"/>
      <c r="WYY253" s="1"/>
      <c r="WYZ253" s="1"/>
      <c r="WZA253" s="1"/>
      <c r="WZB253" s="1"/>
      <c r="WZC253" s="1"/>
      <c r="WZD253" s="1"/>
      <c r="WZE253" s="1"/>
      <c r="WZF253" s="1"/>
      <c r="WZG253" s="1"/>
      <c r="WZH253" s="1"/>
      <c r="WZI253" s="1"/>
      <c r="WZJ253" s="1"/>
      <c r="WZK253" s="1"/>
      <c r="WZL253" s="1"/>
      <c r="WZM253" s="1"/>
      <c r="WZN253" s="1"/>
      <c r="WZO253" s="1"/>
      <c r="WZP253" s="1"/>
      <c r="WZQ253" s="1"/>
      <c r="WZR253" s="1"/>
      <c r="WZS253" s="1"/>
      <c r="WZT253" s="1"/>
      <c r="WZU253" s="1"/>
      <c r="WZV253" s="1"/>
      <c r="WZW253" s="1"/>
      <c r="WZX253" s="1"/>
      <c r="WZY253" s="1"/>
      <c r="WZZ253" s="1"/>
      <c r="XAA253" s="1"/>
      <c r="XAB253" s="1"/>
      <c r="XAC253" s="1"/>
      <c r="XAD253" s="1"/>
      <c r="XAE253" s="1"/>
      <c r="XAF253" s="1"/>
      <c r="XAG253" s="1"/>
      <c r="XAH253" s="1"/>
      <c r="XAI253" s="1"/>
      <c r="XAJ253" s="1"/>
      <c r="XAK253" s="1"/>
      <c r="XAL253" s="1"/>
      <c r="XAM253" s="1"/>
      <c r="XAN253" s="1"/>
      <c r="XAO253" s="1"/>
      <c r="XAP253" s="1"/>
      <c r="XAQ253" s="1"/>
      <c r="XAR253" s="1"/>
      <c r="XAS253" s="1"/>
      <c r="XAT253" s="1"/>
      <c r="XAU253" s="1"/>
      <c r="XAV253" s="1"/>
      <c r="XAW253" s="1"/>
      <c r="XAX253" s="1"/>
      <c r="XAY253" s="1"/>
      <c r="XAZ253" s="1"/>
      <c r="XBA253" s="1"/>
      <c r="XBB253" s="1"/>
      <c r="XBC253" s="1"/>
      <c r="XBD253" s="1"/>
      <c r="XBE253" s="1"/>
      <c r="XBF253" s="1"/>
      <c r="XBG253" s="1"/>
      <c r="XBH253" s="1"/>
      <c r="XBI253" s="1"/>
      <c r="XBJ253" s="1"/>
      <c r="XBK253" s="1"/>
      <c r="XBL253" s="1"/>
      <c r="XBM253" s="1"/>
      <c r="XBN253" s="1"/>
      <c r="XBO253" s="1"/>
      <c r="XBP253" s="1"/>
      <c r="XBQ253" s="1"/>
      <c r="XBR253" s="1"/>
      <c r="XBS253" s="1"/>
      <c r="XBT253" s="1"/>
      <c r="XBU253" s="1"/>
      <c r="XBV253" s="1"/>
      <c r="XBW253" s="1"/>
      <c r="XBX253" s="1"/>
      <c r="XBY253" s="1"/>
      <c r="XBZ253" s="1"/>
      <c r="XCA253" s="1"/>
      <c r="XCB253" s="1"/>
      <c r="XCC253" s="1"/>
      <c r="XCD253" s="1"/>
      <c r="XCE253" s="1"/>
      <c r="XCF253" s="1"/>
      <c r="XCG253" s="1"/>
      <c r="XCH253" s="1"/>
      <c r="XCI253" s="1"/>
      <c r="XCJ253" s="1"/>
      <c r="XCK253" s="1"/>
      <c r="XCL253" s="1"/>
      <c r="XCM253" s="1"/>
      <c r="XCN253" s="1"/>
      <c r="XCO253" s="1"/>
      <c r="XCP253" s="1"/>
      <c r="XCQ253" s="1"/>
      <c r="XCR253" s="1"/>
      <c r="XCS253" s="1"/>
      <c r="XCT253" s="1"/>
      <c r="XCU253" s="1"/>
      <c r="XCV253" s="1"/>
      <c r="XCW253" s="1"/>
      <c r="XCX253" s="1"/>
      <c r="XCY253" s="1"/>
      <c r="XCZ253" s="1"/>
      <c r="XDA253" s="1"/>
      <c r="XDB253" s="1"/>
      <c r="XDC253" s="1"/>
      <c r="XDD253" s="1"/>
      <c r="XDE253" s="1"/>
      <c r="XDF253" s="1"/>
      <c r="XDG253" s="1"/>
      <c r="XDH253" s="1"/>
      <c r="XDI253" s="1"/>
      <c r="XDJ253" s="1"/>
      <c r="XDK253" s="1"/>
      <c r="XDL253" s="1"/>
      <c r="XDM253" s="1"/>
      <c r="XDN253" s="1"/>
      <c r="XDO253" s="1"/>
      <c r="XDP253" s="1"/>
      <c r="XDQ253" s="1"/>
      <c r="XDR253" s="1"/>
      <c r="XDS253" s="1"/>
      <c r="XDT253" s="1"/>
      <c r="XDU253" s="1"/>
      <c r="XDV253" s="1"/>
      <c r="XDW253" s="1"/>
      <c r="XDX253" s="1"/>
      <c r="XDY253" s="1"/>
      <c r="XDZ253" s="1"/>
      <c r="XEA253" s="1"/>
      <c r="XEB253" s="1"/>
      <c r="XEC253" s="1"/>
      <c r="XED253" s="1"/>
      <c r="XEE253" s="1"/>
      <c r="XEF253" s="1"/>
      <c r="XEG253" s="1"/>
      <c r="XEH253" s="1"/>
      <c r="XEI253" s="1"/>
      <c r="XEJ253" s="1"/>
      <c r="XEK253" s="1"/>
      <c r="XEL253" s="1"/>
      <c r="XEM253" s="1"/>
      <c r="XEN253" s="1"/>
      <c r="XEO253" s="1"/>
      <c r="XEP253" s="1"/>
      <c r="XEQ253" s="1"/>
      <c r="XER253" s="1"/>
      <c r="XES253" s="1"/>
      <c r="XET253" s="1"/>
      <c r="XEU253" s="1"/>
      <c r="XEV253" s="1"/>
      <c r="XEW253" s="1"/>
      <c r="XEX253" s="1"/>
    </row>
    <row r="254" spans="1:150 16221:16383" s="11" customFormat="1" ht="21" x14ac:dyDescent="0.3">
      <c r="A254" s="65" t="str">
        <f t="shared" si="25"/>
        <v>2nd Floor for Residential &amp; Amenities</v>
      </c>
      <c r="B254" s="65"/>
      <c r="C254" s="65">
        <f>C253+1</f>
        <v>3</v>
      </c>
      <c r="D254" s="65"/>
      <c r="E254" s="20" t="s">
        <v>223</v>
      </c>
      <c r="F254" s="66">
        <v>601</v>
      </c>
      <c r="G254" s="67"/>
      <c r="H254" s="20">
        <v>0</v>
      </c>
      <c r="I254" s="20">
        <f t="shared" si="26"/>
        <v>931.55000000000007</v>
      </c>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WYW254" s="1"/>
      <c r="WYX254" s="1"/>
      <c r="WYY254" s="1"/>
      <c r="WYZ254" s="1"/>
      <c r="WZA254" s="1"/>
      <c r="WZB254" s="1"/>
      <c r="WZC254" s="1"/>
      <c r="WZD254" s="1"/>
      <c r="WZE254" s="1"/>
      <c r="WZF254" s="1"/>
      <c r="WZG254" s="1"/>
      <c r="WZH254" s="1"/>
      <c r="WZI254" s="1"/>
      <c r="WZJ254" s="1"/>
      <c r="WZK254" s="1"/>
      <c r="WZL254" s="1"/>
      <c r="WZM254" s="1"/>
      <c r="WZN254" s="1"/>
      <c r="WZO254" s="1"/>
      <c r="WZP254" s="1"/>
      <c r="WZQ254" s="1"/>
      <c r="WZR254" s="1"/>
      <c r="WZS254" s="1"/>
      <c r="WZT254" s="1"/>
      <c r="WZU254" s="1"/>
      <c r="WZV254" s="1"/>
      <c r="WZW254" s="1"/>
      <c r="WZX254" s="1"/>
      <c r="WZY254" s="1"/>
      <c r="WZZ254" s="1"/>
      <c r="XAA254" s="1"/>
      <c r="XAB254" s="1"/>
      <c r="XAC254" s="1"/>
      <c r="XAD254" s="1"/>
      <c r="XAE254" s="1"/>
      <c r="XAF254" s="1"/>
      <c r="XAG254" s="1"/>
      <c r="XAH254" s="1"/>
      <c r="XAI254" s="1"/>
      <c r="XAJ254" s="1"/>
      <c r="XAK254" s="1"/>
      <c r="XAL254" s="1"/>
      <c r="XAM254" s="1"/>
      <c r="XAN254" s="1"/>
      <c r="XAO254" s="1"/>
      <c r="XAP254" s="1"/>
      <c r="XAQ254" s="1"/>
      <c r="XAR254" s="1"/>
      <c r="XAS254" s="1"/>
      <c r="XAT254" s="1"/>
      <c r="XAU254" s="1"/>
      <c r="XAV254" s="1"/>
      <c r="XAW254" s="1"/>
      <c r="XAX254" s="1"/>
      <c r="XAY254" s="1"/>
      <c r="XAZ254" s="1"/>
      <c r="XBA254" s="1"/>
      <c r="XBB254" s="1"/>
      <c r="XBC254" s="1"/>
      <c r="XBD254" s="1"/>
      <c r="XBE254" s="1"/>
      <c r="XBF254" s="1"/>
      <c r="XBG254" s="1"/>
      <c r="XBH254" s="1"/>
      <c r="XBI254" s="1"/>
      <c r="XBJ254" s="1"/>
      <c r="XBK254" s="1"/>
      <c r="XBL254" s="1"/>
      <c r="XBM254" s="1"/>
      <c r="XBN254" s="1"/>
      <c r="XBO254" s="1"/>
      <c r="XBP254" s="1"/>
      <c r="XBQ254" s="1"/>
      <c r="XBR254" s="1"/>
      <c r="XBS254" s="1"/>
      <c r="XBT254" s="1"/>
      <c r="XBU254" s="1"/>
      <c r="XBV254" s="1"/>
      <c r="XBW254" s="1"/>
      <c r="XBX254" s="1"/>
      <c r="XBY254" s="1"/>
      <c r="XBZ254" s="1"/>
      <c r="XCA254" s="1"/>
      <c r="XCB254" s="1"/>
      <c r="XCC254" s="1"/>
      <c r="XCD254" s="1"/>
      <c r="XCE254" s="1"/>
      <c r="XCF254" s="1"/>
      <c r="XCG254" s="1"/>
      <c r="XCH254" s="1"/>
      <c r="XCI254" s="1"/>
      <c r="XCJ254" s="1"/>
      <c r="XCK254" s="1"/>
      <c r="XCL254" s="1"/>
      <c r="XCM254" s="1"/>
      <c r="XCN254" s="1"/>
      <c r="XCO254" s="1"/>
      <c r="XCP254" s="1"/>
      <c r="XCQ254" s="1"/>
      <c r="XCR254" s="1"/>
      <c r="XCS254" s="1"/>
      <c r="XCT254" s="1"/>
      <c r="XCU254" s="1"/>
      <c r="XCV254" s="1"/>
      <c r="XCW254" s="1"/>
      <c r="XCX254" s="1"/>
      <c r="XCY254" s="1"/>
      <c r="XCZ254" s="1"/>
      <c r="XDA254" s="1"/>
      <c r="XDB254" s="1"/>
      <c r="XDC254" s="1"/>
      <c r="XDD254" s="1"/>
      <c r="XDE254" s="1"/>
      <c r="XDF254" s="1"/>
      <c r="XDG254" s="1"/>
      <c r="XDH254" s="1"/>
      <c r="XDI254" s="1"/>
      <c r="XDJ254" s="1"/>
      <c r="XDK254" s="1"/>
      <c r="XDL254" s="1"/>
      <c r="XDM254" s="1"/>
      <c r="XDN254" s="1"/>
      <c r="XDO254" s="1"/>
      <c r="XDP254" s="1"/>
      <c r="XDQ254" s="1"/>
      <c r="XDR254" s="1"/>
      <c r="XDS254" s="1"/>
      <c r="XDT254" s="1"/>
      <c r="XDU254" s="1"/>
      <c r="XDV254" s="1"/>
      <c r="XDW254" s="1"/>
      <c r="XDX254" s="1"/>
      <c r="XDY254" s="1"/>
      <c r="XDZ254" s="1"/>
      <c r="XEA254" s="1"/>
      <c r="XEB254" s="1"/>
      <c r="XEC254" s="1"/>
      <c r="XED254" s="1"/>
      <c r="XEE254" s="1"/>
      <c r="XEF254" s="1"/>
      <c r="XEG254" s="1"/>
      <c r="XEH254" s="1"/>
      <c r="XEI254" s="1"/>
      <c r="XEJ254" s="1"/>
      <c r="XEK254" s="1"/>
      <c r="XEL254" s="1"/>
      <c r="XEM254" s="1"/>
      <c r="XEN254" s="1"/>
      <c r="XEO254" s="1"/>
      <c r="XEP254" s="1"/>
      <c r="XEQ254" s="1"/>
      <c r="XER254" s="1"/>
      <c r="XES254" s="1"/>
      <c r="XET254" s="1"/>
      <c r="XEU254" s="1"/>
      <c r="XEV254" s="1"/>
      <c r="XEW254" s="1"/>
      <c r="XEX254" s="1"/>
    </row>
    <row r="255" spans="1:150 16221:16383" s="11" customFormat="1" ht="20.25" customHeight="1" x14ac:dyDescent="0.3">
      <c r="A255" s="65" t="str">
        <f t="shared" si="25"/>
        <v>2nd Floor for Residential &amp; Amenities</v>
      </c>
      <c r="B255" s="65"/>
      <c r="C255" s="65">
        <f>C254+1</f>
        <v>4</v>
      </c>
      <c r="D255" s="65"/>
      <c r="E255" s="20" t="s">
        <v>223</v>
      </c>
      <c r="F255" s="66">
        <v>811</v>
      </c>
      <c r="G255" s="67"/>
      <c r="H255" s="20">
        <v>0</v>
      </c>
      <c r="I255" s="20">
        <f t="shared" si="26"/>
        <v>1257.05</v>
      </c>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WYW255" s="1"/>
      <c r="WYX255" s="1"/>
      <c r="WYY255" s="1"/>
      <c r="WYZ255" s="1"/>
      <c r="WZA255" s="1"/>
      <c r="WZB255" s="1"/>
      <c r="WZC255" s="1"/>
      <c r="WZD255" s="1"/>
      <c r="WZE255" s="1"/>
      <c r="WZF255" s="1"/>
      <c r="WZG255" s="1"/>
      <c r="WZH255" s="1"/>
      <c r="WZI255" s="1"/>
      <c r="WZJ255" s="1"/>
      <c r="WZK255" s="1"/>
      <c r="WZL255" s="1"/>
      <c r="WZM255" s="1"/>
      <c r="WZN255" s="1"/>
      <c r="WZO255" s="1"/>
      <c r="WZP255" s="1"/>
      <c r="WZQ255" s="1"/>
      <c r="WZR255" s="1"/>
      <c r="WZS255" s="1"/>
      <c r="WZT255" s="1"/>
      <c r="WZU255" s="1"/>
      <c r="WZV255" s="1"/>
      <c r="WZW255" s="1"/>
      <c r="WZX255" s="1"/>
      <c r="WZY255" s="1"/>
      <c r="WZZ255" s="1"/>
      <c r="XAA255" s="1"/>
      <c r="XAB255" s="1"/>
      <c r="XAC255" s="1"/>
      <c r="XAD255" s="1"/>
      <c r="XAE255" s="1"/>
      <c r="XAF255" s="1"/>
      <c r="XAG255" s="1"/>
      <c r="XAH255" s="1"/>
      <c r="XAI255" s="1"/>
      <c r="XAJ255" s="1"/>
      <c r="XAK255" s="1"/>
      <c r="XAL255" s="1"/>
      <c r="XAM255" s="1"/>
      <c r="XAN255" s="1"/>
      <c r="XAO255" s="1"/>
      <c r="XAP255" s="1"/>
      <c r="XAQ255" s="1"/>
      <c r="XAR255" s="1"/>
      <c r="XAS255" s="1"/>
      <c r="XAT255" s="1"/>
      <c r="XAU255" s="1"/>
      <c r="XAV255" s="1"/>
      <c r="XAW255" s="1"/>
      <c r="XAX255" s="1"/>
      <c r="XAY255" s="1"/>
      <c r="XAZ255" s="1"/>
      <c r="XBA255" s="1"/>
      <c r="XBB255" s="1"/>
      <c r="XBC255" s="1"/>
      <c r="XBD255" s="1"/>
      <c r="XBE255" s="1"/>
      <c r="XBF255" s="1"/>
      <c r="XBG255" s="1"/>
      <c r="XBH255" s="1"/>
      <c r="XBI255" s="1"/>
      <c r="XBJ255" s="1"/>
      <c r="XBK255" s="1"/>
      <c r="XBL255" s="1"/>
      <c r="XBM255" s="1"/>
      <c r="XBN255" s="1"/>
      <c r="XBO255" s="1"/>
      <c r="XBP255" s="1"/>
      <c r="XBQ255" s="1"/>
      <c r="XBR255" s="1"/>
      <c r="XBS255" s="1"/>
      <c r="XBT255" s="1"/>
      <c r="XBU255" s="1"/>
      <c r="XBV255" s="1"/>
      <c r="XBW255" s="1"/>
      <c r="XBX255" s="1"/>
      <c r="XBY255" s="1"/>
      <c r="XBZ255" s="1"/>
      <c r="XCA255" s="1"/>
      <c r="XCB255" s="1"/>
      <c r="XCC255" s="1"/>
      <c r="XCD255" s="1"/>
      <c r="XCE255" s="1"/>
      <c r="XCF255" s="1"/>
      <c r="XCG255" s="1"/>
      <c r="XCH255" s="1"/>
      <c r="XCI255" s="1"/>
      <c r="XCJ255" s="1"/>
      <c r="XCK255" s="1"/>
      <c r="XCL255" s="1"/>
      <c r="XCM255" s="1"/>
      <c r="XCN255" s="1"/>
      <c r="XCO255" s="1"/>
      <c r="XCP255" s="1"/>
      <c r="XCQ255" s="1"/>
      <c r="XCR255" s="1"/>
      <c r="XCS255" s="1"/>
      <c r="XCT255" s="1"/>
      <c r="XCU255" s="1"/>
      <c r="XCV255" s="1"/>
      <c r="XCW255" s="1"/>
      <c r="XCX255" s="1"/>
      <c r="XCY255" s="1"/>
      <c r="XCZ255" s="1"/>
      <c r="XDA255" s="1"/>
      <c r="XDB255" s="1"/>
      <c r="XDC255" s="1"/>
      <c r="XDD255" s="1"/>
      <c r="XDE255" s="1"/>
      <c r="XDF255" s="1"/>
      <c r="XDG255" s="1"/>
      <c r="XDH255" s="1"/>
      <c r="XDI255" s="1"/>
      <c r="XDJ255" s="1"/>
      <c r="XDK255" s="1"/>
      <c r="XDL255" s="1"/>
      <c r="XDM255" s="1"/>
      <c r="XDN255" s="1"/>
      <c r="XDO255" s="1"/>
      <c r="XDP255" s="1"/>
      <c r="XDQ255" s="1"/>
      <c r="XDR255" s="1"/>
      <c r="XDS255" s="1"/>
      <c r="XDT255" s="1"/>
      <c r="XDU255" s="1"/>
      <c r="XDV255" s="1"/>
      <c r="XDW255" s="1"/>
      <c r="XDX255" s="1"/>
      <c r="XDY255" s="1"/>
      <c r="XDZ255" s="1"/>
      <c r="XEA255" s="1"/>
      <c r="XEB255" s="1"/>
      <c r="XEC255" s="1"/>
      <c r="XED255" s="1"/>
      <c r="XEE255" s="1"/>
      <c r="XEF255" s="1"/>
      <c r="XEG255" s="1"/>
      <c r="XEH255" s="1"/>
      <c r="XEI255" s="1"/>
      <c r="XEJ255" s="1"/>
      <c r="XEK255" s="1"/>
      <c r="XEL255" s="1"/>
      <c r="XEM255" s="1"/>
      <c r="XEN255" s="1"/>
      <c r="XEO255" s="1"/>
      <c r="XEP255" s="1"/>
      <c r="XEQ255" s="1"/>
      <c r="XER255" s="1"/>
      <c r="XES255" s="1"/>
      <c r="XET255" s="1"/>
      <c r="XEU255" s="1"/>
      <c r="XEV255" s="1"/>
      <c r="XEW255" s="1"/>
      <c r="XEX255" s="1"/>
    </row>
    <row r="256" spans="1:150 16221:16383" s="11" customFormat="1" ht="20.25" customHeight="1" x14ac:dyDescent="0.3">
      <c r="A256" s="65" t="str">
        <f t="shared" si="25"/>
        <v>2nd Floor for Residential &amp; Amenities</v>
      </c>
      <c r="B256" s="65"/>
      <c r="C256" s="65">
        <f>C255+1</f>
        <v>5</v>
      </c>
      <c r="D256" s="65"/>
      <c r="E256" s="20" t="s">
        <v>223</v>
      </c>
      <c r="F256" s="66">
        <v>556</v>
      </c>
      <c r="G256" s="67"/>
      <c r="H256" s="20">
        <v>0</v>
      </c>
      <c r="I256" s="20">
        <f t="shared" si="26"/>
        <v>861.80000000000007</v>
      </c>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WYW256" s="1"/>
      <c r="WYX256" s="1"/>
      <c r="WYY256" s="1"/>
      <c r="WYZ256" s="1"/>
      <c r="WZA256" s="1"/>
      <c r="WZB256" s="1"/>
      <c r="WZC256" s="1"/>
      <c r="WZD256" s="1"/>
      <c r="WZE256" s="1"/>
      <c r="WZF256" s="1"/>
      <c r="WZG256" s="1"/>
      <c r="WZH256" s="1"/>
      <c r="WZI256" s="1"/>
      <c r="WZJ256" s="1"/>
      <c r="WZK256" s="1"/>
      <c r="WZL256" s="1"/>
      <c r="WZM256" s="1"/>
      <c r="WZN256" s="1"/>
      <c r="WZO256" s="1"/>
      <c r="WZP256" s="1"/>
      <c r="WZQ256" s="1"/>
      <c r="WZR256" s="1"/>
      <c r="WZS256" s="1"/>
      <c r="WZT256" s="1"/>
      <c r="WZU256" s="1"/>
      <c r="WZV256" s="1"/>
      <c r="WZW256" s="1"/>
      <c r="WZX256" s="1"/>
      <c r="WZY256" s="1"/>
      <c r="WZZ256" s="1"/>
      <c r="XAA256" s="1"/>
      <c r="XAB256" s="1"/>
      <c r="XAC256" s="1"/>
      <c r="XAD256" s="1"/>
      <c r="XAE256" s="1"/>
      <c r="XAF256" s="1"/>
      <c r="XAG256" s="1"/>
      <c r="XAH256" s="1"/>
      <c r="XAI256" s="1"/>
      <c r="XAJ256" s="1"/>
      <c r="XAK256" s="1"/>
      <c r="XAL256" s="1"/>
      <c r="XAM256" s="1"/>
      <c r="XAN256" s="1"/>
      <c r="XAO256" s="1"/>
      <c r="XAP256" s="1"/>
      <c r="XAQ256" s="1"/>
      <c r="XAR256" s="1"/>
      <c r="XAS256" s="1"/>
      <c r="XAT256" s="1"/>
      <c r="XAU256" s="1"/>
      <c r="XAV256" s="1"/>
      <c r="XAW256" s="1"/>
      <c r="XAX256" s="1"/>
      <c r="XAY256" s="1"/>
      <c r="XAZ256" s="1"/>
      <c r="XBA256" s="1"/>
      <c r="XBB256" s="1"/>
      <c r="XBC256" s="1"/>
      <c r="XBD256" s="1"/>
      <c r="XBE256" s="1"/>
      <c r="XBF256" s="1"/>
      <c r="XBG256" s="1"/>
      <c r="XBH256" s="1"/>
      <c r="XBI256" s="1"/>
      <c r="XBJ256" s="1"/>
      <c r="XBK256" s="1"/>
      <c r="XBL256" s="1"/>
      <c r="XBM256" s="1"/>
      <c r="XBN256" s="1"/>
      <c r="XBO256" s="1"/>
      <c r="XBP256" s="1"/>
      <c r="XBQ256" s="1"/>
      <c r="XBR256" s="1"/>
      <c r="XBS256" s="1"/>
      <c r="XBT256" s="1"/>
      <c r="XBU256" s="1"/>
      <c r="XBV256" s="1"/>
      <c r="XBW256" s="1"/>
      <c r="XBX256" s="1"/>
      <c r="XBY256" s="1"/>
      <c r="XBZ256" s="1"/>
      <c r="XCA256" s="1"/>
      <c r="XCB256" s="1"/>
      <c r="XCC256" s="1"/>
      <c r="XCD256" s="1"/>
      <c r="XCE256" s="1"/>
      <c r="XCF256" s="1"/>
      <c r="XCG256" s="1"/>
      <c r="XCH256" s="1"/>
      <c r="XCI256" s="1"/>
      <c r="XCJ256" s="1"/>
      <c r="XCK256" s="1"/>
      <c r="XCL256" s="1"/>
      <c r="XCM256" s="1"/>
      <c r="XCN256" s="1"/>
      <c r="XCO256" s="1"/>
      <c r="XCP256" s="1"/>
      <c r="XCQ256" s="1"/>
      <c r="XCR256" s="1"/>
      <c r="XCS256" s="1"/>
      <c r="XCT256" s="1"/>
      <c r="XCU256" s="1"/>
      <c r="XCV256" s="1"/>
      <c r="XCW256" s="1"/>
      <c r="XCX256" s="1"/>
      <c r="XCY256" s="1"/>
      <c r="XCZ256" s="1"/>
      <c r="XDA256" s="1"/>
      <c r="XDB256" s="1"/>
      <c r="XDC256" s="1"/>
      <c r="XDD256" s="1"/>
      <c r="XDE256" s="1"/>
      <c r="XDF256" s="1"/>
      <c r="XDG256" s="1"/>
      <c r="XDH256" s="1"/>
      <c r="XDI256" s="1"/>
      <c r="XDJ256" s="1"/>
      <c r="XDK256" s="1"/>
      <c r="XDL256" s="1"/>
      <c r="XDM256" s="1"/>
      <c r="XDN256" s="1"/>
      <c r="XDO256" s="1"/>
      <c r="XDP256" s="1"/>
      <c r="XDQ256" s="1"/>
      <c r="XDR256" s="1"/>
      <c r="XDS256" s="1"/>
      <c r="XDT256" s="1"/>
      <c r="XDU256" s="1"/>
      <c r="XDV256" s="1"/>
      <c r="XDW256" s="1"/>
      <c r="XDX256" s="1"/>
      <c r="XDY256" s="1"/>
      <c r="XDZ256" s="1"/>
      <c r="XEA256" s="1"/>
      <c r="XEB256" s="1"/>
      <c r="XEC256" s="1"/>
      <c r="XED256" s="1"/>
      <c r="XEE256" s="1"/>
      <c r="XEF256" s="1"/>
      <c r="XEG256" s="1"/>
      <c r="XEH256" s="1"/>
      <c r="XEI256" s="1"/>
      <c r="XEJ256" s="1"/>
      <c r="XEK256" s="1"/>
      <c r="XEL256" s="1"/>
      <c r="XEM256" s="1"/>
      <c r="XEN256" s="1"/>
      <c r="XEO256" s="1"/>
      <c r="XEP256" s="1"/>
      <c r="XEQ256" s="1"/>
      <c r="XER256" s="1"/>
      <c r="XES256" s="1"/>
      <c r="XET256" s="1"/>
      <c r="XEU256" s="1"/>
      <c r="XEV256" s="1"/>
      <c r="XEW256" s="1"/>
      <c r="XEX256" s="1"/>
    </row>
    <row r="257" spans="1:150 16221:16383" s="11" customFormat="1" ht="20.25" customHeight="1" x14ac:dyDescent="0.3">
      <c r="A257" s="65" t="str">
        <f t="shared" si="25"/>
        <v>2nd Floor for Residential &amp; Amenities</v>
      </c>
      <c r="B257" s="65"/>
      <c r="C257" s="65">
        <f>C256+1</f>
        <v>6</v>
      </c>
      <c r="D257" s="65"/>
      <c r="E257" s="20" t="s">
        <v>222</v>
      </c>
      <c r="F257" s="66">
        <v>908</v>
      </c>
      <c r="G257" s="67"/>
      <c r="H257" s="20">
        <v>0</v>
      </c>
      <c r="I257" s="20">
        <f t="shared" si="26"/>
        <v>1407.4</v>
      </c>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WYW257" s="1"/>
      <c r="WYX257" s="1"/>
      <c r="WYY257" s="1"/>
      <c r="WYZ257" s="1"/>
      <c r="WZA257" s="1"/>
      <c r="WZB257" s="1"/>
      <c r="WZC257" s="1"/>
      <c r="WZD257" s="1"/>
      <c r="WZE257" s="1"/>
      <c r="WZF257" s="1"/>
      <c r="WZG257" s="1"/>
      <c r="WZH257" s="1"/>
      <c r="WZI257" s="1"/>
      <c r="WZJ257" s="1"/>
      <c r="WZK257" s="1"/>
      <c r="WZL257" s="1"/>
      <c r="WZM257" s="1"/>
      <c r="WZN257" s="1"/>
      <c r="WZO257" s="1"/>
      <c r="WZP257" s="1"/>
      <c r="WZQ257" s="1"/>
      <c r="WZR257" s="1"/>
      <c r="WZS257" s="1"/>
      <c r="WZT257" s="1"/>
      <c r="WZU257" s="1"/>
      <c r="WZV257" s="1"/>
      <c r="WZW257" s="1"/>
      <c r="WZX257" s="1"/>
      <c r="WZY257" s="1"/>
      <c r="WZZ257" s="1"/>
      <c r="XAA257" s="1"/>
      <c r="XAB257" s="1"/>
      <c r="XAC257" s="1"/>
      <c r="XAD257" s="1"/>
      <c r="XAE257" s="1"/>
      <c r="XAF257" s="1"/>
      <c r="XAG257" s="1"/>
      <c r="XAH257" s="1"/>
      <c r="XAI257" s="1"/>
      <c r="XAJ257" s="1"/>
      <c r="XAK257" s="1"/>
      <c r="XAL257" s="1"/>
      <c r="XAM257" s="1"/>
      <c r="XAN257" s="1"/>
      <c r="XAO257" s="1"/>
      <c r="XAP257" s="1"/>
      <c r="XAQ257" s="1"/>
      <c r="XAR257" s="1"/>
      <c r="XAS257" s="1"/>
      <c r="XAT257" s="1"/>
      <c r="XAU257" s="1"/>
      <c r="XAV257" s="1"/>
      <c r="XAW257" s="1"/>
      <c r="XAX257" s="1"/>
      <c r="XAY257" s="1"/>
      <c r="XAZ257" s="1"/>
      <c r="XBA257" s="1"/>
      <c r="XBB257" s="1"/>
      <c r="XBC257" s="1"/>
      <c r="XBD257" s="1"/>
      <c r="XBE257" s="1"/>
      <c r="XBF257" s="1"/>
      <c r="XBG257" s="1"/>
      <c r="XBH257" s="1"/>
      <c r="XBI257" s="1"/>
      <c r="XBJ257" s="1"/>
      <c r="XBK257" s="1"/>
      <c r="XBL257" s="1"/>
      <c r="XBM257" s="1"/>
      <c r="XBN257" s="1"/>
      <c r="XBO257" s="1"/>
      <c r="XBP257" s="1"/>
      <c r="XBQ257" s="1"/>
      <c r="XBR257" s="1"/>
      <c r="XBS257" s="1"/>
      <c r="XBT257" s="1"/>
      <c r="XBU257" s="1"/>
      <c r="XBV257" s="1"/>
      <c r="XBW257" s="1"/>
      <c r="XBX257" s="1"/>
      <c r="XBY257" s="1"/>
      <c r="XBZ257" s="1"/>
      <c r="XCA257" s="1"/>
      <c r="XCB257" s="1"/>
      <c r="XCC257" s="1"/>
      <c r="XCD257" s="1"/>
      <c r="XCE257" s="1"/>
      <c r="XCF257" s="1"/>
      <c r="XCG257" s="1"/>
      <c r="XCH257" s="1"/>
      <c r="XCI257" s="1"/>
      <c r="XCJ257" s="1"/>
      <c r="XCK257" s="1"/>
      <c r="XCL257" s="1"/>
      <c r="XCM257" s="1"/>
      <c r="XCN257" s="1"/>
      <c r="XCO257" s="1"/>
      <c r="XCP257" s="1"/>
      <c r="XCQ257" s="1"/>
      <c r="XCR257" s="1"/>
      <c r="XCS257" s="1"/>
      <c r="XCT257" s="1"/>
      <c r="XCU257" s="1"/>
      <c r="XCV257" s="1"/>
      <c r="XCW257" s="1"/>
      <c r="XCX257" s="1"/>
      <c r="XCY257" s="1"/>
      <c r="XCZ257" s="1"/>
      <c r="XDA257" s="1"/>
      <c r="XDB257" s="1"/>
      <c r="XDC257" s="1"/>
      <c r="XDD257" s="1"/>
      <c r="XDE257" s="1"/>
      <c r="XDF257" s="1"/>
      <c r="XDG257" s="1"/>
      <c r="XDH257" s="1"/>
      <c r="XDI257" s="1"/>
      <c r="XDJ257" s="1"/>
      <c r="XDK257" s="1"/>
      <c r="XDL257" s="1"/>
      <c r="XDM257" s="1"/>
      <c r="XDN257" s="1"/>
      <c r="XDO257" s="1"/>
      <c r="XDP257" s="1"/>
      <c r="XDQ257" s="1"/>
      <c r="XDR257" s="1"/>
      <c r="XDS257" s="1"/>
      <c r="XDT257" s="1"/>
      <c r="XDU257" s="1"/>
      <c r="XDV257" s="1"/>
      <c r="XDW257" s="1"/>
      <c r="XDX257" s="1"/>
      <c r="XDY257" s="1"/>
      <c r="XDZ257" s="1"/>
      <c r="XEA257" s="1"/>
      <c r="XEB257" s="1"/>
      <c r="XEC257" s="1"/>
      <c r="XED257" s="1"/>
      <c r="XEE257" s="1"/>
      <c r="XEF257" s="1"/>
      <c r="XEG257" s="1"/>
      <c r="XEH257" s="1"/>
      <c r="XEI257" s="1"/>
      <c r="XEJ257" s="1"/>
      <c r="XEK257" s="1"/>
      <c r="XEL257" s="1"/>
      <c r="XEM257" s="1"/>
      <c r="XEN257" s="1"/>
      <c r="XEO257" s="1"/>
      <c r="XEP257" s="1"/>
      <c r="XEQ257" s="1"/>
      <c r="XER257" s="1"/>
      <c r="XES257" s="1"/>
      <c r="XET257" s="1"/>
      <c r="XEU257" s="1"/>
      <c r="XEV257" s="1"/>
      <c r="XEW257" s="1"/>
      <c r="XEX257" s="1"/>
    </row>
    <row r="258" spans="1:150 16221:16383" s="11" customFormat="1" ht="21" x14ac:dyDescent="0.3">
      <c r="A258" s="68" t="s">
        <v>225</v>
      </c>
      <c r="B258" s="69"/>
      <c r="C258" s="69"/>
      <c r="D258" s="69"/>
      <c r="E258" s="69"/>
      <c r="F258" s="69"/>
      <c r="G258" s="69"/>
      <c r="H258" s="69"/>
      <c r="I258" s="70"/>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WYW258" s="1"/>
      <c r="WYX258" s="1"/>
      <c r="WYY258" s="1"/>
      <c r="WYZ258" s="1"/>
      <c r="WZA258" s="1"/>
      <c r="WZB258" s="1"/>
      <c r="WZC258" s="1"/>
      <c r="WZD258" s="1"/>
      <c r="WZE258" s="1"/>
      <c r="WZF258" s="1"/>
      <c r="WZG258" s="1"/>
      <c r="WZH258" s="1"/>
      <c r="WZI258" s="1"/>
      <c r="WZJ258" s="1"/>
      <c r="WZK258" s="1"/>
      <c r="WZL258" s="1"/>
      <c r="WZM258" s="1"/>
      <c r="WZN258" s="1"/>
      <c r="WZO258" s="1"/>
      <c r="WZP258" s="1"/>
      <c r="WZQ258" s="1"/>
      <c r="WZR258" s="1"/>
      <c r="WZS258" s="1"/>
      <c r="WZT258" s="1"/>
      <c r="WZU258" s="1"/>
      <c r="WZV258" s="1"/>
      <c r="WZW258" s="1"/>
      <c r="WZX258" s="1"/>
      <c r="WZY258" s="1"/>
      <c r="WZZ258" s="1"/>
      <c r="XAA258" s="1"/>
      <c r="XAB258" s="1"/>
      <c r="XAC258" s="1"/>
      <c r="XAD258" s="1"/>
      <c r="XAE258" s="1"/>
      <c r="XAF258" s="1"/>
      <c r="XAG258" s="1"/>
      <c r="XAH258" s="1"/>
      <c r="XAI258" s="1"/>
      <c r="XAJ258" s="1"/>
      <c r="XAK258" s="1"/>
      <c r="XAL258" s="1"/>
      <c r="XAM258" s="1"/>
      <c r="XAN258" s="1"/>
      <c r="XAO258" s="1"/>
      <c r="XAP258" s="1"/>
      <c r="XAQ258" s="1"/>
      <c r="XAR258" s="1"/>
      <c r="XAS258" s="1"/>
      <c r="XAT258" s="1"/>
      <c r="XAU258" s="1"/>
      <c r="XAV258" s="1"/>
      <c r="XAW258" s="1"/>
      <c r="XAX258" s="1"/>
      <c r="XAY258" s="1"/>
      <c r="XAZ258" s="1"/>
      <c r="XBA258" s="1"/>
      <c r="XBB258" s="1"/>
      <c r="XBC258" s="1"/>
      <c r="XBD258" s="1"/>
      <c r="XBE258" s="1"/>
      <c r="XBF258" s="1"/>
      <c r="XBG258" s="1"/>
      <c r="XBH258" s="1"/>
      <c r="XBI258" s="1"/>
      <c r="XBJ258" s="1"/>
      <c r="XBK258" s="1"/>
      <c r="XBL258" s="1"/>
      <c r="XBM258" s="1"/>
      <c r="XBN258" s="1"/>
      <c r="XBO258" s="1"/>
      <c r="XBP258" s="1"/>
      <c r="XBQ258" s="1"/>
      <c r="XBR258" s="1"/>
      <c r="XBS258" s="1"/>
      <c r="XBT258" s="1"/>
      <c r="XBU258" s="1"/>
      <c r="XBV258" s="1"/>
      <c r="XBW258" s="1"/>
      <c r="XBX258" s="1"/>
      <c r="XBY258" s="1"/>
      <c r="XBZ258" s="1"/>
      <c r="XCA258" s="1"/>
      <c r="XCB258" s="1"/>
      <c r="XCC258" s="1"/>
      <c r="XCD258" s="1"/>
      <c r="XCE258" s="1"/>
      <c r="XCF258" s="1"/>
      <c r="XCG258" s="1"/>
      <c r="XCH258" s="1"/>
      <c r="XCI258" s="1"/>
      <c r="XCJ258" s="1"/>
      <c r="XCK258" s="1"/>
      <c r="XCL258" s="1"/>
      <c r="XCM258" s="1"/>
      <c r="XCN258" s="1"/>
      <c r="XCO258" s="1"/>
      <c r="XCP258" s="1"/>
      <c r="XCQ258" s="1"/>
      <c r="XCR258" s="1"/>
      <c r="XCS258" s="1"/>
      <c r="XCT258" s="1"/>
      <c r="XCU258" s="1"/>
      <c r="XCV258" s="1"/>
      <c r="XCW258" s="1"/>
      <c r="XCX258" s="1"/>
      <c r="XCY258" s="1"/>
      <c r="XCZ258" s="1"/>
      <c r="XDA258" s="1"/>
      <c r="XDB258" s="1"/>
      <c r="XDC258" s="1"/>
      <c r="XDD258" s="1"/>
      <c r="XDE258" s="1"/>
      <c r="XDF258" s="1"/>
      <c r="XDG258" s="1"/>
      <c r="XDH258" s="1"/>
      <c r="XDI258" s="1"/>
      <c r="XDJ258" s="1"/>
      <c r="XDK258" s="1"/>
      <c r="XDL258" s="1"/>
      <c r="XDM258" s="1"/>
      <c r="XDN258" s="1"/>
      <c r="XDO258" s="1"/>
      <c r="XDP258" s="1"/>
      <c r="XDQ258" s="1"/>
      <c r="XDR258" s="1"/>
      <c r="XDS258" s="1"/>
      <c r="XDT258" s="1"/>
      <c r="XDU258" s="1"/>
      <c r="XDV258" s="1"/>
      <c r="XDW258" s="1"/>
      <c r="XDX258" s="1"/>
      <c r="XDY258" s="1"/>
      <c r="XDZ258" s="1"/>
      <c r="XEA258" s="1"/>
      <c r="XEB258" s="1"/>
      <c r="XEC258" s="1"/>
      <c r="XED258" s="1"/>
      <c r="XEE258" s="1"/>
      <c r="XEF258" s="1"/>
      <c r="XEG258" s="1"/>
      <c r="XEH258" s="1"/>
      <c r="XEI258" s="1"/>
      <c r="XEJ258" s="1"/>
      <c r="XEK258" s="1"/>
      <c r="XEL258" s="1"/>
      <c r="XEM258" s="1"/>
      <c r="XEN258" s="1"/>
      <c r="XEO258" s="1"/>
      <c r="XEP258" s="1"/>
      <c r="XEQ258" s="1"/>
      <c r="XER258" s="1"/>
      <c r="XES258" s="1"/>
      <c r="XET258" s="1"/>
      <c r="XEU258" s="1"/>
      <c r="XEV258" s="1"/>
      <c r="XEW258" s="1"/>
      <c r="XEX258" s="1"/>
    </row>
    <row r="259" spans="1:150 16221:16383" s="11" customFormat="1" ht="21" hidden="1" x14ac:dyDescent="0.3">
      <c r="A259" s="65" t="str">
        <f t="shared" ref="A259:A264" si="27">A258</f>
        <v>3rd Floor for Residential &amp; Service Floor</v>
      </c>
      <c r="B259" s="65"/>
      <c r="C259" s="65">
        <v>1</v>
      </c>
      <c r="D259" s="65"/>
      <c r="E259" s="66" t="s">
        <v>226</v>
      </c>
      <c r="F259" s="71"/>
      <c r="G259" s="71"/>
      <c r="H259" s="71"/>
      <c r="I259" s="71">
        <f t="shared" ref="I259:I264" si="28">F259*(($I$140)+1)+H259</f>
        <v>0</v>
      </c>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WZB259" s="1"/>
      <c r="WZC259" s="1"/>
      <c r="WZD259" s="1"/>
      <c r="WZE259" s="1"/>
      <c r="WZF259" s="1"/>
      <c r="WZG259" s="1"/>
      <c r="WZH259" s="1"/>
      <c r="WZI259" s="1"/>
      <c r="WZJ259" s="1"/>
      <c r="WZK259" s="1"/>
      <c r="WZL259" s="1"/>
      <c r="WZM259" s="1"/>
      <c r="WZN259" s="1"/>
      <c r="WZO259" s="1"/>
      <c r="WZP259" s="1"/>
      <c r="WZQ259" s="1"/>
      <c r="WZR259" s="1"/>
      <c r="WZS259" s="1"/>
      <c r="WZT259" s="1"/>
      <c r="WZU259" s="1"/>
      <c r="WZV259" s="1"/>
      <c r="WZW259" s="1"/>
      <c r="WZX259" s="1"/>
      <c r="WZY259" s="1"/>
      <c r="WZZ259" s="1"/>
      <c r="XAA259" s="1"/>
      <c r="XAB259" s="1"/>
      <c r="XAC259" s="1"/>
      <c r="XAD259" s="1"/>
      <c r="XAE259" s="1"/>
      <c r="XAF259" s="1"/>
      <c r="XAG259" s="1"/>
      <c r="XAH259" s="1"/>
      <c r="XAI259" s="1"/>
      <c r="XAJ259" s="1"/>
      <c r="XAK259" s="1"/>
      <c r="XAL259" s="1"/>
      <c r="XAM259" s="1"/>
      <c r="XAN259" s="1"/>
      <c r="XAO259" s="1"/>
      <c r="XAP259" s="1"/>
      <c r="XAQ259" s="1"/>
      <c r="XAR259" s="1"/>
      <c r="XAS259" s="1"/>
      <c r="XAT259" s="1"/>
      <c r="XAU259" s="1"/>
      <c r="XAV259" s="1"/>
      <c r="XAW259" s="1"/>
      <c r="XAX259" s="1"/>
      <c r="XAY259" s="1"/>
      <c r="XAZ259" s="1"/>
      <c r="XBA259" s="1"/>
      <c r="XBB259" s="1"/>
      <c r="XBC259" s="1"/>
      <c r="XBD259" s="1"/>
      <c r="XBE259" s="1"/>
      <c r="XBF259" s="1"/>
      <c r="XBG259" s="1"/>
      <c r="XBH259" s="1"/>
      <c r="XBI259" s="1"/>
      <c r="XBJ259" s="1"/>
      <c r="XBK259" s="1"/>
      <c r="XBL259" s="1"/>
      <c r="XBM259" s="1"/>
      <c r="XBN259" s="1"/>
      <c r="XBO259" s="1"/>
      <c r="XBP259" s="1"/>
      <c r="XBQ259" s="1"/>
      <c r="XBR259" s="1"/>
      <c r="XBS259" s="1"/>
      <c r="XBT259" s="1"/>
      <c r="XBU259" s="1"/>
      <c r="XBV259" s="1"/>
      <c r="XBW259" s="1"/>
      <c r="XBX259" s="1"/>
      <c r="XBY259" s="1"/>
      <c r="XBZ259" s="1"/>
      <c r="XCA259" s="1"/>
      <c r="XCB259" s="1"/>
      <c r="XCC259" s="1"/>
      <c r="XCD259" s="1"/>
      <c r="XCE259" s="1"/>
      <c r="XCF259" s="1"/>
      <c r="XCG259" s="1"/>
      <c r="XCH259" s="1"/>
      <c r="XCI259" s="1"/>
      <c r="XCJ259" s="1"/>
      <c r="XCK259" s="1"/>
      <c r="XCL259" s="1"/>
      <c r="XCM259" s="1"/>
      <c r="XCN259" s="1"/>
      <c r="XCO259" s="1"/>
      <c r="XCP259" s="1"/>
      <c r="XCQ259" s="1"/>
      <c r="XCR259" s="1"/>
      <c r="XCS259" s="1"/>
      <c r="XCT259" s="1"/>
      <c r="XCU259" s="1"/>
      <c r="XCV259" s="1"/>
      <c r="XCW259" s="1"/>
      <c r="XCX259" s="1"/>
      <c r="XCY259" s="1"/>
      <c r="XCZ259" s="1"/>
      <c r="XDA259" s="1"/>
      <c r="XDB259" s="1"/>
      <c r="XDC259" s="1"/>
      <c r="XDD259" s="1"/>
      <c r="XDE259" s="1"/>
      <c r="XDF259" s="1"/>
      <c r="XDG259" s="1"/>
      <c r="XDH259" s="1"/>
      <c r="XDI259" s="1"/>
      <c r="XDJ259" s="1"/>
      <c r="XDK259" s="1"/>
      <c r="XDL259" s="1"/>
      <c r="XDM259" s="1"/>
      <c r="XDN259" s="1"/>
      <c r="XDO259" s="1"/>
      <c r="XDP259" s="1"/>
      <c r="XDQ259" s="1"/>
      <c r="XDR259" s="1"/>
      <c r="XDS259" s="1"/>
      <c r="XDT259" s="1"/>
      <c r="XDU259" s="1"/>
      <c r="XDV259" s="1"/>
      <c r="XDW259" s="1"/>
      <c r="XDX259" s="1"/>
      <c r="XDY259" s="1"/>
      <c r="XDZ259" s="1"/>
      <c r="XEA259" s="1"/>
      <c r="XEB259" s="1"/>
      <c r="XEC259" s="1"/>
      <c r="XED259" s="1"/>
      <c r="XEE259" s="1"/>
      <c r="XEF259" s="1"/>
      <c r="XEG259" s="1"/>
      <c r="XEH259" s="1"/>
      <c r="XEI259" s="1"/>
      <c r="XEJ259" s="1"/>
      <c r="XEK259" s="1"/>
      <c r="XEL259" s="1"/>
      <c r="XEM259" s="1"/>
      <c r="XEN259" s="1"/>
      <c r="XEO259" s="1"/>
      <c r="XEP259" s="1"/>
      <c r="XEQ259" s="1"/>
      <c r="XER259" s="1"/>
      <c r="XES259" s="1"/>
      <c r="XET259" s="1"/>
      <c r="XEU259" s="1"/>
      <c r="XEV259" s="1"/>
      <c r="XEW259" s="1"/>
      <c r="XEX259" s="1"/>
      <c r="XEY259" s="1"/>
      <c r="XEZ259" s="1"/>
      <c r="XFA259" s="1"/>
      <c r="XFB259" s="1"/>
      <c r="XFC259" s="1"/>
    </row>
    <row r="260" spans="1:150 16221:16383" s="11" customFormat="1" ht="21" x14ac:dyDescent="0.3">
      <c r="A260" s="65" t="str">
        <f t="shared" si="27"/>
        <v>3rd Floor for Residential &amp; Service Floor</v>
      </c>
      <c r="B260" s="65"/>
      <c r="C260" s="65">
        <v>2</v>
      </c>
      <c r="D260" s="65"/>
      <c r="E260" s="20" t="s">
        <v>223</v>
      </c>
      <c r="F260" s="66">
        <v>724</v>
      </c>
      <c r="G260" s="67"/>
      <c r="H260" s="20">
        <v>0</v>
      </c>
      <c r="I260" s="20">
        <f t="shared" si="28"/>
        <v>1122.2</v>
      </c>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WYW260" s="1"/>
      <c r="WYX260" s="1"/>
      <c r="WYY260" s="1"/>
      <c r="WYZ260" s="1"/>
      <c r="WZA260" s="1"/>
      <c r="WZB260" s="1"/>
      <c r="WZC260" s="1"/>
      <c r="WZD260" s="1"/>
      <c r="WZE260" s="1"/>
      <c r="WZF260" s="1"/>
      <c r="WZG260" s="1"/>
      <c r="WZH260" s="1"/>
      <c r="WZI260" s="1"/>
      <c r="WZJ260" s="1"/>
      <c r="WZK260" s="1"/>
      <c r="WZL260" s="1"/>
      <c r="WZM260" s="1"/>
      <c r="WZN260" s="1"/>
      <c r="WZO260" s="1"/>
      <c r="WZP260" s="1"/>
      <c r="WZQ260" s="1"/>
      <c r="WZR260" s="1"/>
      <c r="WZS260" s="1"/>
      <c r="WZT260" s="1"/>
      <c r="WZU260" s="1"/>
      <c r="WZV260" s="1"/>
      <c r="WZW260" s="1"/>
      <c r="WZX260" s="1"/>
      <c r="WZY260" s="1"/>
      <c r="WZZ260" s="1"/>
      <c r="XAA260" s="1"/>
      <c r="XAB260" s="1"/>
      <c r="XAC260" s="1"/>
      <c r="XAD260" s="1"/>
      <c r="XAE260" s="1"/>
      <c r="XAF260" s="1"/>
      <c r="XAG260" s="1"/>
      <c r="XAH260" s="1"/>
      <c r="XAI260" s="1"/>
      <c r="XAJ260" s="1"/>
      <c r="XAK260" s="1"/>
      <c r="XAL260" s="1"/>
      <c r="XAM260" s="1"/>
      <c r="XAN260" s="1"/>
      <c r="XAO260" s="1"/>
      <c r="XAP260" s="1"/>
      <c r="XAQ260" s="1"/>
      <c r="XAR260" s="1"/>
      <c r="XAS260" s="1"/>
      <c r="XAT260" s="1"/>
      <c r="XAU260" s="1"/>
      <c r="XAV260" s="1"/>
      <c r="XAW260" s="1"/>
      <c r="XAX260" s="1"/>
      <c r="XAY260" s="1"/>
      <c r="XAZ260" s="1"/>
      <c r="XBA260" s="1"/>
      <c r="XBB260" s="1"/>
      <c r="XBC260" s="1"/>
      <c r="XBD260" s="1"/>
      <c r="XBE260" s="1"/>
      <c r="XBF260" s="1"/>
      <c r="XBG260" s="1"/>
      <c r="XBH260" s="1"/>
      <c r="XBI260" s="1"/>
      <c r="XBJ260" s="1"/>
      <c r="XBK260" s="1"/>
      <c r="XBL260" s="1"/>
      <c r="XBM260" s="1"/>
      <c r="XBN260" s="1"/>
      <c r="XBO260" s="1"/>
      <c r="XBP260" s="1"/>
      <c r="XBQ260" s="1"/>
      <c r="XBR260" s="1"/>
      <c r="XBS260" s="1"/>
      <c r="XBT260" s="1"/>
      <c r="XBU260" s="1"/>
      <c r="XBV260" s="1"/>
      <c r="XBW260" s="1"/>
      <c r="XBX260" s="1"/>
      <c r="XBY260" s="1"/>
      <c r="XBZ260" s="1"/>
      <c r="XCA260" s="1"/>
      <c r="XCB260" s="1"/>
      <c r="XCC260" s="1"/>
      <c r="XCD260" s="1"/>
      <c r="XCE260" s="1"/>
      <c r="XCF260" s="1"/>
      <c r="XCG260" s="1"/>
      <c r="XCH260" s="1"/>
      <c r="XCI260" s="1"/>
      <c r="XCJ260" s="1"/>
      <c r="XCK260" s="1"/>
      <c r="XCL260" s="1"/>
      <c r="XCM260" s="1"/>
      <c r="XCN260" s="1"/>
      <c r="XCO260" s="1"/>
      <c r="XCP260" s="1"/>
      <c r="XCQ260" s="1"/>
      <c r="XCR260" s="1"/>
      <c r="XCS260" s="1"/>
      <c r="XCT260" s="1"/>
      <c r="XCU260" s="1"/>
      <c r="XCV260" s="1"/>
      <c r="XCW260" s="1"/>
      <c r="XCX260" s="1"/>
      <c r="XCY260" s="1"/>
      <c r="XCZ260" s="1"/>
      <c r="XDA260" s="1"/>
      <c r="XDB260" s="1"/>
      <c r="XDC260" s="1"/>
      <c r="XDD260" s="1"/>
      <c r="XDE260" s="1"/>
      <c r="XDF260" s="1"/>
      <c r="XDG260" s="1"/>
      <c r="XDH260" s="1"/>
      <c r="XDI260" s="1"/>
      <c r="XDJ260" s="1"/>
      <c r="XDK260" s="1"/>
      <c r="XDL260" s="1"/>
      <c r="XDM260" s="1"/>
      <c r="XDN260" s="1"/>
      <c r="XDO260" s="1"/>
      <c r="XDP260" s="1"/>
      <c r="XDQ260" s="1"/>
      <c r="XDR260" s="1"/>
      <c r="XDS260" s="1"/>
      <c r="XDT260" s="1"/>
      <c r="XDU260" s="1"/>
      <c r="XDV260" s="1"/>
      <c r="XDW260" s="1"/>
      <c r="XDX260" s="1"/>
      <c r="XDY260" s="1"/>
      <c r="XDZ260" s="1"/>
      <c r="XEA260" s="1"/>
      <c r="XEB260" s="1"/>
      <c r="XEC260" s="1"/>
      <c r="XED260" s="1"/>
      <c r="XEE260" s="1"/>
      <c r="XEF260" s="1"/>
      <c r="XEG260" s="1"/>
      <c r="XEH260" s="1"/>
      <c r="XEI260" s="1"/>
      <c r="XEJ260" s="1"/>
      <c r="XEK260" s="1"/>
      <c r="XEL260" s="1"/>
      <c r="XEM260" s="1"/>
      <c r="XEN260" s="1"/>
      <c r="XEO260" s="1"/>
      <c r="XEP260" s="1"/>
      <c r="XEQ260" s="1"/>
      <c r="XER260" s="1"/>
      <c r="XES260" s="1"/>
      <c r="XET260" s="1"/>
      <c r="XEU260" s="1"/>
      <c r="XEV260" s="1"/>
      <c r="XEW260" s="1"/>
      <c r="XEX260" s="1"/>
    </row>
    <row r="261" spans="1:150 16221:16383" s="11" customFormat="1" ht="21" x14ac:dyDescent="0.3">
      <c r="A261" s="65" t="str">
        <f t="shared" si="27"/>
        <v>3rd Floor for Residential &amp; Service Floor</v>
      </c>
      <c r="B261" s="65"/>
      <c r="C261" s="65">
        <f>C260+1</f>
        <v>3</v>
      </c>
      <c r="D261" s="65"/>
      <c r="E261" s="20" t="s">
        <v>223</v>
      </c>
      <c r="F261" s="66">
        <v>601</v>
      </c>
      <c r="G261" s="67"/>
      <c r="H261" s="20">
        <v>0</v>
      </c>
      <c r="I261" s="20">
        <f t="shared" si="28"/>
        <v>931.55000000000007</v>
      </c>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WYW261" s="1"/>
      <c r="WYX261" s="1"/>
      <c r="WYY261" s="1"/>
      <c r="WYZ261" s="1"/>
      <c r="WZA261" s="1"/>
      <c r="WZB261" s="1"/>
      <c r="WZC261" s="1"/>
      <c r="WZD261" s="1"/>
      <c r="WZE261" s="1"/>
      <c r="WZF261" s="1"/>
      <c r="WZG261" s="1"/>
      <c r="WZH261" s="1"/>
      <c r="WZI261" s="1"/>
      <c r="WZJ261" s="1"/>
      <c r="WZK261" s="1"/>
      <c r="WZL261" s="1"/>
      <c r="WZM261" s="1"/>
      <c r="WZN261" s="1"/>
      <c r="WZO261" s="1"/>
      <c r="WZP261" s="1"/>
      <c r="WZQ261" s="1"/>
      <c r="WZR261" s="1"/>
      <c r="WZS261" s="1"/>
      <c r="WZT261" s="1"/>
      <c r="WZU261" s="1"/>
      <c r="WZV261" s="1"/>
      <c r="WZW261" s="1"/>
      <c r="WZX261" s="1"/>
      <c r="WZY261" s="1"/>
      <c r="WZZ261" s="1"/>
      <c r="XAA261" s="1"/>
      <c r="XAB261" s="1"/>
      <c r="XAC261" s="1"/>
      <c r="XAD261" s="1"/>
      <c r="XAE261" s="1"/>
      <c r="XAF261" s="1"/>
      <c r="XAG261" s="1"/>
      <c r="XAH261" s="1"/>
      <c r="XAI261" s="1"/>
      <c r="XAJ261" s="1"/>
      <c r="XAK261" s="1"/>
      <c r="XAL261" s="1"/>
      <c r="XAM261" s="1"/>
      <c r="XAN261" s="1"/>
      <c r="XAO261" s="1"/>
      <c r="XAP261" s="1"/>
      <c r="XAQ261" s="1"/>
      <c r="XAR261" s="1"/>
      <c r="XAS261" s="1"/>
      <c r="XAT261" s="1"/>
      <c r="XAU261" s="1"/>
      <c r="XAV261" s="1"/>
      <c r="XAW261" s="1"/>
      <c r="XAX261" s="1"/>
      <c r="XAY261" s="1"/>
      <c r="XAZ261" s="1"/>
      <c r="XBA261" s="1"/>
      <c r="XBB261" s="1"/>
      <c r="XBC261" s="1"/>
      <c r="XBD261" s="1"/>
      <c r="XBE261" s="1"/>
      <c r="XBF261" s="1"/>
      <c r="XBG261" s="1"/>
      <c r="XBH261" s="1"/>
      <c r="XBI261" s="1"/>
      <c r="XBJ261" s="1"/>
      <c r="XBK261" s="1"/>
      <c r="XBL261" s="1"/>
      <c r="XBM261" s="1"/>
      <c r="XBN261" s="1"/>
      <c r="XBO261" s="1"/>
      <c r="XBP261" s="1"/>
      <c r="XBQ261" s="1"/>
      <c r="XBR261" s="1"/>
      <c r="XBS261" s="1"/>
      <c r="XBT261" s="1"/>
      <c r="XBU261" s="1"/>
      <c r="XBV261" s="1"/>
      <c r="XBW261" s="1"/>
      <c r="XBX261" s="1"/>
      <c r="XBY261" s="1"/>
      <c r="XBZ261" s="1"/>
      <c r="XCA261" s="1"/>
      <c r="XCB261" s="1"/>
      <c r="XCC261" s="1"/>
      <c r="XCD261" s="1"/>
      <c r="XCE261" s="1"/>
      <c r="XCF261" s="1"/>
      <c r="XCG261" s="1"/>
      <c r="XCH261" s="1"/>
      <c r="XCI261" s="1"/>
      <c r="XCJ261" s="1"/>
      <c r="XCK261" s="1"/>
      <c r="XCL261" s="1"/>
      <c r="XCM261" s="1"/>
      <c r="XCN261" s="1"/>
      <c r="XCO261" s="1"/>
      <c r="XCP261" s="1"/>
      <c r="XCQ261" s="1"/>
      <c r="XCR261" s="1"/>
      <c r="XCS261" s="1"/>
      <c r="XCT261" s="1"/>
      <c r="XCU261" s="1"/>
      <c r="XCV261" s="1"/>
      <c r="XCW261" s="1"/>
      <c r="XCX261" s="1"/>
      <c r="XCY261" s="1"/>
      <c r="XCZ261" s="1"/>
      <c r="XDA261" s="1"/>
      <c r="XDB261" s="1"/>
      <c r="XDC261" s="1"/>
      <c r="XDD261" s="1"/>
      <c r="XDE261" s="1"/>
      <c r="XDF261" s="1"/>
      <c r="XDG261" s="1"/>
      <c r="XDH261" s="1"/>
      <c r="XDI261" s="1"/>
      <c r="XDJ261" s="1"/>
      <c r="XDK261" s="1"/>
      <c r="XDL261" s="1"/>
      <c r="XDM261" s="1"/>
      <c r="XDN261" s="1"/>
      <c r="XDO261" s="1"/>
      <c r="XDP261" s="1"/>
      <c r="XDQ261" s="1"/>
      <c r="XDR261" s="1"/>
      <c r="XDS261" s="1"/>
      <c r="XDT261" s="1"/>
      <c r="XDU261" s="1"/>
      <c r="XDV261" s="1"/>
      <c r="XDW261" s="1"/>
      <c r="XDX261" s="1"/>
      <c r="XDY261" s="1"/>
      <c r="XDZ261" s="1"/>
      <c r="XEA261" s="1"/>
      <c r="XEB261" s="1"/>
      <c r="XEC261" s="1"/>
      <c r="XED261" s="1"/>
      <c r="XEE261" s="1"/>
      <c r="XEF261" s="1"/>
      <c r="XEG261" s="1"/>
      <c r="XEH261" s="1"/>
      <c r="XEI261" s="1"/>
      <c r="XEJ261" s="1"/>
      <c r="XEK261" s="1"/>
      <c r="XEL261" s="1"/>
      <c r="XEM261" s="1"/>
      <c r="XEN261" s="1"/>
      <c r="XEO261" s="1"/>
      <c r="XEP261" s="1"/>
      <c r="XEQ261" s="1"/>
      <c r="XER261" s="1"/>
      <c r="XES261" s="1"/>
      <c r="XET261" s="1"/>
      <c r="XEU261" s="1"/>
      <c r="XEV261" s="1"/>
      <c r="XEW261" s="1"/>
      <c r="XEX261" s="1"/>
    </row>
    <row r="262" spans="1:150 16221:16383" s="11" customFormat="1" ht="20.25" customHeight="1" x14ac:dyDescent="0.3">
      <c r="A262" s="65" t="str">
        <f t="shared" si="27"/>
        <v>3rd Floor for Residential &amp; Service Floor</v>
      </c>
      <c r="B262" s="65"/>
      <c r="C262" s="65">
        <f>C261+1</f>
        <v>4</v>
      </c>
      <c r="D262" s="65"/>
      <c r="E262" s="20" t="s">
        <v>223</v>
      </c>
      <c r="F262" s="66">
        <v>811</v>
      </c>
      <c r="G262" s="67"/>
      <c r="H262" s="20">
        <v>0</v>
      </c>
      <c r="I262" s="20">
        <f t="shared" si="28"/>
        <v>1257.05</v>
      </c>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WYW262" s="1"/>
      <c r="WYX262" s="1"/>
      <c r="WYY262" s="1"/>
      <c r="WYZ262" s="1"/>
      <c r="WZA262" s="1"/>
      <c r="WZB262" s="1"/>
      <c r="WZC262" s="1"/>
      <c r="WZD262" s="1"/>
      <c r="WZE262" s="1"/>
      <c r="WZF262" s="1"/>
      <c r="WZG262" s="1"/>
      <c r="WZH262" s="1"/>
      <c r="WZI262" s="1"/>
      <c r="WZJ262" s="1"/>
      <c r="WZK262" s="1"/>
      <c r="WZL262" s="1"/>
      <c r="WZM262" s="1"/>
      <c r="WZN262" s="1"/>
      <c r="WZO262" s="1"/>
      <c r="WZP262" s="1"/>
      <c r="WZQ262" s="1"/>
      <c r="WZR262" s="1"/>
      <c r="WZS262" s="1"/>
      <c r="WZT262" s="1"/>
      <c r="WZU262" s="1"/>
      <c r="WZV262" s="1"/>
      <c r="WZW262" s="1"/>
      <c r="WZX262" s="1"/>
      <c r="WZY262" s="1"/>
      <c r="WZZ262" s="1"/>
      <c r="XAA262" s="1"/>
      <c r="XAB262" s="1"/>
      <c r="XAC262" s="1"/>
      <c r="XAD262" s="1"/>
      <c r="XAE262" s="1"/>
      <c r="XAF262" s="1"/>
      <c r="XAG262" s="1"/>
      <c r="XAH262" s="1"/>
      <c r="XAI262" s="1"/>
      <c r="XAJ262" s="1"/>
      <c r="XAK262" s="1"/>
      <c r="XAL262" s="1"/>
      <c r="XAM262" s="1"/>
      <c r="XAN262" s="1"/>
      <c r="XAO262" s="1"/>
      <c r="XAP262" s="1"/>
      <c r="XAQ262" s="1"/>
      <c r="XAR262" s="1"/>
      <c r="XAS262" s="1"/>
      <c r="XAT262" s="1"/>
      <c r="XAU262" s="1"/>
      <c r="XAV262" s="1"/>
      <c r="XAW262" s="1"/>
      <c r="XAX262" s="1"/>
      <c r="XAY262" s="1"/>
      <c r="XAZ262" s="1"/>
      <c r="XBA262" s="1"/>
      <c r="XBB262" s="1"/>
      <c r="XBC262" s="1"/>
      <c r="XBD262" s="1"/>
      <c r="XBE262" s="1"/>
      <c r="XBF262" s="1"/>
      <c r="XBG262" s="1"/>
      <c r="XBH262" s="1"/>
      <c r="XBI262" s="1"/>
      <c r="XBJ262" s="1"/>
      <c r="XBK262" s="1"/>
      <c r="XBL262" s="1"/>
      <c r="XBM262" s="1"/>
      <c r="XBN262" s="1"/>
      <c r="XBO262" s="1"/>
      <c r="XBP262" s="1"/>
      <c r="XBQ262" s="1"/>
      <c r="XBR262" s="1"/>
      <c r="XBS262" s="1"/>
      <c r="XBT262" s="1"/>
      <c r="XBU262" s="1"/>
      <c r="XBV262" s="1"/>
      <c r="XBW262" s="1"/>
      <c r="XBX262" s="1"/>
      <c r="XBY262" s="1"/>
      <c r="XBZ262" s="1"/>
      <c r="XCA262" s="1"/>
      <c r="XCB262" s="1"/>
      <c r="XCC262" s="1"/>
      <c r="XCD262" s="1"/>
      <c r="XCE262" s="1"/>
      <c r="XCF262" s="1"/>
      <c r="XCG262" s="1"/>
      <c r="XCH262" s="1"/>
      <c r="XCI262" s="1"/>
      <c r="XCJ262" s="1"/>
      <c r="XCK262" s="1"/>
      <c r="XCL262" s="1"/>
      <c r="XCM262" s="1"/>
      <c r="XCN262" s="1"/>
      <c r="XCO262" s="1"/>
      <c r="XCP262" s="1"/>
      <c r="XCQ262" s="1"/>
      <c r="XCR262" s="1"/>
      <c r="XCS262" s="1"/>
      <c r="XCT262" s="1"/>
      <c r="XCU262" s="1"/>
      <c r="XCV262" s="1"/>
      <c r="XCW262" s="1"/>
      <c r="XCX262" s="1"/>
      <c r="XCY262" s="1"/>
      <c r="XCZ262" s="1"/>
      <c r="XDA262" s="1"/>
      <c r="XDB262" s="1"/>
      <c r="XDC262" s="1"/>
      <c r="XDD262" s="1"/>
      <c r="XDE262" s="1"/>
      <c r="XDF262" s="1"/>
      <c r="XDG262" s="1"/>
      <c r="XDH262" s="1"/>
      <c r="XDI262" s="1"/>
      <c r="XDJ262" s="1"/>
      <c r="XDK262" s="1"/>
      <c r="XDL262" s="1"/>
      <c r="XDM262" s="1"/>
      <c r="XDN262" s="1"/>
      <c r="XDO262" s="1"/>
      <c r="XDP262" s="1"/>
      <c r="XDQ262" s="1"/>
      <c r="XDR262" s="1"/>
      <c r="XDS262" s="1"/>
      <c r="XDT262" s="1"/>
      <c r="XDU262" s="1"/>
      <c r="XDV262" s="1"/>
      <c r="XDW262" s="1"/>
      <c r="XDX262" s="1"/>
      <c r="XDY262" s="1"/>
      <c r="XDZ262" s="1"/>
      <c r="XEA262" s="1"/>
      <c r="XEB262" s="1"/>
      <c r="XEC262" s="1"/>
      <c r="XED262" s="1"/>
      <c r="XEE262" s="1"/>
      <c r="XEF262" s="1"/>
      <c r="XEG262" s="1"/>
      <c r="XEH262" s="1"/>
      <c r="XEI262" s="1"/>
      <c r="XEJ262" s="1"/>
      <c r="XEK262" s="1"/>
      <c r="XEL262" s="1"/>
      <c r="XEM262" s="1"/>
      <c r="XEN262" s="1"/>
      <c r="XEO262" s="1"/>
      <c r="XEP262" s="1"/>
      <c r="XEQ262" s="1"/>
      <c r="XER262" s="1"/>
      <c r="XES262" s="1"/>
      <c r="XET262" s="1"/>
      <c r="XEU262" s="1"/>
      <c r="XEV262" s="1"/>
      <c r="XEW262" s="1"/>
      <c r="XEX262" s="1"/>
    </row>
    <row r="263" spans="1:150 16221:16383" s="11" customFormat="1" ht="20.25" customHeight="1" x14ac:dyDescent="0.3">
      <c r="A263" s="65" t="str">
        <f t="shared" si="27"/>
        <v>3rd Floor for Residential &amp; Service Floor</v>
      </c>
      <c r="B263" s="65"/>
      <c r="C263" s="65">
        <f>C262+1</f>
        <v>5</v>
      </c>
      <c r="D263" s="65"/>
      <c r="E263" s="20" t="s">
        <v>223</v>
      </c>
      <c r="F263" s="66">
        <v>556</v>
      </c>
      <c r="G263" s="67"/>
      <c r="H263" s="20">
        <v>0</v>
      </c>
      <c r="I263" s="20">
        <f t="shared" si="28"/>
        <v>861.80000000000007</v>
      </c>
      <c r="J263" s="1">
        <f>13561392/F263</f>
        <v>24390.992805755395</v>
      </c>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WYW263" s="1"/>
      <c r="WYX263" s="1"/>
      <c r="WYY263" s="1"/>
      <c r="WYZ263" s="1"/>
      <c r="WZA263" s="1"/>
      <c r="WZB263" s="1"/>
      <c r="WZC263" s="1"/>
      <c r="WZD263" s="1"/>
      <c r="WZE263" s="1"/>
      <c r="WZF263" s="1"/>
      <c r="WZG263" s="1"/>
      <c r="WZH263" s="1"/>
      <c r="WZI263" s="1"/>
      <c r="WZJ263" s="1"/>
      <c r="WZK263" s="1"/>
      <c r="WZL263" s="1"/>
      <c r="WZM263" s="1"/>
      <c r="WZN263" s="1"/>
      <c r="WZO263" s="1"/>
      <c r="WZP263" s="1"/>
      <c r="WZQ263" s="1"/>
      <c r="WZR263" s="1"/>
      <c r="WZS263" s="1"/>
      <c r="WZT263" s="1"/>
      <c r="WZU263" s="1"/>
      <c r="WZV263" s="1"/>
      <c r="WZW263" s="1"/>
      <c r="WZX263" s="1"/>
      <c r="WZY263" s="1"/>
      <c r="WZZ263" s="1"/>
      <c r="XAA263" s="1"/>
      <c r="XAB263" s="1"/>
      <c r="XAC263" s="1"/>
      <c r="XAD263" s="1"/>
      <c r="XAE263" s="1"/>
      <c r="XAF263" s="1"/>
      <c r="XAG263" s="1"/>
      <c r="XAH263" s="1"/>
      <c r="XAI263" s="1"/>
      <c r="XAJ263" s="1"/>
      <c r="XAK263" s="1"/>
      <c r="XAL263" s="1"/>
      <c r="XAM263" s="1"/>
      <c r="XAN263" s="1"/>
      <c r="XAO263" s="1"/>
      <c r="XAP263" s="1"/>
      <c r="XAQ263" s="1"/>
      <c r="XAR263" s="1"/>
      <c r="XAS263" s="1"/>
      <c r="XAT263" s="1"/>
      <c r="XAU263" s="1"/>
      <c r="XAV263" s="1"/>
      <c r="XAW263" s="1"/>
      <c r="XAX263" s="1"/>
      <c r="XAY263" s="1"/>
      <c r="XAZ263" s="1"/>
      <c r="XBA263" s="1"/>
      <c r="XBB263" s="1"/>
      <c r="XBC263" s="1"/>
      <c r="XBD263" s="1"/>
      <c r="XBE263" s="1"/>
      <c r="XBF263" s="1"/>
      <c r="XBG263" s="1"/>
      <c r="XBH263" s="1"/>
      <c r="XBI263" s="1"/>
      <c r="XBJ263" s="1"/>
      <c r="XBK263" s="1"/>
      <c r="XBL263" s="1"/>
      <c r="XBM263" s="1"/>
      <c r="XBN263" s="1"/>
      <c r="XBO263" s="1"/>
      <c r="XBP263" s="1"/>
      <c r="XBQ263" s="1"/>
      <c r="XBR263" s="1"/>
      <c r="XBS263" s="1"/>
      <c r="XBT263" s="1"/>
      <c r="XBU263" s="1"/>
      <c r="XBV263" s="1"/>
      <c r="XBW263" s="1"/>
      <c r="XBX263" s="1"/>
      <c r="XBY263" s="1"/>
      <c r="XBZ263" s="1"/>
      <c r="XCA263" s="1"/>
      <c r="XCB263" s="1"/>
      <c r="XCC263" s="1"/>
      <c r="XCD263" s="1"/>
      <c r="XCE263" s="1"/>
      <c r="XCF263" s="1"/>
      <c r="XCG263" s="1"/>
      <c r="XCH263" s="1"/>
      <c r="XCI263" s="1"/>
      <c r="XCJ263" s="1"/>
      <c r="XCK263" s="1"/>
      <c r="XCL263" s="1"/>
      <c r="XCM263" s="1"/>
      <c r="XCN263" s="1"/>
      <c r="XCO263" s="1"/>
      <c r="XCP263" s="1"/>
      <c r="XCQ263" s="1"/>
      <c r="XCR263" s="1"/>
      <c r="XCS263" s="1"/>
      <c r="XCT263" s="1"/>
      <c r="XCU263" s="1"/>
      <c r="XCV263" s="1"/>
      <c r="XCW263" s="1"/>
      <c r="XCX263" s="1"/>
      <c r="XCY263" s="1"/>
      <c r="XCZ263" s="1"/>
      <c r="XDA263" s="1"/>
      <c r="XDB263" s="1"/>
      <c r="XDC263" s="1"/>
      <c r="XDD263" s="1"/>
      <c r="XDE263" s="1"/>
      <c r="XDF263" s="1"/>
      <c r="XDG263" s="1"/>
      <c r="XDH263" s="1"/>
      <c r="XDI263" s="1"/>
      <c r="XDJ263" s="1"/>
      <c r="XDK263" s="1"/>
      <c r="XDL263" s="1"/>
      <c r="XDM263" s="1"/>
      <c r="XDN263" s="1"/>
      <c r="XDO263" s="1"/>
      <c r="XDP263" s="1"/>
      <c r="XDQ263" s="1"/>
      <c r="XDR263" s="1"/>
      <c r="XDS263" s="1"/>
      <c r="XDT263" s="1"/>
      <c r="XDU263" s="1"/>
      <c r="XDV263" s="1"/>
      <c r="XDW263" s="1"/>
      <c r="XDX263" s="1"/>
      <c r="XDY263" s="1"/>
      <c r="XDZ263" s="1"/>
      <c r="XEA263" s="1"/>
      <c r="XEB263" s="1"/>
      <c r="XEC263" s="1"/>
      <c r="XED263" s="1"/>
      <c r="XEE263" s="1"/>
      <c r="XEF263" s="1"/>
      <c r="XEG263" s="1"/>
      <c r="XEH263" s="1"/>
      <c r="XEI263" s="1"/>
      <c r="XEJ263" s="1"/>
      <c r="XEK263" s="1"/>
      <c r="XEL263" s="1"/>
      <c r="XEM263" s="1"/>
      <c r="XEN263" s="1"/>
      <c r="XEO263" s="1"/>
      <c r="XEP263" s="1"/>
      <c r="XEQ263" s="1"/>
      <c r="XER263" s="1"/>
      <c r="XES263" s="1"/>
      <c r="XET263" s="1"/>
      <c r="XEU263" s="1"/>
      <c r="XEV263" s="1"/>
      <c r="XEW263" s="1"/>
      <c r="XEX263" s="1"/>
    </row>
    <row r="264" spans="1:150 16221:16383" s="11" customFormat="1" ht="20.25" customHeight="1" x14ac:dyDescent="0.3">
      <c r="A264" s="65" t="str">
        <f t="shared" si="27"/>
        <v>3rd Floor for Residential &amp; Service Floor</v>
      </c>
      <c r="B264" s="65"/>
      <c r="C264" s="65">
        <f>C263+1</f>
        <v>6</v>
      </c>
      <c r="D264" s="65"/>
      <c r="E264" s="20" t="s">
        <v>222</v>
      </c>
      <c r="F264" s="66">
        <v>908</v>
      </c>
      <c r="G264" s="67"/>
      <c r="H264" s="20">
        <v>0</v>
      </c>
      <c r="I264" s="20">
        <f t="shared" si="28"/>
        <v>1407.4</v>
      </c>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WYW264" s="1"/>
      <c r="WYX264" s="1"/>
      <c r="WYY264" s="1"/>
      <c r="WYZ264" s="1"/>
      <c r="WZA264" s="1"/>
      <c r="WZB264" s="1"/>
      <c r="WZC264" s="1"/>
      <c r="WZD264" s="1"/>
      <c r="WZE264" s="1"/>
      <c r="WZF264" s="1"/>
      <c r="WZG264" s="1"/>
      <c r="WZH264" s="1"/>
      <c r="WZI264" s="1"/>
      <c r="WZJ264" s="1"/>
      <c r="WZK264" s="1"/>
      <c r="WZL264" s="1"/>
      <c r="WZM264" s="1"/>
      <c r="WZN264" s="1"/>
      <c r="WZO264" s="1"/>
      <c r="WZP264" s="1"/>
      <c r="WZQ264" s="1"/>
      <c r="WZR264" s="1"/>
      <c r="WZS264" s="1"/>
      <c r="WZT264" s="1"/>
      <c r="WZU264" s="1"/>
      <c r="WZV264" s="1"/>
      <c r="WZW264" s="1"/>
      <c r="WZX264" s="1"/>
      <c r="WZY264" s="1"/>
      <c r="WZZ264" s="1"/>
      <c r="XAA264" s="1"/>
      <c r="XAB264" s="1"/>
      <c r="XAC264" s="1"/>
      <c r="XAD264" s="1"/>
      <c r="XAE264" s="1"/>
      <c r="XAF264" s="1"/>
      <c r="XAG264" s="1"/>
      <c r="XAH264" s="1"/>
      <c r="XAI264" s="1"/>
      <c r="XAJ264" s="1"/>
      <c r="XAK264" s="1"/>
      <c r="XAL264" s="1"/>
      <c r="XAM264" s="1"/>
      <c r="XAN264" s="1"/>
      <c r="XAO264" s="1"/>
      <c r="XAP264" s="1"/>
      <c r="XAQ264" s="1"/>
      <c r="XAR264" s="1"/>
      <c r="XAS264" s="1"/>
      <c r="XAT264" s="1"/>
      <c r="XAU264" s="1"/>
      <c r="XAV264" s="1"/>
      <c r="XAW264" s="1"/>
      <c r="XAX264" s="1"/>
      <c r="XAY264" s="1"/>
      <c r="XAZ264" s="1"/>
      <c r="XBA264" s="1"/>
      <c r="XBB264" s="1"/>
      <c r="XBC264" s="1"/>
      <c r="XBD264" s="1"/>
      <c r="XBE264" s="1"/>
      <c r="XBF264" s="1"/>
      <c r="XBG264" s="1"/>
      <c r="XBH264" s="1"/>
      <c r="XBI264" s="1"/>
      <c r="XBJ264" s="1"/>
      <c r="XBK264" s="1"/>
      <c r="XBL264" s="1"/>
      <c r="XBM264" s="1"/>
      <c r="XBN264" s="1"/>
      <c r="XBO264" s="1"/>
      <c r="XBP264" s="1"/>
      <c r="XBQ264" s="1"/>
      <c r="XBR264" s="1"/>
      <c r="XBS264" s="1"/>
      <c r="XBT264" s="1"/>
      <c r="XBU264" s="1"/>
      <c r="XBV264" s="1"/>
      <c r="XBW264" s="1"/>
      <c r="XBX264" s="1"/>
      <c r="XBY264" s="1"/>
      <c r="XBZ264" s="1"/>
      <c r="XCA264" s="1"/>
      <c r="XCB264" s="1"/>
      <c r="XCC264" s="1"/>
      <c r="XCD264" s="1"/>
      <c r="XCE264" s="1"/>
      <c r="XCF264" s="1"/>
      <c r="XCG264" s="1"/>
      <c r="XCH264" s="1"/>
      <c r="XCI264" s="1"/>
      <c r="XCJ264" s="1"/>
      <c r="XCK264" s="1"/>
      <c r="XCL264" s="1"/>
      <c r="XCM264" s="1"/>
      <c r="XCN264" s="1"/>
      <c r="XCO264" s="1"/>
      <c r="XCP264" s="1"/>
      <c r="XCQ264" s="1"/>
      <c r="XCR264" s="1"/>
      <c r="XCS264" s="1"/>
      <c r="XCT264" s="1"/>
      <c r="XCU264" s="1"/>
      <c r="XCV264" s="1"/>
      <c r="XCW264" s="1"/>
      <c r="XCX264" s="1"/>
      <c r="XCY264" s="1"/>
      <c r="XCZ264" s="1"/>
      <c r="XDA264" s="1"/>
      <c r="XDB264" s="1"/>
      <c r="XDC264" s="1"/>
      <c r="XDD264" s="1"/>
      <c r="XDE264" s="1"/>
      <c r="XDF264" s="1"/>
      <c r="XDG264" s="1"/>
      <c r="XDH264" s="1"/>
      <c r="XDI264" s="1"/>
      <c r="XDJ264" s="1"/>
      <c r="XDK264" s="1"/>
      <c r="XDL264" s="1"/>
      <c r="XDM264" s="1"/>
      <c r="XDN264" s="1"/>
      <c r="XDO264" s="1"/>
      <c r="XDP264" s="1"/>
      <c r="XDQ264" s="1"/>
      <c r="XDR264" s="1"/>
      <c r="XDS264" s="1"/>
      <c r="XDT264" s="1"/>
      <c r="XDU264" s="1"/>
      <c r="XDV264" s="1"/>
      <c r="XDW264" s="1"/>
      <c r="XDX264" s="1"/>
      <c r="XDY264" s="1"/>
      <c r="XDZ264" s="1"/>
      <c r="XEA264" s="1"/>
      <c r="XEB264" s="1"/>
      <c r="XEC264" s="1"/>
      <c r="XED264" s="1"/>
      <c r="XEE264" s="1"/>
      <c r="XEF264" s="1"/>
      <c r="XEG264" s="1"/>
      <c r="XEH264" s="1"/>
      <c r="XEI264" s="1"/>
      <c r="XEJ264" s="1"/>
      <c r="XEK264" s="1"/>
      <c r="XEL264" s="1"/>
      <c r="XEM264" s="1"/>
      <c r="XEN264" s="1"/>
      <c r="XEO264" s="1"/>
      <c r="XEP264" s="1"/>
      <c r="XEQ264" s="1"/>
      <c r="XER264" s="1"/>
      <c r="XES264" s="1"/>
      <c r="XET264" s="1"/>
      <c r="XEU264" s="1"/>
      <c r="XEV264" s="1"/>
      <c r="XEW264" s="1"/>
      <c r="XEX264" s="1"/>
    </row>
    <row r="265" spans="1:150 16221:16383" s="11" customFormat="1" ht="21" x14ac:dyDescent="0.3">
      <c r="A265" s="68" t="s">
        <v>227</v>
      </c>
      <c r="B265" s="69"/>
      <c r="C265" s="69"/>
      <c r="D265" s="69"/>
      <c r="E265" s="69"/>
      <c r="F265" s="69"/>
      <c r="G265" s="69"/>
      <c r="H265" s="69"/>
      <c r="I265" s="72"/>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WYW265" s="1"/>
      <c r="WYX265" s="1"/>
      <c r="WYY265" s="1"/>
      <c r="WYZ265" s="1"/>
      <c r="WZA265" s="1"/>
      <c r="WZB265" s="1"/>
      <c r="WZC265" s="1"/>
      <c r="WZD265" s="1"/>
      <c r="WZE265" s="1"/>
      <c r="WZF265" s="1"/>
      <c r="WZG265" s="1"/>
      <c r="WZH265" s="1"/>
      <c r="WZI265" s="1"/>
      <c r="WZJ265" s="1"/>
      <c r="WZK265" s="1"/>
      <c r="WZL265" s="1"/>
      <c r="WZM265" s="1"/>
      <c r="WZN265" s="1"/>
      <c r="WZO265" s="1"/>
      <c r="WZP265" s="1"/>
      <c r="WZQ265" s="1"/>
      <c r="WZR265" s="1"/>
      <c r="WZS265" s="1"/>
      <c r="WZT265" s="1"/>
      <c r="WZU265" s="1"/>
      <c r="WZV265" s="1"/>
      <c r="WZW265" s="1"/>
      <c r="WZX265" s="1"/>
      <c r="WZY265" s="1"/>
      <c r="WZZ265" s="1"/>
      <c r="XAA265" s="1"/>
      <c r="XAB265" s="1"/>
      <c r="XAC265" s="1"/>
      <c r="XAD265" s="1"/>
      <c r="XAE265" s="1"/>
      <c r="XAF265" s="1"/>
      <c r="XAG265" s="1"/>
      <c r="XAH265" s="1"/>
      <c r="XAI265" s="1"/>
      <c r="XAJ265" s="1"/>
      <c r="XAK265" s="1"/>
      <c r="XAL265" s="1"/>
      <c r="XAM265" s="1"/>
      <c r="XAN265" s="1"/>
      <c r="XAO265" s="1"/>
      <c r="XAP265" s="1"/>
      <c r="XAQ265" s="1"/>
      <c r="XAR265" s="1"/>
      <c r="XAS265" s="1"/>
      <c r="XAT265" s="1"/>
      <c r="XAU265" s="1"/>
      <c r="XAV265" s="1"/>
      <c r="XAW265" s="1"/>
      <c r="XAX265" s="1"/>
      <c r="XAY265" s="1"/>
      <c r="XAZ265" s="1"/>
      <c r="XBA265" s="1"/>
      <c r="XBB265" s="1"/>
      <c r="XBC265" s="1"/>
      <c r="XBD265" s="1"/>
      <c r="XBE265" s="1"/>
      <c r="XBF265" s="1"/>
      <c r="XBG265" s="1"/>
      <c r="XBH265" s="1"/>
      <c r="XBI265" s="1"/>
      <c r="XBJ265" s="1"/>
      <c r="XBK265" s="1"/>
      <c r="XBL265" s="1"/>
      <c r="XBM265" s="1"/>
      <c r="XBN265" s="1"/>
      <c r="XBO265" s="1"/>
      <c r="XBP265" s="1"/>
      <c r="XBQ265" s="1"/>
      <c r="XBR265" s="1"/>
      <c r="XBS265" s="1"/>
      <c r="XBT265" s="1"/>
      <c r="XBU265" s="1"/>
      <c r="XBV265" s="1"/>
      <c r="XBW265" s="1"/>
      <c r="XBX265" s="1"/>
      <c r="XBY265" s="1"/>
      <c r="XBZ265" s="1"/>
      <c r="XCA265" s="1"/>
      <c r="XCB265" s="1"/>
      <c r="XCC265" s="1"/>
      <c r="XCD265" s="1"/>
      <c r="XCE265" s="1"/>
      <c r="XCF265" s="1"/>
      <c r="XCG265" s="1"/>
      <c r="XCH265" s="1"/>
      <c r="XCI265" s="1"/>
      <c r="XCJ265" s="1"/>
      <c r="XCK265" s="1"/>
      <c r="XCL265" s="1"/>
      <c r="XCM265" s="1"/>
      <c r="XCN265" s="1"/>
      <c r="XCO265" s="1"/>
      <c r="XCP265" s="1"/>
      <c r="XCQ265" s="1"/>
      <c r="XCR265" s="1"/>
      <c r="XCS265" s="1"/>
      <c r="XCT265" s="1"/>
      <c r="XCU265" s="1"/>
      <c r="XCV265" s="1"/>
      <c r="XCW265" s="1"/>
      <c r="XCX265" s="1"/>
      <c r="XCY265" s="1"/>
      <c r="XCZ265" s="1"/>
      <c r="XDA265" s="1"/>
      <c r="XDB265" s="1"/>
      <c r="XDC265" s="1"/>
      <c r="XDD265" s="1"/>
      <c r="XDE265" s="1"/>
      <c r="XDF265" s="1"/>
      <c r="XDG265" s="1"/>
      <c r="XDH265" s="1"/>
      <c r="XDI265" s="1"/>
      <c r="XDJ265" s="1"/>
      <c r="XDK265" s="1"/>
      <c r="XDL265" s="1"/>
      <c r="XDM265" s="1"/>
      <c r="XDN265" s="1"/>
      <c r="XDO265" s="1"/>
      <c r="XDP265" s="1"/>
      <c r="XDQ265" s="1"/>
      <c r="XDR265" s="1"/>
      <c r="XDS265" s="1"/>
      <c r="XDT265" s="1"/>
      <c r="XDU265" s="1"/>
      <c r="XDV265" s="1"/>
      <c r="XDW265" s="1"/>
      <c r="XDX265" s="1"/>
      <c r="XDY265" s="1"/>
      <c r="XDZ265" s="1"/>
      <c r="XEA265" s="1"/>
      <c r="XEB265" s="1"/>
      <c r="XEC265" s="1"/>
      <c r="XED265" s="1"/>
      <c r="XEE265" s="1"/>
      <c r="XEF265" s="1"/>
      <c r="XEG265" s="1"/>
      <c r="XEH265" s="1"/>
      <c r="XEI265" s="1"/>
      <c r="XEJ265" s="1"/>
      <c r="XEK265" s="1"/>
      <c r="XEL265" s="1"/>
      <c r="XEM265" s="1"/>
      <c r="XEN265" s="1"/>
      <c r="XEO265" s="1"/>
      <c r="XEP265" s="1"/>
      <c r="XEQ265" s="1"/>
      <c r="XER265" s="1"/>
      <c r="XES265" s="1"/>
      <c r="XET265" s="1"/>
      <c r="XEU265" s="1"/>
      <c r="XEV265" s="1"/>
      <c r="XEW265" s="1"/>
      <c r="XEX265" s="1"/>
    </row>
    <row r="266" spans="1:150 16221:16383" s="11" customFormat="1" ht="20.25" customHeight="1" x14ac:dyDescent="0.3">
      <c r="A266" s="65" t="str">
        <f>A265</f>
        <v>4th Floor</v>
      </c>
      <c r="B266" s="65"/>
      <c r="C266" s="66">
        <v>1</v>
      </c>
      <c r="D266" s="67"/>
      <c r="E266" s="20" t="s">
        <v>223</v>
      </c>
      <c r="F266" s="66">
        <v>706</v>
      </c>
      <c r="G266" s="67"/>
      <c r="H266" s="20">
        <v>0</v>
      </c>
      <c r="I266" s="20">
        <f t="shared" ref="I266:I272" si="29">F266*(($I$140)+1)+H266</f>
        <v>1094.3</v>
      </c>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WYW266" s="1"/>
      <c r="WYX266" s="1"/>
      <c r="WYY266" s="1"/>
      <c r="WYZ266" s="1"/>
      <c r="WZA266" s="1"/>
      <c r="WZB266" s="1"/>
      <c r="WZC266" s="1"/>
      <c r="WZD266" s="1"/>
      <c r="WZE266" s="1"/>
      <c r="WZF266" s="1"/>
      <c r="WZG266" s="1"/>
      <c r="WZH266" s="1"/>
      <c r="WZI266" s="1"/>
      <c r="WZJ266" s="1"/>
      <c r="WZK266" s="1"/>
      <c r="WZL266" s="1"/>
      <c r="WZM266" s="1"/>
      <c r="WZN266" s="1"/>
      <c r="WZO266" s="1"/>
      <c r="WZP266" s="1"/>
      <c r="WZQ266" s="1"/>
      <c r="WZR266" s="1"/>
      <c r="WZS266" s="1"/>
      <c r="WZT266" s="1"/>
      <c r="WZU266" s="1"/>
      <c r="WZV266" s="1"/>
      <c r="WZW266" s="1"/>
      <c r="WZX266" s="1"/>
      <c r="WZY266" s="1"/>
      <c r="WZZ266" s="1"/>
      <c r="XAA266" s="1"/>
      <c r="XAB266" s="1"/>
      <c r="XAC266" s="1"/>
      <c r="XAD266" s="1"/>
      <c r="XAE266" s="1"/>
      <c r="XAF266" s="1"/>
      <c r="XAG266" s="1"/>
      <c r="XAH266" s="1"/>
      <c r="XAI266" s="1"/>
      <c r="XAJ266" s="1"/>
      <c r="XAK266" s="1"/>
      <c r="XAL266" s="1"/>
      <c r="XAM266" s="1"/>
      <c r="XAN266" s="1"/>
      <c r="XAO266" s="1"/>
      <c r="XAP266" s="1"/>
      <c r="XAQ266" s="1"/>
      <c r="XAR266" s="1"/>
      <c r="XAS266" s="1"/>
      <c r="XAT266" s="1"/>
      <c r="XAU266" s="1"/>
      <c r="XAV266" s="1"/>
      <c r="XAW266" s="1"/>
      <c r="XAX266" s="1"/>
      <c r="XAY266" s="1"/>
      <c r="XAZ266" s="1"/>
      <c r="XBA266" s="1"/>
      <c r="XBB266" s="1"/>
      <c r="XBC266" s="1"/>
      <c r="XBD266" s="1"/>
      <c r="XBE266" s="1"/>
      <c r="XBF266" s="1"/>
      <c r="XBG266" s="1"/>
      <c r="XBH266" s="1"/>
      <c r="XBI266" s="1"/>
      <c r="XBJ266" s="1"/>
      <c r="XBK266" s="1"/>
      <c r="XBL266" s="1"/>
      <c r="XBM266" s="1"/>
      <c r="XBN266" s="1"/>
      <c r="XBO266" s="1"/>
      <c r="XBP266" s="1"/>
      <c r="XBQ266" s="1"/>
      <c r="XBR266" s="1"/>
      <c r="XBS266" s="1"/>
      <c r="XBT266" s="1"/>
      <c r="XBU266" s="1"/>
      <c r="XBV266" s="1"/>
      <c r="XBW266" s="1"/>
      <c r="XBX266" s="1"/>
      <c r="XBY266" s="1"/>
      <c r="XBZ266" s="1"/>
      <c r="XCA266" s="1"/>
      <c r="XCB266" s="1"/>
      <c r="XCC266" s="1"/>
      <c r="XCD266" s="1"/>
      <c r="XCE266" s="1"/>
      <c r="XCF266" s="1"/>
      <c r="XCG266" s="1"/>
      <c r="XCH266" s="1"/>
      <c r="XCI266" s="1"/>
      <c r="XCJ266" s="1"/>
      <c r="XCK266" s="1"/>
      <c r="XCL266" s="1"/>
      <c r="XCM266" s="1"/>
      <c r="XCN266" s="1"/>
      <c r="XCO266" s="1"/>
      <c r="XCP266" s="1"/>
      <c r="XCQ266" s="1"/>
      <c r="XCR266" s="1"/>
      <c r="XCS266" s="1"/>
      <c r="XCT266" s="1"/>
      <c r="XCU266" s="1"/>
      <c r="XCV266" s="1"/>
      <c r="XCW266" s="1"/>
      <c r="XCX266" s="1"/>
      <c r="XCY266" s="1"/>
      <c r="XCZ266" s="1"/>
      <c r="XDA266" s="1"/>
      <c r="XDB266" s="1"/>
      <c r="XDC266" s="1"/>
      <c r="XDD266" s="1"/>
      <c r="XDE266" s="1"/>
      <c r="XDF266" s="1"/>
      <c r="XDG266" s="1"/>
      <c r="XDH266" s="1"/>
      <c r="XDI266" s="1"/>
      <c r="XDJ266" s="1"/>
      <c r="XDK266" s="1"/>
      <c r="XDL266" s="1"/>
      <c r="XDM266" s="1"/>
      <c r="XDN266" s="1"/>
      <c r="XDO266" s="1"/>
      <c r="XDP266" s="1"/>
      <c r="XDQ266" s="1"/>
      <c r="XDR266" s="1"/>
      <c r="XDS266" s="1"/>
      <c r="XDT266" s="1"/>
      <c r="XDU266" s="1"/>
      <c r="XDV266" s="1"/>
      <c r="XDW266" s="1"/>
      <c r="XDX266" s="1"/>
      <c r="XDY266" s="1"/>
      <c r="XDZ266" s="1"/>
      <c r="XEA266" s="1"/>
      <c r="XEB266" s="1"/>
      <c r="XEC266" s="1"/>
      <c r="XED266" s="1"/>
      <c r="XEE266" s="1"/>
      <c r="XEF266" s="1"/>
      <c r="XEG266" s="1"/>
      <c r="XEH266" s="1"/>
      <c r="XEI266" s="1"/>
      <c r="XEJ266" s="1"/>
      <c r="XEK266" s="1"/>
      <c r="XEL266" s="1"/>
      <c r="XEM266" s="1"/>
      <c r="XEN266" s="1"/>
      <c r="XEO266" s="1"/>
      <c r="XEP266" s="1"/>
      <c r="XEQ266" s="1"/>
      <c r="XER266" s="1"/>
      <c r="XES266" s="1"/>
      <c r="XET266" s="1"/>
      <c r="XEU266" s="1"/>
      <c r="XEV266" s="1"/>
      <c r="XEW266" s="1"/>
      <c r="XEX266" s="1"/>
    </row>
    <row r="267" spans="1:150 16221:16383" s="11" customFormat="1" ht="20.25" customHeight="1" x14ac:dyDescent="0.3">
      <c r="A267" s="65" t="str">
        <f t="shared" ref="A267:A272" si="30">A266</f>
        <v>4th Floor</v>
      </c>
      <c r="B267" s="65"/>
      <c r="C267" s="66">
        <v>2</v>
      </c>
      <c r="D267" s="67"/>
      <c r="E267" s="20" t="s">
        <v>223</v>
      </c>
      <c r="F267" s="66">
        <v>724</v>
      </c>
      <c r="G267" s="67"/>
      <c r="H267" s="20">
        <v>0</v>
      </c>
      <c r="I267" s="20">
        <f t="shared" si="29"/>
        <v>1122.2</v>
      </c>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WYW267" s="1"/>
      <c r="WYX267" s="1"/>
      <c r="WYY267" s="1"/>
      <c r="WYZ267" s="1"/>
      <c r="WZA267" s="1"/>
      <c r="WZB267" s="1"/>
      <c r="WZC267" s="1"/>
      <c r="WZD267" s="1"/>
      <c r="WZE267" s="1"/>
      <c r="WZF267" s="1"/>
      <c r="WZG267" s="1"/>
      <c r="WZH267" s="1"/>
      <c r="WZI267" s="1"/>
      <c r="WZJ267" s="1"/>
      <c r="WZK267" s="1"/>
      <c r="WZL267" s="1"/>
      <c r="WZM267" s="1"/>
      <c r="WZN267" s="1"/>
      <c r="WZO267" s="1"/>
      <c r="WZP267" s="1"/>
      <c r="WZQ267" s="1"/>
      <c r="WZR267" s="1"/>
      <c r="WZS267" s="1"/>
      <c r="WZT267" s="1"/>
      <c r="WZU267" s="1"/>
      <c r="WZV267" s="1"/>
      <c r="WZW267" s="1"/>
      <c r="WZX267" s="1"/>
      <c r="WZY267" s="1"/>
      <c r="WZZ267" s="1"/>
      <c r="XAA267" s="1"/>
      <c r="XAB267" s="1"/>
      <c r="XAC267" s="1"/>
      <c r="XAD267" s="1"/>
      <c r="XAE267" s="1"/>
      <c r="XAF267" s="1"/>
      <c r="XAG267" s="1"/>
      <c r="XAH267" s="1"/>
      <c r="XAI267" s="1"/>
      <c r="XAJ267" s="1"/>
      <c r="XAK267" s="1"/>
      <c r="XAL267" s="1"/>
      <c r="XAM267" s="1"/>
      <c r="XAN267" s="1"/>
      <c r="XAO267" s="1"/>
      <c r="XAP267" s="1"/>
      <c r="XAQ267" s="1"/>
      <c r="XAR267" s="1"/>
      <c r="XAS267" s="1"/>
      <c r="XAT267" s="1"/>
      <c r="XAU267" s="1"/>
      <c r="XAV267" s="1"/>
      <c r="XAW267" s="1"/>
      <c r="XAX267" s="1"/>
      <c r="XAY267" s="1"/>
      <c r="XAZ267" s="1"/>
      <c r="XBA267" s="1"/>
      <c r="XBB267" s="1"/>
      <c r="XBC267" s="1"/>
      <c r="XBD267" s="1"/>
      <c r="XBE267" s="1"/>
      <c r="XBF267" s="1"/>
      <c r="XBG267" s="1"/>
      <c r="XBH267" s="1"/>
      <c r="XBI267" s="1"/>
      <c r="XBJ267" s="1"/>
      <c r="XBK267" s="1"/>
      <c r="XBL267" s="1"/>
      <c r="XBM267" s="1"/>
      <c r="XBN267" s="1"/>
      <c r="XBO267" s="1"/>
      <c r="XBP267" s="1"/>
      <c r="XBQ267" s="1"/>
      <c r="XBR267" s="1"/>
      <c r="XBS267" s="1"/>
      <c r="XBT267" s="1"/>
      <c r="XBU267" s="1"/>
      <c r="XBV267" s="1"/>
      <c r="XBW267" s="1"/>
      <c r="XBX267" s="1"/>
      <c r="XBY267" s="1"/>
      <c r="XBZ267" s="1"/>
      <c r="XCA267" s="1"/>
      <c r="XCB267" s="1"/>
      <c r="XCC267" s="1"/>
      <c r="XCD267" s="1"/>
      <c r="XCE267" s="1"/>
      <c r="XCF267" s="1"/>
      <c r="XCG267" s="1"/>
      <c r="XCH267" s="1"/>
      <c r="XCI267" s="1"/>
      <c r="XCJ267" s="1"/>
      <c r="XCK267" s="1"/>
      <c r="XCL267" s="1"/>
      <c r="XCM267" s="1"/>
      <c r="XCN267" s="1"/>
      <c r="XCO267" s="1"/>
      <c r="XCP267" s="1"/>
      <c r="XCQ267" s="1"/>
      <c r="XCR267" s="1"/>
      <c r="XCS267" s="1"/>
      <c r="XCT267" s="1"/>
      <c r="XCU267" s="1"/>
      <c r="XCV267" s="1"/>
      <c r="XCW267" s="1"/>
      <c r="XCX267" s="1"/>
      <c r="XCY267" s="1"/>
      <c r="XCZ267" s="1"/>
      <c r="XDA267" s="1"/>
      <c r="XDB267" s="1"/>
      <c r="XDC267" s="1"/>
      <c r="XDD267" s="1"/>
      <c r="XDE267" s="1"/>
      <c r="XDF267" s="1"/>
      <c r="XDG267" s="1"/>
      <c r="XDH267" s="1"/>
      <c r="XDI267" s="1"/>
      <c r="XDJ267" s="1"/>
      <c r="XDK267" s="1"/>
      <c r="XDL267" s="1"/>
      <c r="XDM267" s="1"/>
      <c r="XDN267" s="1"/>
      <c r="XDO267" s="1"/>
      <c r="XDP267" s="1"/>
      <c r="XDQ267" s="1"/>
      <c r="XDR267" s="1"/>
      <c r="XDS267" s="1"/>
      <c r="XDT267" s="1"/>
      <c r="XDU267" s="1"/>
      <c r="XDV267" s="1"/>
      <c r="XDW267" s="1"/>
      <c r="XDX267" s="1"/>
      <c r="XDY267" s="1"/>
      <c r="XDZ267" s="1"/>
      <c r="XEA267" s="1"/>
      <c r="XEB267" s="1"/>
      <c r="XEC267" s="1"/>
      <c r="XED267" s="1"/>
      <c r="XEE267" s="1"/>
      <c r="XEF267" s="1"/>
      <c r="XEG267" s="1"/>
      <c r="XEH267" s="1"/>
      <c r="XEI267" s="1"/>
      <c r="XEJ267" s="1"/>
      <c r="XEK267" s="1"/>
      <c r="XEL267" s="1"/>
      <c r="XEM267" s="1"/>
      <c r="XEN267" s="1"/>
      <c r="XEO267" s="1"/>
      <c r="XEP267" s="1"/>
      <c r="XEQ267" s="1"/>
      <c r="XER267" s="1"/>
      <c r="XES267" s="1"/>
      <c r="XET267" s="1"/>
      <c r="XEU267" s="1"/>
      <c r="XEV267" s="1"/>
      <c r="XEW267" s="1"/>
      <c r="XEX267" s="1"/>
    </row>
    <row r="268" spans="1:150 16221:16383" s="11" customFormat="1" ht="20.25" customHeight="1" x14ac:dyDescent="0.3">
      <c r="A268" s="65" t="str">
        <f t="shared" si="30"/>
        <v>4th Floor</v>
      </c>
      <c r="B268" s="65"/>
      <c r="C268" s="66">
        <v>3</v>
      </c>
      <c r="D268" s="67"/>
      <c r="E268" s="20" t="s">
        <v>223</v>
      </c>
      <c r="F268" s="66">
        <v>601</v>
      </c>
      <c r="G268" s="67"/>
      <c r="H268" s="20">
        <v>0</v>
      </c>
      <c r="I268" s="20">
        <f t="shared" si="29"/>
        <v>931.55000000000007</v>
      </c>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WYW268" s="1"/>
      <c r="WYX268" s="1"/>
      <c r="WYY268" s="1"/>
      <c r="WYZ268" s="1"/>
      <c r="WZA268" s="1"/>
      <c r="WZB268" s="1"/>
      <c r="WZC268" s="1"/>
      <c r="WZD268" s="1"/>
      <c r="WZE268" s="1"/>
      <c r="WZF268" s="1"/>
      <c r="WZG268" s="1"/>
      <c r="WZH268" s="1"/>
      <c r="WZI268" s="1"/>
      <c r="WZJ268" s="1"/>
      <c r="WZK268" s="1"/>
      <c r="WZL268" s="1"/>
      <c r="WZM268" s="1"/>
      <c r="WZN268" s="1"/>
      <c r="WZO268" s="1"/>
      <c r="WZP268" s="1"/>
      <c r="WZQ268" s="1"/>
      <c r="WZR268" s="1"/>
      <c r="WZS268" s="1"/>
      <c r="WZT268" s="1"/>
      <c r="WZU268" s="1"/>
      <c r="WZV268" s="1"/>
      <c r="WZW268" s="1"/>
      <c r="WZX268" s="1"/>
      <c r="WZY268" s="1"/>
      <c r="WZZ268" s="1"/>
      <c r="XAA268" s="1"/>
      <c r="XAB268" s="1"/>
      <c r="XAC268" s="1"/>
      <c r="XAD268" s="1"/>
      <c r="XAE268" s="1"/>
      <c r="XAF268" s="1"/>
      <c r="XAG268" s="1"/>
      <c r="XAH268" s="1"/>
      <c r="XAI268" s="1"/>
      <c r="XAJ268" s="1"/>
      <c r="XAK268" s="1"/>
      <c r="XAL268" s="1"/>
      <c r="XAM268" s="1"/>
      <c r="XAN268" s="1"/>
      <c r="XAO268" s="1"/>
      <c r="XAP268" s="1"/>
      <c r="XAQ268" s="1"/>
      <c r="XAR268" s="1"/>
      <c r="XAS268" s="1"/>
      <c r="XAT268" s="1"/>
      <c r="XAU268" s="1"/>
      <c r="XAV268" s="1"/>
      <c r="XAW268" s="1"/>
      <c r="XAX268" s="1"/>
      <c r="XAY268" s="1"/>
      <c r="XAZ268" s="1"/>
      <c r="XBA268" s="1"/>
      <c r="XBB268" s="1"/>
      <c r="XBC268" s="1"/>
      <c r="XBD268" s="1"/>
      <c r="XBE268" s="1"/>
      <c r="XBF268" s="1"/>
      <c r="XBG268" s="1"/>
      <c r="XBH268" s="1"/>
      <c r="XBI268" s="1"/>
      <c r="XBJ268" s="1"/>
      <c r="XBK268" s="1"/>
      <c r="XBL268" s="1"/>
      <c r="XBM268" s="1"/>
      <c r="XBN268" s="1"/>
      <c r="XBO268" s="1"/>
      <c r="XBP268" s="1"/>
      <c r="XBQ268" s="1"/>
      <c r="XBR268" s="1"/>
      <c r="XBS268" s="1"/>
      <c r="XBT268" s="1"/>
      <c r="XBU268" s="1"/>
      <c r="XBV268" s="1"/>
      <c r="XBW268" s="1"/>
      <c r="XBX268" s="1"/>
      <c r="XBY268" s="1"/>
      <c r="XBZ268" s="1"/>
      <c r="XCA268" s="1"/>
      <c r="XCB268" s="1"/>
      <c r="XCC268" s="1"/>
      <c r="XCD268" s="1"/>
      <c r="XCE268" s="1"/>
      <c r="XCF268" s="1"/>
      <c r="XCG268" s="1"/>
      <c r="XCH268" s="1"/>
      <c r="XCI268" s="1"/>
      <c r="XCJ268" s="1"/>
      <c r="XCK268" s="1"/>
      <c r="XCL268" s="1"/>
      <c r="XCM268" s="1"/>
      <c r="XCN268" s="1"/>
      <c r="XCO268" s="1"/>
      <c r="XCP268" s="1"/>
      <c r="XCQ268" s="1"/>
      <c r="XCR268" s="1"/>
      <c r="XCS268" s="1"/>
      <c r="XCT268" s="1"/>
      <c r="XCU268" s="1"/>
      <c r="XCV268" s="1"/>
      <c r="XCW268" s="1"/>
      <c r="XCX268" s="1"/>
      <c r="XCY268" s="1"/>
      <c r="XCZ268" s="1"/>
      <c r="XDA268" s="1"/>
      <c r="XDB268" s="1"/>
      <c r="XDC268" s="1"/>
      <c r="XDD268" s="1"/>
      <c r="XDE268" s="1"/>
      <c r="XDF268" s="1"/>
      <c r="XDG268" s="1"/>
      <c r="XDH268" s="1"/>
      <c r="XDI268" s="1"/>
      <c r="XDJ268" s="1"/>
      <c r="XDK268" s="1"/>
      <c r="XDL268" s="1"/>
      <c r="XDM268" s="1"/>
      <c r="XDN268" s="1"/>
      <c r="XDO268" s="1"/>
      <c r="XDP268" s="1"/>
      <c r="XDQ268" s="1"/>
      <c r="XDR268" s="1"/>
      <c r="XDS268" s="1"/>
      <c r="XDT268" s="1"/>
      <c r="XDU268" s="1"/>
      <c r="XDV268" s="1"/>
      <c r="XDW268" s="1"/>
      <c r="XDX268" s="1"/>
      <c r="XDY268" s="1"/>
      <c r="XDZ268" s="1"/>
      <c r="XEA268" s="1"/>
      <c r="XEB268" s="1"/>
      <c r="XEC268" s="1"/>
      <c r="XED268" s="1"/>
      <c r="XEE268" s="1"/>
      <c r="XEF268" s="1"/>
      <c r="XEG268" s="1"/>
      <c r="XEH268" s="1"/>
      <c r="XEI268" s="1"/>
      <c r="XEJ268" s="1"/>
      <c r="XEK268" s="1"/>
      <c r="XEL268" s="1"/>
      <c r="XEM268" s="1"/>
      <c r="XEN268" s="1"/>
      <c r="XEO268" s="1"/>
      <c r="XEP268" s="1"/>
      <c r="XEQ268" s="1"/>
      <c r="XER268" s="1"/>
      <c r="XES268" s="1"/>
      <c r="XET268" s="1"/>
      <c r="XEU268" s="1"/>
      <c r="XEV268" s="1"/>
      <c r="XEW268" s="1"/>
      <c r="XEX268" s="1"/>
    </row>
    <row r="269" spans="1:150 16221:16383" s="11" customFormat="1" ht="20.25" customHeight="1" x14ac:dyDescent="0.3">
      <c r="A269" s="65" t="str">
        <f t="shared" si="30"/>
        <v>4th Floor</v>
      </c>
      <c r="B269" s="65"/>
      <c r="C269" s="66">
        <v>4</v>
      </c>
      <c r="D269" s="67"/>
      <c r="E269" s="20" t="s">
        <v>223</v>
      </c>
      <c r="F269" s="66">
        <v>811</v>
      </c>
      <c r="G269" s="67"/>
      <c r="H269" s="20">
        <v>0</v>
      </c>
      <c r="I269" s="20">
        <f t="shared" si="29"/>
        <v>1257.05</v>
      </c>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WYW269" s="1"/>
      <c r="WYX269" s="1"/>
      <c r="WYY269" s="1"/>
      <c r="WYZ269" s="1"/>
      <c r="WZA269" s="1"/>
      <c r="WZB269" s="1"/>
      <c r="WZC269" s="1"/>
      <c r="WZD269" s="1"/>
      <c r="WZE269" s="1"/>
      <c r="WZF269" s="1"/>
      <c r="WZG269" s="1"/>
      <c r="WZH269" s="1"/>
      <c r="WZI269" s="1"/>
      <c r="WZJ269" s="1"/>
      <c r="WZK269" s="1"/>
      <c r="WZL269" s="1"/>
      <c r="WZM269" s="1"/>
      <c r="WZN269" s="1"/>
      <c r="WZO269" s="1"/>
      <c r="WZP269" s="1"/>
      <c r="WZQ269" s="1"/>
      <c r="WZR269" s="1"/>
      <c r="WZS269" s="1"/>
      <c r="WZT269" s="1"/>
      <c r="WZU269" s="1"/>
      <c r="WZV269" s="1"/>
      <c r="WZW269" s="1"/>
      <c r="WZX269" s="1"/>
      <c r="WZY269" s="1"/>
      <c r="WZZ269" s="1"/>
      <c r="XAA269" s="1"/>
      <c r="XAB269" s="1"/>
      <c r="XAC269" s="1"/>
      <c r="XAD269" s="1"/>
      <c r="XAE269" s="1"/>
      <c r="XAF269" s="1"/>
      <c r="XAG269" s="1"/>
      <c r="XAH269" s="1"/>
      <c r="XAI269" s="1"/>
      <c r="XAJ269" s="1"/>
      <c r="XAK269" s="1"/>
      <c r="XAL269" s="1"/>
      <c r="XAM269" s="1"/>
      <c r="XAN269" s="1"/>
      <c r="XAO269" s="1"/>
      <c r="XAP269" s="1"/>
      <c r="XAQ269" s="1"/>
      <c r="XAR269" s="1"/>
      <c r="XAS269" s="1"/>
      <c r="XAT269" s="1"/>
      <c r="XAU269" s="1"/>
      <c r="XAV269" s="1"/>
      <c r="XAW269" s="1"/>
      <c r="XAX269" s="1"/>
      <c r="XAY269" s="1"/>
      <c r="XAZ269" s="1"/>
      <c r="XBA269" s="1"/>
      <c r="XBB269" s="1"/>
      <c r="XBC269" s="1"/>
      <c r="XBD269" s="1"/>
      <c r="XBE269" s="1"/>
      <c r="XBF269" s="1"/>
      <c r="XBG269" s="1"/>
      <c r="XBH269" s="1"/>
      <c r="XBI269" s="1"/>
      <c r="XBJ269" s="1"/>
      <c r="XBK269" s="1"/>
      <c r="XBL269" s="1"/>
      <c r="XBM269" s="1"/>
      <c r="XBN269" s="1"/>
      <c r="XBO269" s="1"/>
      <c r="XBP269" s="1"/>
      <c r="XBQ269" s="1"/>
      <c r="XBR269" s="1"/>
      <c r="XBS269" s="1"/>
      <c r="XBT269" s="1"/>
      <c r="XBU269" s="1"/>
      <c r="XBV269" s="1"/>
      <c r="XBW269" s="1"/>
      <c r="XBX269" s="1"/>
      <c r="XBY269" s="1"/>
      <c r="XBZ269" s="1"/>
      <c r="XCA269" s="1"/>
      <c r="XCB269" s="1"/>
      <c r="XCC269" s="1"/>
      <c r="XCD269" s="1"/>
      <c r="XCE269" s="1"/>
      <c r="XCF269" s="1"/>
      <c r="XCG269" s="1"/>
      <c r="XCH269" s="1"/>
      <c r="XCI269" s="1"/>
      <c r="XCJ269" s="1"/>
      <c r="XCK269" s="1"/>
      <c r="XCL269" s="1"/>
      <c r="XCM269" s="1"/>
      <c r="XCN269" s="1"/>
      <c r="XCO269" s="1"/>
      <c r="XCP269" s="1"/>
      <c r="XCQ269" s="1"/>
      <c r="XCR269" s="1"/>
      <c r="XCS269" s="1"/>
      <c r="XCT269" s="1"/>
      <c r="XCU269" s="1"/>
      <c r="XCV269" s="1"/>
      <c r="XCW269" s="1"/>
      <c r="XCX269" s="1"/>
      <c r="XCY269" s="1"/>
      <c r="XCZ269" s="1"/>
      <c r="XDA269" s="1"/>
      <c r="XDB269" s="1"/>
      <c r="XDC269" s="1"/>
      <c r="XDD269" s="1"/>
      <c r="XDE269" s="1"/>
      <c r="XDF269" s="1"/>
      <c r="XDG269" s="1"/>
      <c r="XDH269" s="1"/>
      <c r="XDI269" s="1"/>
      <c r="XDJ269" s="1"/>
      <c r="XDK269" s="1"/>
      <c r="XDL269" s="1"/>
      <c r="XDM269" s="1"/>
      <c r="XDN269" s="1"/>
      <c r="XDO269" s="1"/>
      <c r="XDP269" s="1"/>
      <c r="XDQ269" s="1"/>
      <c r="XDR269" s="1"/>
      <c r="XDS269" s="1"/>
      <c r="XDT269" s="1"/>
      <c r="XDU269" s="1"/>
      <c r="XDV269" s="1"/>
      <c r="XDW269" s="1"/>
      <c r="XDX269" s="1"/>
      <c r="XDY269" s="1"/>
      <c r="XDZ269" s="1"/>
      <c r="XEA269" s="1"/>
      <c r="XEB269" s="1"/>
      <c r="XEC269" s="1"/>
      <c r="XED269" s="1"/>
      <c r="XEE269" s="1"/>
      <c r="XEF269" s="1"/>
      <c r="XEG269" s="1"/>
      <c r="XEH269" s="1"/>
      <c r="XEI269" s="1"/>
      <c r="XEJ269" s="1"/>
      <c r="XEK269" s="1"/>
      <c r="XEL269" s="1"/>
      <c r="XEM269" s="1"/>
      <c r="XEN269" s="1"/>
      <c r="XEO269" s="1"/>
      <c r="XEP269" s="1"/>
      <c r="XEQ269" s="1"/>
      <c r="XER269" s="1"/>
      <c r="XES269" s="1"/>
      <c r="XET269" s="1"/>
      <c r="XEU269" s="1"/>
      <c r="XEV269" s="1"/>
      <c r="XEW269" s="1"/>
      <c r="XEX269" s="1"/>
    </row>
    <row r="270" spans="1:150 16221:16383" s="11" customFormat="1" ht="20.25" customHeight="1" x14ac:dyDescent="0.3">
      <c r="A270" s="65" t="str">
        <f t="shared" si="30"/>
        <v>4th Floor</v>
      </c>
      <c r="B270" s="65"/>
      <c r="C270" s="66">
        <v>5</v>
      </c>
      <c r="D270" s="67"/>
      <c r="E270" s="20" t="s">
        <v>223</v>
      </c>
      <c r="F270" s="66">
        <v>556</v>
      </c>
      <c r="G270" s="67"/>
      <c r="H270" s="20">
        <v>0</v>
      </c>
      <c r="I270" s="20">
        <f t="shared" si="29"/>
        <v>861.80000000000007</v>
      </c>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WYW270" s="1"/>
      <c r="WYX270" s="1"/>
      <c r="WYY270" s="1"/>
      <c r="WYZ270" s="1"/>
      <c r="WZA270" s="1"/>
      <c r="WZB270" s="1"/>
      <c r="WZC270" s="1"/>
      <c r="WZD270" s="1"/>
      <c r="WZE270" s="1"/>
      <c r="WZF270" s="1"/>
      <c r="WZG270" s="1"/>
      <c r="WZH270" s="1"/>
      <c r="WZI270" s="1"/>
      <c r="WZJ270" s="1"/>
      <c r="WZK270" s="1"/>
      <c r="WZL270" s="1"/>
      <c r="WZM270" s="1"/>
      <c r="WZN270" s="1"/>
      <c r="WZO270" s="1"/>
      <c r="WZP270" s="1"/>
      <c r="WZQ270" s="1"/>
      <c r="WZR270" s="1"/>
      <c r="WZS270" s="1"/>
      <c r="WZT270" s="1"/>
      <c r="WZU270" s="1"/>
      <c r="WZV270" s="1"/>
      <c r="WZW270" s="1"/>
      <c r="WZX270" s="1"/>
      <c r="WZY270" s="1"/>
      <c r="WZZ270" s="1"/>
      <c r="XAA270" s="1"/>
      <c r="XAB270" s="1"/>
      <c r="XAC270" s="1"/>
      <c r="XAD270" s="1"/>
      <c r="XAE270" s="1"/>
      <c r="XAF270" s="1"/>
      <c r="XAG270" s="1"/>
      <c r="XAH270" s="1"/>
      <c r="XAI270" s="1"/>
      <c r="XAJ270" s="1"/>
      <c r="XAK270" s="1"/>
      <c r="XAL270" s="1"/>
      <c r="XAM270" s="1"/>
      <c r="XAN270" s="1"/>
      <c r="XAO270" s="1"/>
      <c r="XAP270" s="1"/>
      <c r="XAQ270" s="1"/>
      <c r="XAR270" s="1"/>
      <c r="XAS270" s="1"/>
      <c r="XAT270" s="1"/>
      <c r="XAU270" s="1"/>
      <c r="XAV270" s="1"/>
      <c r="XAW270" s="1"/>
      <c r="XAX270" s="1"/>
      <c r="XAY270" s="1"/>
      <c r="XAZ270" s="1"/>
      <c r="XBA270" s="1"/>
      <c r="XBB270" s="1"/>
      <c r="XBC270" s="1"/>
      <c r="XBD270" s="1"/>
      <c r="XBE270" s="1"/>
      <c r="XBF270" s="1"/>
      <c r="XBG270" s="1"/>
      <c r="XBH270" s="1"/>
      <c r="XBI270" s="1"/>
      <c r="XBJ270" s="1"/>
      <c r="XBK270" s="1"/>
      <c r="XBL270" s="1"/>
      <c r="XBM270" s="1"/>
      <c r="XBN270" s="1"/>
      <c r="XBO270" s="1"/>
      <c r="XBP270" s="1"/>
      <c r="XBQ270" s="1"/>
      <c r="XBR270" s="1"/>
      <c r="XBS270" s="1"/>
      <c r="XBT270" s="1"/>
      <c r="XBU270" s="1"/>
      <c r="XBV270" s="1"/>
      <c r="XBW270" s="1"/>
      <c r="XBX270" s="1"/>
      <c r="XBY270" s="1"/>
      <c r="XBZ270" s="1"/>
      <c r="XCA270" s="1"/>
      <c r="XCB270" s="1"/>
      <c r="XCC270" s="1"/>
      <c r="XCD270" s="1"/>
      <c r="XCE270" s="1"/>
      <c r="XCF270" s="1"/>
      <c r="XCG270" s="1"/>
      <c r="XCH270" s="1"/>
      <c r="XCI270" s="1"/>
      <c r="XCJ270" s="1"/>
      <c r="XCK270" s="1"/>
      <c r="XCL270" s="1"/>
      <c r="XCM270" s="1"/>
      <c r="XCN270" s="1"/>
      <c r="XCO270" s="1"/>
      <c r="XCP270" s="1"/>
      <c r="XCQ270" s="1"/>
      <c r="XCR270" s="1"/>
      <c r="XCS270" s="1"/>
      <c r="XCT270" s="1"/>
      <c r="XCU270" s="1"/>
      <c r="XCV270" s="1"/>
      <c r="XCW270" s="1"/>
      <c r="XCX270" s="1"/>
      <c r="XCY270" s="1"/>
      <c r="XCZ270" s="1"/>
      <c r="XDA270" s="1"/>
      <c r="XDB270" s="1"/>
      <c r="XDC270" s="1"/>
      <c r="XDD270" s="1"/>
      <c r="XDE270" s="1"/>
      <c r="XDF270" s="1"/>
      <c r="XDG270" s="1"/>
      <c r="XDH270" s="1"/>
      <c r="XDI270" s="1"/>
      <c r="XDJ270" s="1"/>
      <c r="XDK270" s="1"/>
      <c r="XDL270" s="1"/>
      <c r="XDM270" s="1"/>
      <c r="XDN270" s="1"/>
      <c r="XDO270" s="1"/>
      <c r="XDP270" s="1"/>
      <c r="XDQ270" s="1"/>
      <c r="XDR270" s="1"/>
      <c r="XDS270" s="1"/>
      <c r="XDT270" s="1"/>
      <c r="XDU270" s="1"/>
      <c r="XDV270" s="1"/>
      <c r="XDW270" s="1"/>
      <c r="XDX270" s="1"/>
      <c r="XDY270" s="1"/>
      <c r="XDZ270" s="1"/>
      <c r="XEA270" s="1"/>
      <c r="XEB270" s="1"/>
      <c r="XEC270" s="1"/>
      <c r="XED270" s="1"/>
      <c r="XEE270" s="1"/>
      <c r="XEF270" s="1"/>
      <c r="XEG270" s="1"/>
      <c r="XEH270" s="1"/>
      <c r="XEI270" s="1"/>
      <c r="XEJ270" s="1"/>
      <c r="XEK270" s="1"/>
      <c r="XEL270" s="1"/>
      <c r="XEM270" s="1"/>
      <c r="XEN270" s="1"/>
      <c r="XEO270" s="1"/>
      <c r="XEP270" s="1"/>
      <c r="XEQ270" s="1"/>
      <c r="XER270" s="1"/>
      <c r="XES270" s="1"/>
      <c r="XET270" s="1"/>
      <c r="XEU270" s="1"/>
      <c r="XEV270" s="1"/>
      <c r="XEW270" s="1"/>
      <c r="XEX270" s="1"/>
    </row>
    <row r="271" spans="1:150 16221:16383" s="11" customFormat="1" ht="20.25" customHeight="1" x14ac:dyDescent="0.3">
      <c r="A271" s="65" t="str">
        <f t="shared" si="30"/>
        <v>4th Floor</v>
      </c>
      <c r="B271" s="65"/>
      <c r="C271" s="66">
        <v>6</v>
      </c>
      <c r="D271" s="67"/>
      <c r="E271" s="20" t="s">
        <v>222</v>
      </c>
      <c r="F271" s="66">
        <v>908</v>
      </c>
      <c r="G271" s="67"/>
      <c r="H271" s="20">
        <v>0</v>
      </c>
      <c r="I271" s="20">
        <f t="shared" si="29"/>
        <v>1407.4</v>
      </c>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WYW271" s="1"/>
      <c r="WYX271" s="1"/>
      <c r="WYY271" s="1"/>
      <c r="WYZ271" s="1"/>
      <c r="WZA271" s="1"/>
      <c r="WZB271" s="1"/>
      <c r="WZC271" s="1"/>
      <c r="WZD271" s="1"/>
      <c r="WZE271" s="1"/>
      <c r="WZF271" s="1"/>
      <c r="WZG271" s="1"/>
      <c r="WZH271" s="1"/>
      <c r="WZI271" s="1"/>
      <c r="WZJ271" s="1"/>
      <c r="WZK271" s="1"/>
      <c r="WZL271" s="1"/>
      <c r="WZM271" s="1"/>
      <c r="WZN271" s="1"/>
      <c r="WZO271" s="1"/>
      <c r="WZP271" s="1"/>
      <c r="WZQ271" s="1"/>
      <c r="WZR271" s="1"/>
      <c r="WZS271" s="1"/>
      <c r="WZT271" s="1"/>
      <c r="WZU271" s="1"/>
      <c r="WZV271" s="1"/>
      <c r="WZW271" s="1"/>
      <c r="WZX271" s="1"/>
      <c r="WZY271" s="1"/>
      <c r="WZZ271" s="1"/>
      <c r="XAA271" s="1"/>
      <c r="XAB271" s="1"/>
      <c r="XAC271" s="1"/>
      <c r="XAD271" s="1"/>
      <c r="XAE271" s="1"/>
      <c r="XAF271" s="1"/>
      <c r="XAG271" s="1"/>
      <c r="XAH271" s="1"/>
      <c r="XAI271" s="1"/>
      <c r="XAJ271" s="1"/>
      <c r="XAK271" s="1"/>
      <c r="XAL271" s="1"/>
      <c r="XAM271" s="1"/>
      <c r="XAN271" s="1"/>
      <c r="XAO271" s="1"/>
      <c r="XAP271" s="1"/>
      <c r="XAQ271" s="1"/>
      <c r="XAR271" s="1"/>
      <c r="XAS271" s="1"/>
      <c r="XAT271" s="1"/>
      <c r="XAU271" s="1"/>
      <c r="XAV271" s="1"/>
      <c r="XAW271" s="1"/>
      <c r="XAX271" s="1"/>
      <c r="XAY271" s="1"/>
      <c r="XAZ271" s="1"/>
      <c r="XBA271" s="1"/>
      <c r="XBB271" s="1"/>
      <c r="XBC271" s="1"/>
      <c r="XBD271" s="1"/>
      <c r="XBE271" s="1"/>
      <c r="XBF271" s="1"/>
      <c r="XBG271" s="1"/>
      <c r="XBH271" s="1"/>
      <c r="XBI271" s="1"/>
      <c r="XBJ271" s="1"/>
      <c r="XBK271" s="1"/>
      <c r="XBL271" s="1"/>
      <c r="XBM271" s="1"/>
      <c r="XBN271" s="1"/>
      <c r="XBO271" s="1"/>
      <c r="XBP271" s="1"/>
      <c r="XBQ271" s="1"/>
      <c r="XBR271" s="1"/>
      <c r="XBS271" s="1"/>
      <c r="XBT271" s="1"/>
      <c r="XBU271" s="1"/>
      <c r="XBV271" s="1"/>
      <c r="XBW271" s="1"/>
      <c r="XBX271" s="1"/>
      <c r="XBY271" s="1"/>
      <c r="XBZ271" s="1"/>
      <c r="XCA271" s="1"/>
      <c r="XCB271" s="1"/>
      <c r="XCC271" s="1"/>
      <c r="XCD271" s="1"/>
      <c r="XCE271" s="1"/>
      <c r="XCF271" s="1"/>
      <c r="XCG271" s="1"/>
      <c r="XCH271" s="1"/>
      <c r="XCI271" s="1"/>
      <c r="XCJ271" s="1"/>
      <c r="XCK271" s="1"/>
      <c r="XCL271" s="1"/>
      <c r="XCM271" s="1"/>
      <c r="XCN271" s="1"/>
      <c r="XCO271" s="1"/>
      <c r="XCP271" s="1"/>
      <c r="XCQ271" s="1"/>
      <c r="XCR271" s="1"/>
      <c r="XCS271" s="1"/>
      <c r="XCT271" s="1"/>
      <c r="XCU271" s="1"/>
      <c r="XCV271" s="1"/>
      <c r="XCW271" s="1"/>
      <c r="XCX271" s="1"/>
      <c r="XCY271" s="1"/>
      <c r="XCZ271" s="1"/>
      <c r="XDA271" s="1"/>
      <c r="XDB271" s="1"/>
      <c r="XDC271" s="1"/>
      <c r="XDD271" s="1"/>
      <c r="XDE271" s="1"/>
      <c r="XDF271" s="1"/>
      <c r="XDG271" s="1"/>
      <c r="XDH271" s="1"/>
      <c r="XDI271" s="1"/>
      <c r="XDJ271" s="1"/>
      <c r="XDK271" s="1"/>
      <c r="XDL271" s="1"/>
      <c r="XDM271" s="1"/>
      <c r="XDN271" s="1"/>
      <c r="XDO271" s="1"/>
      <c r="XDP271" s="1"/>
      <c r="XDQ271" s="1"/>
      <c r="XDR271" s="1"/>
      <c r="XDS271" s="1"/>
      <c r="XDT271" s="1"/>
      <c r="XDU271" s="1"/>
      <c r="XDV271" s="1"/>
      <c r="XDW271" s="1"/>
      <c r="XDX271" s="1"/>
      <c r="XDY271" s="1"/>
      <c r="XDZ271" s="1"/>
      <c r="XEA271" s="1"/>
      <c r="XEB271" s="1"/>
      <c r="XEC271" s="1"/>
      <c r="XED271" s="1"/>
      <c r="XEE271" s="1"/>
      <c r="XEF271" s="1"/>
      <c r="XEG271" s="1"/>
      <c r="XEH271" s="1"/>
      <c r="XEI271" s="1"/>
      <c r="XEJ271" s="1"/>
      <c r="XEK271" s="1"/>
      <c r="XEL271" s="1"/>
      <c r="XEM271" s="1"/>
      <c r="XEN271" s="1"/>
      <c r="XEO271" s="1"/>
      <c r="XEP271" s="1"/>
      <c r="XEQ271" s="1"/>
      <c r="XER271" s="1"/>
      <c r="XES271" s="1"/>
      <c r="XET271" s="1"/>
      <c r="XEU271" s="1"/>
      <c r="XEV271" s="1"/>
      <c r="XEW271" s="1"/>
      <c r="XEX271" s="1"/>
    </row>
    <row r="272" spans="1:150 16221:16383" s="11" customFormat="1" ht="20.25" customHeight="1" x14ac:dyDescent="0.3">
      <c r="A272" s="65" t="str">
        <f t="shared" si="30"/>
        <v>4th Floor</v>
      </c>
      <c r="B272" s="65"/>
      <c r="C272" s="66">
        <v>7</v>
      </c>
      <c r="D272" s="67"/>
      <c r="E272" s="20" t="s">
        <v>223</v>
      </c>
      <c r="F272" s="66">
        <v>747</v>
      </c>
      <c r="G272" s="67"/>
      <c r="H272" s="20">
        <v>0</v>
      </c>
      <c r="I272" s="20">
        <f t="shared" si="29"/>
        <v>1157.8500000000001</v>
      </c>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WYW272" s="1"/>
      <c r="WYX272" s="1"/>
      <c r="WYY272" s="1"/>
      <c r="WYZ272" s="1"/>
      <c r="WZA272" s="1"/>
      <c r="WZB272" s="1"/>
      <c r="WZC272" s="1"/>
      <c r="WZD272" s="1"/>
      <c r="WZE272" s="1"/>
      <c r="WZF272" s="1"/>
      <c r="WZG272" s="1"/>
      <c r="WZH272" s="1"/>
      <c r="WZI272" s="1"/>
      <c r="WZJ272" s="1"/>
      <c r="WZK272" s="1"/>
      <c r="WZL272" s="1"/>
      <c r="WZM272" s="1"/>
      <c r="WZN272" s="1"/>
      <c r="WZO272" s="1"/>
      <c r="WZP272" s="1"/>
      <c r="WZQ272" s="1"/>
      <c r="WZR272" s="1"/>
      <c r="WZS272" s="1"/>
      <c r="WZT272" s="1"/>
      <c r="WZU272" s="1"/>
      <c r="WZV272" s="1"/>
      <c r="WZW272" s="1"/>
      <c r="WZX272" s="1"/>
      <c r="WZY272" s="1"/>
      <c r="WZZ272" s="1"/>
      <c r="XAA272" s="1"/>
      <c r="XAB272" s="1"/>
      <c r="XAC272" s="1"/>
      <c r="XAD272" s="1"/>
      <c r="XAE272" s="1"/>
      <c r="XAF272" s="1"/>
      <c r="XAG272" s="1"/>
      <c r="XAH272" s="1"/>
      <c r="XAI272" s="1"/>
      <c r="XAJ272" s="1"/>
      <c r="XAK272" s="1"/>
      <c r="XAL272" s="1"/>
      <c r="XAM272" s="1"/>
      <c r="XAN272" s="1"/>
      <c r="XAO272" s="1"/>
      <c r="XAP272" s="1"/>
      <c r="XAQ272" s="1"/>
      <c r="XAR272" s="1"/>
      <c r="XAS272" s="1"/>
      <c r="XAT272" s="1"/>
      <c r="XAU272" s="1"/>
      <c r="XAV272" s="1"/>
      <c r="XAW272" s="1"/>
      <c r="XAX272" s="1"/>
      <c r="XAY272" s="1"/>
      <c r="XAZ272" s="1"/>
      <c r="XBA272" s="1"/>
      <c r="XBB272" s="1"/>
      <c r="XBC272" s="1"/>
      <c r="XBD272" s="1"/>
      <c r="XBE272" s="1"/>
      <c r="XBF272" s="1"/>
      <c r="XBG272" s="1"/>
      <c r="XBH272" s="1"/>
      <c r="XBI272" s="1"/>
      <c r="XBJ272" s="1"/>
      <c r="XBK272" s="1"/>
      <c r="XBL272" s="1"/>
      <c r="XBM272" s="1"/>
      <c r="XBN272" s="1"/>
      <c r="XBO272" s="1"/>
      <c r="XBP272" s="1"/>
      <c r="XBQ272" s="1"/>
      <c r="XBR272" s="1"/>
      <c r="XBS272" s="1"/>
      <c r="XBT272" s="1"/>
      <c r="XBU272" s="1"/>
      <c r="XBV272" s="1"/>
      <c r="XBW272" s="1"/>
      <c r="XBX272" s="1"/>
      <c r="XBY272" s="1"/>
      <c r="XBZ272" s="1"/>
      <c r="XCA272" s="1"/>
      <c r="XCB272" s="1"/>
      <c r="XCC272" s="1"/>
      <c r="XCD272" s="1"/>
      <c r="XCE272" s="1"/>
      <c r="XCF272" s="1"/>
      <c r="XCG272" s="1"/>
      <c r="XCH272" s="1"/>
      <c r="XCI272" s="1"/>
      <c r="XCJ272" s="1"/>
      <c r="XCK272" s="1"/>
      <c r="XCL272" s="1"/>
      <c r="XCM272" s="1"/>
      <c r="XCN272" s="1"/>
      <c r="XCO272" s="1"/>
      <c r="XCP272" s="1"/>
      <c r="XCQ272" s="1"/>
      <c r="XCR272" s="1"/>
      <c r="XCS272" s="1"/>
      <c r="XCT272" s="1"/>
      <c r="XCU272" s="1"/>
      <c r="XCV272" s="1"/>
      <c r="XCW272" s="1"/>
      <c r="XCX272" s="1"/>
      <c r="XCY272" s="1"/>
      <c r="XCZ272" s="1"/>
      <c r="XDA272" s="1"/>
      <c r="XDB272" s="1"/>
      <c r="XDC272" s="1"/>
      <c r="XDD272" s="1"/>
      <c r="XDE272" s="1"/>
      <c r="XDF272" s="1"/>
      <c r="XDG272" s="1"/>
      <c r="XDH272" s="1"/>
      <c r="XDI272" s="1"/>
      <c r="XDJ272" s="1"/>
      <c r="XDK272" s="1"/>
      <c r="XDL272" s="1"/>
      <c r="XDM272" s="1"/>
      <c r="XDN272" s="1"/>
      <c r="XDO272" s="1"/>
      <c r="XDP272" s="1"/>
      <c r="XDQ272" s="1"/>
      <c r="XDR272" s="1"/>
      <c r="XDS272" s="1"/>
      <c r="XDT272" s="1"/>
      <c r="XDU272" s="1"/>
      <c r="XDV272" s="1"/>
      <c r="XDW272" s="1"/>
      <c r="XDX272" s="1"/>
      <c r="XDY272" s="1"/>
      <c r="XDZ272" s="1"/>
      <c r="XEA272" s="1"/>
      <c r="XEB272" s="1"/>
      <c r="XEC272" s="1"/>
      <c r="XED272" s="1"/>
      <c r="XEE272" s="1"/>
      <c r="XEF272" s="1"/>
      <c r="XEG272" s="1"/>
      <c r="XEH272" s="1"/>
      <c r="XEI272" s="1"/>
      <c r="XEJ272" s="1"/>
      <c r="XEK272" s="1"/>
      <c r="XEL272" s="1"/>
      <c r="XEM272" s="1"/>
      <c r="XEN272" s="1"/>
      <c r="XEO272" s="1"/>
      <c r="XEP272" s="1"/>
      <c r="XEQ272" s="1"/>
      <c r="XER272" s="1"/>
      <c r="XES272" s="1"/>
      <c r="XET272" s="1"/>
      <c r="XEU272" s="1"/>
      <c r="XEV272" s="1"/>
      <c r="XEW272" s="1"/>
      <c r="XEX272" s="1"/>
    </row>
    <row r="273" spans="1:145 16221:16378" s="11" customFormat="1" ht="21" x14ac:dyDescent="0.3">
      <c r="A273" s="68" t="s">
        <v>240</v>
      </c>
      <c r="B273" s="69"/>
      <c r="C273" s="69"/>
      <c r="D273" s="69"/>
      <c r="E273" s="69"/>
      <c r="F273" s="69"/>
      <c r="G273" s="69"/>
      <c r="H273" s="69"/>
      <c r="I273" s="72"/>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WYW273" s="1"/>
      <c r="WYX273" s="1"/>
      <c r="WYY273" s="1"/>
      <c r="WYZ273" s="1"/>
      <c r="WZA273" s="1"/>
      <c r="WZB273" s="1"/>
      <c r="WZC273" s="1"/>
      <c r="WZD273" s="1"/>
      <c r="WZE273" s="1"/>
      <c r="WZF273" s="1"/>
      <c r="WZG273" s="1"/>
      <c r="WZH273" s="1"/>
      <c r="WZI273" s="1"/>
      <c r="WZJ273" s="1"/>
      <c r="WZK273" s="1"/>
      <c r="WZL273" s="1"/>
      <c r="WZM273" s="1"/>
      <c r="WZN273" s="1"/>
      <c r="WZO273" s="1"/>
      <c r="WZP273" s="1"/>
      <c r="WZQ273" s="1"/>
      <c r="WZR273" s="1"/>
      <c r="WZS273" s="1"/>
      <c r="WZT273" s="1"/>
      <c r="WZU273" s="1"/>
      <c r="WZV273" s="1"/>
      <c r="WZW273" s="1"/>
      <c r="WZX273" s="1"/>
      <c r="WZY273" s="1"/>
      <c r="WZZ273" s="1"/>
      <c r="XAA273" s="1"/>
      <c r="XAB273" s="1"/>
      <c r="XAC273" s="1"/>
      <c r="XAD273" s="1"/>
      <c r="XAE273" s="1"/>
      <c r="XAF273" s="1"/>
      <c r="XAG273" s="1"/>
      <c r="XAH273" s="1"/>
      <c r="XAI273" s="1"/>
      <c r="XAJ273" s="1"/>
      <c r="XAK273" s="1"/>
      <c r="XAL273" s="1"/>
      <c r="XAM273" s="1"/>
      <c r="XAN273" s="1"/>
      <c r="XAO273" s="1"/>
      <c r="XAP273" s="1"/>
      <c r="XAQ273" s="1"/>
      <c r="XAR273" s="1"/>
      <c r="XAS273" s="1"/>
      <c r="XAT273" s="1"/>
      <c r="XAU273" s="1"/>
      <c r="XAV273" s="1"/>
      <c r="XAW273" s="1"/>
      <c r="XAX273" s="1"/>
      <c r="XAY273" s="1"/>
      <c r="XAZ273" s="1"/>
      <c r="XBA273" s="1"/>
      <c r="XBB273" s="1"/>
      <c r="XBC273" s="1"/>
      <c r="XBD273" s="1"/>
      <c r="XBE273" s="1"/>
      <c r="XBF273" s="1"/>
      <c r="XBG273" s="1"/>
      <c r="XBH273" s="1"/>
      <c r="XBI273" s="1"/>
      <c r="XBJ273" s="1"/>
      <c r="XBK273" s="1"/>
      <c r="XBL273" s="1"/>
      <c r="XBM273" s="1"/>
      <c r="XBN273" s="1"/>
      <c r="XBO273" s="1"/>
      <c r="XBP273" s="1"/>
      <c r="XBQ273" s="1"/>
      <c r="XBR273" s="1"/>
      <c r="XBS273" s="1"/>
      <c r="XBT273" s="1"/>
      <c r="XBU273" s="1"/>
      <c r="XBV273" s="1"/>
      <c r="XBW273" s="1"/>
      <c r="XBX273" s="1"/>
      <c r="XBY273" s="1"/>
      <c r="XBZ273" s="1"/>
      <c r="XCA273" s="1"/>
      <c r="XCB273" s="1"/>
      <c r="XCC273" s="1"/>
      <c r="XCD273" s="1"/>
      <c r="XCE273" s="1"/>
      <c r="XCF273" s="1"/>
      <c r="XCG273" s="1"/>
      <c r="XCH273" s="1"/>
      <c r="XCI273" s="1"/>
      <c r="XCJ273" s="1"/>
      <c r="XCK273" s="1"/>
      <c r="XCL273" s="1"/>
      <c r="XCM273" s="1"/>
      <c r="XCN273" s="1"/>
      <c r="XCO273" s="1"/>
      <c r="XCP273" s="1"/>
      <c r="XCQ273" s="1"/>
      <c r="XCR273" s="1"/>
      <c r="XCS273" s="1"/>
      <c r="XCT273" s="1"/>
      <c r="XCU273" s="1"/>
      <c r="XCV273" s="1"/>
      <c r="XCW273" s="1"/>
      <c r="XCX273" s="1"/>
      <c r="XCY273" s="1"/>
      <c r="XCZ273" s="1"/>
      <c r="XDA273" s="1"/>
      <c r="XDB273" s="1"/>
      <c r="XDC273" s="1"/>
      <c r="XDD273" s="1"/>
      <c r="XDE273" s="1"/>
      <c r="XDF273" s="1"/>
      <c r="XDG273" s="1"/>
      <c r="XDH273" s="1"/>
      <c r="XDI273" s="1"/>
      <c r="XDJ273" s="1"/>
      <c r="XDK273" s="1"/>
      <c r="XDL273" s="1"/>
      <c r="XDM273" s="1"/>
      <c r="XDN273" s="1"/>
      <c r="XDO273" s="1"/>
      <c r="XDP273" s="1"/>
      <c r="XDQ273" s="1"/>
      <c r="XDR273" s="1"/>
      <c r="XDS273" s="1"/>
      <c r="XDT273" s="1"/>
      <c r="XDU273" s="1"/>
      <c r="XDV273" s="1"/>
      <c r="XDW273" s="1"/>
      <c r="XDX273" s="1"/>
      <c r="XDY273" s="1"/>
      <c r="XDZ273" s="1"/>
      <c r="XEA273" s="1"/>
      <c r="XEB273" s="1"/>
      <c r="XEC273" s="1"/>
      <c r="XED273" s="1"/>
      <c r="XEE273" s="1"/>
      <c r="XEF273" s="1"/>
      <c r="XEG273" s="1"/>
      <c r="XEH273" s="1"/>
      <c r="XEI273" s="1"/>
      <c r="XEJ273" s="1"/>
      <c r="XEK273" s="1"/>
      <c r="XEL273" s="1"/>
      <c r="XEM273" s="1"/>
      <c r="XEN273" s="1"/>
      <c r="XEO273" s="1"/>
      <c r="XEP273" s="1"/>
      <c r="XEQ273" s="1"/>
      <c r="XER273" s="1"/>
      <c r="XES273" s="1"/>
      <c r="XET273" s="1"/>
      <c r="XEU273" s="1"/>
      <c r="XEV273" s="1"/>
      <c r="XEW273" s="1"/>
      <c r="XEX273" s="1"/>
    </row>
    <row r="274" spans="1:145 16221:16378" s="11" customFormat="1" ht="20.25" customHeight="1" x14ac:dyDescent="0.3">
      <c r="A274" s="65" t="str">
        <f>A273</f>
        <v>5th, 6th, 8th , 10th &amp; 12th Floor</v>
      </c>
      <c r="B274" s="65"/>
      <c r="C274" s="66">
        <v>1</v>
      </c>
      <c r="D274" s="67"/>
      <c r="E274" s="20" t="s">
        <v>223</v>
      </c>
      <c r="F274" s="66">
        <v>695</v>
      </c>
      <c r="G274" s="67"/>
      <c r="H274" s="20">
        <v>0</v>
      </c>
      <c r="I274" s="20">
        <f t="shared" ref="I274:I280" si="31">F274*(($I$140)+1)+H274</f>
        <v>1077.25</v>
      </c>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WYW274" s="1"/>
      <c r="WYX274" s="1"/>
      <c r="WYY274" s="1"/>
      <c r="WYZ274" s="1"/>
      <c r="WZA274" s="1"/>
      <c r="WZB274" s="1"/>
      <c r="WZC274" s="1"/>
      <c r="WZD274" s="1"/>
      <c r="WZE274" s="1"/>
      <c r="WZF274" s="1"/>
      <c r="WZG274" s="1"/>
      <c r="WZH274" s="1"/>
      <c r="WZI274" s="1"/>
      <c r="WZJ274" s="1"/>
      <c r="WZK274" s="1"/>
      <c r="WZL274" s="1"/>
      <c r="WZM274" s="1"/>
      <c r="WZN274" s="1"/>
      <c r="WZO274" s="1"/>
      <c r="WZP274" s="1"/>
      <c r="WZQ274" s="1"/>
      <c r="WZR274" s="1"/>
      <c r="WZS274" s="1"/>
      <c r="WZT274" s="1"/>
      <c r="WZU274" s="1"/>
      <c r="WZV274" s="1"/>
      <c r="WZW274" s="1"/>
      <c r="WZX274" s="1"/>
      <c r="WZY274" s="1"/>
      <c r="WZZ274" s="1"/>
      <c r="XAA274" s="1"/>
      <c r="XAB274" s="1"/>
      <c r="XAC274" s="1"/>
      <c r="XAD274" s="1"/>
      <c r="XAE274" s="1"/>
      <c r="XAF274" s="1"/>
      <c r="XAG274" s="1"/>
      <c r="XAH274" s="1"/>
      <c r="XAI274" s="1"/>
      <c r="XAJ274" s="1"/>
      <c r="XAK274" s="1"/>
      <c r="XAL274" s="1"/>
      <c r="XAM274" s="1"/>
      <c r="XAN274" s="1"/>
      <c r="XAO274" s="1"/>
      <c r="XAP274" s="1"/>
      <c r="XAQ274" s="1"/>
      <c r="XAR274" s="1"/>
      <c r="XAS274" s="1"/>
      <c r="XAT274" s="1"/>
      <c r="XAU274" s="1"/>
      <c r="XAV274" s="1"/>
      <c r="XAW274" s="1"/>
      <c r="XAX274" s="1"/>
      <c r="XAY274" s="1"/>
      <c r="XAZ274" s="1"/>
      <c r="XBA274" s="1"/>
      <c r="XBB274" s="1"/>
      <c r="XBC274" s="1"/>
      <c r="XBD274" s="1"/>
      <c r="XBE274" s="1"/>
      <c r="XBF274" s="1"/>
      <c r="XBG274" s="1"/>
      <c r="XBH274" s="1"/>
      <c r="XBI274" s="1"/>
      <c r="XBJ274" s="1"/>
      <c r="XBK274" s="1"/>
      <c r="XBL274" s="1"/>
      <c r="XBM274" s="1"/>
      <c r="XBN274" s="1"/>
      <c r="XBO274" s="1"/>
      <c r="XBP274" s="1"/>
      <c r="XBQ274" s="1"/>
      <c r="XBR274" s="1"/>
      <c r="XBS274" s="1"/>
      <c r="XBT274" s="1"/>
      <c r="XBU274" s="1"/>
      <c r="XBV274" s="1"/>
      <c r="XBW274" s="1"/>
      <c r="XBX274" s="1"/>
      <c r="XBY274" s="1"/>
      <c r="XBZ274" s="1"/>
      <c r="XCA274" s="1"/>
      <c r="XCB274" s="1"/>
      <c r="XCC274" s="1"/>
      <c r="XCD274" s="1"/>
      <c r="XCE274" s="1"/>
      <c r="XCF274" s="1"/>
      <c r="XCG274" s="1"/>
      <c r="XCH274" s="1"/>
      <c r="XCI274" s="1"/>
      <c r="XCJ274" s="1"/>
      <c r="XCK274" s="1"/>
      <c r="XCL274" s="1"/>
      <c r="XCM274" s="1"/>
      <c r="XCN274" s="1"/>
      <c r="XCO274" s="1"/>
      <c r="XCP274" s="1"/>
      <c r="XCQ274" s="1"/>
      <c r="XCR274" s="1"/>
      <c r="XCS274" s="1"/>
      <c r="XCT274" s="1"/>
      <c r="XCU274" s="1"/>
      <c r="XCV274" s="1"/>
      <c r="XCW274" s="1"/>
      <c r="XCX274" s="1"/>
      <c r="XCY274" s="1"/>
      <c r="XCZ274" s="1"/>
      <c r="XDA274" s="1"/>
      <c r="XDB274" s="1"/>
      <c r="XDC274" s="1"/>
      <c r="XDD274" s="1"/>
      <c r="XDE274" s="1"/>
      <c r="XDF274" s="1"/>
      <c r="XDG274" s="1"/>
      <c r="XDH274" s="1"/>
      <c r="XDI274" s="1"/>
      <c r="XDJ274" s="1"/>
      <c r="XDK274" s="1"/>
      <c r="XDL274" s="1"/>
      <c r="XDM274" s="1"/>
      <c r="XDN274" s="1"/>
      <c r="XDO274" s="1"/>
      <c r="XDP274" s="1"/>
      <c r="XDQ274" s="1"/>
      <c r="XDR274" s="1"/>
      <c r="XDS274" s="1"/>
      <c r="XDT274" s="1"/>
      <c r="XDU274" s="1"/>
      <c r="XDV274" s="1"/>
      <c r="XDW274" s="1"/>
      <c r="XDX274" s="1"/>
      <c r="XDY274" s="1"/>
      <c r="XDZ274" s="1"/>
      <c r="XEA274" s="1"/>
      <c r="XEB274" s="1"/>
      <c r="XEC274" s="1"/>
      <c r="XED274" s="1"/>
      <c r="XEE274" s="1"/>
      <c r="XEF274" s="1"/>
      <c r="XEG274" s="1"/>
      <c r="XEH274" s="1"/>
      <c r="XEI274" s="1"/>
      <c r="XEJ274" s="1"/>
      <c r="XEK274" s="1"/>
      <c r="XEL274" s="1"/>
      <c r="XEM274" s="1"/>
      <c r="XEN274" s="1"/>
      <c r="XEO274" s="1"/>
      <c r="XEP274" s="1"/>
      <c r="XEQ274" s="1"/>
      <c r="XER274" s="1"/>
      <c r="XES274" s="1"/>
      <c r="XET274" s="1"/>
      <c r="XEU274" s="1"/>
      <c r="XEV274" s="1"/>
      <c r="XEW274" s="1"/>
      <c r="XEX274" s="1"/>
    </row>
    <row r="275" spans="1:145 16221:16378" s="11" customFormat="1" ht="20.25" customHeight="1" x14ac:dyDescent="0.3">
      <c r="A275" s="65" t="str">
        <f t="shared" ref="A275:A280" si="32">A274</f>
        <v>5th, 6th, 8th , 10th &amp; 12th Floor</v>
      </c>
      <c r="B275" s="65"/>
      <c r="C275" s="66">
        <v>2</v>
      </c>
      <c r="D275" s="67"/>
      <c r="E275" s="20" t="s">
        <v>223</v>
      </c>
      <c r="F275" s="66">
        <v>724</v>
      </c>
      <c r="G275" s="67"/>
      <c r="H275" s="20">
        <v>0</v>
      </c>
      <c r="I275" s="20">
        <f t="shared" si="31"/>
        <v>1122.2</v>
      </c>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WYW275" s="1"/>
      <c r="WYX275" s="1"/>
      <c r="WYY275" s="1"/>
      <c r="WYZ275" s="1"/>
      <c r="WZA275" s="1"/>
      <c r="WZB275" s="1"/>
      <c r="WZC275" s="1"/>
      <c r="WZD275" s="1"/>
      <c r="WZE275" s="1"/>
      <c r="WZF275" s="1"/>
      <c r="WZG275" s="1"/>
      <c r="WZH275" s="1"/>
      <c r="WZI275" s="1"/>
      <c r="WZJ275" s="1"/>
      <c r="WZK275" s="1"/>
      <c r="WZL275" s="1"/>
      <c r="WZM275" s="1"/>
      <c r="WZN275" s="1"/>
      <c r="WZO275" s="1"/>
      <c r="WZP275" s="1"/>
      <c r="WZQ275" s="1"/>
      <c r="WZR275" s="1"/>
      <c r="WZS275" s="1"/>
      <c r="WZT275" s="1"/>
      <c r="WZU275" s="1"/>
      <c r="WZV275" s="1"/>
      <c r="WZW275" s="1"/>
      <c r="WZX275" s="1"/>
      <c r="WZY275" s="1"/>
      <c r="WZZ275" s="1"/>
      <c r="XAA275" s="1"/>
      <c r="XAB275" s="1"/>
      <c r="XAC275" s="1"/>
      <c r="XAD275" s="1"/>
      <c r="XAE275" s="1"/>
      <c r="XAF275" s="1"/>
      <c r="XAG275" s="1"/>
      <c r="XAH275" s="1"/>
      <c r="XAI275" s="1"/>
      <c r="XAJ275" s="1"/>
      <c r="XAK275" s="1"/>
      <c r="XAL275" s="1"/>
      <c r="XAM275" s="1"/>
      <c r="XAN275" s="1"/>
      <c r="XAO275" s="1"/>
      <c r="XAP275" s="1"/>
      <c r="XAQ275" s="1"/>
      <c r="XAR275" s="1"/>
      <c r="XAS275" s="1"/>
      <c r="XAT275" s="1"/>
      <c r="XAU275" s="1"/>
      <c r="XAV275" s="1"/>
      <c r="XAW275" s="1"/>
      <c r="XAX275" s="1"/>
      <c r="XAY275" s="1"/>
      <c r="XAZ275" s="1"/>
      <c r="XBA275" s="1"/>
      <c r="XBB275" s="1"/>
      <c r="XBC275" s="1"/>
      <c r="XBD275" s="1"/>
      <c r="XBE275" s="1"/>
      <c r="XBF275" s="1"/>
      <c r="XBG275" s="1"/>
      <c r="XBH275" s="1"/>
      <c r="XBI275" s="1"/>
      <c r="XBJ275" s="1"/>
      <c r="XBK275" s="1"/>
      <c r="XBL275" s="1"/>
      <c r="XBM275" s="1"/>
      <c r="XBN275" s="1"/>
      <c r="XBO275" s="1"/>
      <c r="XBP275" s="1"/>
      <c r="XBQ275" s="1"/>
      <c r="XBR275" s="1"/>
      <c r="XBS275" s="1"/>
      <c r="XBT275" s="1"/>
      <c r="XBU275" s="1"/>
      <c r="XBV275" s="1"/>
      <c r="XBW275" s="1"/>
      <c r="XBX275" s="1"/>
      <c r="XBY275" s="1"/>
      <c r="XBZ275" s="1"/>
      <c r="XCA275" s="1"/>
      <c r="XCB275" s="1"/>
      <c r="XCC275" s="1"/>
      <c r="XCD275" s="1"/>
      <c r="XCE275" s="1"/>
      <c r="XCF275" s="1"/>
      <c r="XCG275" s="1"/>
      <c r="XCH275" s="1"/>
      <c r="XCI275" s="1"/>
      <c r="XCJ275" s="1"/>
      <c r="XCK275" s="1"/>
      <c r="XCL275" s="1"/>
      <c r="XCM275" s="1"/>
      <c r="XCN275" s="1"/>
      <c r="XCO275" s="1"/>
      <c r="XCP275" s="1"/>
      <c r="XCQ275" s="1"/>
      <c r="XCR275" s="1"/>
      <c r="XCS275" s="1"/>
      <c r="XCT275" s="1"/>
      <c r="XCU275" s="1"/>
      <c r="XCV275" s="1"/>
      <c r="XCW275" s="1"/>
      <c r="XCX275" s="1"/>
      <c r="XCY275" s="1"/>
      <c r="XCZ275" s="1"/>
      <c r="XDA275" s="1"/>
      <c r="XDB275" s="1"/>
      <c r="XDC275" s="1"/>
      <c r="XDD275" s="1"/>
      <c r="XDE275" s="1"/>
      <c r="XDF275" s="1"/>
      <c r="XDG275" s="1"/>
      <c r="XDH275" s="1"/>
      <c r="XDI275" s="1"/>
      <c r="XDJ275" s="1"/>
      <c r="XDK275" s="1"/>
      <c r="XDL275" s="1"/>
      <c r="XDM275" s="1"/>
      <c r="XDN275" s="1"/>
      <c r="XDO275" s="1"/>
      <c r="XDP275" s="1"/>
      <c r="XDQ275" s="1"/>
      <c r="XDR275" s="1"/>
      <c r="XDS275" s="1"/>
      <c r="XDT275" s="1"/>
      <c r="XDU275" s="1"/>
      <c r="XDV275" s="1"/>
      <c r="XDW275" s="1"/>
      <c r="XDX275" s="1"/>
      <c r="XDY275" s="1"/>
      <c r="XDZ275" s="1"/>
      <c r="XEA275" s="1"/>
      <c r="XEB275" s="1"/>
      <c r="XEC275" s="1"/>
      <c r="XED275" s="1"/>
      <c r="XEE275" s="1"/>
      <c r="XEF275" s="1"/>
      <c r="XEG275" s="1"/>
      <c r="XEH275" s="1"/>
      <c r="XEI275" s="1"/>
      <c r="XEJ275" s="1"/>
      <c r="XEK275" s="1"/>
      <c r="XEL275" s="1"/>
      <c r="XEM275" s="1"/>
      <c r="XEN275" s="1"/>
      <c r="XEO275" s="1"/>
      <c r="XEP275" s="1"/>
      <c r="XEQ275" s="1"/>
      <c r="XER275" s="1"/>
      <c r="XES275" s="1"/>
      <c r="XET275" s="1"/>
      <c r="XEU275" s="1"/>
      <c r="XEV275" s="1"/>
      <c r="XEW275" s="1"/>
      <c r="XEX275" s="1"/>
    </row>
    <row r="276" spans="1:145 16221:16378" s="11" customFormat="1" ht="20.25" customHeight="1" x14ac:dyDescent="0.3">
      <c r="A276" s="65" t="str">
        <f t="shared" si="32"/>
        <v>5th, 6th, 8th , 10th &amp; 12th Floor</v>
      </c>
      <c r="B276" s="65"/>
      <c r="C276" s="66">
        <v>3</v>
      </c>
      <c r="D276" s="67"/>
      <c r="E276" s="20" t="s">
        <v>223</v>
      </c>
      <c r="F276" s="66">
        <v>601</v>
      </c>
      <c r="G276" s="67"/>
      <c r="H276" s="20">
        <v>0</v>
      </c>
      <c r="I276" s="20">
        <f t="shared" si="31"/>
        <v>931.55000000000007</v>
      </c>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WYW276" s="1"/>
      <c r="WYX276" s="1"/>
      <c r="WYY276" s="1"/>
      <c r="WYZ276" s="1"/>
      <c r="WZA276" s="1"/>
      <c r="WZB276" s="1"/>
      <c r="WZC276" s="1"/>
      <c r="WZD276" s="1"/>
      <c r="WZE276" s="1"/>
      <c r="WZF276" s="1"/>
      <c r="WZG276" s="1"/>
      <c r="WZH276" s="1"/>
      <c r="WZI276" s="1"/>
      <c r="WZJ276" s="1"/>
      <c r="WZK276" s="1"/>
      <c r="WZL276" s="1"/>
      <c r="WZM276" s="1"/>
      <c r="WZN276" s="1"/>
      <c r="WZO276" s="1"/>
      <c r="WZP276" s="1"/>
      <c r="WZQ276" s="1"/>
      <c r="WZR276" s="1"/>
      <c r="WZS276" s="1"/>
      <c r="WZT276" s="1"/>
      <c r="WZU276" s="1"/>
      <c r="WZV276" s="1"/>
      <c r="WZW276" s="1"/>
      <c r="WZX276" s="1"/>
      <c r="WZY276" s="1"/>
      <c r="WZZ276" s="1"/>
      <c r="XAA276" s="1"/>
      <c r="XAB276" s="1"/>
      <c r="XAC276" s="1"/>
      <c r="XAD276" s="1"/>
      <c r="XAE276" s="1"/>
      <c r="XAF276" s="1"/>
      <c r="XAG276" s="1"/>
      <c r="XAH276" s="1"/>
      <c r="XAI276" s="1"/>
      <c r="XAJ276" s="1"/>
      <c r="XAK276" s="1"/>
      <c r="XAL276" s="1"/>
      <c r="XAM276" s="1"/>
      <c r="XAN276" s="1"/>
      <c r="XAO276" s="1"/>
      <c r="XAP276" s="1"/>
      <c r="XAQ276" s="1"/>
      <c r="XAR276" s="1"/>
      <c r="XAS276" s="1"/>
      <c r="XAT276" s="1"/>
      <c r="XAU276" s="1"/>
      <c r="XAV276" s="1"/>
      <c r="XAW276" s="1"/>
      <c r="XAX276" s="1"/>
      <c r="XAY276" s="1"/>
      <c r="XAZ276" s="1"/>
      <c r="XBA276" s="1"/>
      <c r="XBB276" s="1"/>
      <c r="XBC276" s="1"/>
      <c r="XBD276" s="1"/>
      <c r="XBE276" s="1"/>
      <c r="XBF276" s="1"/>
      <c r="XBG276" s="1"/>
      <c r="XBH276" s="1"/>
      <c r="XBI276" s="1"/>
      <c r="XBJ276" s="1"/>
      <c r="XBK276" s="1"/>
      <c r="XBL276" s="1"/>
      <c r="XBM276" s="1"/>
      <c r="XBN276" s="1"/>
      <c r="XBO276" s="1"/>
      <c r="XBP276" s="1"/>
      <c r="XBQ276" s="1"/>
      <c r="XBR276" s="1"/>
      <c r="XBS276" s="1"/>
      <c r="XBT276" s="1"/>
      <c r="XBU276" s="1"/>
      <c r="XBV276" s="1"/>
      <c r="XBW276" s="1"/>
      <c r="XBX276" s="1"/>
      <c r="XBY276" s="1"/>
      <c r="XBZ276" s="1"/>
      <c r="XCA276" s="1"/>
      <c r="XCB276" s="1"/>
      <c r="XCC276" s="1"/>
      <c r="XCD276" s="1"/>
      <c r="XCE276" s="1"/>
      <c r="XCF276" s="1"/>
      <c r="XCG276" s="1"/>
      <c r="XCH276" s="1"/>
      <c r="XCI276" s="1"/>
      <c r="XCJ276" s="1"/>
      <c r="XCK276" s="1"/>
      <c r="XCL276" s="1"/>
      <c r="XCM276" s="1"/>
      <c r="XCN276" s="1"/>
      <c r="XCO276" s="1"/>
      <c r="XCP276" s="1"/>
      <c r="XCQ276" s="1"/>
      <c r="XCR276" s="1"/>
      <c r="XCS276" s="1"/>
      <c r="XCT276" s="1"/>
      <c r="XCU276" s="1"/>
      <c r="XCV276" s="1"/>
      <c r="XCW276" s="1"/>
      <c r="XCX276" s="1"/>
      <c r="XCY276" s="1"/>
      <c r="XCZ276" s="1"/>
      <c r="XDA276" s="1"/>
      <c r="XDB276" s="1"/>
      <c r="XDC276" s="1"/>
      <c r="XDD276" s="1"/>
      <c r="XDE276" s="1"/>
      <c r="XDF276" s="1"/>
      <c r="XDG276" s="1"/>
      <c r="XDH276" s="1"/>
      <c r="XDI276" s="1"/>
      <c r="XDJ276" s="1"/>
      <c r="XDK276" s="1"/>
      <c r="XDL276" s="1"/>
      <c r="XDM276" s="1"/>
      <c r="XDN276" s="1"/>
      <c r="XDO276" s="1"/>
      <c r="XDP276" s="1"/>
      <c r="XDQ276" s="1"/>
      <c r="XDR276" s="1"/>
      <c r="XDS276" s="1"/>
      <c r="XDT276" s="1"/>
      <c r="XDU276" s="1"/>
      <c r="XDV276" s="1"/>
      <c r="XDW276" s="1"/>
      <c r="XDX276" s="1"/>
      <c r="XDY276" s="1"/>
      <c r="XDZ276" s="1"/>
      <c r="XEA276" s="1"/>
      <c r="XEB276" s="1"/>
      <c r="XEC276" s="1"/>
      <c r="XED276" s="1"/>
      <c r="XEE276" s="1"/>
      <c r="XEF276" s="1"/>
      <c r="XEG276" s="1"/>
      <c r="XEH276" s="1"/>
      <c r="XEI276" s="1"/>
      <c r="XEJ276" s="1"/>
      <c r="XEK276" s="1"/>
      <c r="XEL276" s="1"/>
      <c r="XEM276" s="1"/>
      <c r="XEN276" s="1"/>
      <c r="XEO276" s="1"/>
      <c r="XEP276" s="1"/>
      <c r="XEQ276" s="1"/>
      <c r="XER276" s="1"/>
      <c r="XES276" s="1"/>
      <c r="XET276" s="1"/>
      <c r="XEU276" s="1"/>
      <c r="XEV276" s="1"/>
      <c r="XEW276" s="1"/>
      <c r="XEX276" s="1"/>
    </row>
    <row r="277" spans="1:145 16221:16378" s="11" customFormat="1" ht="20.25" customHeight="1" x14ac:dyDescent="0.3">
      <c r="A277" s="65" t="str">
        <f t="shared" si="32"/>
        <v>5th, 6th, 8th , 10th &amp; 12th Floor</v>
      </c>
      <c r="B277" s="65"/>
      <c r="C277" s="66">
        <v>4</v>
      </c>
      <c r="D277" s="67"/>
      <c r="E277" s="20" t="s">
        <v>223</v>
      </c>
      <c r="F277" s="66">
        <v>811</v>
      </c>
      <c r="G277" s="67"/>
      <c r="H277" s="20">
        <v>0</v>
      </c>
      <c r="I277" s="20">
        <f t="shared" si="31"/>
        <v>1257.05</v>
      </c>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WYW277" s="1"/>
      <c r="WYX277" s="1"/>
      <c r="WYY277" s="1"/>
      <c r="WYZ277" s="1"/>
      <c r="WZA277" s="1"/>
      <c r="WZB277" s="1"/>
      <c r="WZC277" s="1"/>
      <c r="WZD277" s="1"/>
      <c r="WZE277" s="1"/>
      <c r="WZF277" s="1"/>
      <c r="WZG277" s="1"/>
      <c r="WZH277" s="1"/>
      <c r="WZI277" s="1"/>
      <c r="WZJ277" s="1"/>
      <c r="WZK277" s="1"/>
      <c r="WZL277" s="1"/>
      <c r="WZM277" s="1"/>
      <c r="WZN277" s="1"/>
      <c r="WZO277" s="1"/>
      <c r="WZP277" s="1"/>
      <c r="WZQ277" s="1"/>
      <c r="WZR277" s="1"/>
      <c r="WZS277" s="1"/>
      <c r="WZT277" s="1"/>
      <c r="WZU277" s="1"/>
      <c r="WZV277" s="1"/>
      <c r="WZW277" s="1"/>
      <c r="WZX277" s="1"/>
      <c r="WZY277" s="1"/>
      <c r="WZZ277" s="1"/>
      <c r="XAA277" s="1"/>
      <c r="XAB277" s="1"/>
      <c r="XAC277" s="1"/>
      <c r="XAD277" s="1"/>
      <c r="XAE277" s="1"/>
      <c r="XAF277" s="1"/>
      <c r="XAG277" s="1"/>
      <c r="XAH277" s="1"/>
      <c r="XAI277" s="1"/>
      <c r="XAJ277" s="1"/>
      <c r="XAK277" s="1"/>
      <c r="XAL277" s="1"/>
      <c r="XAM277" s="1"/>
      <c r="XAN277" s="1"/>
      <c r="XAO277" s="1"/>
      <c r="XAP277" s="1"/>
      <c r="XAQ277" s="1"/>
      <c r="XAR277" s="1"/>
      <c r="XAS277" s="1"/>
      <c r="XAT277" s="1"/>
      <c r="XAU277" s="1"/>
      <c r="XAV277" s="1"/>
      <c r="XAW277" s="1"/>
      <c r="XAX277" s="1"/>
      <c r="XAY277" s="1"/>
      <c r="XAZ277" s="1"/>
      <c r="XBA277" s="1"/>
      <c r="XBB277" s="1"/>
      <c r="XBC277" s="1"/>
      <c r="XBD277" s="1"/>
      <c r="XBE277" s="1"/>
      <c r="XBF277" s="1"/>
      <c r="XBG277" s="1"/>
      <c r="XBH277" s="1"/>
      <c r="XBI277" s="1"/>
      <c r="XBJ277" s="1"/>
      <c r="XBK277" s="1"/>
      <c r="XBL277" s="1"/>
      <c r="XBM277" s="1"/>
      <c r="XBN277" s="1"/>
      <c r="XBO277" s="1"/>
      <c r="XBP277" s="1"/>
      <c r="XBQ277" s="1"/>
      <c r="XBR277" s="1"/>
      <c r="XBS277" s="1"/>
      <c r="XBT277" s="1"/>
      <c r="XBU277" s="1"/>
      <c r="XBV277" s="1"/>
      <c r="XBW277" s="1"/>
      <c r="XBX277" s="1"/>
      <c r="XBY277" s="1"/>
      <c r="XBZ277" s="1"/>
      <c r="XCA277" s="1"/>
      <c r="XCB277" s="1"/>
      <c r="XCC277" s="1"/>
      <c r="XCD277" s="1"/>
      <c r="XCE277" s="1"/>
      <c r="XCF277" s="1"/>
      <c r="XCG277" s="1"/>
      <c r="XCH277" s="1"/>
      <c r="XCI277" s="1"/>
      <c r="XCJ277" s="1"/>
      <c r="XCK277" s="1"/>
      <c r="XCL277" s="1"/>
      <c r="XCM277" s="1"/>
      <c r="XCN277" s="1"/>
      <c r="XCO277" s="1"/>
      <c r="XCP277" s="1"/>
      <c r="XCQ277" s="1"/>
      <c r="XCR277" s="1"/>
      <c r="XCS277" s="1"/>
      <c r="XCT277" s="1"/>
      <c r="XCU277" s="1"/>
      <c r="XCV277" s="1"/>
      <c r="XCW277" s="1"/>
      <c r="XCX277" s="1"/>
      <c r="XCY277" s="1"/>
      <c r="XCZ277" s="1"/>
      <c r="XDA277" s="1"/>
      <c r="XDB277" s="1"/>
      <c r="XDC277" s="1"/>
      <c r="XDD277" s="1"/>
      <c r="XDE277" s="1"/>
      <c r="XDF277" s="1"/>
      <c r="XDG277" s="1"/>
      <c r="XDH277" s="1"/>
      <c r="XDI277" s="1"/>
      <c r="XDJ277" s="1"/>
      <c r="XDK277" s="1"/>
      <c r="XDL277" s="1"/>
      <c r="XDM277" s="1"/>
      <c r="XDN277" s="1"/>
      <c r="XDO277" s="1"/>
      <c r="XDP277" s="1"/>
      <c r="XDQ277" s="1"/>
      <c r="XDR277" s="1"/>
      <c r="XDS277" s="1"/>
      <c r="XDT277" s="1"/>
      <c r="XDU277" s="1"/>
      <c r="XDV277" s="1"/>
      <c r="XDW277" s="1"/>
      <c r="XDX277" s="1"/>
      <c r="XDY277" s="1"/>
      <c r="XDZ277" s="1"/>
      <c r="XEA277" s="1"/>
      <c r="XEB277" s="1"/>
      <c r="XEC277" s="1"/>
      <c r="XED277" s="1"/>
      <c r="XEE277" s="1"/>
      <c r="XEF277" s="1"/>
      <c r="XEG277" s="1"/>
      <c r="XEH277" s="1"/>
      <c r="XEI277" s="1"/>
      <c r="XEJ277" s="1"/>
      <c r="XEK277" s="1"/>
      <c r="XEL277" s="1"/>
      <c r="XEM277" s="1"/>
      <c r="XEN277" s="1"/>
      <c r="XEO277" s="1"/>
      <c r="XEP277" s="1"/>
      <c r="XEQ277" s="1"/>
      <c r="XER277" s="1"/>
      <c r="XES277" s="1"/>
      <c r="XET277" s="1"/>
      <c r="XEU277" s="1"/>
      <c r="XEV277" s="1"/>
      <c r="XEW277" s="1"/>
      <c r="XEX277" s="1"/>
    </row>
    <row r="278" spans="1:145 16221:16378" s="11" customFormat="1" ht="20.25" customHeight="1" x14ac:dyDescent="0.3">
      <c r="A278" s="65" t="str">
        <f t="shared" si="32"/>
        <v>5th, 6th, 8th , 10th &amp; 12th Floor</v>
      </c>
      <c r="B278" s="65"/>
      <c r="C278" s="66">
        <v>5</v>
      </c>
      <c r="D278" s="67"/>
      <c r="E278" s="20" t="s">
        <v>223</v>
      </c>
      <c r="F278" s="66">
        <v>556</v>
      </c>
      <c r="G278" s="67"/>
      <c r="H278" s="20">
        <v>0</v>
      </c>
      <c r="I278" s="20">
        <f t="shared" si="31"/>
        <v>861.80000000000007</v>
      </c>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WYW278" s="1"/>
      <c r="WYX278" s="1"/>
      <c r="WYY278" s="1"/>
      <c r="WYZ278" s="1"/>
      <c r="WZA278" s="1"/>
      <c r="WZB278" s="1"/>
      <c r="WZC278" s="1"/>
      <c r="WZD278" s="1"/>
      <c r="WZE278" s="1"/>
      <c r="WZF278" s="1"/>
      <c r="WZG278" s="1"/>
      <c r="WZH278" s="1"/>
      <c r="WZI278" s="1"/>
      <c r="WZJ278" s="1"/>
      <c r="WZK278" s="1"/>
      <c r="WZL278" s="1"/>
      <c r="WZM278" s="1"/>
      <c r="WZN278" s="1"/>
      <c r="WZO278" s="1"/>
      <c r="WZP278" s="1"/>
      <c r="WZQ278" s="1"/>
      <c r="WZR278" s="1"/>
      <c r="WZS278" s="1"/>
      <c r="WZT278" s="1"/>
      <c r="WZU278" s="1"/>
      <c r="WZV278" s="1"/>
      <c r="WZW278" s="1"/>
      <c r="WZX278" s="1"/>
      <c r="WZY278" s="1"/>
      <c r="WZZ278" s="1"/>
      <c r="XAA278" s="1"/>
      <c r="XAB278" s="1"/>
      <c r="XAC278" s="1"/>
      <c r="XAD278" s="1"/>
      <c r="XAE278" s="1"/>
      <c r="XAF278" s="1"/>
      <c r="XAG278" s="1"/>
      <c r="XAH278" s="1"/>
      <c r="XAI278" s="1"/>
      <c r="XAJ278" s="1"/>
      <c r="XAK278" s="1"/>
      <c r="XAL278" s="1"/>
      <c r="XAM278" s="1"/>
      <c r="XAN278" s="1"/>
      <c r="XAO278" s="1"/>
      <c r="XAP278" s="1"/>
      <c r="XAQ278" s="1"/>
      <c r="XAR278" s="1"/>
      <c r="XAS278" s="1"/>
      <c r="XAT278" s="1"/>
      <c r="XAU278" s="1"/>
      <c r="XAV278" s="1"/>
      <c r="XAW278" s="1"/>
      <c r="XAX278" s="1"/>
      <c r="XAY278" s="1"/>
      <c r="XAZ278" s="1"/>
      <c r="XBA278" s="1"/>
      <c r="XBB278" s="1"/>
      <c r="XBC278" s="1"/>
      <c r="XBD278" s="1"/>
      <c r="XBE278" s="1"/>
      <c r="XBF278" s="1"/>
      <c r="XBG278" s="1"/>
      <c r="XBH278" s="1"/>
      <c r="XBI278" s="1"/>
      <c r="XBJ278" s="1"/>
      <c r="XBK278" s="1"/>
      <c r="XBL278" s="1"/>
      <c r="XBM278" s="1"/>
      <c r="XBN278" s="1"/>
      <c r="XBO278" s="1"/>
      <c r="XBP278" s="1"/>
      <c r="XBQ278" s="1"/>
      <c r="XBR278" s="1"/>
      <c r="XBS278" s="1"/>
      <c r="XBT278" s="1"/>
      <c r="XBU278" s="1"/>
      <c r="XBV278" s="1"/>
      <c r="XBW278" s="1"/>
      <c r="XBX278" s="1"/>
      <c r="XBY278" s="1"/>
      <c r="XBZ278" s="1"/>
      <c r="XCA278" s="1"/>
      <c r="XCB278" s="1"/>
      <c r="XCC278" s="1"/>
      <c r="XCD278" s="1"/>
      <c r="XCE278" s="1"/>
      <c r="XCF278" s="1"/>
      <c r="XCG278" s="1"/>
      <c r="XCH278" s="1"/>
      <c r="XCI278" s="1"/>
      <c r="XCJ278" s="1"/>
      <c r="XCK278" s="1"/>
      <c r="XCL278" s="1"/>
      <c r="XCM278" s="1"/>
      <c r="XCN278" s="1"/>
      <c r="XCO278" s="1"/>
      <c r="XCP278" s="1"/>
      <c r="XCQ278" s="1"/>
      <c r="XCR278" s="1"/>
      <c r="XCS278" s="1"/>
      <c r="XCT278" s="1"/>
      <c r="XCU278" s="1"/>
      <c r="XCV278" s="1"/>
      <c r="XCW278" s="1"/>
      <c r="XCX278" s="1"/>
      <c r="XCY278" s="1"/>
      <c r="XCZ278" s="1"/>
      <c r="XDA278" s="1"/>
      <c r="XDB278" s="1"/>
      <c r="XDC278" s="1"/>
      <c r="XDD278" s="1"/>
      <c r="XDE278" s="1"/>
      <c r="XDF278" s="1"/>
      <c r="XDG278" s="1"/>
      <c r="XDH278" s="1"/>
      <c r="XDI278" s="1"/>
      <c r="XDJ278" s="1"/>
      <c r="XDK278" s="1"/>
      <c r="XDL278" s="1"/>
      <c r="XDM278" s="1"/>
      <c r="XDN278" s="1"/>
      <c r="XDO278" s="1"/>
      <c r="XDP278" s="1"/>
      <c r="XDQ278" s="1"/>
      <c r="XDR278" s="1"/>
      <c r="XDS278" s="1"/>
      <c r="XDT278" s="1"/>
      <c r="XDU278" s="1"/>
      <c r="XDV278" s="1"/>
      <c r="XDW278" s="1"/>
      <c r="XDX278" s="1"/>
      <c r="XDY278" s="1"/>
      <c r="XDZ278" s="1"/>
      <c r="XEA278" s="1"/>
      <c r="XEB278" s="1"/>
      <c r="XEC278" s="1"/>
      <c r="XED278" s="1"/>
      <c r="XEE278" s="1"/>
      <c r="XEF278" s="1"/>
      <c r="XEG278" s="1"/>
      <c r="XEH278" s="1"/>
      <c r="XEI278" s="1"/>
      <c r="XEJ278" s="1"/>
      <c r="XEK278" s="1"/>
      <c r="XEL278" s="1"/>
      <c r="XEM278" s="1"/>
      <c r="XEN278" s="1"/>
      <c r="XEO278" s="1"/>
      <c r="XEP278" s="1"/>
      <c r="XEQ278" s="1"/>
      <c r="XER278" s="1"/>
      <c r="XES278" s="1"/>
      <c r="XET278" s="1"/>
      <c r="XEU278" s="1"/>
      <c r="XEV278" s="1"/>
      <c r="XEW278" s="1"/>
      <c r="XEX278" s="1"/>
    </row>
    <row r="279" spans="1:145 16221:16378" s="11" customFormat="1" ht="20.25" customHeight="1" x14ac:dyDescent="0.3">
      <c r="A279" s="65" t="str">
        <f t="shared" si="32"/>
        <v>5th, 6th, 8th , 10th &amp; 12th Floor</v>
      </c>
      <c r="B279" s="65"/>
      <c r="C279" s="66">
        <v>6</v>
      </c>
      <c r="D279" s="67"/>
      <c r="E279" s="20" t="s">
        <v>222</v>
      </c>
      <c r="F279" s="66">
        <v>908</v>
      </c>
      <c r="G279" s="67"/>
      <c r="H279" s="20">
        <v>0</v>
      </c>
      <c r="I279" s="20">
        <f t="shared" si="31"/>
        <v>1407.4</v>
      </c>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WYW279" s="1"/>
      <c r="WYX279" s="1"/>
      <c r="WYY279" s="1"/>
      <c r="WYZ279" s="1"/>
      <c r="WZA279" s="1"/>
      <c r="WZB279" s="1"/>
      <c r="WZC279" s="1"/>
      <c r="WZD279" s="1"/>
      <c r="WZE279" s="1"/>
      <c r="WZF279" s="1"/>
      <c r="WZG279" s="1"/>
      <c r="WZH279" s="1"/>
      <c r="WZI279" s="1"/>
      <c r="WZJ279" s="1"/>
      <c r="WZK279" s="1"/>
      <c r="WZL279" s="1"/>
      <c r="WZM279" s="1"/>
      <c r="WZN279" s="1"/>
      <c r="WZO279" s="1"/>
      <c r="WZP279" s="1"/>
      <c r="WZQ279" s="1"/>
      <c r="WZR279" s="1"/>
      <c r="WZS279" s="1"/>
      <c r="WZT279" s="1"/>
      <c r="WZU279" s="1"/>
      <c r="WZV279" s="1"/>
      <c r="WZW279" s="1"/>
      <c r="WZX279" s="1"/>
      <c r="WZY279" s="1"/>
      <c r="WZZ279" s="1"/>
      <c r="XAA279" s="1"/>
      <c r="XAB279" s="1"/>
      <c r="XAC279" s="1"/>
      <c r="XAD279" s="1"/>
      <c r="XAE279" s="1"/>
      <c r="XAF279" s="1"/>
      <c r="XAG279" s="1"/>
      <c r="XAH279" s="1"/>
      <c r="XAI279" s="1"/>
      <c r="XAJ279" s="1"/>
      <c r="XAK279" s="1"/>
      <c r="XAL279" s="1"/>
      <c r="XAM279" s="1"/>
      <c r="XAN279" s="1"/>
      <c r="XAO279" s="1"/>
      <c r="XAP279" s="1"/>
      <c r="XAQ279" s="1"/>
      <c r="XAR279" s="1"/>
      <c r="XAS279" s="1"/>
      <c r="XAT279" s="1"/>
      <c r="XAU279" s="1"/>
      <c r="XAV279" s="1"/>
      <c r="XAW279" s="1"/>
      <c r="XAX279" s="1"/>
      <c r="XAY279" s="1"/>
      <c r="XAZ279" s="1"/>
      <c r="XBA279" s="1"/>
      <c r="XBB279" s="1"/>
      <c r="XBC279" s="1"/>
      <c r="XBD279" s="1"/>
      <c r="XBE279" s="1"/>
      <c r="XBF279" s="1"/>
      <c r="XBG279" s="1"/>
      <c r="XBH279" s="1"/>
      <c r="XBI279" s="1"/>
      <c r="XBJ279" s="1"/>
      <c r="XBK279" s="1"/>
      <c r="XBL279" s="1"/>
      <c r="XBM279" s="1"/>
      <c r="XBN279" s="1"/>
      <c r="XBO279" s="1"/>
      <c r="XBP279" s="1"/>
      <c r="XBQ279" s="1"/>
      <c r="XBR279" s="1"/>
      <c r="XBS279" s="1"/>
      <c r="XBT279" s="1"/>
      <c r="XBU279" s="1"/>
      <c r="XBV279" s="1"/>
      <c r="XBW279" s="1"/>
      <c r="XBX279" s="1"/>
      <c r="XBY279" s="1"/>
      <c r="XBZ279" s="1"/>
      <c r="XCA279" s="1"/>
      <c r="XCB279" s="1"/>
      <c r="XCC279" s="1"/>
      <c r="XCD279" s="1"/>
      <c r="XCE279" s="1"/>
      <c r="XCF279" s="1"/>
      <c r="XCG279" s="1"/>
      <c r="XCH279" s="1"/>
      <c r="XCI279" s="1"/>
      <c r="XCJ279" s="1"/>
      <c r="XCK279" s="1"/>
      <c r="XCL279" s="1"/>
      <c r="XCM279" s="1"/>
      <c r="XCN279" s="1"/>
      <c r="XCO279" s="1"/>
      <c r="XCP279" s="1"/>
      <c r="XCQ279" s="1"/>
      <c r="XCR279" s="1"/>
      <c r="XCS279" s="1"/>
      <c r="XCT279" s="1"/>
      <c r="XCU279" s="1"/>
      <c r="XCV279" s="1"/>
      <c r="XCW279" s="1"/>
      <c r="XCX279" s="1"/>
      <c r="XCY279" s="1"/>
      <c r="XCZ279" s="1"/>
      <c r="XDA279" s="1"/>
      <c r="XDB279" s="1"/>
      <c r="XDC279" s="1"/>
      <c r="XDD279" s="1"/>
      <c r="XDE279" s="1"/>
      <c r="XDF279" s="1"/>
      <c r="XDG279" s="1"/>
      <c r="XDH279" s="1"/>
      <c r="XDI279" s="1"/>
      <c r="XDJ279" s="1"/>
      <c r="XDK279" s="1"/>
      <c r="XDL279" s="1"/>
      <c r="XDM279" s="1"/>
      <c r="XDN279" s="1"/>
      <c r="XDO279" s="1"/>
      <c r="XDP279" s="1"/>
      <c r="XDQ279" s="1"/>
      <c r="XDR279" s="1"/>
      <c r="XDS279" s="1"/>
      <c r="XDT279" s="1"/>
      <c r="XDU279" s="1"/>
      <c r="XDV279" s="1"/>
      <c r="XDW279" s="1"/>
      <c r="XDX279" s="1"/>
      <c r="XDY279" s="1"/>
      <c r="XDZ279" s="1"/>
      <c r="XEA279" s="1"/>
      <c r="XEB279" s="1"/>
      <c r="XEC279" s="1"/>
      <c r="XED279" s="1"/>
      <c r="XEE279" s="1"/>
      <c r="XEF279" s="1"/>
      <c r="XEG279" s="1"/>
      <c r="XEH279" s="1"/>
      <c r="XEI279" s="1"/>
      <c r="XEJ279" s="1"/>
      <c r="XEK279" s="1"/>
      <c r="XEL279" s="1"/>
      <c r="XEM279" s="1"/>
      <c r="XEN279" s="1"/>
      <c r="XEO279" s="1"/>
      <c r="XEP279" s="1"/>
      <c r="XEQ279" s="1"/>
      <c r="XER279" s="1"/>
      <c r="XES279" s="1"/>
      <c r="XET279" s="1"/>
      <c r="XEU279" s="1"/>
      <c r="XEV279" s="1"/>
      <c r="XEW279" s="1"/>
      <c r="XEX279" s="1"/>
    </row>
    <row r="280" spans="1:145 16221:16378" s="11" customFormat="1" ht="20.25" customHeight="1" x14ac:dyDescent="0.3">
      <c r="A280" s="65" t="str">
        <f t="shared" si="32"/>
        <v>5th, 6th, 8th , 10th &amp; 12th Floor</v>
      </c>
      <c r="B280" s="65"/>
      <c r="C280" s="66">
        <v>7</v>
      </c>
      <c r="D280" s="67"/>
      <c r="E280" s="20" t="s">
        <v>223</v>
      </c>
      <c r="F280" s="66">
        <v>737</v>
      </c>
      <c r="G280" s="67"/>
      <c r="H280" s="20">
        <v>0</v>
      </c>
      <c r="I280" s="20">
        <f t="shared" si="31"/>
        <v>1142.3500000000001</v>
      </c>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WYW280" s="1"/>
      <c r="WYX280" s="1"/>
      <c r="WYY280" s="1"/>
      <c r="WYZ280" s="1"/>
      <c r="WZA280" s="1"/>
      <c r="WZB280" s="1"/>
      <c r="WZC280" s="1"/>
      <c r="WZD280" s="1"/>
      <c r="WZE280" s="1"/>
      <c r="WZF280" s="1"/>
      <c r="WZG280" s="1"/>
      <c r="WZH280" s="1"/>
      <c r="WZI280" s="1"/>
      <c r="WZJ280" s="1"/>
      <c r="WZK280" s="1"/>
      <c r="WZL280" s="1"/>
      <c r="WZM280" s="1"/>
      <c r="WZN280" s="1"/>
      <c r="WZO280" s="1"/>
      <c r="WZP280" s="1"/>
      <c r="WZQ280" s="1"/>
      <c r="WZR280" s="1"/>
      <c r="WZS280" s="1"/>
      <c r="WZT280" s="1"/>
      <c r="WZU280" s="1"/>
      <c r="WZV280" s="1"/>
      <c r="WZW280" s="1"/>
      <c r="WZX280" s="1"/>
      <c r="WZY280" s="1"/>
      <c r="WZZ280" s="1"/>
      <c r="XAA280" s="1"/>
      <c r="XAB280" s="1"/>
      <c r="XAC280" s="1"/>
      <c r="XAD280" s="1"/>
      <c r="XAE280" s="1"/>
      <c r="XAF280" s="1"/>
      <c r="XAG280" s="1"/>
      <c r="XAH280" s="1"/>
      <c r="XAI280" s="1"/>
      <c r="XAJ280" s="1"/>
      <c r="XAK280" s="1"/>
      <c r="XAL280" s="1"/>
      <c r="XAM280" s="1"/>
      <c r="XAN280" s="1"/>
      <c r="XAO280" s="1"/>
      <c r="XAP280" s="1"/>
      <c r="XAQ280" s="1"/>
      <c r="XAR280" s="1"/>
      <c r="XAS280" s="1"/>
      <c r="XAT280" s="1"/>
      <c r="XAU280" s="1"/>
      <c r="XAV280" s="1"/>
      <c r="XAW280" s="1"/>
      <c r="XAX280" s="1"/>
      <c r="XAY280" s="1"/>
      <c r="XAZ280" s="1"/>
      <c r="XBA280" s="1"/>
      <c r="XBB280" s="1"/>
      <c r="XBC280" s="1"/>
      <c r="XBD280" s="1"/>
      <c r="XBE280" s="1"/>
      <c r="XBF280" s="1"/>
      <c r="XBG280" s="1"/>
      <c r="XBH280" s="1"/>
      <c r="XBI280" s="1"/>
      <c r="XBJ280" s="1"/>
      <c r="XBK280" s="1"/>
      <c r="XBL280" s="1"/>
      <c r="XBM280" s="1"/>
      <c r="XBN280" s="1"/>
      <c r="XBO280" s="1"/>
      <c r="XBP280" s="1"/>
      <c r="XBQ280" s="1"/>
      <c r="XBR280" s="1"/>
      <c r="XBS280" s="1"/>
      <c r="XBT280" s="1"/>
      <c r="XBU280" s="1"/>
      <c r="XBV280" s="1"/>
      <c r="XBW280" s="1"/>
      <c r="XBX280" s="1"/>
      <c r="XBY280" s="1"/>
      <c r="XBZ280" s="1"/>
      <c r="XCA280" s="1"/>
      <c r="XCB280" s="1"/>
      <c r="XCC280" s="1"/>
      <c r="XCD280" s="1"/>
      <c r="XCE280" s="1"/>
      <c r="XCF280" s="1"/>
      <c r="XCG280" s="1"/>
      <c r="XCH280" s="1"/>
      <c r="XCI280" s="1"/>
      <c r="XCJ280" s="1"/>
      <c r="XCK280" s="1"/>
      <c r="XCL280" s="1"/>
      <c r="XCM280" s="1"/>
      <c r="XCN280" s="1"/>
      <c r="XCO280" s="1"/>
      <c r="XCP280" s="1"/>
      <c r="XCQ280" s="1"/>
      <c r="XCR280" s="1"/>
      <c r="XCS280" s="1"/>
      <c r="XCT280" s="1"/>
      <c r="XCU280" s="1"/>
      <c r="XCV280" s="1"/>
      <c r="XCW280" s="1"/>
      <c r="XCX280" s="1"/>
      <c r="XCY280" s="1"/>
      <c r="XCZ280" s="1"/>
      <c r="XDA280" s="1"/>
      <c r="XDB280" s="1"/>
      <c r="XDC280" s="1"/>
      <c r="XDD280" s="1"/>
      <c r="XDE280" s="1"/>
      <c r="XDF280" s="1"/>
      <c r="XDG280" s="1"/>
      <c r="XDH280" s="1"/>
      <c r="XDI280" s="1"/>
      <c r="XDJ280" s="1"/>
      <c r="XDK280" s="1"/>
      <c r="XDL280" s="1"/>
      <c r="XDM280" s="1"/>
      <c r="XDN280" s="1"/>
      <c r="XDO280" s="1"/>
      <c r="XDP280" s="1"/>
      <c r="XDQ280" s="1"/>
      <c r="XDR280" s="1"/>
      <c r="XDS280" s="1"/>
      <c r="XDT280" s="1"/>
      <c r="XDU280" s="1"/>
      <c r="XDV280" s="1"/>
      <c r="XDW280" s="1"/>
      <c r="XDX280" s="1"/>
      <c r="XDY280" s="1"/>
      <c r="XDZ280" s="1"/>
      <c r="XEA280" s="1"/>
      <c r="XEB280" s="1"/>
      <c r="XEC280" s="1"/>
      <c r="XED280" s="1"/>
      <c r="XEE280" s="1"/>
      <c r="XEF280" s="1"/>
      <c r="XEG280" s="1"/>
      <c r="XEH280" s="1"/>
      <c r="XEI280" s="1"/>
      <c r="XEJ280" s="1"/>
      <c r="XEK280" s="1"/>
      <c r="XEL280" s="1"/>
      <c r="XEM280" s="1"/>
      <c r="XEN280" s="1"/>
      <c r="XEO280" s="1"/>
      <c r="XEP280" s="1"/>
      <c r="XEQ280" s="1"/>
      <c r="XER280" s="1"/>
      <c r="XES280" s="1"/>
      <c r="XET280" s="1"/>
      <c r="XEU280" s="1"/>
      <c r="XEV280" s="1"/>
      <c r="XEW280" s="1"/>
      <c r="XEX280" s="1"/>
    </row>
    <row r="281" spans="1:145 16221:16378" s="11" customFormat="1" ht="21" x14ac:dyDescent="0.3">
      <c r="A281" s="68" t="s">
        <v>241</v>
      </c>
      <c r="B281" s="69"/>
      <c r="C281" s="69"/>
      <c r="D281" s="69"/>
      <c r="E281" s="69"/>
      <c r="F281" s="69"/>
      <c r="G281" s="69"/>
      <c r="H281" s="69"/>
      <c r="I281" s="72"/>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WYW281" s="1"/>
      <c r="WYX281" s="1"/>
      <c r="WYY281" s="1"/>
      <c r="WYZ281" s="1"/>
      <c r="WZA281" s="1"/>
      <c r="WZB281" s="1"/>
      <c r="WZC281" s="1"/>
      <c r="WZD281" s="1"/>
      <c r="WZE281" s="1"/>
      <c r="WZF281" s="1"/>
      <c r="WZG281" s="1"/>
      <c r="WZH281" s="1"/>
      <c r="WZI281" s="1"/>
      <c r="WZJ281" s="1"/>
      <c r="WZK281" s="1"/>
      <c r="WZL281" s="1"/>
      <c r="WZM281" s="1"/>
      <c r="WZN281" s="1"/>
      <c r="WZO281" s="1"/>
      <c r="WZP281" s="1"/>
      <c r="WZQ281" s="1"/>
      <c r="WZR281" s="1"/>
      <c r="WZS281" s="1"/>
      <c r="WZT281" s="1"/>
      <c r="WZU281" s="1"/>
      <c r="WZV281" s="1"/>
      <c r="WZW281" s="1"/>
      <c r="WZX281" s="1"/>
      <c r="WZY281" s="1"/>
      <c r="WZZ281" s="1"/>
      <c r="XAA281" s="1"/>
      <c r="XAB281" s="1"/>
      <c r="XAC281" s="1"/>
      <c r="XAD281" s="1"/>
      <c r="XAE281" s="1"/>
      <c r="XAF281" s="1"/>
      <c r="XAG281" s="1"/>
      <c r="XAH281" s="1"/>
      <c r="XAI281" s="1"/>
      <c r="XAJ281" s="1"/>
      <c r="XAK281" s="1"/>
      <c r="XAL281" s="1"/>
      <c r="XAM281" s="1"/>
      <c r="XAN281" s="1"/>
      <c r="XAO281" s="1"/>
      <c r="XAP281" s="1"/>
      <c r="XAQ281" s="1"/>
      <c r="XAR281" s="1"/>
      <c r="XAS281" s="1"/>
      <c r="XAT281" s="1"/>
      <c r="XAU281" s="1"/>
      <c r="XAV281" s="1"/>
      <c r="XAW281" s="1"/>
      <c r="XAX281" s="1"/>
      <c r="XAY281" s="1"/>
      <c r="XAZ281" s="1"/>
      <c r="XBA281" s="1"/>
      <c r="XBB281" s="1"/>
      <c r="XBC281" s="1"/>
      <c r="XBD281" s="1"/>
      <c r="XBE281" s="1"/>
      <c r="XBF281" s="1"/>
      <c r="XBG281" s="1"/>
      <c r="XBH281" s="1"/>
      <c r="XBI281" s="1"/>
      <c r="XBJ281" s="1"/>
      <c r="XBK281" s="1"/>
      <c r="XBL281" s="1"/>
      <c r="XBM281" s="1"/>
      <c r="XBN281" s="1"/>
      <c r="XBO281" s="1"/>
      <c r="XBP281" s="1"/>
      <c r="XBQ281" s="1"/>
      <c r="XBR281" s="1"/>
      <c r="XBS281" s="1"/>
      <c r="XBT281" s="1"/>
      <c r="XBU281" s="1"/>
      <c r="XBV281" s="1"/>
      <c r="XBW281" s="1"/>
      <c r="XBX281" s="1"/>
      <c r="XBY281" s="1"/>
      <c r="XBZ281" s="1"/>
      <c r="XCA281" s="1"/>
      <c r="XCB281" s="1"/>
      <c r="XCC281" s="1"/>
      <c r="XCD281" s="1"/>
      <c r="XCE281" s="1"/>
      <c r="XCF281" s="1"/>
      <c r="XCG281" s="1"/>
      <c r="XCH281" s="1"/>
      <c r="XCI281" s="1"/>
      <c r="XCJ281" s="1"/>
      <c r="XCK281" s="1"/>
      <c r="XCL281" s="1"/>
      <c r="XCM281" s="1"/>
      <c r="XCN281" s="1"/>
      <c r="XCO281" s="1"/>
      <c r="XCP281" s="1"/>
      <c r="XCQ281" s="1"/>
      <c r="XCR281" s="1"/>
      <c r="XCS281" s="1"/>
      <c r="XCT281" s="1"/>
      <c r="XCU281" s="1"/>
      <c r="XCV281" s="1"/>
      <c r="XCW281" s="1"/>
      <c r="XCX281" s="1"/>
      <c r="XCY281" s="1"/>
      <c r="XCZ281" s="1"/>
      <c r="XDA281" s="1"/>
      <c r="XDB281" s="1"/>
      <c r="XDC281" s="1"/>
      <c r="XDD281" s="1"/>
      <c r="XDE281" s="1"/>
      <c r="XDF281" s="1"/>
      <c r="XDG281" s="1"/>
      <c r="XDH281" s="1"/>
      <c r="XDI281" s="1"/>
      <c r="XDJ281" s="1"/>
      <c r="XDK281" s="1"/>
      <c r="XDL281" s="1"/>
      <c r="XDM281" s="1"/>
      <c r="XDN281" s="1"/>
      <c r="XDO281" s="1"/>
      <c r="XDP281" s="1"/>
      <c r="XDQ281" s="1"/>
      <c r="XDR281" s="1"/>
      <c r="XDS281" s="1"/>
      <c r="XDT281" s="1"/>
      <c r="XDU281" s="1"/>
      <c r="XDV281" s="1"/>
      <c r="XDW281" s="1"/>
      <c r="XDX281" s="1"/>
      <c r="XDY281" s="1"/>
      <c r="XDZ281" s="1"/>
      <c r="XEA281" s="1"/>
      <c r="XEB281" s="1"/>
      <c r="XEC281" s="1"/>
      <c r="XED281" s="1"/>
      <c r="XEE281" s="1"/>
      <c r="XEF281" s="1"/>
      <c r="XEG281" s="1"/>
      <c r="XEH281" s="1"/>
      <c r="XEI281" s="1"/>
      <c r="XEJ281" s="1"/>
      <c r="XEK281" s="1"/>
      <c r="XEL281" s="1"/>
      <c r="XEM281" s="1"/>
      <c r="XEN281" s="1"/>
      <c r="XEO281" s="1"/>
      <c r="XEP281" s="1"/>
      <c r="XEQ281" s="1"/>
      <c r="XER281" s="1"/>
      <c r="XES281" s="1"/>
      <c r="XET281" s="1"/>
      <c r="XEU281" s="1"/>
      <c r="XEV281" s="1"/>
      <c r="XEW281" s="1"/>
      <c r="XEX281" s="1"/>
    </row>
    <row r="282" spans="1:145 16221:16378" s="11" customFormat="1" ht="20.25" customHeight="1" x14ac:dyDescent="0.3">
      <c r="A282" s="65" t="str">
        <f>A281</f>
        <v>7th, 9th, 11th, 13th, 15th &amp; 17th Floor (Part Refuge Area)</v>
      </c>
      <c r="B282" s="65"/>
      <c r="C282" s="66">
        <v>1</v>
      </c>
      <c r="D282" s="67"/>
      <c r="E282" s="20" t="s">
        <v>223</v>
      </c>
      <c r="F282" s="66">
        <v>695</v>
      </c>
      <c r="G282" s="67"/>
      <c r="H282" s="20">
        <v>0</v>
      </c>
      <c r="I282" s="20">
        <f t="shared" ref="I282:I288" si="33">F282*(($I$140)+1)+H282</f>
        <v>1077.25</v>
      </c>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WYW282" s="1"/>
      <c r="WYX282" s="1"/>
      <c r="WYY282" s="1"/>
      <c r="WYZ282" s="1"/>
      <c r="WZA282" s="1"/>
      <c r="WZB282" s="1"/>
      <c r="WZC282" s="1"/>
      <c r="WZD282" s="1"/>
      <c r="WZE282" s="1"/>
      <c r="WZF282" s="1"/>
      <c r="WZG282" s="1"/>
      <c r="WZH282" s="1"/>
      <c r="WZI282" s="1"/>
      <c r="WZJ282" s="1"/>
      <c r="WZK282" s="1"/>
      <c r="WZL282" s="1"/>
      <c r="WZM282" s="1"/>
      <c r="WZN282" s="1"/>
      <c r="WZO282" s="1"/>
      <c r="WZP282" s="1"/>
      <c r="WZQ282" s="1"/>
      <c r="WZR282" s="1"/>
      <c r="WZS282" s="1"/>
      <c r="WZT282" s="1"/>
      <c r="WZU282" s="1"/>
      <c r="WZV282" s="1"/>
      <c r="WZW282" s="1"/>
      <c r="WZX282" s="1"/>
      <c r="WZY282" s="1"/>
      <c r="WZZ282" s="1"/>
      <c r="XAA282" s="1"/>
      <c r="XAB282" s="1"/>
      <c r="XAC282" s="1"/>
      <c r="XAD282" s="1"/>
      <c r="XAE282" s="1"/>
      <c r="XAF282" s="1"/>
      <c r="XAG282" s="1"/>
      <c r="XAH282" s="1"/>
      <c r="XAI282" s="1"/>
      <c r="XAJ282" s="1"/>
      <c r="XAK282" s="1"/>
      <c r="XAL282" s="1"/>
      <c r="XAM282" s="1"/>
      <c r="XAN282" s="1"/>
      <c r="XAO282" s="1"/>
      <c r="XAP282" s="1"/>
      <c r="XAQ282" s="1"/>
      <c r="XAR282" s="1"/>
      <c r="XAS282" s="1"/>
      <c r="XAT282" s="1"/>
      <c r="XAU282" s="1"/>
      <c r="XAV282" s="1"/>
      <c r="XAW282" s="1"/>
      <c r="XAX282" s="1"/>
      <c r="XAY282" s="1"/>
      <c r="XAZ282" s="1"/>
      <c r="XBA282" s="1"/>
      <c r="XBB282" s="1"/>
      <c r="XBC282" s="1"/>
      <c r="XBD282" s="1"/>
      <c r="XBE282" s="1"/>
      <c r="XBF282" s="1"/>
      <c r="XBG282" s="1"/>
      <c r="XBH282" s="1"/>
      <c r="XBI282" s="1"/>
      <c r="XBJ282" s="1"/>
      <c r="XBK282" s="1"/>
      <c r="XBL282" s="1"/>
      <c r="XBM282" s="1"/>
      <c r="XBN282" s="1"/>
      <c r="XBO282" s="1"/>
      <c r="XBP282" s="1"/>
      <c r="XBQ282" s="1"/>
      <c r="XBR282" s="1"/>
      <c r="XBS282" s="1"/>
      <c r="XBT282" s="1"/>
      <c r="XBU282" s="1"/>
      <c r="XBV282" s="1"/>
      <c r="XBW282" s="1"/>
      <c r="XBX282" s="1"/>
      <c r="XBY282" s="1"/>
      <c r="XBZ282" s="1"/>
      <c r="XCA282" s="1"/>
      <c r="XCB282" s="1"/>
      <c r="XCC282" s="1"/>
      <c r="XCD282" s="1"/>
      <c r="XCE282" s="1"/>
      <c r="XCF282" s="1"/>
      <c r="XCG282" s="1"/>
      <c r="XCH282" s="1"/>
      <c r="XCI282" s="1"/>
      <c r="XCJ282" s="1"/>
      <c r="XCK282" s="1"/>
      <c r="XCL282" s="1"/>
      <c r="XCM282" s="1"/>
      <c r="XCN282" s="1"/>
      <c r="XCO282" s="1"/>
      <c r="XCP282" s="1"/>
      <c r="XCQ282" s="1"/>
      <c r="XCR282" s="1"/>
      <c r="XCS282" s="1"/>
      <c r="XCT282" s="1"/>
      <c r="XCU282" s="1"/>
      <c r="XCV282" s="1"/>
      <c r="XCW282" s="1"/>
      <c r="XCX282" s="1"/>
      <c r="XCY282" s="1"/>
      <c r="XCZ282" s="1"/>
      <c r="XDA282" s="1"/>
      <c r="XDB282" s="1"/>
      <c r="XDC282" s="1"/>
      <c r="XDD282" s="1"/>
      <c r="XDE282" s="1"/>
      <c r="XDF282" s="1"/>
      <c r="XDG282" s="1"/>
      <c r="XDH282" s="1"/>
      <c r="XDI282" s="1"/>
      <c r="XDJ282" s="1"/>
      <c r="XDK282" s="1"/>
      <c r="XDL282" s="1"/>
      <c r="XDM282" s="1"/>
      <c r="XDN282" s="1"/>
      <c r="XDO282" s="1"/>
      <c r="XDP282" s="1"/>
      <c r="XDQ282" s="1"/>
      <c r="XDR282" s="1"/>
      <c r="XDS282" s="1"/>
      <c r="XDT282" s="1"/>
      <c r="XDU282" s="1"/>
      <c r="XDV282" s="1"/>
      <c r="XDW282" s="1"/>
      <c r="XDX282" s="1"/>
      <c r="XDY282" s="1"/>
      <c r="XDZ282" s="1"/>
      <c r="XEA282" s="1"/>
      <c r="XEB282" s="1"/>
      <c r="XEC282" s="1"/>
      <c r="XED282" s="1"/>
      <c r="XEE282" s="1"/>
      <c r="XEF282" s="1"/>
      <c r="XEG282" s="1"/>
      <c r="XEH282" s="1"/>
      <c r="XEI282" s="1"/>
      <c r="XEJ282" s="1"/>
      <c r="XEK282" s="1"/>
      <c r="XEL282" s="1"/>
      <c r="XEM282" s="1"/>
      <c r="XEN282" s="1"/>
      <c r="XEO282" s="1"/>
      <c r="XEP282" s="1"/>
      <c r="XEQ282" s="1"/>
      <c r="XER282" s="1"/>
      <c r="XES282" s="1"/>
      <c r="XET282" s="1"/>
      <c r="XEU282" s="1"/>
      <c r="XEV282" s="1"/>
      <c r="XEW282" s="1"/>
      <c r="XEX282" s="1"/>
    </row>
    <row r="283" spans="1:145 16221:16378" s="11" customFormat="1" ht="20.25" customHeight="1" x14ac:dyDescent="0.3">
      <c r="A283" s="65" t="str">
        <f t="shared" ref="A283:A288" si="34">A282</f>
        <v>7th, 9th, 11th, 13th, 15th &amp; 17th Floor (Part Refuge Area)</v>
      </c>
      <c r="B283" s="65"/>
      <c r="C283" s="66">
        <v>2</v>
      </c>
      <c r="D283" s="67"/>
      <c r="E283" s="20" t="s">
        <v>223</v>
      </c>
      <c r="F283" s="66">
        <v>724</v>
      </c>
      <c r="G283" s="67"/>
      <c r="H283" s="20">
        <v>0</v>
      </c>
      <c r="I283" s="20">
        <f t="shared" si="33"/>
        <v>1122.2</v>
      </c>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WYW283" s="1"/>
      <c r="WYX283" s="1"/>
      <c r="WYY283" s="1"/>
      <c r="WYZ283" s="1"/>
      <c r="WZA283" s="1"/>
      <c r="WZB283" s="1"/>
      <c r="WZC283" s="1"/>
      <c r="WZD283" s="1"/>
      <c r="WZE283" s="1"/>
      <c r="WZF283" s="1"/>
      <c r="WZG283" s="1"/>
      <c r="WZH283" s="1"/>
      <c r="WZI283" s="1"/>
      <c r="WZJ283" s="1"/>
      <c r="WZK283" s="1"/>
      <c r="WZL283" s="1"/>
      <c r="WZM283" s="1"/>
      <c r="WZN283" s="1"/>
      <c r="WZO283" s="1"/>
      <c r="WZP283" s="1"/>
      <c r="WZQ283" s="1"/>
      <c r="WZR283" s="1"/>
      <c r="WZS283" s="1"/>
      <c r="WZT283" s="1"/>
      <c r="WZU283" s="1"/>
      <c r="WZV283" s="1"/>
      <c r="WZW283" s="1"/>
      <c r="WZX283" s="1"/>
      <c r="WZY283" s="1"/>
      <c r="WZZ283" s="1"/>
      <c r="XAA283" s="1"/>
      <c r="XAB283" s="1"/>
      <c r="XAC283" s="1"/>
      <c r="XAD283" s="1"/>
      <c r="XAE283" s="1"/>
      <c r="XAF283" s="1"/>
      <c r="XAG283" s="1"/>
      <c r="XAH283" s="1"/>
      <c r="XAI283" s="1"/>
      <c r="XAJ283" s="1"/>
      <c r="XAK283" s="1"/>
      <c r="XAL283" s="1"/>
      <c r="XAM283" s="1"/>
      <c r="XAN283" s="1"/>
      <c r="XAO283" s="1"/>
      <c r="XAP283" s="1"/>
      <c r="XAQ283" s="1"/>
      <c r="XAR283" s="1"/>
      <c r="XAS283" s="1"/>
      <c r="XAT283" s="1"/>
      <c r="XAU283" s="1"/>
      <c r="XAV283" s="1"/>
      <c r="XAW283" s="1"/>
      <c r="XAX283" s="1"/>
      <c r="XAY283" s="1"/>
      <c r="XAZ283" s="1"/>
      <c r="XBA283" s="1"/>
      <c r="XBB283" s="1"/>
      <c r="XBC283" s="1"/>
      <c r="XBD283" s="1"/>
      <c r="XBE283" s="1"/>
      <c r="XBF283" s="1"/>
      <c r="XBG283" s="1"/>
      <c r="XBH283" s="1"/>
      <c r="XBI283" s="1"/>
      <c r="XBJ283" s="1"/>
      <c r="XBK283" s="1"/>
      <c r="XBL283" s="1"/>
      <c r="XBM283" s="1"/>
      <c r="XBN283" s="1"/>
      <c r="XBO283" s="1"/>
      <c r="XBP283" s="1"/>
      <c r="XBQ283" s="1"/>
      <c r="XBR283" s="1"/>
      <c r="XBS283" s="1"/>
      <c r="XBT283" s="1"/>
      <c r="XBU283" s="1"/>
      <c r="XBV283" s="1"/>
      <c r="XBW283" s="1"/>
      <c r="XBX283" s="1"/>
      <c r="XBY283" s="1"/>
      <c r="XBZ283" s="1"/>
      <c r="XCA283" s="1"/>
      <c r="XCB283" s="1"/>
      <c r="XCC283" s="1"/>
      <c r="XCD283" s="1"/>
      <c r="XCE283" s="1"/>
      <c r="XCF283" s="1"/>
      <c r="XCG283" s="1"/>
      <c r="XCH283" s="1"/>
      <c r="XCI283" s="1"/>
      <c r="XCJ283" s="1"/>
      <c r="XCK283" s="1"/>
      <c r="XCL283" s="1"/>
      <c r="XCM283" s="1"/>
      <c r="XCN283" s="1"/>
      <c r="XCO283" s="1"/>
      <c r="XCP283" s="1"/>
      <c r="XCQ283" s="1"/>
      <c r="XCR283" s="1"/>
      <c r="XCS283" s="1"/>
      <c r="XCT283" s="1"/>
      <c r="XCU283" s="1"/>
      <c r="XCV283" s="1"/>
      <c r="XCW283" s="1"/>
      <c r="XCX283" s="1"/>
      <c r="XCY283" s="1"/>
      <c r="XCZ283" s="1"/>
      <c r="XDA283" s="1"/>
      <c r="XDB283" s="1"/>
      <c r="XDC283" s="1"/>
      <c r="XDD283" s="1"/>
      <c r="XDE283" s="1"/>
      <c r="XDF283" s="1"/>
      <c r="XDG283" s="1"/>
      <c r="XDH283" s="1"/>
      <c r="XDI283" s="1"/>
      <c r="XDJ283" s="1"/>
      <c r="XDK283" s="1"/>
      <c r="XDL283" s="1"/>
      <c r="XDM283" s="1"/>
      <c r="XDN283" s="1"/>
      <c r="XDO283" s="1"/>
      <c r="XDP283" s="1"/>
      <c r="XDQ283" s="1"/>
      <c r="XDR283" s="1"/>
      <c r="XDS283" s="1"/>
      <c r="XDT283" s="1"/>
      <c r="XDU283" s="1"/>
      <c r="XDV283" s="1"/>
      <c r="XDW283" s="1"/>
      <c r="XDX283" s="1"/>
      <c r="XDY283" s="1"/>
      <c r="XDZ283" s="1"/>
      <c r="XEA283" s="1"/>
      <c r="XEB283" s="1"/>
      <c r="XEC283" s="1"/>
      <c r="XED283" s="1"/>
      <c r="XEE283" s="1"/>
      <c r="XEF283" s="1"/>
      <c r="XEG283" s="1"/>
      <c r="XEH283" s="1"/>
      <c r="XEI283" s="1"/>
      <c r="XEJ283" s="1"/>
      <c r="XEK283" s="1"/>
      <c r="XEL283" s="1"/>
      <c r="XEM283" s="1"/>
      <c r="XEN283" s="1"/>
      <c r="XEO283" s="1"/>
      <c r="XEP283" s="1"/>
      <c r="XEQ283" s="1"/>
      <c r="XER283" s="1"/>
      <c r="XES283" s="1"/>
      <c r="XET283" s="1"/>
      <c r="XEU283" s="1"/>
      <c r="XEV283" s="1"/>
      <c r="XEW283" s="1"/>
      <c r="XEX283" s="1"/>
    </row>
    <row r="284" spans="1:145 16221:16378" s="11" customFormat="1" ht="20.25" customHeight="1" x14ac:dyDescent="0.3">
      <c r="A284" s="65" t="str">
        <f t="shared" si="34"/>
        <v>7th, 9th, 11th, 13th, 15th &amp; 17th Floor (Part Refuge Area)</v>
      </c>
      <c r="B284" s="65"/>
      <c r="C284" s="66">
        <v>3</v>
      </c>
      <c r="D284" s="67"/>
      <c r="E284" s="20" t="s">
        <v>223</v>
      </c>
      <c r="F284" s="66">
        <v>601</v>
      </c>
      <c r="G284" s="67"/>
      <c r="H284" s="20">
        <v>0</v>
      </c>
      <c r="I284" s="20">
        <f t="shared" si="33"/>
        <v>931.55000000000007</v>
      </c>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WYW284" s="1"/>
      <c r="WYX284" s="1"/>
      <c r="WYY284" s="1"/>
      <c r="WYZ284" s="1"/>
      <c r="WZA284" s="1"/>
      <c r="WZB284" s="1"/>
      <c r="WZC284" s="1"/>
      <c r="WZD284" s="1"/>
      <c r="WZE284" s="1"/>
      <c r="WZF284" s="1"/>
      <c r="WZG284" s="1"/>
      <c r="WZH284" s="1"/>
      <c r="WZI284" s="1"/>
      <c r="WZJ284" s="1"/>
      <c r="WZK284" s="1"/>
      <c r="WZL284" s="1"/>
      <c r="WZM284" s="1"/>
      <c r="WZN284" s="1"/>
      <c r="WZO284" s="1"/>
      <c r="WZP284" s="1"/>
      <c r="WZQ284" s="1"/>
      <c r="WZR284" s="1"/>
      <c r="WZS284" s="1"/>
      <c r="WZT284" s="1"/>
      <c r="WZU284" s="1"/>
      <c r="WZV284" s="1"/>
      <c r="WZW284" s="1"/>
      <c r="WZX284" s="1"/>
      <c r="WZY284" s="1"/>
      <c r="WZZ284" s="1"/>
      <c r="XAA284" s="1"/>
      <c r="XAB284" s="1"/>
      <c r="XAC284" s="1"/>
      <c r="XAD284" s="1"/>
      <c r="XAE284" s="1"/>
      <c r="XAF284" s="1"/>
      <c r="XAG284" s="1"/>
      <c r="XAH284" s="1"/>
      <c r="XAI284" s="1"/>
      <c r="XAJ284" s="1"/>
      <c r="XAK284" s="1"/>
      <c r="XAL284" s="1"/>
      <c r="XAM284" s="1"/>
      <c r="XAN284" s="1"/>
      <c r="XAO284" s="1"/>
      <c r="XAP284" s="1"/>
      <c r="XAQ284" s="1"/>
      <c r="XAR284" s="1"/>
      <c r="XAS284" s="1"/>
      <c r="XAT284" s="1"/>
      <c r="XAU284" s="1"/>
      <c r="XAV284" s="1"/>
      <c r="XAW284" s="1"/>
      <c r="XAX284" s="1"/>
      <c r="XAY284" s="1"/>
      <c r="XAZ284" s="1"/>
      <c r="XBA284" s="1"/>
      <c r="XBB284" s="1"/>
      <c r="XBC284" s="1"/>
      <c r="XBD284" s="1"/>
      <c r="XBE284" s="1"/>
      <c r="XBF284" s="1"/>
      <c r="XBG284" s="1"/>
      <c r="XBH284" s="1"/>
      <c r="XBI284" s="1"/>
      <c r="XBJ284" s="1"/>
      <c r="XBK284" s="1"/>
      <c r="XBL284" s="1"/>
      <c r="XBM284" s="1"/>
      <c r="XBN284" s="1"/>
      <c r="XBO284" s="1"/>
      <c r="XBP284" s="1"/>
      <c r="XBQ284" s="1"/>
      <c r="XBR284" s="1"/>
      <c r="XBS284" s="1"/>
      <c r="XBT284" s="1"/>
      <c r="XBU284" s="1"/>
      <c r="XBV284" s="1"/>
      <c r="XBW284" s="1"/>
      <c r="XBX284" s="1"/>
      <c r="XBY284" s="1"/>
      <c r="XBZ284" s="1"/>
      <c r="XCA284" s="1"/>
      <c r="XCB284" s="1"/>
      <c r="XCC284" s="1"/>
      <c r="XCD284" s="1"/>
      <c r="XCE284" s="1"/>
      <c r="XCF284" s="1"/>
      <c r="XCG284" s="1"/>
      <c r="XCH284" s="1"/>
      <c r="XCI284" s="1"/>
      <c r="XCJ284" s="1"/>
      <c r="XCK284" s="1"/>
      <c r="XCL284" s="1"/>
      <c r="XCM284" s="1"/>
      <c r="XCN284" s="1"/>
      <c r="XCO284" s="1"/>
      <c r="XCP284" s="1"/>
      <c r="XCQ284" s="1"/>
      <c r="XCR284" s="1"/>
      <c r="XCS284" s="1"/>
      <c r="XCT284" s="1"/>
      <c r="XCU284" s="1"/>
      <c r="XCV284" s="1"/>
      <c r="XCW284" s="1"/>
      <c r="XCX284" s="1"/>
      <c r="XCY284" s="1"/>
      <c r="XCZ284" s="1"/>
      <c r="XDA284" s="1"/>
      <c r="XDB284" s="1"/>
      <c r="XDC284" s="1"/>
      <c r="XDD284" s="1"/>
      <c r="XDE284" s="1"/>
      <c r="XDF284" s="1"/>
      <c r="XDG284" s="1"/>
      <c r="XDH284" s="1"/>
      <c r="XDI284" s="1"/>
      <c r="XDJ284" s="1"/>
      <c r="XDK284" s="1"/>
      <c r="XDL284" s="1"/>
      <c r="XDM284" s="1"/>
      <c r="XDN284" s="1"/>
      <c r="XDO284" s="1"/>
      <c r="XDP284" s="1"/>
      <c r="XDQ284" s="1"/>
      <c r="XDR284" s="1"/>
      <c r="XDS284" s="1"/>
      <c r="XDT284" s="1"/>
      <c r="XDU284" s="1"/>
      <c r="XDV284" s="1"/>
      <c r="XDW284" s="1"/>
      <c r="XDX284" s="1"/>
      <c r="XDY284" s="1"/>
      <c r="XDZ284" s="1"/>
      <c r="XEA284" s="1"/>
      <c r="XEB284" s="1"/>
      <c r="XEC284" s="1"/>
      <c r="XED284" s="1"/>
      <c r="XEE284" s="1"/>
      <c r="XEF284" s="1"/>
      <c r="XEG284" s="1"/>
      <c r="XEH284" s="1"/>
      <c r="XEI284" s="1"/>
      <c r="XEJ284" s="1"/>
      <c r="XEK284" s="1"/>
      <c r="XEL284" s="1"/>
      <c r="XEM284" s="1"/>
      <c r="XEN284" s="1"/>
      <c r="XEO284" s="1"/>
      <c r="XEP284" s="1"/>
      <c r="XEQ284" s="1"/>
      <c r="XER284" s="1"/>
      <c r="XES284" s="1"/>
      <c r="XET284" s="1"/>
      <c r="XEU284" s="1"/>
      <c r="XEV284" s="1"/>
      <c r="XEW284" s="1"/>
      <c r="XEX284" s="1"/>
    </row>
    <row r="285" spans="1:145 16221:16378" s="11" customFormat="1" ht="20.25" customHeight="1" x14ac:dyDescent="0.3">
      <c r="A285" s="65" t="str">
        <f t="shared" si="34"/>
        <v>7th, 9th, 11th, 13th, 15th &amp; 17th Floor (Part Refuge Area)</v>
      </c>
      <c r="B285" s="65"/>
      <c r="C285" s="66">
        <v>4</v>
      </c>
      <c r="D285" s="67"/>
      <c r="E285" s="20" t="s">
        <v>223</v>
      </c>
      <c r="F285" s="66">
        <v>811</v>
      </c>
      <c r="G285" s="67"/>
      <c r="H285" s="20">
        <v>0</v>
      </c>
      <c r="I285" s="20">
        <f t="shared" si="33"/>
        <v>1257.05</v>
      </c>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WYW285" s="1"/>
      <c r="WYX285" s="1"/>
      <c r="WYY285" s="1"/>
      <c r="WYZ285" s="1"/>
      <c r="WZA285" s="1"/>
      <c r="WZB285" s="1"/>
      <c r="WZC285" s="1"/>
      <c r="WZD285" s="1"/>
      <c r="WZE285" s="1"/>
      <c r="WZF285" s="1"/>
      <c r="WZG285" s="1"/>
      <c r="WZH285" s="1"/>
      <c r="WZI285" s="1"/>
      <c r="WZJ285" s="1"/>
      <c r="WZK285" s="1"/>
      <c r="WZL285" s="1"/>
      <c r="WZM285" s="1"/>
      <c r="WZN285" s="1"/>
      <c r="WZO285" s="1"/>
      <c r="WZP285" s="1"/>
      <c r="WZQ285" s="1"/>
      <c r="WZR285" s="1"/>
      <c r="WZS285" s="1"/>
      <c r="WZT285" s="1"/>
      <c r="WZU285" s="1"/>
      <c r="WZV285" s="1"/>
      <c r="WZW285" s="1"/>
      <c r="WZX285" s="1"/>
      <c r="WZY285" s="1"/>
      <c r="WZZ285" s="1"/>
      <c r="XAA285" s="1"/>
      <c r="XAB285" s="1"/>
      <c r="XAC285" s="1"/>
      <c r="XAD285" s="1"/>
      <c r="XAE285" s="1"/>
      <c r="XAF285" s="1"/>
      <c r="XAG285" s="1"/>
      <c r="XAH285" s="1"/>
      <c r="XAI285" s="1"/>
      <c r="XAJ285" s="1"/>
      <c r="XAK285" s="1"/>
      <c r="XAL285" s="1"/>
      <c r="XAM285" s="1"/>
      <c r="XAN285" s="1"/>
      <c r="XAO285" s="1"/>
      <c r="XAP285" s="1"/>
      <c r="XAQ285" s="1"/>
      <c r="XAR285" s="1"/>
      <c r="XAS285" s="1"/>
      <c r="XAT285" s="1"/>
      <c r="XAU285" s="1"/>
      <c r="XAV285" s="1"/>
      <c r="XAW285" s="1"/>
      <c r="XAX285" s="1"/>
      <c r="XAY285" s="1"/>
      <c r="XAZ285" s="1"/>
      <c r="XBA285" s="1"/>
      <c r="XBB285" s="1"/>
      <c r="XBC285" s="1"/>
      <c r="XBD285" s="1"/>
      <c r="XBE285" s="1"/>
      <c r="XBF285" s="1"/>
      <c r="XBG285" s="1"/>
      <c r="XBH285" s="1"/>
      <c r="XBI285" s="1"/>
      <c r="XBJ285" s="1"/>
      <c r="XBK285" s="1"/>
      <c r="XBL285" s="1"/>
      <c r="XBM285" s="1"/>
      <c r="XBN285" s="1"/>
      <c r="XBO285" s="1"/>
      <c r="XBP285" s="1"/>
      <c r="XBQ285" s="1"/>
      <c r="XBR285" s="1"/>
      <c r="XBS285" s="1"/>
      <c r="XBT285" s="1"/>
      <c r="XBU285" s="1"/>
      <c r="XBV285" s="1"/>
      <c r="XBW285" s="1"/>
      <c r="XBX285" s="1"/>
      <c r="XBY285" s="1"/>
      <c r="XBZ285" s="1"/>
      <c r="XCA285" s="1"/>
      <c r="XCB285" s="1"/>
      <c r="XCC285" s="1"/>
      <c r="XCD285" s="1"/>
      <c r="XCE285" s="1"/>
      <c r="XCF285" s="1"/>
      <c r="XCG285" s="1"/>
      <c r="XCH285" s="1"/>
      <c r="XCI285" s="1"/>
      <c r="XCJ285" s="1"/>
      <c r="XCK285" s="1"/>
      <c r="XCL285" s="1"/>
      <c r="XCM285" s="1"/>
      <c r="XCN285" s="1"/>
      <c r="XCO285" s="1"/>
      <c r="XCP285" s="1"/>
      <c r="XCQ285" s="1"/>
      <c r="XCR285" s="1"/>
      <c r="XCS285" s="1"/>
      <c r="XCT285" s="1"/>
      <c r="XCU285" s="1"/>
      <c r="XCV285" s="1"/>
      <c r="XCW285" s="1"/>
      <c r="XCX285" s="1"/>
      <c r="XCY285" s="1"/>
      <c r="XCZ285" s="1"/>
      <c r="XDA285" s="1"/>
      <c r="XDB285" s="1"/>
      <c r="XDC285" s="1"/>
      <c r="XDD285" s="1"/>
      <c r="XDE285" s="1"/>
      <c r="XDF285" s="1"/>
      <c r="XDG285" s="1"/>
      <c r="XDH285" s="1"/>
      <c r="XDI285" s="1"/>
      <c r="XDJ285" s="1"/>
      <c r="XDK285" s="1"/>
      <c r="XDL285" s="1"/>
      <c r="XDM285" s="1"/>
      <c r="XDN285" s="1"/>
      <c r="XDO285" s="1"/>
      <c r="XDP285" s="1"/>
      <c r="XDQ285" s="1"/>
      <c r="XDR285" s="1"/>
      <c r="XDS285" s="1"/>
      <c r="XDT285" s="1"/>
      <c r="XDU285" s="1"/>
      <c r="XDV285" s="1"/>
      <c r="XDW285" s="1"/>
      <c r="XDX285" s="1"/>
      <c r="XDY285" s="1"/>
      <c r="XDZ285" s="1"/>
      <c r="XEA285" s="1"/>
      <c r="XEB285" s="1"/>
      <c r="XEC285" s="1"/>
      <c r="XED285" s="1"/>
      <c r="XEE285" s="1"/>
      <c r="XEF285" s="1"/>
      <c r="XEG285" s="1"/>
      <c r="XEH285" s="1"/>
      <c r="XEI285" s="1"/>
      <c r="XEJ285" s="1"/>
      <c r="XEK285" s="1"/>
      <c r="XEL285" s="1"/>
      <c r="XEM285" s="1"/>
      <c r="XEN285" s="1"/>
      <c r="XEO285" s="1"/>
      <c r="XEP285" s="1"/>
      <c r="XEQ285" s="1"/>
      <c r="XER285" s="1"/>
      <c r="XES285" s="1"/>
      <c r="XET285" s="1"/>
      <c r="XEU285" s="1"/>
      <c r="XEV285" s="1"/>
      <c r="XEW285" s="1"/>
      <c r="XEX285" s="1"/>
    </row>
    <row r="286" spans="1:145 16221:16378" s="11" customFormat="1" ht="20.25" customHeight="1" x14ac:dyDescent="0.3">
      <c r="A286" s="65" t="str">
        <f t="shared" si="34"/>
        <v>7th, 9th, 11th, 13th, 15th &amp; 17th Floor (Part Refuge Area)</v>
      </c>
      <c r="B286" s="65"/>
      <c r="C286" s="66">
        <v>5</v>
      </c>
      <c r="D286" s="67"/>
      <c r="E286" s="20" t="s">
        <v>223</v>
      </c>
      <c r="F286" s="66">
        <v>556</v>
      </c>
      <c r="G286" s="67"/>
      <c r="H286" s="20">
        <v>0</v>
      </c>
      <c r="I286" s="20">
        <f t="shared" si="33"/>
        <v>861.80000000000007</v>
      </c>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WYW286" s="1"/>
      <c r="WYX286" s="1"/>
      <c r="WYY286" s="1"/>
      <c r="WYZ286" s="1"/>
      <c r="WZA286" s="1"/>
      <c r="WZB286" s="1"/>
      <c r="WZC286" s="1"/>
      <c r="WZD286" s="1"/>
      <c r="WZE286" s="1"/>
      <c r="WZF286" s="1"/>
      <c r="WZG286" s="1"/>
      <c r="WZH286" s="1"/>
      <c r="WZI286" s="1"/>
      <c r="WZJ286" s="1"/>
      <c r="WZK286" s="1"/>
      <c r="WZL286" s="1"/>
      <c r="WZM286" s="1"/>
      <c r="WZN286" s="1"/>
      <c r="WZO286" s="1"/>
      <c r="WZP286" s="1"/>
      <c r="WZQ286" s="1"/>
      <c r="WZR286" s="1"/>
      <c r="WZS286" s="1"/>
      <c r="WZT286" s="1"/>
      <c r="WZU286" s="1"/>
      <c r="WZV286" s="1"/>
      <c r="WZW286" s="1"/>
      <c r="WZX286" s="1"/>
      <c r="WZY286" s="1"/>
      <c r="WZZ286" s="1"/>
      <c r="XAA286" s="1"/>
      <c r="XAB286" s="1"/>
      <c r="XAC286" s="1"/>
      <c r="XAD286" s="1"/>
      <c r="XAE286" s="1"/>
      <c r="XAF286" s="1"/>
      <c r="XAG286" s="1"/>
      <c r="XAH286" s="1"/>
      <c r="XAI286" s="1"/>
      <c r="XAJ286" s="1"/>
      <c r="XAK286" s="1"/>
      <c r="XAL286" s="1"/>
      <c r="XAM286" s="1"/>
      <c r="XAN286" s="1"/>
      <c r="XAO286" s="1"/>
      <c r="XAP286" s="1"/>
      <c r="XAQ286" s="1"/>
      <c r="XAR286" s="1"/>
      <c r="XAS286" s="1"/>
      <c r="XAT286" s="1"/>
      <c r="XAU286" s="1"/>
      <c r="XAV286" s="1"/>
      <c r="XAW286" s="1"/>
      <c r="XAX286" s="1"/>
      <c r="XAY286" s="1"/>
      <c r="XAZ286" s="1"/>
      <c r="XBA286" s="1"/>
      <c r="XBB286" s="1"/>
      <c r="XBC286" s="1"/>
      <c r="XBD286" s="1"/>
      <c r="XBE286" s="1"/>
      <c r="XBF286" s="1"/>
      <c r="XBG286" s="1"/>
      <c r="XBH286" s="1"/>
      <c r="XBI286" s="1"/>
      <c r="XBJ286" s="1"/>
      <c r="XBK286" s="1"/>
      <c r="XBL286" s="1"/>
      <c r="XBM286" s="1"/>
      <c r="XBN286" s="1"/>
      <c r="XBO286" s="1"/>
      <c r="XBP286" s="1"/>
      <c r="XBQ286" s="1"/>
      <c r="XBR286" s="1"/>
      <c r="XBS286" s="1"/>
      <c r="XBT286" s="1"/>
      <c r="XBU286" s="1"/>
      <c r="XBV286" s="1"/>
      <c r="XBW286" s="1"/>
      <c r="XBX286" s="1"/>
      <c r="XBY286" s="1"/>
      <c r="XBZ286" s="1"/>
      <c r="XCA286" s="1"/>
      <c r="XCB286" s="1"/>
      <c r="XCC286" s="1"/>
      <c r="XCD286" s="1"/>
      <c r="XCE286" s="1"/>
      <c r="XCF286" s="1"/>
      <c r="XCG286" s="1"/>
      <c r="XCH286" s="1"/>
      <c r="XCI286" s="1"/>
      <c r="XCJ286" s="1"/>
      <c r="XCK286" s="1"/>
      <c r="XCL286" s="1"/>
      <c r="XCM286" s="1"/>
      <c r="XCN286" s="1"/>
      <c r="XCO286" s="1"/>
      <c r="XCP286" s="1"/>
      <c r="XCQ286" s="1"/>
      <c r="XCR286" s="1"/>
      <c r="XCS286" s="1"/>
      <c r="XCT286" s="1"/>
      <c r="XCU286" s="1"/>
      <c r="XCV286" s="1"/>
      <c r="XCW286" s="1"/>
      <c r="XCX286" s="1"/>
      <c r="XCY286" s="1"/>
      <c r="XCZ286" s="1"/>
      <c r="XDA286" s="1"/>
      <c r="XDB286" s="1"/>
      <c r="XDC286" s="1"/>
      <c r="XDD286" s="1"/>
      <c r="XDE286" s="1"/>
      <c r="XDF286" s="1"/>
      <c r="XDG286" s="1"/>
      <c r="XDH286" s="1"/>
      <c r="XDI286" s="1"/>
      <c r="XDJ286" s="1"/>
      <c r="XDK286" s="1"/>
      <c r="XDL286" s="1"/>
      <c r="XDM286" s="1"/>
      <c r="XDN286" s="1"/>
      <c r="XDO286" s="1"/>
      <c r="XDP286" s="1"/>
      <c r="XDQ286" s="1"/>
      <c r="XDR286" s="1"/>
      <c r="XDS286" s="1"/>
      <c r="XDT286" s="1"/>
      <c r="XDU286" s="1"/>
      <c r="XDV286" s="1"/>
      <c r="XDW286" s="1"/>
      <c r="XDX286" s="1"/>
      <c r="XDY286" s="1"/>
      <c r="XDZ286" s="1"/>
      <c r="XEA286" s="1"/>
      <c r="XEB286" s="1"/>
      <c r="XEC286" s="1"/>
      <c r="XED286" s="1"/>
      <c r="XEE286" s="1"/>
      <c r="XEF286" s="1"/>
      <c r="XEG286" s="1"/>
      <c r="XEH286" s="1"/>
      <c r="XEI286" s="1"/>
      <c r="XEJ286" s="1"/>
      <c r="XEK286" s="1"/>
      <c r="XEL286" s="1"/>
      <c r="XEM286" s="1"/>
      <c r="XEN286" s="1"/>
      <c r="XEO286" s="1"/>
      <c r="XEP286" s="1"/>
      <c r="XEQ286" s="1"/>
      <c r="XER286" s="1"/>
      <c r="XES286" s="1"/>
      <c r="XET286" s="1"/>
      <c r="XEU286" s="1"/>
      <c r="XEV286" s="1"/>
      <c r="XEW286" s="1"/>
      <c r="XEX286" s="1"/>
    </row>
    <row r="287" spans="1:145 16221:16378" s="11" customFormat="1" ht="20.25" customHeight="1" x14ac:dyDescent="0.3">
      <c r="A287" s="65" t="str">
        <f t="shared" si="34"/>
        <v>7th, 9th, 11th, 13th, 15th &amp; 17th Floor (Part Refuge Area)</v>
      </c>
      <c r="B287" s="65"/>
      <c r="C287" s="66">
        <v>6</v>
      </c>
      <c r="D287" s="67"/>
      <c r="E287" s="20" t="s">
        <v>222</v>
      </c>
      <c r="F287" s="66">
        <v>908</v>
      </c>
      <c r="G287" s="67"/>
      <c r="H287" s="20">
        <v>0</v>
      </c>
      <c r="I287" s="20">
        <f t="shared" si="33"/>
        <v>1407.4</v>
      </c>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WYW287" s="1"/>
      <c r="WYX287" s="1"/>
      <c r="WYY287" s="1"/>
      <c r="WYZ287" s="1"/>
      <c r="WZA287" s="1"/>
      <c r="WZB287" s="1"/>
      <c r="WZC287" s="1"/>
      <c r="WZD287" s="1"/>
      <c r="WZE287" s="1"/>
      <c r="WZF287" s="1"/>
      <c r="WZG287" s="1"/>
      <c r="WZH287" s="1"/>
      <c r="WZI287" s="1"/>
      <c r="WZJ287" s="1"/>
      <c r="WZK287" s="1"/>
      <c r="WZL287" s="1"/>
      <c r="WZM287" s="1"/>
      <c r="WZN287" s="1"/>
      <c r="WZO287" s="1"/>
      <c r="WZP287" s="1"/>
      <c r="WZQ287" s="1"/>
      <c r="WZR287" s="1"/>
      <c r="WZS287" s="1"/>
      <c r="WZT287" s="1"/>
      <c r="WZU287" s="1"/>
      <c r="WZV287" s="1"/>
      <c r="WZW287" s="1"/>
      <c r="WZX287" s="1"/>
      <c r="WZY287" s="1"/>
      <c r="WZZ287" s="1"/>
      <c r="XAA287" s="1"/>
      <c r="XAB287" s="1"/>
      <c r="XAC287" s="1"/>
      <c r="XAD287" s="1"/>
      <c r="XAE287" s="1"/>
      <c r="XAF287" s="1"/>
      <c r="XAG287" s="1"/>
      <c r="XAH287" s="1"/>
      <c r="XAI287" s="1"/>
      <c r="XAJ287" s="1"/>
      <c r="XAK287" s="1"/>
      <c r="XAL287" s="1"/>
      <c r="XAM287" s="1"/>
      <c r="XAN287" s="1"/>
      <c r="XAO287" s="1"/>
      <c r="XAP287" s="1"/>
      <c r="XAQ287" s="1"/>
      <c r="XAR287" s="1"/>
      <c r="XAS287" s="1"/>
      <c r="XAT287" s="1"/>
      <c r="XAU287" s="1"/>
      <c r="XAV287" s="1"/>
      <c r="XAW287" s="1"/>
      <c r="XAX287" s="1"/>
      <c r="XAY287" s="1"/>
      <c r="XAZ287" s="1"/>
      <c r="XBA287" s="1"/>
      <c r="XBB287" s="1"/>
      <c r="XBC287" s="1"/>
      <c r="XBD287" s="1"/>
      <c r="XBE287" s="1"/>
      <c r="XBF287" s="1"/>
      <c r="XBG287" s="1"/>
      <c r="XBH287" s="1"/>
      <c r="XBI287" s="1"/>
      <c r="XBJ287" s="1"/>
      <c r="XBK287" s="1"/>
      <c r="XBL287" s="1"/>
      <c r="XBM287" s="1"/>
      <c r="XBN287" s="1"/>
      <c r="XBO287" s="1"/>
      <c r="XBP287" s="1"/>
      <c r="XBQ287" s="1"/>
      <c r="XBR287" s="1"/>
      <c r="XBS287" s="1"/>
      <c r="XBT287" s="1"/>
      <c r="XBU287" s="1"/>
      <c r="XBV287" s="1"/>
      <c r="XBW287" s="1"/>
      <c r="XBX287" s="1"/>
      <c r="XBY287" s="1"/>
      <c r="XBZ287" s="1"/>
      <c r="XCA287" s="1"/>
      <c r="XCB287" s="1"/>
      <c r="XCC287" s="1"/>
      <c r="XCD287" s="1"/>
      <c r="XCE287" s="1"/>
      <c r="XCF287" s="1"/>
      <c r="XCG287" s="1"/>
      <c r="XCH287" s="1"/>
      <c r="XCI287" s="1"/>
      <c r="XCJ287" s="1"/>
      <c r="XCK287" s="1"/>
      <c r="XCL287" s="1"/>
      <c r="XCM287" s="1"/>
      <c r="XCN287" s="1"/>
      <c r="XCO287" s="1"/>
      <c r="XCP287" s="1"/>
      <c r="XCQ287" s="1"/>
      <c r="XCR287" s="1"/>
      <c r="XCS287" s="1"/>
      <c r="XCT287" s="1"/>
      <c r="XCU287" s="1"/>
      <c r="XCV287" s="1"/>
      <c r="XCW287" s="1"/>
      <c r="XCX287" s="1"/>
      <c r="XCY287" s="1"/>
      <c r="XCZ287" s="1"/>
      <c r="XDA287" s="1"/>
      <c r="XDB287" s="1"/>
      <c r="XDC287" s="1"/>
      <c r="XDD287" s="1"/>
      <c r="XDE287" s="1"/>
      <c r="XDF287" s="1"/>
      <c r="XDG287" s="1"/>
      <c r="XDH287" s="1"/>
      <c r="XDI287" s="1"/>
      <c r="XDJ287" s="1"/>
      <c r="XDK287" s="1"/>
      <c r="XDL287" s="1"/>
      <c r="XDM287" s="1"/>
      <c r="XDN287" s="1"/>
      <c r="XDO287" s="1"/>
      <c r="XDP287" s="1"/>
      <c r="XDQ287" s="1"/>
      <c r="XDR287" s="1"/>
      <c r="XDS287" s="1"/>
      <c r="XDT287" s="1"/>
      <c r="XDU287" s="1"/>
      <c r="XDV287" s="1"/>
      <c r="XDW287" s="1"/>
      <c r="XDX287" s="1"/>
      <c r="XDY287" s="1"/>
      <c r="XDZ287" s="1"/>
      <c r="XEA287" s="1"/>
      <c r="XEB287" s="1"/>
      <c r="XEC287" s="1"/>
      <c r="XED287" s="1"/>
      <c r="XEE287" s="1"/>
      <c r="XEF287" s="1"/>
      <c r="XEG287" s="1"/>
      <c r="XEH287" s="1"/>
      <c r="XEI287" s="1"/>
      <c r="XEJ287" s="1"/>
      <c r="XEK287" s="1"/>
      <c r="XEL287" s="1"/>
      <c r="XEM287" s="1"/>
      <c r="XEN287" s="1"/>
      <c r="XEO287" s="1"/>
      <c r="XEP287" s="1"/>
      <c r="XEQ287" s="1"/>
      <c r="XER287" s="1"/>
      <c r="XES287" s="1"/>
      <c r="XET287" s="1"/>
      <c r="XEU287" s="1"/>
      <c r="XEV287" s="1"/>
      <c r="XEW287" s="1"/>
      <c r="XEX287" s="1"/>
    </row>
    <row r="288" spans="1:145 16221:16378" s="11" customFormat="1" ht="20.25" customHeight="1" x14ac:dyDescent="0.3">
      <c r="A288" s="65" t="str">
        <f t="shared" si="34"/>
        <v>7th, 9th, 11th, 13th, 15th &amp; 17th Floor (Part Refuge Area)</v>
      </c>
      <c r="B288" s="65"/>
      <c r="C288" s="66">
        <v>7</v>
      </c>
      <c r="D288" s="67"/>
      <c r="E288" s="20" t="s">
        <v>223</v>
      </c>
      <c r="F288" s="66">
        <v>737</v>
      </c>
      <c r="G288" s="67"/>
      <c r="H288" s="20">
        <v>0</v>
      </c>
      <c r="I288" s="20">
        <f t="shared" si="33"/>
        <v>1142.3500000000001</v>
      </c>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WYW288" s="1"/>
      <c r="WYX288" s="1"/>
      <c r="WYY288" s="1"/>
      <c r="WYZ288" s="1"/>
      <c r="WZA288" s="1"/>
      <c r="WZB288" s="1"/>
      <c r="WZC288" s="1"/>
      <c r="WZD288" s="1"/>
      <c r="WZE288" s="1"/>
      <c r="WZF288" s="1"/>
      <c r="WZG288" s="1"/>
      <c r="WZH288" s="1"/>
      <c r="WZI288" s="1"/>
      <c r="WZJ288" s="1"/>
      <c r="WZK288" s="1"/>
      <c r="WZL288" s="1"/>
      <c r="WZM288" s="1"/>
      <c r="WZN288" s="1"/>
      <c r="WZO288" s="1"/>
      <c r="WZP288" s="1"/>
      <c r="WZQ288" s="1"/>
      <c r="WZR288" s="1"/>
      <c r="WZS288" s="1"/>
      <c r="WZT288" s="1"/>
      <c r="WZU288" s="1"/>
      <c r="WZV288" s="1"/>
      <c r="WZW288" s="1"/>
      <c r="WZX288" s="1"/>
      <c r="WZY288" s="1"/>
      <c r="WZZ288" s="1"/>
      <c r="XAA288" s="1"/>
      <c r="XAB288" s="1"/>
      <c r="XAC288" s="1"/>
      <c r="XAD288" s="1"/>
      <c r="XAE288" s="1"/>
      <c r="XAF288" s="1"/>
      <c r="XAG288" s="1"/>
      <c r="XAH288" s="1"/>
      <c r="XAI288" s="1"/>
      <c r="XAJ288" s="1"/>
      <c r="XAK288" s="1"/>
      <c r="XAL288" s="1"/>
      <c r="XAM288" s="1"/>
      <c r="XAN288" s="1"/>
      <c r="XAO288" s="1"/>
      <c r="XAP288" s="1"/>
      <c r="XAQ288" s="1"/>
      <c r="XAR288" s="1"/>
      <c r="XAS288" s="1"/>
      <c r="XAT288" s="1"/>
      <c r="XAU288" s="1"/>
      <c r="XAV288" s="1"/>
      <c r="XAW288" s="1"/>
      <c r="XAX288" s="1"/>
      <c r="XAY288" s="1"/>
      <c r="XAZ288" s="1"/>
      <c r="XBA288" s="1"/>
      <c r="XBB288" s="1"/>
      <c r="XBC288" s="1"/>
      <c r="XBD288" s="1"/>
      <c r="XBE288" s="1"/>
      <c r="XBF288" s="1"/>
      <c r="XBG288" s="1"/>
      <c r="XBH288" s="1"/>
      <c r="XBI288" s="1"/>
      <c r="XBJ288" s="1"/>
      <c r="XBK288" s="1"/>
      <c r="XBL288" s="1"/>
      <c r="XBM288" s="1"/>
      <c r="XBN288" s="1"/>
      <c r="XBO288" s="1"/>
      <c r="XBP288" s="1"/>
      <c r="XBQ288" s="1"/>
      <c r="XBR288" s="1"/>
      <c r="XBS288" s="1"/>
      <c r="XBT288" s="1"/>
      <c r="XBU288" s="1"/>
      <c r="XBV288" s="1"/>
      <c r="XBW288" s="1"/>
      <c r="XBX288" s="1"/>
      <c r="XBY288" s="1"/>
      <c r="XBZ288" s="1"/>
      <c r="XCA288" s="1"/>
      <c r="XCB288" s="1"/>
      <c r="XCC288" s="1"/>
      <c r="XCD288" s="1"/>
      <c r="XCE288" s="1"/>
      <c r="XCF288" s="1"/>
      <c r="XCG288" s="1"/>
      <c r="XCH288" s="1"/>
      <c r="XCI288" s="1"/>
      <c r="XCJ288" s="1"/>
      <c r="XCK288" s="1"/>
      <c r="XCL288" s="1"/>
      <c r="XCM288" s="1"/>
      <c r="XCN288" s="1"/>
      <c r="XCO288" s="1"/>
      <c r="XCP288" s="1"/>
      <c r="XCQ288" s="1"/>
      <c r="XCR288" s="1"/>
      <c r="XCS288" s="1"/>
      <c r="XCT288" s="1"/>
      <c r="XCU288" s="1"/>
      <c r="XCV288" s="1"/>
      <c r="XCW288" s="1"/>
      <c r="XCX288" s="1"/>
      <c r="XCY288" s="1"/>
      <c r="XCZ288" s="1"/>
      <c r="XDA288" s="1"/>
      <c r="XDB288" s="1"/>
      <c r="XDC288" s="1"/>
      <c r="XDD288" s="1"/>
      <c r="XDE288" s="1"/>
      <c r="XDF288" s="1"/>
      <c r="XDG288" s="1"/>
      <c r="XDH288" s="1"/>
      <c r="XDI288" s="1"/>
      <c r="XDJ288" s="1"/>
      <c r="XDK288" s="1"/>
      <c r="XDL288" s="1"/>
      <c r="XDM288" s="1"/>
      <c r="XDN288" s="1"/>
      <c r="XDO288" s="1"/>
      <c r="XDP288" s="1"/>
      <c r="XDQ288" s="1"/>
      <c r="XDR288" s="1"/>
      <c r="XDS288" s="1"/>
      <c r="XDT288" s="1"/>
      <c r="XDU288" s="1"/>
      <c r="XDV288" s="1"/>
      <c r="XDW288" s="1"/>
      <c r="XDX288" s="1"/>
      <c r="XDY288" s="1"/>
      <c r="XDZ288" s="1"/>
      <c r="XEA288" s="1"/>
      <c r="XEB288" s="1"/>
      <c r="XEC288" s="1"/>
      <c r="XED288" s="1"/>
      <c r="XEE288" s="1"/>
      <c r="XEF288" s="1"/>
      <c r="XEG288" s="1"/>
      <c r="XEH288" s="1"/>
      <c r="XEI288" s="1"/>
      <c r="XEJ288" s="1"/>
      <c r="XEK288" s="1"/>
      <c r="XEL288" s="1"/>
      <c r="XEM288" s="1"/>
      <c r="XEN288" s="1"/>
      <c r="XEO288" s="1"/>
      <c r="XEP288" s="1"/>
      <c r="XEQ288" s="1"/>
      <c r="XER288" s="1"/>
      <c r="XES288" s="1"/>
      <c r="XET288" s="1"/>
      <c r="XEU288" s="1"/>
      <c r="XEV288" s="1"/>
      <c r="XEW288" s="1"/>
      <c r="XEX288" s="1"/>
    </row>
    <row r="289" spans="1:145 16221:16378" s="11" customFormat="1" ht="20.25" customHeight="1" x14ac:dyDescent="0.3">
      <c r="A289" s="68" t="s">
        <v>242</v>
      </c>
      <c r="B289" s="69"/>
      <c r="C289" s="69"/>
      <c r="D289" s="69"/>
      <c r="E289" s="69"/>
      <c r="F289" s="69"/>
      <c r="G289" s="69"/>
      <c r="H289" s="69"/>
      <c r="I289" s="72"/>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WYW289" s="1"/>
      <c r="WYX289" s="1"/>
      <c r="WYY289" s="1"/>
      <c r="WYZ289" s="1"/>
      <c r="WZA289" s="1"/>
      <c r="WZB289" s="1"/>
      <c r="WZC289" s="1"/>
      <c r="WZD289" s="1"/>
      <c r="WZE289" s="1"/>
      <c r="WZF289" s="1"/>
      <c r="WZG289" s="1"/>
      <c r="WZH289" s="1"/>
      <c r="WZI289" s="1"/>
      <c r="WZJ289" s="1"/>
      <c r="WZK289" s="1"/>
      <c r="WZL289" s="1"/>
      <c r="WZM289" s="1"/>
      <c r="WZN289" s="1"/>
      <c r="WZO289" s="1"/>
      <c r="WZP289" s="1"/>
      <c r="WZQ289" s="1"/>
      <c r="WZR289" s="1"/>
      <c r="WZS289" s="1"/>
      <c r="WZT289" s="1"/>
      <c r="WZU289" s="1"/>
      <c r="WZV289" s="1"/>
      <c r="WZW289" s="1"/>
      <c r="WZX289" s="1"/>
      <c r="WZY289" s="1"/>
      <c r="WZZ289" s="1"/>
      <c r="XAA289" s="1"/>
      <c r="XAB289" s="1"/>
      <c r="XAC289" s="1"/>
      <c r="XAD289" s="1"/>
      <c r="XAE289" s="1"/>
      <c r="XAF289" s="1"/>
      <c r="XAG289" s="1"/>
      <c r="XAH289" s="1"/>
      <c r="XAI289" s="1"/>
      <c r="XAJ289" s="1"/>
      <c r="XAK289" s="1"/>
      <c r="XAL289" s="1"/>
      <c r="XAM289" s="1"/>
      <c r="XAN289" s="1"/>
      <c r="XAO289" s="1"/>
      <c r="XAP289" s="1"/>
      <c r="XAQ289" s="1"/>
      <c r="XAR289" s="1"/>
      <c r="XAS289" s="1"/>
      <c r="XAT289" s="1"/>
      <c r="XAU289" s="1"/>
      <c r="XAV289" s="1"/>
      <c r="XAW289" s="1"/>
      <c r="XAX289" s="1"/>
      <c r="XAY289" s="1"/>
      <c r="XAZ289" s="1"/>
      <c r="XBA289" s="1"/>
      <c r="XBB289" s="1"/>
      <c r="XBC289" s="1"/>
      <c r="XBD289" s="1"/>
      <c r="XBE289" s="1"/>
      <c r="XBF289" s="1"/>
      <c r="XBG289" s="1"/>
      <c r="XBH289" s="1"/>
      <c r="XBI289" s="1"/>
      <c r="XBJ289" s="1"/>
      <c r="XBK289" s="1"/>
      <c r="XBL289" s="1"/>
      <c r="XBM289" s="1"/>
      <c r="XBN289" s="1"/>
      <c r="XBO289" s="1"/>
      <c r="XBP289" s="1"/>
      <c r="XBQ289" s="1"/>
      <c r="XBR289" s="1"/>
      <c r="XBS289" s="1"/>
      <c r="XBT289" s="1"/>
      <c r="XBU289" s="1"/>
      <c r="XBV289" s="1"/>
      <c r="XBW289" s="1"/>
      <c r="XBX289" s="1"/>
      <c r="XBY289" s="1"/>
      <c r="XBZ289" s="1"/>
      <c r="XCA289" s="1"/>
      <c r="XCB289" s="1"/>
      <c r="XCC289" s="1"/>
      <c r="XCD289" s="1"/>
      <c r="XCE289" s="1"/>
      <c r="XCF289" s="1"/>
      <c r="XCG289" s="1"/>
      <c r="XCH289" s="1"/>
      <c r="XCI289" s="1"/>
      <c r="XCJ289" s="1"/>
      <c r="XCK289" s="1"/>
      <c r="XCL289" s="1"/>
      <c r="XCM289" s="1"/>
      <c r="XCN289" s="1"/>
      <c r="XCO289" s="1"/>
      <c r="XCP289" s="1"/>
      <c r="XCQ289" s="1"/>
      <c r="XCR289" s="1"/>
      <c r="XCS289" s="1"/>
      <c r="XCT289" s="1"/>
      <c r="XCU289" s="1"/>
      <c r="XCV289" s="1"/>
      <c r="XCW289" s="1"/>
      <c r="XCX289" s="1"/>
      <c r="XCY289" s="1"/>
      <c r="XCZ289" s="1"/>
      <c r="XDA289" s="1"/>
      <c r="XDB289" s="1"/>
      <c r="XDC289" s="1"/>
      <c r="XDD289" s="1"/>
      <c r="XDE289" s="1"/>
      <c r="XDF289" s="1"/>
      <c r="XDG289" s="1"/>
      <c r="XDH289" s="1"/>
      <c r="XDI289" s="1"/>
      <c r="XDJ289" s="1"/>
      <c r="XDK289" s="1"/>
      <c r="XDL289" s="1"/>
      <c r="XDM289" s="1"/>
      <c r="XDN289" s="1"/>
      <c r="XDO289" s="1"/>
      <c r="XDP289" s="1"/>
      <c r="XDQ289" s="1"/>
      <c r="XDR289" s="1"/>
      <c r="XDS289" s="1"/>
      <c r="XDT289" s="1"/>
      <c r="XDU289" s="1"/>
      <c r="XDV289" s="1"/>
      <c r="XDW289" s="1"/>
      <c r="XDX289" s="1"/>
      <c r="XDY289" s="1"/>
      <c r="XDZ289" s="1"/>
      <c r="XEA289" s="1"/>
      <c r="XEB289" s="1"/>
      <c r="XEC289" s="1"/>
      <c r="XED289" s="1"/>
      <c r="XEE289" s="1"/>
      <c r="XEF289" s="1"/>
      <c r="XEG289" s="1"/>
      <c r="XEH289" s="1"/>
      <c r="XEI289" s="1"/>
      <c r="XEJ289" s="1"/>
      <c r="XEK289" s="1"/>
      <c r="XEL289" s="1"/>
      <c r="XEM289" s="1"/>
      <c r="XEN289" s="1"/>
      <c r="XEO289" s="1"/>
      <c r="XEP289" s="1"/>
      <c r="XEQ289" s="1"/>
      <c r="XER289" s="1"/>
      <c r="XES289" s="1"/>
      <c r="XET289" s="1"/>
      <c r="XEU289" s="1"/>
      <c r="XEV289" s="1"/>
      <c r="XEW289" s="1"/>
      <c r="XEX289" s="1"/>
    </row>
    <row r="290" spans="1:145 16221:16378" s="11" customFormat="1" ht="20.25" customHeight="1" x14ac:dyDescent="0.3">
      <c r="A290" s="65" t="str">
        <f>A289</f>
        <v>14th Floor</v>
      </c>
      <c r="B290" s="65"/>
      <c r="C290" s="66">
        <v>1</v>
      </c>
      <c r="D290" s="67"/>
      <c r="E290" s="20" t="s">
        <v>223</v>
      </c>
      <c r="F290" s="66">
        <v>695</v>
      </c>
      <c r="G290" s="67"/>
      <c r="H290" s="20">
        <v>0</v>
      </c>
      <c r="I290" s="20">
        <f t="shared" ref="I290:I296" si="35">F290*(($I$140)+1)+H290</f>
        <v>1077.25</v>
      </c>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WYW290" s="1"/>
      <c r="WYX290" s="1"/>
      <c r="WYY290" s="1"/>
      <c r="WYZ290" s="1"/>
      <c r="WZA290" s="1"/>
      <c r="WZB290" s="1"/>
      <c r="WZC290" s="1"/>
      <c r="WZD290" s="1"/>
      <c r="WZE290" s="1"/>
      <c r="WZF290" s="1"/>
      <c r="WZG290" s="1"/>
      <c r="WZH290" s="1"/>
      <c r="WZI290" s="1"/>
      <c r="WZJ290" s="1"/>
      <c r="WZK290" s="1"/>
      <c r="WZL290" s="1"/>
      <c r="WZM290" s="1"/>
      <c r="WZN290" s="1"/>
      <c r="WZO290" s="1"/>
      <c r="WZP290" s="1"/>
      <c r="WZQ290" s="1"/>
      <c r="WZR290" s="1"/>
      <c r="WZS290" s="1"/>
      <c r="WZT290" s="1"/>
      <c r="WZU290" s="1"/>
      <c r="WZV290" s="1"/>
      <c r="WZW290" s="1"/>
      <c r="WZX290" s="1"/>
      <c r="WZY290" s="1"/>
      <c r="WZZ290" s="1"/>
      <c r="XAA290" s="1"/>
      <c r="XAB290" s="1"/>
      <c r="XAC290" s="1"/>
      <c r="XAD290" s="1"/>
      <c r="XAE290" s="1"/>
      <c r="XAF290" s="1"/>
      <c r="XAG290" s="1"/>
      <c r="XAH290" s="1"/>
      <c r="XAI290" s="1"/>
      <c r="XAJ290" s="1"/>
      <c r="XAK290" s="1"/>
      <c r="XAL290" s="1"/>
      <c r="XAM290" s="1"/>
      <c r="XAN290" s="1"/>
      <c r="XAO290" s="1"/>
      <c r="XAP290" s="1"/>
      <c r="XAQ290" s="1"/>
      <c r="XAR290" s="1"/>
      <c r="XAS290" s="1"/>
      <c r="XAT290" s="1"/>
      <c r="XAU290" s="1"/>
      <c r="XAV290" s="1"/>
      <c r="XAW290" s="1"/>
      <c r="XAX290" s="1"/>
      <c r="XAY290" s="1"/>
      <c r="XAZ290" s="1"/>
      <c r="XBA290" s="1"/>
      <c r="XBB290" s="1"/>
      <c r="XBC290" s="1"/>
      <c r="XBD290" s="1"/>
      <c r="XBE290" s="1"/>
      <c r="XBF290" s="1"/>
      <c r="XBG290" s="1"/>
      <c r="XBH290" s="1"/>
      <c r="XBI290" s="1"/>
      <c r="XBJ290" s="1"/>
      <c r="XBK290" s="1"/>
      <c r="XBL290" s="1"/>
      <c r="XBM290" s="1"/>
      <c r="XBN290" s="1"/>
      <c r="XBO290" s="1"/>
      <c r="XBP290" s="1"/>
      <c r="XBQ290" s="1"/>
      <c r="XBR290" s="1"/>
      <c r="XBS290" s="1"/>
      <c r="XBT290" s="1"/>
      <c r="XBU290" s="1"/>
      <c r="XBV290" s="1"/>
      <c r="XBW290" s="1"/>
      <c r="XBX290" s="1"/>
      <c r="XBY290" s="1"/>
      <c r="XBZ290" s="1"/>
      <c r="XCA290" s="1"/>
      <c r="XCB290" s="1"/>
      <c r="XCC290" s="1"/>
      <c r="XCD290" s="1"/>
      <c r="XCE290" s="1"/>
      <c r="XCF290" s="1"/>
      <c r="XCG290" s="1"/>
      <c r="XCH290" s="1"/>
      <c r="XCI290" s="1"/>
      <c r="XCJ290" s="1"/>
      <c r="XCK290" s="1"/>
      <c r="XCL290" s="1"/>
      <c r="XCM290" s="1"/>
      <c r="XCN290" s="1"/>
      <c r="XCO290" s="1"/>
      <c r="XCP290" s="1"/>
      <c r="XCQ290" s="1"/>
      <c r="XCR290" s="1"/>
      <c r="XCS290" s="1"/>
      <c r="XCT290" s="1"/>
      <c r="XCU290" s="1"/>
      <c r="XCV290" s="1"/>
      <c r="XCW290" s="1"/>
      <c r="XCX290" s="1"/>
      <c r="XCY290" s="1"/>
      <c r="XCZ290" s="1"/>
      <c r="XDA290" s="1"/>
      <c r="XDB290" s="1"/>
      <c r="XDC290" s="1"/>
      <c r="XDD290" s="1"/>
      <c r="XDE290" s="1"/>
      <c r="XDF290" s="1"/>
      <c r="XDG290" s="1"/>
      <c r="XDH290" s="1"/>
      <c r="XDI290" s="1"/>
      <c r="XDJ290" s="1"/>
      <c r="XDK290" s="1"/>
      <c r="XDL290" s="1"/>
      <c r="XDM290" s="1"/>
      <c r="XDN290" s="1"/>
      <c r="XDO290" s="1"/>
      <c r="XDP290" s="1"/>
      <c r="XDQ290" s="1"/>
      <c r="XDR290" s="1"/>
      <c r="XDS290" s="1"/>
      <c r="XDT290" s="1"/>
      <c r="XDU290" s="1"/>
      <c r="XDV290" s="1"/>
      <c r="XDW290" s="1"/>
      <c r="XDX290" s="1"/>
      <c r="XDY290" s="1"/>
      <c r="XDZ290" s="1"/>
      <c r="XEA290" s="1"/>
      <c r="XEB290" s="1"/>
      <c r="XEC290" s="1"/>
      <c r="XED290" s="1"/>
      <c r="XEE290" s="1"/>
      <c r="XEF290" s="1"/>
      <c r="XEG290" s="1"/>
      <c r="XEH290" s="1"/>
      <c r="XEI290" s="1"/>
      <c r="XEJ290" s="1"/>
      <c r="XEK290" s="1"/>
      <c r="XEL290" s="1"/>
      <c r="XEM290" s="1"/>
      <c r="XEN290" s="1"/>
      <c r="XEO290" s="1"/>
      <c r="XEP290" s="1"/>
      <c r="XEQ290" s="1"/>
      <c r="XER290" s="1"/>
      <c r="XES290" s="1"/>
      <c r="XET290" s="1"/>
      <c r="XEU290" s="1"/>
      <c r="XEV290" s="1"/>
      <c r="XEW290" s="1"/>
      <c r="XEX290" s="1"/>
    </row>
    <row r="291" spans="1:145 16221:16378" s="11" customFormat="1" ht="20.25" customHeight="1" x14ac:dyDescent="0.3">
      <c r="A291" s="65" t="str">
        <f t="shared" ref="A291:A296" si="36">A290</f>
        <v>14th Floor</v>
      </c>
      <c r="B291" s="65"/>
      <c r="C291" s="66">
        <v>2</v>
      </c>
      <c r="D291" s="67"/>
      <c r="E291" s="20" t="s">
        <v>223</v>
      </c>
      <c r="F291" s="66">
        <v>724</v>
      </c>
      <c r="G291" s="67"/>
      <c r="H291" s="20">
        <v>0</v>
      </c>
      <c r="I291" s="20">
        <f t="shared" si="35"/>
        <v>1122.2</v>
      </c>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WYW291" s="1"/>
      <c r="WYX291" s="1"/>
      <c r="WYY291" s="1"/>
      <c r="WYZ291" s="1"/>
      <c r="WZA291" s="1"/>
      <c r="WZB291" s="1"/>
      <c r="WZC291" s="1"/>
      <c r="WZD291" s="1"/>
      <c r="WZE291" s="1"/>
      <c r="WZF291" s="1"/>
      <c r="WZG291" s="1"/>
      <c r="WZH291" s="1"/>
      <c r="WZI291" s="1"/>
      <c r="WZJ291" s="1"/>
      <c r="WZK291" s="1"/>
      <c r="WZL291" s="1"/>
      <c r="WZM291" s="1"/>
      <c r="WZN291" s="1"/>
      <c r="WZO291" s="1"/>
      <c r="WZP291" s="1"/>
      <c r="WZQ291" s="1"/>
      <c r="WZR291" s="1"/>
      <c r="WZS291" s="1"/>
      <c r="WZT291" s="1"/>
      <c r="WZU291" s="1"/>
      <c r="WZV291" s="1"/>
      <c r="WZW291" s="1"/>
      <c r="WZX291" s="1"/>
      <c r="WZY291" s="1"/>
      <c r="WZZ291" s="1"/>
      <c r="XAA291" s="1"/>
      <c r="XAB291" s="1"/>
      <c r="XAC291" s="1"/>
      <c r="XAD291" s="1"/>
      <c r="XAE291" s="1"/>
      <c r="XAF291" s="1"/>
      <c r="XAG291" s="1"/>
      <c r="XAH291" s="1"/>
      <c r="XAI291" s="1"/>
      <c r="XAJ291" s="1"/>
      <c r="XAK291" s="1"/>
      <c r="XAL291" s="1"/>
      <c r="XAM291" s="1"/>
      <c r="XAN291" s="1"/>
      <c r="XAO291" s="1"/>
      <c r="XAP291" s="1"/>
      <c r="XAQ291" s="1"/>
      <c r="XAR291" s="1"/>
      <c r="XAS291" s="1"/>
      <c r="XAT291" s="1"/>
      <c r="XAU291" s="1"/>
      <c r="XAV291" s="1"/>
      <c r="XAW291" s="1"/>
      <c r="XAX291" s="1"/>
      <c r="XAY291" s="1"/>
      <c r="XAZ291" s="1"/>
      <c r="XBA291" s="1"/>
      <c r="XBB291" s="1"/>
      <c r="XBC291" s="1"/>
      <c r="XBD291" s="1"/>
      <c r="XBE291" s="1"/>
      <c r="XBF291" s="1"/>
      <c r="XBG291" s="1"/>
      <c r="XBH291" s="1"/>
      <c r="XBI291" s="1"/>
      <c r="XBJ291" s="1"/>
      <c r="XBK291" s="1"/>
      <c r="XBL291" s="1"/>
      <c r="XBM291" s="1"/>
      <c r="XBN291" s="1"/>
      <c r="XBO291" s="1"/>
      <c r="XBP291" s="1"/>
      <c r="XBQ291" s="1"/>
      <c r="XBR291" s="1"/>
      <c r="XBS291" s="1"/>
      <c r="XBT291" s="1"/>
      <c r="XBU291" s="1"/>
      <c r="XBV291" s="1"/>
      <c r="XBW291" s="1"/>
      <c r="XBX291" s="1"/>
      <c r="XBY291" s="1"/>
      <c r="XBZ291" s="1"/>
      <c r="XCA291" s="1"/>
      <c r="XCB291" s="1"/>
      <c r="XCC291" s="1"/>
      <c r="XCD291" s="1"/>
      <c r="XCE291" s="1"/>
      <c r="XCF291" s="1"/>
      <c r="XCG291" s="1"/>
      <c r="XCH291" s="1"/>
      <c r="XCI291" s="1"/>
      <c r="XCJ291" s="1"/>
      <c r="XCK291" s="1"/>
      <c r="XCL291" s="1"/>
      <c r="XCM291" s="1"/>
      <c r="XCN291" s="1"/>
      <c r="XCO291" s="1"/>
      <c r="XCP291" s="1"/>
      <c r="XCQ291" s="1"/>
      <c r="XCR291" s="1"/>
      <c r="XCS291" s="1"/>
      <c r="XCT291" s="1"/>
      <c r="XCU291" s="1"/>
      <c r="XCV291" s="1"/>
      <c r="XCW291" s="1"/>
      <c r="XCX291" s="1"/>
      <c r="XCY291" s="1"/>
      <c r="XCZ291" s="1"/>
      <c r="XDA291" s="1"/>
      <c r="XDB291" s="1"/>
      <c r="XDC291" s="1"/>
      <c r="XDD291" s="1"/>
      <c r="XDE291" s="1"/>
      <c r="XDF291" s="1"/>
      <c r="XDG291" s="1"/>
      <c r="XDH291" s="1"/>
      <c r="XDI291" s="1"/>
      <c r="XDJ291" s="1"/>
      <c r="XDK291" s="1"/>
      <c r="XDL291" s="1"/>
      <c r="XDM291" s="1"/>
      <c r="XDN291" s="1"/>
      <c r="XDO291" s="1"/>
      <c r="XDP291" s="1"/>
      <c r="XDQ291" s="1"/>
      <c r="XDR291" s="1"/>
      <c r="XDS291" s="1"/>
      <c r="XDT291" s="1"/>
      <c r="XDU291" s="1"/>
      <c r="XDV291" s="1"/>
      <c r="XDW291" s="1"/>
      <c r="XDX291" s="1"/>
      <c r="XDY291" s="1"/>
      <c r="XDZ291" s="1"/>
      <c r="XEA291" s="1"/>
      <c r="XEB291" s="1"/>
      <c r="XEC291" s="1"/>
      <c r="XED291" s="1"/>
      <c r="XEE291" s="1"/>
      <c r="XEF291" s="1"/>
      <c r="XEG291" s="1"/>
      <c r="XEH291" s="1"/>
      <c r="XEI291" s="1"/>
      <c r="XEJ291" s="1"/>
      <c r="XEK291" s="1"/>
      <c r="XEL291" s="1"/>
      <c r="XEM291" s="1"/>
      <c r="XEN291" s="1"/>
      <c r="XEO291" s="1"/>
      <c r="XEP291" s="1"/>
      <c r="XEQ291" s="1"/>
      <c r="XER291" s="1"/>
      <c r="XES291" s="1"/>
      <c r="XET291" s="1"/>
      <c r="XEU291" s="1"/>
      <c r="XEV291" s="1"/>
      <c r="XEW291" s="1"/>
      <c r="XEX291" s="1"/>
    </row>
    <row r="292" spans="1:145 16221:16378" s="11" customFormat="1" ht="20.25" customHeight="1" x14ac:dyDescent="0.3">
      <c r="A292" s="65" t="str">
        <f t="shared" si="36"/>
        <v>14th Floor</v>
      </c>
      <c r="B292" s="65"/>
      <c r="C292" s="66">
        <v>3</v>
      </c>
      <c r="D292" s="67"/>
      <c r="E292" s="20" t="s">
        <v>223</v>
      </c>
      <c r="F292" s="66">
        <v>601</v>
      </c>
      <c r="G292" s="67"/>
      <c r="H292" s="20">
        <v>0</v>
      </c>
      <c r="I292" s="20">
        <f t="shared" si="35"/>
        <v>931.55000000000007</v>
      </c>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WYW292" s="1"/>
      <c r="WYX292" s="1"/>
      <c r="WYY292" s="1"/>
      <c r="WYZ292" s="1"/>
      <c r="WZA292" s="1"/>
      <c r="WZB292" s="1"/>
      <c r="WZC292" s="1"/>
      <c r="WZD292" s="1"/>
      <c r="WZE292" s="1"/>
      <c r="WZF292" s="1"/>
      <c r="WZG292" s="1"/>
      <c r="WZH292" s="1"/>
      <c r="WZI292" s="1"/>
      <c r="WZJ292" s="1"/>
      <c r="WZK292" s="1"/>
      <c r="WZL292" s="1"/>
      <c r="WZM292" s="1"/>
      <c r="WZN292" s="1"/>
      <c r="WZO292" s="1"/>
      <c r="WZP292" s="1"/>
      <c r="WZQ292" s="1"/>
      <c r="WZR292" s="1"/>
      <c r="WZS292" s="1"/>
      <c r="WZT292" s="1"/>
      <c r="WZU292" s="1"/>
      <c r="WZV292" s="1"/>
      <c r="WZW292" s="1"/>
      <c r="WZX292" s="1"/>
      <c r="WZY292" s="1"/>
      <c r="WZZ292" s="1"/>
      <c r="XAA292" s="1"/>
      <c r="XAB292" s="1"/>
      <c r="XAC292" s="1"/>
      <c r="XAD292" s="1"/>
      <c r="XAE292" s="1"/>
      <c r="XAF292" s="1"/>
      <c r="XAG292" s="1"/>
      <c r="XAH292" s="1"/>
      <c r="XAI292" s="1"/>
      <c r="XAJ292" s="1"/>
      <c r="XAK292" s="1"/>
      <c r="XAL292" s="1"/>
      <c r="XAM292" s="1"/>
      <c r="XAN292" s="1"/>
      <c r="XAO292" s="1"/>
      <c r="XAP292" s="1"/>
      <c r="XAQ292" s="1"/>
      <c r="XAR292" s="1"/>
      <c r="XAS292" s="1"/>
      <c r="XAT292" s="1"/>
      <c r="XAU292" s="1"/>
      <c r="XAV292" s="1"/>
      <c r="XAW292" s="1"/>
      <c r="XAX292" s="1"/>
      <c r="XAY292" s="1"/>
      <c r="XAZ292" s="1"/>
      <c r="XBA292" s="1"/>
      <c r="XBB292" s="1"/>
      <c r="XBC292" s="1"/>
      <c r="XBD292" s="1"/>
      <c r="XBE292" s="1"/>
      <c r="XBF292" s="1"/>
      <c r="XBG292" s="1"/>
      <c r="XBH292" s="1"/>
      <c r="XBI292" s="1"/>
      <c r="XBJ292" s="1"/>
      <c r="XBK292" s="1"/>
      <c r="XBL292" s="1"/>
      <c r="XBM292" s="1"/>
      <c r="XBN292" s="1"/>
      <c r="XBO292" s="1"/>
      <c r="XBP292" s="1"/>
      <c r="XBQ292" s="1"/>
      <c r="XBR292" s="1"/>
      <c r="XBS292" s="1"/>
      <c r="XBT292" s="1"/>
      <c r="XBU292" s="1"/>
      <c r="XBV292" s="1"/>
      <c r="XBW292" s="1"/>
      <c r="XBX292" s="1"/>
      <c r="XBY292" s="1"/>
      <c r="XBZ292" s="1"/>
      <c r="XCA292" s="1"/>
      <c r="XCB292" s="1"/>
      <c r="XCC292" s="1"/>
      <c r="XCD292" s="1"/>
      <c r="XCE292" s="1"/>
      <c r="XCF292" s="1"/>
      <c r="XCG292" s="1"/>
      <c r="XCH292" s="1"/>
      <c r="XCI292" s="1"/>
      <c r="XCJ292" s="1"/>
      <c r="XCK292" s="1"/>
      <c r="XCL292" s="1"/>
      <c r="XCM292" s="1"/>
      <c r="XCN292" s="1"/>
      <c r="XCO292" s="1"/>
      <c r="XCP292" s="1"/>
      <c r="XCQ292" s="1"/>
      <c r="XCR292" s="1"/>
      <c r="XCS292" s="1"/>
      <c r="XCT292" s="1"/>
      <c r="XCU292" s="1"/>
      <c r="XCV292" s="1"/>
      <c r="XCW292" s="1"/>
      <c r="XCX292" s="1"/>
      <c r="XCY292" s="1"/>
      <c r="XCZ292" s="1"/>
      <c r="XDA292" s="1"/>
      <c r="XDB292" s="1"/>
      <c r="XDC292" s="1"/>
      <c r="XDD292" s="1"/>
      <c r="XDE292" s="1"/>
      <c r="XDF292" s="1"/>
      <c r="XDG292" s="1"/>
      <c r="XDH292" s="1"/>
      <c r="XDI292" s="1"/>
      <c r="XDJ292" s="1"/>
      <c r="XDK292" s="1"/>
      <c r="XDL292" s="1"/>
      <c r="XDM292" s="1"/>
      <c r="XDN292" s="1"/>
      <c r="XDO292" s="1"/>
      <c r="XDP292" s="1"/>
      <c r="XDQ292" s="1"/>
      <c r="XDR292" s="1"/>
      <c r="XDS292" s="1"/>
      <c r="XDT292" s="1"/>
      <c r="XDU292" s="1"/>
      <c r="XDV292" s="1"/>
      <c r="XDW292" s="1"/>
      <c r="XDX292" s="1"/>
      <c r="XDY292" s="1"/>
      <c r="XDZ292" s="1"/>
      <c r="XEA292" s="1"/>
      <c r="XEB292" s="1"/>
      <c r="XEC292" s="1"/>
      <c r="XED292" s="1"/>
      <c r="XEE292" s="1"/>
      <c r="XEF292" s="1"/>
      <c r="XEG292" s="1"/>
      <c r="XEH292" s="1"/>
      <c r="XEI292" s="1"/>
      <c r="XEJ292" s="1"/>
      <c r="XEK292" s="1"/>
      <c r="XEL292" s="1"/>
      <c r="XEM292" s="1"/>
      <c r="XEN292" s="1"/>
      <c r="XEO292" s="1"/>
      <c r="XEP292" s="1"/>
      <c r="XEQ292" s="1"/>
      <c r="XER292" s="1"/>
      <c r="XES292" s="1"/>
      <c r="XET292" s="1"/>
      <c r="XEU292" s="1"/>
      <c r="XEV292" s="1"/>
      <c r="XEW292" s="1"/>
      <c r="XEX292" s="1"/>
    </row>
    <row r="293" spans="1:145 16221:16378" s="11" customFormat="1" ht="20.25" customHeight="1" x14ac:dyDescent="0.3">
      <c r="A293" s="65" t="str">
        <f t="shared" si="36"/>
        <v>14th Floor</v>
      </c>
      <c r="B293" s="65"/>
      <c r="C293" s="66">
        <v>4</v>
      </c>
      <c r="D293" s="67"/>
      <c r="E293" s="20" t="s">
        <v>223</v>
      </c>
      <c r="F293" s="66">
        <v>811</v>
      </c>
      <c r="G293" s="67"/>
      <c r="H293" s="20">
        <v>0</v>
      </c>
      <c r="I293" s="20">
        <f t="shared" si="35"/>
        <v>1257.05</v>
      </c>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WYW293" s="1"/>
      <c r="WYX293" s="1"/>
      <c r="WYY293" s="1"/>
      <c r="WYZ293" s="1"/>
      <c r="WZA293" s="1"/>
      <c r="WZB293" s="1"/>
      <c r="WZC293" s="1"/>
      <c r="WZD293" s="1"/>
      <c r="WZE293" s="1"/>
      <c r="WZF293" s="1"/>
      <c r="WZG293" s="1"/>
      <c r="WZH293" s="1"/>
      <c r="WZI293" s="1"/>
      <c r="WZJ293" s="1"/>
      <c r="WZK293" s="1"/>
      <c r="WZL293" s="1"/>
      <c r="WZM293" s="1"/>
      <c r="WZN293" s="1"/>
      <c r="WZO293" s="1"/>
      <c r="WZP293" s="1"/>
      <c r="WZQ293" s="1"/>
      <c r="WZR293" s="1"/>
      <c r="WZS293" s="1"/>
      <c r="WZT293" s="1"/>
      <c r="WZU293" s="1"/>
      <c r="WZV293" s="1"/>
      <c r="WZW293" s="1"/>
      <c r="WZX293" s="1"/>
      <c r="WZY293" s="1"/>
      <c r="WZZ293" s="1"/>
      <c r="XAA293" s="1"/>
      <c r="XAB293" s="1"/>
      <c r="XAC293" s="1"/>
      <c r="XAD293" s="1"/>
      <c r="XAE293" s="1"/>
      <c r="XAF293" s="1"/>
      <c r="XAG293" s="1"/>
      <c r="XAH293" s="1"/>
      <c r="XAI293" s="1"/>
      <c r="XAJ293" s="1"/>
      <c r="XAK293" s="1"/>
      <c r="XAL293" s="1"/>
      <c r="XAM293" s="1"/>
      <c r="XAN293" s="1"/>
      <c r="XAO293" s="1"/>
      <c r="XAP293" s="1"/>
      <c r="XAQ293" s="1"/>
      <c r="XAR293" s="1"/>
      <c r="XAS293" s="1"/>
      <c r="XAT293" s="1"/>
      <c r="XAU293" s="1"/>
      <c r="XAV293" s="1"/>
      <c r="XAW293" s="1"/>
      <c r="XAX293" s="1"/>
      <c r="XAY293" s="1"/>
      <c r="XAZ293" s="1"/>
      <c r="XBA293" s="1"/>
      <c r="XBB293" s="1"/>
      <c r="XBC293" s="1"/>
      <c r="XBD293" s="1"/>
      <c r="XBE293" s="1"/>
      <c r="XBF293" s="1"/>
      <c r="XBG293" s="1"/>
      <c r="XBH293" s="1"/>
      <c r="XBI293" s="1"/>
      <c r="XBJ293" s="1"/>
      <c r="XBK293" s="1"/>
      <c r="XBL293" s="1"/>
      <c r="XBM293" s="1"/>
      <c r="XBN293" s="1"/>
      <c r="XBO293" s="1"/>
      <c r="XBP293" s="1"/>
      <c r="XBQ293" s="1"/>
      <c r="XBR293" s="1"/>
      <c r="XBS293" s="1"/>
      <c r="XBT293" s="1"/>
      <c r="XBU293" s="1"/>
      <c r="XBV293" s="1"/>
      <c r="XBW293" s="1"/>
      <c r="XBX293" s="1"/>
      <c r="XBY293" s="1"/>
      <c r="XBZ293" s="1"/>
      <c r="XCA293" s="1"/>
      <c r="XCB293" s="1"/>
      <c r="XCC293" s="1"/>
      <c r="XCD293" s="1"/>
      <c r="XCE293" s="1"/>
      <c r="XCF293" s="1"/>
      <c r="XCG293" s="1"/>
      <c r="XCH293" s="1"/>
      <c r="XCI293" s="1"/>
      <c r="XCJ293" s="1"/>
      <c r="XCK293" s="1"/>
      <c r="XCL293" s="1"/>
      <c r="XCM293" s="1"/>
      <c r="XCN293" s="1"/>
      <c r="XCO293" s="1"/>
      <c r="XCP293" s="1"/>
      <c r="XCQ293" s="1"/>
      <c r="XCR293" s="1"/>
      <c r="XCS293" s="1"/>
      <c r="XCT293" s="1"/>
      <c r="XCU293" s="1"/>
      <c r="XCV293" s="1"/>
      <c r="XCW293" s="1"/>
      <c r="XCX293" s="1"/>
      <c r="XCY293" s="1"/>
      <c r="XCZ293" s="1"/>
      <c r="XDA293" s="1"/>
      <c r="XDB293" s="1"/>
      <c r="XDC293" s="1"/>
      <c r="XDD293" s="1"/>
      <c r="XDE293" s="1"/>
      <c r="XDF293" s="1"/>
      <c r="XDG293" s="1"/>
      <c r="XDH293" s="1"/>
      <c r="XDI293" s="1"/>
      <c r="XDJ293" s="1"/>
      <c r="XDK293" s="1"/>
      <c r="XDL293" s="1"/>
      <c r="XDM293" s="1"/>
      <c r="XDN293" s="1"/>
      <c r="XDO293" s="1"/>
      <c r="XDP293" s="1"/>
      <c r="XDQ293" s="1"/>
      <c r="XDR293" s="1"/>
      <c r="XDS293" s="1"/>
      <c r="XDT293" s="1"/>
      <c r="XDU293" s="1"/>
      <c r="XDV293" s="1"/>
      <c r="XDW293" s="1"/>
      <c r="XDX293" s="1"/>
      <c r="XDY293" s="1"/>
      <c r="XDZ293" s="1"/>
      <c r="XEA293" s="1"/>
      <c r="XEB293" s="1"/>
      <c r="XEC293" s="1"/>
      <c r="XED293" s="1"/>
      <c r="XEE293" s="1"/>
      <c r="XEF293" s="1"/>
      <c r="XEG293" s="1"/>
      <c r="XEH293" s="1"/>
      <c r="XEI293" s="1"/>
      <c r="XEJ293" s="1"/>
      <c r="XEK293" s="1"/>
      <c r="XEL293" s="1"/>
      <c r="XEM293" s="1"/>
      <c r="XEN293" s="1"/>
      <c r="XEO293" s="1"/>
      <c r="XEP293" s="1"/>
      <c r="XEQ293" s="1"/>
      <c r="XER293" s="1"/>
      <c r="XES293" s="1"/>
      <c r="XET293" s="1"/>
      <c r="XEU293" s="1"/>
      <c r="XEV293" s="1"/>
      <c r="XEW293" s="1"/>
      <c r="XEX293" s="1"/>
    </row>
    <row r="294" spans="1:145 16221:16378" s="11" customFormat="1" ht="20.25" customHeight="1" x14ac:dyDescent="0.3">
      <c r="A294" s="65" t="str">
        <f t="shared" si="36"/>
        <v>14th Floor</v>
      </c>
      <c r="B294" s="65"/>
      <c r="C294" s="66">
        <v>5</v>
      </c>
      <c r="D294" s="67"/>
      <c r="E294" s="20" t="s">
        <v>223</v>
      </c>
      <c r="F294" s="66">
        <v>556</v>
      </c>
      <c r="G294" s="67"/>
      <c r="H294" s="20">
        <v>0</v>
      </c>
      <c r="I294" s="20">
        <f t="shared" si="35"/>
        <v>861.80000000000007</v>
      </c>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WYW294" s="1"/>
      <c r="WYX294" s="1"/>
      <c r="WYY294" s="1"/>
      <c r="WYZ294" s="1"/>
      <c r="WZA294" s="1"/>
      <c r="WZB294" s="1"/>
      <c r="WZC294" s="1"/>
      <c r="WZD294" s="1"/>
      <c r="WZE294" s="1"/>
      <c r="WZF294" s="1"/>
      <c r="WZG294" s="1"/>
      <c r="WZH294" s="1"/>
      <c r="WZI294" s="1"/>
      <c r="WZJ294" s="1"/>
      <c r="WZK294" s="1"/>
      <c r="WZL294" s="1"/>
      <c r="WZM294" s="1"/>
      <c r="WZN294" s="1"/>
      <c r="WZO294" s="1"/>
      <c r="WZP294" s="1"/>
      <c r="WZQ294" s="1"/>
      <c r="WZR294" s="1"/>
      <c r="WZS294" s="1"/>
      <c r="WZT294" s="1"/>
      <c r="WZU294" s="1"/>
      <c r="WZV294" s="1"/>
      <c r="WZW294" s="1"/>
      <c r="WZX294" s="1"/>
      <c r="WZY294" s="1"/>
      <c r="WZZ294" s="1"/>
      <c r="XAA294" s="1"/>
      <c r="XAB294" s="1"/>
      <c r="XAC294" s="1"/>
      <c r="XAD294" s="1"/>
      <c r="XAE294" s="1"/>
      <c r="XAF294" s="1"/>
      <c r="XAG294" s="1"/>
      <c r="XAH294" s="1"/>
      <c r="XAI294" s="1"/>
      <c r="XAJ294" s="1"/>
      <c r="XAK294" s="1"/>
      <c r="XAL294" s="1"/>
      <c r="XAM294" s="1"/>
      <c r="XAN294" s="1"/>
      <c r="XAO294" s="1"/>
      <c r="XAP294" s="1"/>
      <c r="XAQ294" s="1"/>
      <c r="XAR294" s="1"/>
      <c r="XAS294" s="1"/>
      <c r="XAT294" s="1"/>
      <c r="XAU294" s="1"/>
      <c r="XAV294" s="1"/>
      <c r="XAW294" s="1"/>
      <c r="XAX294" s="1"/>
      <c r="XAY294" s="1"/>
      <c r="XAZ294" s="1"/>
      <c r="XBA294" s="1"/>
      <c r="XBB294" s="1"/>
      <c r="XBC294" s="1"/>
      <c r="XBD294" s="1"/>
      <c r="XBE294" s="1"/>
      <c r="XBF294" s="1"/>
      <c r="XBG294" s="1"/>
      <c r="XBH294" s="1"/>
      <c r="XBI294" s="1"/>
      <c r="XBJ294" s="1"/>
      <c r="XBK294" s="1"/>
      <c r="XBL294" s="1"/>
      <c r="XBM294" s="1"/>
      <c r="XBN294" s="1"/>
      <c r="XBO294" s="1"/>
      <c r="XBP294" s="1"/>
      <c r="XBQ294" s="1"/>
      <c r="XBR294" s="1"/>
      <c r="XBS294" s="1"/>
      <c r="XBT294" s="1"/>
      <c r="XBU294" s="1"/>
      <c r="XBV294" s="1"/>
      <c r="XBW294" s="1"/>
      <c r="XBX294" s="1"/>
      <c r="XBY294" s="1"/>
      <c r="XBZ294" s="1"/>
      <c r="XCA294" s="1"/>
      <c r="XCB294" s="1"/>
      <c r="XCC294" s="1"/>
      <c r="XCD294" s="1"/>
      <c r="XCE294" s="1"/>
      <c r="XCF294" s="1"/>
      <c r="XCG294" s="1"/>
      <c r="XCH294" s="1"/>
      <c r="XCI294" s="1"/>
      <c r="XCJ294" s="1"/>
      <c r="XCK294" s="1"/>
      <c r="XCL294" s="1"/>
      <c r="XCM294" s="1"/>
      <c r="XCN294" s="1"/>
      <c r="XCO294" s="1"/>
      <c r="XCP294" s="1"/>
      <c r="XCQ294" s="1"/>
      <c r="XCR294" s="1"/>
      <c r="XCS294" s="1"/>
      <c r="XCT294" s="1"/>
      <c r="XCU294" s="1"/>
      <c r="XCV294" s="1"/>
      <c r="XCW294" s="1"/>
      <c r="XCX294" s="1"/>
      <c r="XCY294" s="1"/>
      <c r="XCZ294" s="1"/>
      <c r="XDA294" s="1"/>
      <c r="XDB294" s="1"/>
      <c r="XDC294" s="1"/>
      <c r="XDD294" s="1"/>
      <c r="XDE294" s="1"/>
      <c r="XDF294" s="1"/>
      <c r="XDG294" s="1"/>
      <c r="XDH294" s="1"/>
      <c r="XDI294" s="1"/>
      <c r="XDJ294" s="1"/>
      <c r="XDK294" s="1"/>
      <c r="XDL294" s="1"/>
      <c r="XDM294" s="1"/>
      <c r="XDN294" s="1"/>
      <c r="XDO294" s="1"/>
      <c r="XDP294" s="1"/>
      <c r="XDQ294" s="1"/>
      <c r="XDR294" s="1"/>
      <c r="XDS294" s="1"/>
      <c r="XDT294" s="1"/>
      <c r="XDU294" s="1"/>
      <c r="XDV294" s="1"/>
      <c r="XDW294" s="1"/>
      <c r="XDX294" s="1"/>
      <c r="XDY294" s="1"/>
      <c r="XDZ294" s="1"/>
      <c r="XEA294" s="1"/>
      <c r="XEB294" s="1"/>
      <c r="XEC294" s="1"/>
      <c r="XED294" s="1"/>
      <c r="XEE294" s="1"/>
      <c r="XEF294" s="1"/>
      <c r="XEG294" s="1"/>
      <c r="XEH294" s="1"/>
      <c r="XEI294" s="1"/>
      <c r="XEJ294" s="1"/>
      <c r="XEK294" s="1"/>
      <c r="XEL294" s="1"/>
      <c r="XEM294" s="1"/>
      <c r="XEN294" s="1"/>
      <c r="XEO294" s="1"/>
      <c r="XEP294" s="1"/>
      <c r="XEQ294" s="1"/>
      <c r="XER294" s="1"/>
      <c r="XES294" s="1"/>
      <c r="XET294" s="1"/>
      <c r="XEU294" s="1"/>
      <c r="XEV294" s="1"/>
      <c r="XEW294" s="1"/>
      <c r="XEX294" s="1"/>
    </row>
    <row r="295" spans="1:145 16221:16378" s="11" customFormat="1" ht="20.25" customHeight="1" x14ac:dyDescent="0.3">
      <c r="A295" s="65" t="str">
        <f t="shared" si="36"/>
        <v>14th Floor</v>
      </c>
      <c r="B295" s="65"/>
      <c r="C295" s="66">
        <v>6</v>
      </c>
      <c r="D295" s="67"/>
      <c r="E295" s="20" t="s">
        <v>222</v>
      </c>
      <c r="F295" s="66">
        <v>925</v>
      </c>
      <c r="G295" s="67"/>
      <c r="H295" s="20">
        <v>0</v>
      </c>
      <c r="I295" s="20">
        <f t="shared" si="35"/>
        <v>1433.75</v>
      </c>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WYW295" s="1"/>
      <c r="WYX295" s="1"/>
      <c r="WYY295" s="1"/>
      <c r="WYZ295" s="1"/>
      <c r="WZA295" s="1"/>
      <c r="WZB295" s="1"/>
      <c r="WZC295" s="1"/>
      <c r="WZD295" s="1"/>
      <c r="WZE295" s="1"/>
      <c r="WZF295" s="1"/>
      <c r="WZG295" s="1"/>
      <c r="WZH295" s="1"/>
      <c r="WZI295" s="1"/>
      <c r="WZJ295" s="1"/>
      <c r="WZK295" s="1"/>
      <c r="WZL295" s="1"/>
      <c r="WZM295" s="1"/>
      <c r="WZN295" s="1"/>
      <c r="WZO295" s="1"/>
      <c r="WZP295" s="1"/>
      <c r="WZQ295" s="1"/>
      <c r="WZR295" s="1"/>
      <c r="WZS295" s="1"/>
      <c r="WZT295" s="1"/>
      <c r="WZU295" s="1"/>
      <c r="WZV295" s="1"/>
      <c r="WZW295" s="1"/>
      <c r="WZX295" s="1"/>
      <c r="WZY295" s="1"/>
      <c r="WZZ295" s="1"/>
      <c r="XAA295" s="1"/>
      <c r="XAB295" s="1"/>
      <c r="XAC295" s="1"/>
      <c r="XAD295" s="1"/>
      <c r="XAE295" s="1"/>
      <c r="XAF295" s="1"/>
      <c r="XAG295" s="1"/>
      <c r="XAH295" s="1"/>
      <c r="XAI295" s="1"/>
      <c r="XAJ295" s="1"/>
      <c r="XAK295" s="1"/>
      <c r="XAL295" s="1"/>
      <c r="XAM295" s="1"/>
      <c r="XAN295" s="1"/>
      <c r="XAO295" s="1"/>
      <c r="XAP295" s="1"/>
      <c r="XAQ295" s="1"/>
      <c r="XAR295" s="1"/>
      <c r="XAS295" s="1"/>
      <c r="XAT295" s="1"/>
      <c r="XAU295" s="1"/>
      <c r="XAV295" s="1"/>
      <c r="XAW295" s="1"/>
      <c r="XAX295" s="1"/>
      <c r="XAY295" s="1"/>
      <c r="XAZ295" s="1"/>
      <c r="XBA295" s="1"/>
      <c r="XBB295" s="1"/>
      <c r="XBC295" s="1"/>
      <c r="XBD295" s="1"/>
      <c r="XBE295" s="1"/>
      <c r="XBF295" s="1"/>
      <c r="XBG295" s="1"/>
      <c r="XBH295" s="1"/>
      <c r="XBI295" s="1"/>
      <c r="XBJ295" s="1"/>
      <c r="XBK295" s="1"/>
      <c r="XBL295" s="1"/>
      <c r="XBM295" s="1"/>
      <c r="XBN295" s="1"/>
      <c r="XBO295" s="1"/>
      <c r="XBP295" s="1"/>
      <c r="XBQ295" s="1"/>
      <c r="XBR295" s="1"/>
      <c r="XBS295" s="1"/>
      <c r="XBT295" s="1"/>
      <c r="XBU295" s="1"/>
      <c r="XBV295" s="1"/>
      <c r="XBW295" s="1"/>
      <c r="XBX295" s="1"/>
      <c r="XBY295" s="1"/>
      <c r="XBZ295" s="1"/>
      <c r="XCA295" s="1"/>
      <c r="XCB295" s="1"/>
      <c r="XCC295" s="1"/>
      <c r="XCD295" s="1"/>
      <c r="XCE295" s="1"/>
      <c r="XCF295" s="1"/>
      <c r="XCG295" s="1"/>
      <c r="XCH295" s="1"/>
      <c r="XCI295" s="1"/>
      <c r="XCJ295" s="1"/>
      <c r="XCK295" s="1"/>
      <c r="XCL295" s="1"/>
      <c r="XCM295" s="1"/>
      <c r="XCN295" s="1"/>
      <c r="XCO295" s="1"/>
      <c r="XCP295" s="1"/>
      <c r="XCQ295" s="1"/>
      <c r="XCR295" s="1"/>
      <c r="XCS295" s="1"/>
      <c r="XCT295" s="1"/>
      <c r="XCU295" s="1"/>
      <c r="XCV295" s="1"/>
      <c r="XCW295" s="1"/>
      <c r="XCX295" s="1"/>
      <c r="XCY295" s="1"/>
      <c r="XCZ295" s="1"/>
      <c r="XDA295" s="1"/>
      <c r="XDB295" s="1"/>
      <c r="XDC295" s="1"/>
      <c r="XDD295" s="1"/>
      <c r="XDE295" s="1"/>
      <c r="XDF295" s="1"/>
      <c r="XDG295" s="1"/>
      <c r="XDH295" s="1"/>
      <c r="XDI295" s="1"/>
      <c r="XDJ295" s="1"/>
      <c r="XDK295" s="1"/>
      <c r="XDL295" s="1"/>
      <c r="XDM295" s="1"/>
      <c r="XDN295" s="1"/>
      <c r="XDO295" s="1"/>
      <c r="XDP295" s="1"/>
      <c r="XDQ295" s="1"/>
      <c r="XDR295" s="1"/>
      <c r="XDS295" s="1"/>
      <c r="XDT295" s="1"/>
      <c r="XDU295" s="1"/>
      <c r="XDV295" s="1"/>
      <c r="XDW295" s="1"/>
      <c r="XDX295" s="1"/>
      <c r="XDY295" s="1"/>
      <c r="XDZ295" s="1"/>
      <c r="XEA295" s="1"/>
      <c r="XEB295" s="1"/>
      <c r="XEC295" s="1"/>
      <c r="XED295" s="1"/>
      <c r="XEE295" s="1"/>
      <c r="XEF295" s="1"/>
      <c r="XEG295" s="1"/>
      <c r="XEH295" s="1"/>
      <c r="XEI295" s="1"/>
      <c r="XEJ295" s="1"/>
      <c r="XEK295" s="1"/>
      <c r="XEL295" s="1"/>
      <c r="XEM295" s="1"/>
      <c r="XEN295" s="1"/>
      <c r="XEO295" s="1"/>
      <c r="XEP295" s="1"/>
      <c r="XEQ295" s="1"/>
      <c r="XER295" s="1"/>
      <c r="XES295" s="1"/>
      <c r="XET295" s="1"/>
      <c r="XEU295" s="1"/>
      <c r="XEV295" s="1"/>
      <c r="XEW295" s="1"/>
      <c r="XEX295" s="1"/>
    </row>
    <row r="296" spans="1:145 16221:16378" s="11" customFormat="1" ht="20.25" customHeight="1" x14ac:dyDescent="0.3">
      <c r="A296" s="65" t="str">
        <f t="shared" si="36"/>
        <v>14th Floor</v>
      </c>
      <c r="B296" s="65"/>
      <c r="C296" s="66">
        <v>7</v>
      </c>
      <c r="D296" s="67"/>
      <c r="E296" s="20" t="s">
        <v>223</v>
      </c>
      <c r="F296" s="66">
        <v>737</v>
      </c>
      <c r="G296" s="67"/>
      <c r="H296" s="20">
        <v>0</v>
      </c>
      <c r="I296" s="20">
        <f t="shared" si="35"/>
        <v>1142.3500000000001</v>
      </c>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WYW296" s="1"/>
      <c r="WYX296" s="1"/>
      <c r="WYY296" s="1"/>
      <c r="WYZ296" s="1"/>
      <c r="WZA296" s="1"/>
      <c r="WZB296" s="1"/>
      <c r="WZC296" s="1"/>
      <c r="WZD296" s="1"/>
      <c r="WZE296" s="1"/>
      <c r="WZF296" s="1"/>
      <c r="WZG296" s="1"/>
      <c r="WZH296" s="1"/>
      <c r="WZI296" s="1"/>
      <c r="WZJ296" s="1"/>
      <c r="WZK296" s="1"/>
      <c r="WZL296" s="1"/>
      <c r="WZM296" s="1"/>
      <c r="WZN296" s="1"/>
      <c r="WZO296" s="1"/>
      <c r="WZP296" s="1"/>
      <c r="WZQ296" s="1"/>
      <c r="WZR296" s="1"/>
      <c r="WZS296" s="1"/>
      <c r="WZT296" s="1"/>
      <c r="WZU296" s="1"/>
      <c r="WZV296" s="1"/>
      <c r="WZW296" s="1"/>
      <c r="WZX296" s="1"/>
      <c r="WZY296" s="1"/>
      <c r="WZZ296" s="1"/>
      <c r="XAA296" s="1"/>
      <c r="XAB296" s="1"/>
      <c r="XAC296" s="1"/>
      <c r="XAD296" s="1"/>
      <c r="XAE296" s="1"/>
      <c r="XAF296" s="1"/>
      <c r="XAG296" s="1"/>
      <c r="XAH296" s="1"/>
      <c r="XAI296" s="1"/>
      <c r="XAJ296" s="1"/>
      <c r="XAK296" s="1"/>
      <c r="XAL296" s="1"/>
      <c r="XAM296" s="1"/>
      <c r="XAN296" s="1"/>
      <c r="XAO296" s="1"/>
      <c r="XAP296" s="1"/>
      <c r="XAQ296" s="1"/>
      <c r="XAR296" s="1"/>
      <c r="XAS296" s="1"/>
      <c r="XAT296" s="1"/>
      <c r="XAU296" s="1"/>
      <c r="XAV296" s="1"/>
      <c r="XAW296" s="1"/>
      <c r="XAX296" s="1"/>
      <c r="XAY296" s="1"/>
      <c r="XAZ296" s="1"/>
      <c r="XBA296" s="1"/>
      <c r="XBB296" s="1"/>
      <c r="XBC296" s="1"/>
      <c r="XBD296" s="1"/>
      <c r="XBE296" s="1"/>
      <c r="XBF296" s="1"/>
      <c r="XBG296" s="1"/>
      <c r="XBH296" s="1"/>
      <c r="XBI296" s="1"/>
      <c r="XBJ296" s="1"/>
      <c r="XBK296" s="1"/>
      <c r="XBL296" s="1"/>
      <c r="XBM296" s="1"/>
      <c r="XBN296" s="1"/>
      <c r="XBO296" s="1"/>
      <c r="XBP296" s="1"/>
      <c r="XBQ296" s="1"/>
      <c r="XBR296" s="1"/>
      <c r="XBS296" s="1"/>
      <c r="XBT296" s="1"/>
      <c r="XBU296" s="1"/>
      <c r="XBV296" s="1"/>
      <c r="XBW296" s="1"/>
      <c r="XBX296" s="1"/>
      <c r="XBY296" s="1"/>
      <c r="XBZ296" s="1"/>
      <c r="XCA296" s="1"/>
      <c r="XCB296" s="1"/>
      <c r="XCC296" s="1"/>
      <c r="XCD296" s="1"/>
      <c r="XCE296" s="1"/>
      <c r="XCF296" s="1"/>
      <c r="XCG296" s="1"/>
      <c r="XCH296" s="1"/>
      <c r="XCI296" s="1"/>
      <c r="XCJ296" s="1"/>
      <c r="XCK296" s="1"/>
      <c r="XCL296" s="1"/>
      <c r="XCM296" s="1"/>
      <c r="XCN296" s="1"/>
      <c r="XCO296" s="1"/>
      <c r="XCP296" s="1"/>
      <c r="XCQ296" s="1"/>
      <c r="XCR296" s="1"/>
      <c r="XCS296" s="1"/>
      <c r="XCT296" s="1"/>
      <c r="XCU296" s="1"/>
      <c r="XCV296" s="1"/>
      <c r="XCW296" s="1"/>
      <c r="XCX296" s="1"/>
      <c r="XCY296" s="1"/>
      <c r="XCZ296" s="1"/>
      <c r="XDA296" s="1"/>
      <c r="XDB296" s="1"/>
      <c r="XDC296" s="1"/>
      <c r="XDD296" s="1"/>
      <c r="XDE296" s="1"/>
      <c r="XDF296" s="1"/>
      <c r="XDG296" s="1"/>
      <c r="XDH296" s="1"/>
      <c r="XDI296" s="1"/>
      <c r="XDJ296" s="1"/>
      <c r="XDK296" s="1"/>
      <c r="XDL296" s="1"/>
      <c r="XDM296" s="1"/>
      <c r="XDN296" s="1"/>
      <c r="XDO296" s="1"/>
      <c r="XDP296" s="1"/>
      <c r="XDQ296" s="1"/>
      <c r="XDR296" s="1"/>
      <c r="XDS296" s="1"/>
      <c r="XDT296" s="1"/>
      <c r="XDU296" s="1"/>
      <c r="XDV296" s="1"/>
      <c r="XDW296" s="1"/>
      <c r="XDX296" s="1"/>
      <c r="XDY296" s="1"/>
      <c r="XDZ296" s="1"/>
      <c r="XEA296" s="1"/>
      <c r="XEB296" s="1"/>
      <c r="XEC296" s="1"/>
      <c r="XED296" s="1"/>
      <c r="XEE296" s="1"/>
      <c r="XEF296" s="1"/>
      <c r="XEG296" s="1"/>
      <c r="XEH296" s="1"/>
      <c r="XEI296" s="1"/>
      <c r="XEJ296" s="1"/>
      <c r="XEK296" s="1"/>
      <c r="XEL296" s="1"/>
      <c r="XEM296" s="1"/>
      <c r="XEN296" s="1"/>
      <c r="XEO296" s="1"/>
      <c r="XEP296" s="1"/>
      <c r="XEQ296" s="1"/>
      <c r="XER296" s="1"/>
      <c r="XES296" s="1"/>
      <c r="XET296" s="1"/>
      <c r="XEU296" s="1"/>
      <c r="XEV296" s="1"/>
      <c r="XEW296" s="1"/>
      <c r="XEX296" s="1"/>
    </row>
    <row r="297" spans="1:145 16221:16378" s="11" customFormat="1" ht="20.25" customHeight="1" x14ac:dyDescent="0.3">
      <c r="A297" s="68" t="s">
        <v>243</v>
      </c>
      <c r="B297" s="69"/>
      <c r="C297" s="69"/>
      <c r="D297" s="69"/>
      <c r="E297" s="69"/>
      <c r="F297" s="69"/>
      <c r="G297" s="69"/>
      <c r="H297" s="69"/>
      <c r="I297" s="72"/>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WYW297" s="1"/>
      <c r="WYX297" s="1"/>
      <c r="WYY297" s="1"/>
      <c r="WYZ297" s="1"/>
      <c r="WZA297" s="1"/>
      <c r="WZB297" s="1"/>
      <c r="WZC297" s="1"/>
      <c r="WZD297" s="1"/>
      <c r="WZE297" s="1"/>
      <c r="WZF297" s="1"/>
      <c r="WZG297" s="1"/>
      <c r="WZH297" s="1"/>
      <c r="WZI297" s="1"/>
      <c r="WZJ297" s="1"/>
      <c r="WZK297" s="1"/>
      <c r="WZL297" s="1"/>
      <c r="WZM297" s="1"/>
      <c r="WZN297" s="1"/>
      <c r="WZO297" s="1"/>
      <c r="WZP297" s="1"/>
      <c r="WZQ297" s="1"/>
      <c r="WZR297" s="1"/>
      <c r="WZS297" s="1"/>
      <c r="WZT297" s="1"/>
      <c r="WZU297" s="1"/>
      <c r="WZV297" s="1"/>
      <c r="WZW297" s="1"/>
      <c r="WZX297" s="1"/>
      <c r="WZY297" s="1"/>
      <c r="WZZ297" s="1"/>
      <c r="XAA297" s="1"/>
      <c r="XAB297" s="1"/>
      <c r="XAC297" s="1"/>
      <c r="XAD297" s="1"/>
      <c r="XAE297" s="1"/>
      <c r="XAF297" s="1"/>
      <c r="XAG297" s="1"/>
      <c r="XAH297" s="1"/>
      <c r="XAI297" s="1"/>
      <c r="XAJ297" s="1"/>
      <c r="XAK297" s="1"/>
      <c r="XAL297" s="1"/>
      <c r="XAM297" s="1"/>
      <c r="XAN297" s="1"/>
      <c r="XAO297" s="1"/>
      <c r="XAP297" s="1"/>
      <c r="XAQ297" s="1"/>
      <c r="XAR297" s="1"/>
      <c r="XAS297" s="1"/>
      <c r="XAT297" s="1"/>
      <c r="XAU297" s="1"/>
      <c r="XAV297" s="1"/>
      <c r="XAW297" s="1"/>
      <c r="XAX297" s="1"/>
      <c r="XAY297" s="1"/>
      <c r="XAZ297" s="1"/>
      <c r="XBA297" s="1"/>
      <c r="XBB297" s="1"/>
      <c r="XBC297" s="1"/>
      <c r="XBD297" s="1"/>
      <c r="XBE297" s="1"/>
      <c r="XBF297" s="1"/>
      <c r="XBG297" s="1"/>
      <c r="XBH297" s="1"/>
      <c r="XBI297" s="1"/>
      <c r="XBJ297" s="1"/>
      <c r="XBK297" s="1"/>
      <c r="XBL297" s="1"/>
      <c r="XBM297" s="1"/>
      <c r="XBN297" s="1"/>
      <c r="XBO297" s="1"/>
      <c r="XBP297" s="1"/>
      <c r="XBQ297" s="1"/>
      <c r="XBR297" s="1"/>
      <c r="XBS297" s="1"/>
      <c r="XBT297" s="1"/>
      <c r="XBU297" s="1"/>
      <c r="XBV297" s="1"/>
      <c r="XBW297" s="1"/>
      <c r="XBX297" s="1"/>
      <c r="XBY297" s="1"/>
      <c r="XBZ297" s="1"/>
      <c r="XCA297" s="1"/>
      <c r="XCB297" s="1"/>
      <c r="XCC297" s="1"/>
      <c r="XCD297" s="1"/>
      <c r="XCE297" s="1"/>
      <c r="XCF297" s="1"/>
      <c r="XCG297" s="1"/>
      <c r="XCH297" s="1"/>
      <c r="XCI297" s="1"/>
      <c r="XCJ297" s="1"/>
      <c r="XCK297" s="1"/>
      <c r="XCL297" s="1"/>
      <c r="XCM297" s="1"/>
      <c r="XCN297" s="1"/>
      <c r="XCO297" s="1"/>
      <c r="XCP297" s="1"/>
      <c r="XCQ297" s="1"/>
      <c r="XCR297" s="1"/>
      <c r="XCS297" s="1"/>
      <c r="XCT297" s="1"/>
      <c r="XCU297" s="1"/>
      <c r="XCV297" s="1"/>
      <c r="XCW297" s="1"/>
      <c r="XCX297" s="1"/>
      <c r="XCY297" s="1"/>
      <c r="XCZ297" s="1"/>
      <c r="XDA297" s="1"/>
      <c r="XDB297" s="1"/>
      <c r="XDC297" s="1"/>
      <c r="XDD297" s="1"/>
      <c r="XDE297" s="1"/>
      <c r="XDF297" s="1"/>
      <c r="XDG297" s="1"/>
      <c r="XDH297" s="1"/>
      <c r="XDI297" s="1"/>
      <c r="XDJ297" s="1"/>
      <c r="XDK297" s="1"/>
      <c r="XDL297" s="1"/>
      <c r="XDM297" s="1"/>
      <c r="XDN297" s="1"/>
      <c r="XDO297" s="1"/>
      <c r="XDP297" s="1"/>
      <c r="XDQ297" s="1"/>
      <c r="XDR297" s="1"/>
      <c r="XDS297" s="1"/>
      <c r="XDT297" s="1"/>
      <c r="XDU297" s="1"/>
      <c r="XDV297" s="1"/>
      <c r="XDW297" s="1"/>
      <c r="XDX297" s="1"/>
      <c r="XDY297" s="1"/>
      <c r="XDZ297" s="1"/>
      <c r="XEA297" s="1"/>
      <c r="XEB297" s="1"/>
      <c r="XEC297" s="1"/>
      <c r="XED297" s="1"/>
      <c r="XEE297" s="1"/>
      <c r="XEF297" s="1"/>
      <c r="XEG297" s="1"/>
      <c r="XEH297" s="1"/>
      <c r="XEI297" s="1"/>
      <c r="XEJ297" s="1"/>
      <c r="XEK297" s="1"/>
      <c r="XEL297" s="1"/>
      <c r="XEM297" s="1"/>
      <c r="XEN297" s="1"/>
      <c r="XEO297" s="1"/>
      <c r="XEP297" s="1"/>
      <c r="XEQ297" s="1"/>
      <c r="XER297" s="1"/>
      <c r="XES297" s="1"/>
      <c r="XET297" s="1"/>
      <c r="XEU297" s="1"/>
      <c r="XEV297" s="1"/>
      <c r="XEW297" s="1"/>
      <c r="XEX297" s="1"/>
    </row>
    <row r="298" spans="1:145 16221:16378" s="11" customFormat="1" ht="20.25" customHeight="1" x14ac:dyDescent="0.3">
      <c r="A298" s="65" t="str">
        <f>A297</f>
        <v>16th Floor</v>
      </c>
      <c r="B298" s="65"/>
      <c r="C298" s="66">
        <v>1</v>
      </c>
      <c r="D298" s="67"/>
      <c r="E298" s="20" t="s">
        <v>223</v>
      </c>
      <c r="F298" s="66">
        <v>695</v>
      </c>
      <c r="G298" s="67"/>
      <c r="H298" s="20">
        <v>0</v>
      </c>
      <c r="I298" s="20">
        <f t="shared" ref="I298:I304" si="37">F298*(($I$140)+1)+H298</f>
        <v>1077.25</v>
      </c>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WYW298" s="1"/>
      <c r="WYX298" s="1"/>
      <c r="WYY298" s="1"/>
      <c r="WYZ298" s="1"/>
      <c r="WZA298" s="1"/>
      <c r="WZB298" s="1"/>
      <c r="WZC298" s="1"/>
      <c r="WZD298" s="1"/>
      <c r="WZE298" s="1"/>
      <c r="WZF298" s="1"/>
      <c r="WZG298" s="1"/>
      <c r="WZH298" s="1"/>
      <c r="WZI298" s="1"/>
      <c r="WZJ298" s="1"/>
      <c r="WZK298" s="1"/>
      <c r="WZL298" s="1"/>
      <c r="WZM298" s="1"/>
      <c r="WZN298" s="1"/>
      <c r="WZO298" s="1"/>
      <c r="WZP298" s="1"/>
      <c r="WZQ298" s="1"/>
      <c r="WZR298" s="1"/>
      <c r="WZS298" s="1"/>
      <c r="WZT298" s="1"/>
      <c r="WZU298" s="1"/>
      <c r="WZV298" s="1"/>
      <c r="WZW298" s="1"/>
      <c r="WZX298" s="1"/>
      <c r="WZY298" s="1"/>
      <c r="WZZ298" s="1"/>
      <c r="XAA298" s="1"/>
      <c r="XAB298" s="1"/>
      <c r="XAC298" s="1"/>
      <c r="XAD298" s="1"/>
      <c r="XAE298" s="1"/>
      <c r="XAF298" s="1"/>
      <c r="XAG298" s="1"/>
      <c r="XAH298" s="1"/>
      <c r="XAI298" s="1"/>
      <c r="XAJ298" s="1"/>
      <c r="XAK298" s="1"/>
      <c r="XAL298" s="1"/>
      <c r="XAM298" s="1"/>
      <c r="XAN298" s="1"/>
      <c r="XAO298" s="1"/>
      <c r="XAP298" s="1"/>
      <c r="XAQ298" s="1"/>
      <c r="XAR298" s="1"/>
      <c r="XAS298" s="1"/>
      <c r="XAT298" s="1"/>
      <c r="XAU298" s="1"/>
      <c r="XAV298" s="1"/>
      <c r="XAW298" s="1"/>
      <c r="XAX298" s="1"/>
      <c r="XAY298" s="1"/>
      <c r="XAZ298" s="1"/>
      <c r="XBA298" s="1"/>
      <c r="XBB298" s="1"/>
      <c r="XBC298" s="1"/>
      <c r="XBD298" s="1"/>
      <c r="XBE298" s="1"/>
      <c r="XBF298" s="1"/>
      <c r="XBG298" s="1"/>
      <c r="XBH298" s="1"/>
      <c r="XBI298" s="1"/>
      <c r="XBJ298" s="1"/>
      <c r="XBK298" s="1"/>
      <c r="XBL298" s="1"/>
      <c r="XBM298" s="1"/>
      <c r="XBN298" s="1"/>
      <c r="XBO298" s="1"/>
      <c r="XBP298" s="1"/>
      <c r="XBQ298" s="1"/>
      <c r="XBR298" s="1"/>
      <c r="XBS298" s="1"/>
      <c r="XBT298" s="1"/>
      <c r="XBU298" s="1"/>
      <c r="XBV298" s="1"/>
      <c r="XBW298" s="1"/>
      <c r="XBX298" s="1"/>
      <c r="XBY298" s="1"/>
      <c r="XBZ298" s="1"/>
      <c r="XCA298" s="1"/>
      <c r="XCB298" s="1"/>
      <c r="XCC298" s="1"/>
      <c r="XCD298" s="1"/>
      <c r="XCE298" s="1"/>
      <c r="XCF298" s="1"/>
      <c r="XCG298" s="1"/>
      <c r="XCH298" s="1"/>
      <c r="XCI298" s="1"/>
      <c r="XCJ298" s="1"/>
      <c r="XCK298" s="1"/>
      <c r="XCL298" s="1"/>
      <c r="XCM298" s="1"/>
      <c r="XCN298" s="1"/>
      <c r="XCO298" s="1"/>
      <c r="XCP298" s="1"/>
      <c r="XCQ298" s="1"/>
      <c r="XCR298" s="1"/>
      <c r="XCS298" s="1"/>
      <c r="XCT298" s="1"/>
      <c r="XCU298" s="1"/>
      <c r="XCV298" s="1"/>
      <c r="XCW298" s="1"/>
      <c r="XCX298" s="1"/>
      <c r="XCY298" s="1"/>
      <c r="XCZ298" s="1"/>
      <c r="XDA298" s="1"/>
      <c r="XDB298" s="1"/>
      <c r="XDC298" s="1"/>
      <c r="XDD298" s="1"/>
      <c r="XDE298" s="1"/>
      <c r="XDF298" s="1"/>
      <c r="XDG298" s="1"/>
      <c r="XDH298" s="1"/>
      <c r="XDI298" s="1"/>
      <c r="XDJ298" s="1"/>
      <c r="XDK298" s="1"/>
      <c r="XDL298" s="1"/>
      <c r="XDM298" s="1"/>
      <c r="XDN298" s="1"/>
      <c r="XDO298" s="1"/>
      <c r="XDP298" s="1"/>
      <c r="XDQ298" s="1"/>
      <c r="XDR298" s="1"/>
      <c r="XDS298" s="1"/>
      <c r="XDT298" s="1"/>
      <c r="XDU298" s="1"/>
      <c r="XDV298" s="1"/>
      <c r="XDW298" s="1"/>
      <c r="XDX298" s="1"/>
      <c r="XDY298" s="1"/>
      <c r="XDZ298" s="1"/>
      <c r="XEA298" s="1"/>
      <c r="XEB298" s="1"/>
      <c r="XEC298" s="1"/>
      <c r="XED298" s="1"/>
      <c r="XEE298" s="1"/>
      <c r="XEF298" s="1"/>
      <c r="XEG298" s="1"/>
      <c r="XEH298" s="1"/>
      <c r="XEI298" s="1"/>
      <c r="XEJ298" s="1"/>
      <c r="XEK298" s="1"/>
      <c r="XEL298" s="1"/>
      <c r="XEM298" s="1"/>
      <c r="XEN298" s="1"/>
      <c r="XEO298" s="1"/>
      <c r="XEP298" s="1"/>
      <c r="XEQ298" s="1"/>
      <c r="XER298" s="1"/>
      <c r="XES298" s="1"/>
      <c r="XET298" s="1"/>
      <c r="XEU298" s="1"/>
      <c r="XEV298" s="1"/>
      <c r="XEW298" s="1"/>
      <c r="XEX298" s="1"/>
    </row>
    <row r="299" spans="1:145 16221:16378" s="11" customFormat="1" ht="20.25" customHeight="1" x14ac:dyDescent="0.3">
      <c r="A299" s="65" t="str">
        <f t="shared" ref="A299:A304" si="38">A298</f>
        <v>16th Floor</v>
      </c>
      <c r="B299" s="65"/>
      <c r="C299" s="66">
        <v>2</v>
      </c>
      <c r="D299" s="67"/>
      <c r="E299" s="20" t="s">
        <v>223</v>
      </c>
      <c r="F299" s="66">
        <v>734</v>
      </c>
      <c r="G299" s="67"/>
      <c r="H299" s="20">
        <v>0</v>
      </c>
      <c r="I299" s="20">
        <f t="shared" si="37"/>
        <v>1137.7</v>
      </c>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WYW299" s="1"/>
      <c r="WYX299" s="1"/>
      <c r="WYY299" s="1"/>
      <c r="WYZ299" s="1"/>
      <c r="WZA299" s="1"/>
      <c r="WZB299" s="1"/>
      <c r="WZC299" s="1"/>
      <c r="WZD299" s="1"/>
      <c r="WZE299" s="1"/>
      <c r="WZF299" s="1"/>
      <c r="WZG299" s="1"/>
      <c r="WZH299" s="1"/>
      <c r="WZI299" s="1"/>
      <c r="WZJ299" s="1"/>
      <c r="WZK299" s="1"/>
      <c r="WZL299" s="1"/>
      <c r="WZM299" s="1"/>
      <c r="WZN299" s="1"/>
      <c r="WZO299" s="1"/>
      <c r="WZP299" s="1"/>
      <c r="WZQ299" s="1"/>
      <c r="WZR299" s="1"/>
      <c r="WZS299" s="1"/>
      <c r="WZT299" s="1"/>
      <c r="WZU299" s="1"/>
      <c r="WZV299" s="1"/>
      <c r="WZW299" s="1"/>
      <c r="WZX299" s="1"/>
      <c r="WZY299" s="1"/>
      <c r="WZZ299" s="1"/>
      <c r="XAA299" s="1"/>
      <c r="XAB299" s="1"/>
      <c r="XAC299" s="1"/>
      <c r="XAD299" s="1"/>
      <c r="XAE299" s="1"/>
      <c r="XAF299" s="1"/>
      <c r="XAG299" s="1"/>
      <c r="XAH299" s="1"/>
      <c r="XAI299" s="1"/>
      <c r="XAJ299" s="1"/>
      <c r="XAK299" s="1"/>
      <c r="XAL299" s="1"/>
      <c r="XAM299" s="1"/>
      <c r="XAN299" s="1"/>
      <c r="XAO299" s="1"/>
      <c r="XAP299" s="1"/>
      <c r="XAQ299" s="1"/>
      <c r="XAR299" s="1"/>
      <c r="XAS299" s="1"/>
      <c r="XAT299" s="1"/>
      <c r="XAU299" s="1"/>
      <c r="XAV299" s="1"/>
      <c r="XAW299" s="1"/>
      <c r="XAX299" s="1"/>
      <c r="XAY299" s="1"/>
      <c r="XAZ299" s="1"/>
      <c r="XBA299" s="1"/>
      <c r="XBB299" s="1"/>
      <c r="XBC299" s="1"/>
      <c r="XBD299" s="1"/>
      <c r="XBE299" s="1"/>
      <c r="XBF299" s="1"/>
      <c r="XBG299" s="1"/>
      <c r="XBH299" s="1"/>
      <c r="XBI299" s="1"/>
      <c r="XBJ299" s="1"/>
      <c r="XBK299" s="1"/>
      <c r="XBL299" s="1"/>
      <c r="XBM299" s="1"/>
      <c r="XBN299" s="1"/>
      <c r="XBO299" s="1"/>
      <c r="XBP299" s="1"/>
      <c r="XBQ299" s="1"/>
      <c r="XBR299" s="1"/>
      <c r="XBS299" s="1"/>
      <c r="XBT299" s="1"/>
      <c r="XBU299" s="1"/>
      <c r="XBV299" s="1"/>
      <c r="XBW299" s="1"/>
      <c r="XBX299" s="1"/>
      <c r="XBY299" s="1"/>
      <c r="XBZ299" s="1"/>
      <c r="XCA299" s="1"/>
      <c r="XCB299" s="1"/>
      <c r="XCC299" s="1"/>
      <c r="XCD299" s="1"/>
      <c r="XCE299" s="1"/>
      <c r="XCF299" s="1"/>
      <c r="XCG299" s="1"/>
      <c r="XCH299" s="1"/>
      <c r="XCI299" s="1"/>
      <c r="XCJ299" s="1"/>
      <c r="XCK299" s="1"/>
      <c r="XCL299" s="1"/>
      <c r="XCM299" s="1"/>
      <c r="XCN299" s="1"/>
      <c r="XCO299" s="1"/>
      <c r="XCP299" s="1"/>
      <c r="XCQ299" s="1"/>
      <c r="XCR299" s="1"/>
      <c r="XCS299" s="1"/>
      <c r="XCT299" s="1"/>
      <c r="XCU299" s="1"/>
      <c r="XCV299" s="1"/>
      <c r="XCW299" s="1"/>
      <c r="XCX299" s="1"/>
      <c r="XCY299" s="1"/>
      <c r="XCZ299" s="1"/>
      <c r="XDA299" s="1"/>
      <c r="XDB299" s="1"/>
      <c r="XDC299" s="1"/>
      <c r="XDD299" s="1"/>
      <c r="XDE299" s="1"/>
      <c r="XDF299" s="1"/>
      <c r="XDG299" s="1"/>
      <c r="XDH299" s="1"/>
      <c r="XDI299" s="1"/>
      <c r="XDJ299" s="1"/>
      <c r="XDK299" s="1"/>
      <c r="XDL299" s="1"/>
      <c r="XDM299" s="1"/>
      <c r="XDN299" s="1"/>
      <c r="XDO299" s="1"/>
      <c r="XDP299" s="1"/>
      <c r="XDQ299" s="1"/>
      <c r="XDR299" s="1"/>
      <c r="XDS299" s="1"/>
      <c r="XDT299" s="1"/>
      <c r="XDU299" s="1"/>
      <c r="XDV299" s="1"/>
      <c r="XDW299" s="1"/>
      <c r="XDX299" s="1"/>
      <c r="XDY299" s="1"/>
      <c r="XDZ299" s="1"/>
      <c r="XEA299" s="1"/>
      <c r="XEB299" s="1"/>
      <c r="XEC299" s="1"/>
      <c r="XED299" s="1"/>
      <c r="XEE299" s="1"/>
      <c r="XEF299" s="1"/>
      <c r="XEG299" s="1"/>
      <c r="XEH299" s="1"/>
      <c r="XEI299" s="1"/>
      <c r="XEJ299" s="1"/>
      <c r="XEK299" s="1"/>
      <c r="XEL299" s="1"/>
      <c r="XEM299" s="1"/>
      <c r="XEN299" s="1"/>
      <c r="XEO299" s="1"/>
      <c r="XEP299" s="1"/>
      <c r="XEQ299" s="1"/>
      <c r="XER299" s="1"/>
      <c r="XES299" s="1"/>
      <c r="XET299" s="1"/>
      <c r="XEU299" s="1"/>
      <c r="XEV299" s="1"/>
      <c r="XEW299" s="1"/>
      <c r="XEX299" s="1"/>
    </row>
    <row r="300" spans="1:145 16221:16378" s="11" customFormat="1" ht="20.25" customHeight="1" x14ac:dyDescent="0.3">
      <c r="A300" s="65" t="str">
        <f t="shared" si="38"/>
        <v>16th Floor</v>
      </c>
      <c r="B300" s="65"/>
      <c r="C300" s="66">
        <v>3</v>
      </c>
      <c r="D300" s="67"/>
      <c r="E300" s="20" t="s">
        <v>223</v>
      </c>
      <c r="F300" s="66">
        <v>626</v>
      </c>
      <c r="G300" s="67"/>
      <c r="H300" s="20">
        <v>0</v>
      </c>
      <c r="I300" s="20">
        <f t="shared" si="37"/>
        <v>970.30000000000007</v>
      </c>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WYW300" s="1"/>
      <c r="WYX300" s="1"/>
      <c r="WYY300" s="1"/>
      <c r="WYZ300" s="1"/>
      <c r="WZA300" s="1"/>
      <c r="WZB300" s="1"/>
      <c r="WZC300" s="1"/>
      <c r="WZD300" s="1"/>
      <c r="WZE300" s="1"/>
      <c r="WZF300" s="1"/>
      <c r="WZG300" s="1"/>
      <c r="WZH300" s="1"/>
      <c r="WZI300" s="1"/>
      <c r="WZJ300" s="1"/>
      <c r="WZK300" s="1"/>
      <c r="WZL300" s="1"/>
      <c r="WZM300" s="1"/>
      <c r="WZN300" s="1"/>
      <c r="WZO300" s="1"/>
      <c r="WZP300" s="1"/>
      <c r="WZQ300" s="1"/>
      <c r="WZR300" s="1"/>
      <c r="WZS300" s="1"/>
      <c r="WZT300" s="1"/>
      <c r="WZU300" s="1"/>
      <c r="WZV300" s="1"/>
      <c r="WZW300" s="1"/>
      <c r="WZX300" s="1"/>
      <c r="WZY300" s="1"/>
      <c r="WZZ300" s="1"/>
      <c r="XAA300" s="1"/>
      <c r="XAB300" s="1"/>
      <c r="XAC300" s="1"/>
      <c r="XAD300" s="1"/>
      <c r="XAE300" s="1"/>
      <c r="XAF300" s="1"/>
      <c r="XAG300" s="1"/>
      <c r="XAH300" s="1"/>
      <c r="XAI300" s="1"/>
      <c r="XAJ300" s="1"/>
      <c r="XAK300" s="1"/>
      <c r="XAL300" s="1"/>
      <c r="XAM300" s="1"/>
      <c r="XAN300" s="1"/>
      <c r="XAO300" s="1"/>
      <c r="XAP300" s="1"/>
      <c r="XAQ300" s="1"/>
      <c r="XAR300" s="1"/>
      <c r="XAS300" s="1"/>
      <c r="XAT300" s="1"/>
      <c r="XAU300" s="1"/>
      <c r="XAV300" s="1"/>
      <c r="XAW300" s="1"/>
      <c r="XAX300" s="1"/>
      <c r="XAY300" s="1"/>
      <c r="XAZ300" s="1"/>
      <c r="XBA300" s="1"/>
      <c r="XBB300" s="1"/>
      <c r="XBC300" s="1"/>
      <c r="XBD300" s="1"/>
      <c r="XBE300" s="1"/>
      <c r="XBF300" s="1"/>
      <c r="XBG300" s="1"/>
      <c r="XBH300" s="1"/>
      <c r="XBI300" s="1"/>
      <c r="XBJ300" s="1"/>
      <c r="XBK300" s="1"/>
      <c r="XBL300" s="1"/>
      <c r="XBM300" s="1"/>
      <c r="XBN300" s="1"/>
      <c r="XBO300" s="1"/>
      <c r="XBP300" s="1"/>
      <c r="XBQ300" s="1"/>
      <c r="XBR300" s="1"/>
      <c r="XBS300" s="1"/>
      <c r="XBT300" s="1"/>
      <c r="XBU300" s="1"/>
      <c r="XBV300" s="1"/>
      <c r="XBW300" s="1"/>
      <c r="XBX300" s="1"/>
      <c r="XBY300" s="1"/>
      <c r="XBZ300" s="1"/>
      <c r="XCA300" s="1"/>
      <c r="XCB300" s="1"/>
      <c r="XCC300" s="1"/>
      <c r="XCD300" s="1"/>
      <c r="XCE300" s="1"/>
      <c r="XCF300" s="1"/>
      <c r="XCG300" s="1"/>
      <c r="XCH300" s="1"/>
      <c r="XCI300" s="1"/>
      <c r="XCJ300" s="1"/>
      <c r="XCK300" s="1"/>
      <c r="XCL300" s="1"/>
      <c r="XCM300" s="1"/>
      <c r="XCN300" s="1"/>
      <c r="XCO300" s="1"/>
      <c r="XCP300" s="1"/>
      <c r="XCQ300" s="1"/>
      <c r="XCR300" s="1"/>
      <c r="XCS300" s="1"/>
      <c r="XCT300" s="1"/>
      <c r="XCU300" s="1"/>
      <c r="XCV300" s="1"/>
      <c r="XCW300" s="1"/>
      <c r="XCX300" s="1"/>
      <c r="XCY300" s="1"/>
      <c r="XCZ300" s="1"/>
      <c r="XDA300" s="1"/>
      <c r="XDB300" s="1"/>
      <c r="XDC300" s="1"/>
      <c r="XDD300" s="1"/>
      <c r="XDE300" s="1"/>
      <c r="XDF300" s="1"/>
      <c r="XDG300" s="1"/>
      <c r="XDH300" s="1"/>
      <c r="XDI300" s="1"/>
      <c r="XDJ300" s="1"/>
      <c r="XDK300" s="1"/>
      <c r="XDL300" s="1"/>
      <c r="XDM300" s="1"/>
      <c r="XDN300" s="1"/>
      <c r="XDO300" s="1"/>
      <c r="XDP300" s="1"/>
      <c r="XDQ300" s="1"/>
      <c r="XDR300" s="1"/>
      <c r="XDS300" s="1"/>
      <c r="XDT300" s="1"/>
      <c r="XDU300" s="1"/>
      <c r="XDV300" s="1"/>
      <c r="XDW300" s="1"/>
      <c r="XDX300" s="1"/>
      <c r="XDY300" s="1"/>
      <c r="XDZ300" s="1"/>
      <c r="XEA300" s="1"/>
      <c r="XEB300" s="1"/>
      <c r="XEC300" s="1"/>
      <c r="XED300" s="1"/>
      <c r="XEE300" s="1"/>
      <c r="XEF300" s="1"/>
      <c r="XEG300" s="1"/>
      <c r="XEH300" s="1"/>
      <c r="XEI300" s="1"/>
      <c r="XEJ300" s="1"/>
      <c r="XEK300" s="1"/>
      <c r="XEL300" s="1"/>
      <c r="XEM300" s="1"/>
      <c r="XEN300" s="1"/>
      <c r="XEO300" s="1"/>
      <c r="XEP300" s="1"/>
      <c r="XEQ300" s="1"/>
      <c r="XER300" s="1"/>
      <c r="XES300" s="1"/>
      <c r="XET300" s="1"/>
      <c r="XEU300" s="1"/>
      <c r="XEV300" s="1"/>
      <c r="XEW300" s="1"/>
      <c r="XEX300" s="1"/>
    </row>
    <row r="301" spans="1:145 16221:16378" s="11" customFormat="1" ht="20.25" customHeight="1" x14ac:dyDescent="0.3">
      <c r="A301" s="65" t="str">
        <f t="shared" si="38"/>
        <v>16th Floor</v>
      </c>
      <c r="B301" s="65"/>
      <c r="C301" s="66">
        <v>4</v>
      </c>
      <c r="D301" s="67"/>
      <c r="E301" s="20" t="s">
        <v>223</v>
      </c>
      <c r="F301" s="66">
        <v>811</v>
      </c>
      <c r="G301" s="67"/>
      <c r="H301" s="20">
        <v>0</v>
      </c>
      <c r="I301" s="20">
        <f t="shared" si="37"/>
        <v>1257.05</v>
      </c>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WYW301" s="1"/>
      <c r="WYX301" s="1"/>
      <c r="WYY301" s="1"/>
      <c r="WYZ301" s="1"/>
      <c r="WZA301" s="1"/>
      <c r="WZB301" s="1"/>
      <c r="WZC301" s="1"/>
      <c r="WZD301" s="1"/>
      <c r="WZE301" s="1"/>
      <c r="WZF301" s="1"/>
      <c r="WZG301" s="1"/>
      <c r="WZH301" s="1"/>
      <c r="WZI301" s="1"/>
      <c r="WZJ301" s="1"/>
      <c r="WZK301" s="1"/>
      <c r="WZL301" s="1"/>
      <c r="WZM301" s="1"/>
      <c r="WZN301" s="1"/>
      <c r="WZO301" s="1"/>
      <c r="WZP301" s="1"/>
      <c r="WZQ301" s="1"/>
      <c r="WZR301" s="1"/>
      <c r="WZS301" s="1"/>
      <c r="WZT301" s="1"/>
      <c r="WZU301" s="1"/>
      <c r="WZV301" s="1"/>
      <c r="WZW301" s="1"/>
      <c r="WZX301" s="1"/>
      <c r="WZY301" s="1"/>
      <c r="WZZ301" s="1"/>
      <c r="XAA301" s="1"/>
      <c r="XAB301" s="1"/>
      <c r="XAC301" s="1"/>
      <c r="XAD301" s="1"/>
      <c r="XAE301" s="1"/>
      <c r="XAF301" s="1"/>
      <c r="XAG301" s="1"/>
      <c r="XAH301" s="1"/>
      <c r="XAI301" s="1"/>
      <c r="XAJ301" s="1"/>
      <c r="XAK301" s="1"/>
      <c r="XAL301" s="1"/>
      <c r="XAM301" s="1"/>
      <c r="XAN301" s="1"/>
      <c r="XAO301" s="1"/>
      <c r="XAP301" s="1"/>
      <c r="XAQ301" s="1"/>
      <c r="XAR301" s="1"/>
      <c r="XAS301" s="1"/>
      <c r="XAT301" s="1"/>
      <c r="XAU301" s="1"/>
      <c r="XAV301" s="1"/>
      <c r="XAW301" s="1"/>
      <c r="XAX301" s="1"/>
      <c r="XAY301" s="1"/>
      <c r="XAZ301" s="1"/>
      <c r="XBA301" s="1"/>
      <c r="XBB301" s="1"/>
      <c r="XBC301" s="1"/>
      <c r="XBD301" s="1"/>
      <c r="XBE301" s="1"/>
      <c r="XBF301" s="1"/>
      <c r="XBG301" s="1"/>
      <c r="XBH301" s="1"/>
      <c r="XBI301" s="1"/>
      <c r="XBJ301" s="1"/>
      <c r="XBK301" s="1"/>
      <c r="XBL301" s="1"/>
      <c r="XBM301" s="1"/>
      <c r="XBN301" s="1"/>
      <c r="XBO301" s="1"/>
      <c r="XBP301" s="1"/>
      <c r="XBQ301" s="1"/>
      <c r="XBR301" s="1"/>
      <c r="XBS301" s="1"/>
      <c r="XBT301" s="1"/>
      <c r="XBU301" s="1"/>
      <c r="XBV301" s="1"/>
      <c r="XBW301" s="1"/>
      <c r="XBX301" s="1"/>
      <c r="XBY301" s="1"/>
      <c r="XBZ301" s="1"/>
      <c r="XCA301" s="1"/>
      <c r="XCB301" s="1"/>
      <c r="XCC301" s="1"/>
      <c r="XCD301" s="1"/>
      <c r="XCE301" s="1"/>
      <c r="XCF301" s="1"/>
      <c r="XCG301" s="1"/>
      <c r="XCH301" s="1"/>
      <c r="XCI301" s="1"/>
      <c r="XCJ301" s="1"/>
      <c r="XCK301" s="1"/>
      <c r="XCL301" s="1"/>
      <c r="XCM301" s="1"/>
      <c r="XCN301" s="1"/>
      <c r="XCO301" s="1"/>
      <c r="XCP301" s="1"/>
      <c r="XCQ301" s="1"/>
      <c r="XCR301" s="1"/>
      <c r="XCS301" s="1"/>
      <c r="XCT301" s="1"/>
      <c r="XCU301" s="1"/>
      <c r="XCV301" s="1"/>
      <c r="XCW301" s="1"/>
      <c r="XCX301" s="1"/>
      <c r="XCY301" s="1"/>
      <c r="XCZ301" s="1"/>
      <c r="XDA301" s="1"/>
      <c r="XDB301" s="1"/>
      <c r="XDC301" s="1"/>
      <c r="XDD301" s="1"/>
      <c r="XDE301" s="1"/>
      <c r="XDF301" s="1"/>
      <c r="XDG301" s="1"/>
      <c r="XDH301" s="1"/>
      <c r="XDI301" s="1"/>
      <c r="XDJ301" s="1"/>
      <c r="XDK301" s="1"/>
      <c r="XDL301" s="1"/>
      <c r="XDM301" s="1"/>
      <c r="XDN301" s="1"/>
      <c r="XDO301" s="1"/>
      <c r="XDP301" s="1"/>
      <c r="XDQ301" s="1"/>
      <c r="XDR301" s="1"/>
      <c r="XDS301" s="1"/>
      <c r="XDT301" s="1"/>
      <c r="XDU301" s="1"/>
      <c r="XDV301" s="1"/>
      <c r="XDW301" s="1"/>
      <c r="XDX301" s="1"/>
      <c r="XDY301" s="1"/>
      <c r="XDZ301" s="1"/>
      <c r="XEA301" s="1"/>
      <c r="XEB301" s="1"/>
      <c r="XEC301" s="1"/>
      <c r="XED301" s="1"/>
      <c r="XEE301" s="1"/>
      <c r="XEF301" s="1"/>
      <c r="XEG301" s="1"/>
      <c r="XEH301" s="1"/>
      <c r="XEI301" s="1"/>
      <c r="XEJ301" s="1"/>
      <c r="XEK301" s="1"/>
      <c r="XEL301" s="1"/>
      <c r="XEM301" s="1"/>
      <c r="XEN301" s="1"/>
      <c r="XEO301" s="1"/>
      <c r="XEP301" s="1"/>
      <c r="XEQ301" s="1"/>
      <c r="XER301" s="1"/>
      <c r="XES301" s="1"/>
      <c r="XET301" s="1"/>
      <c r="XEU301" s="1"/>
      <c r="XEV301" s="1"/>
      <c r="XEW301" s="1"/>
      <c r="XEX301" s="1"/>
    </row>
    <row r="302" spans="1:145 16221:16378" s="11" customFormat="1" ht="20.25" customHeight="1" x14ac:dyDescent="0.3">
      <c r="A302" s="65" t="str">
        <f t="shared" si="38"/>
        <v>16th Floor</v>
      </c>
      <c r="B302" s="65"/>
      <c r="C302" s="66">
        <v>5</v>
      </c>
      <c r="D302" s="67"/>
      <c r="E302" s="20" t="s">
        <v>223</v>
      </c>
      <c r="F302" s="66">
        <v>556</v>
      </c>
      <c r="G302" s="67"/>
      <c r="H302" s="20">
        <v>0</v>
      </c>
      <c r="I302" s="20">
        <f t="shared" si="37"/>
        <v>861.80000000000007</v>
      </c>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WYW302" s="1"/>
      <c r="WYX302" s="1"/>
      <c r="WYY302" s="1"/>
      <c r="WYZ302" s="1"/>
      <c r="WZA302" s="1"/>
      <c r="WZB302" s="1"/>
      <c r="WZC302" s="1"/>
      <c r="WZD302" s="1"/>
      <c r="WZE302" s="1"/>
      <c r="WZF302" s="1"/>
      <c r="WZG302" s="1"/>
      <c r="WZH302" s="1"/>
      <c r="WZI302" s="1"/>
      <c r="WZJ302" s="1"/>
      <c r="WZK302" s="1"/>
      <c r="WZL302" s="1"/>
      <c r="WZM302" s="1"/>
      <c r="WZN302" s="1"/>
      <c r="WZO302" s="1"/>
      <c r="WZP302" s="1"/>
      <c r="WZQ302" s="1"/>
      <c r="WZR302" s="1"/>
      <c r="WZS302" s="1"/>
      <c r="WZT302" s="1"/>
      <c r="WZU302" s="1"/>
      <c r="WZV302" s="1"/>
      <c r="WZW302" s="1"/>
      <c r="WZX302" s="1"/>
      <c r="WZY302" s="1"/>
      <c r="WZZ302" s="1"/>
      <c r="XAA302" s="1"/>
      <c r="XAB302" s="1"/>
      <c r="XAC302" s="1"/>
      <c r="XAD302" s="1"/>
      <c r="XAE302" s="1"/>
      <c r="XAF302" s="1"/>
      <c r="XAG302" s="1"/>
      <c r="XAH302" s="1"/>
      <c r="XAI302" s="1"/>
      <c r="XAJ302" s="1"/>
      <c r="XAK302" s="1"/>
      <c r="XAL302" s="1"/>
      <c r="XAM302" s="1"/>
      <c r="XAN302" s="1"/>
      <c r="XAO302" s="1"/>
      <c r="XAP302" s="1"/>
      <c r="XAQ302" s="1"/>
      <c r="XAR302" s="1"/>
      <c r="XAS302" s="1"/>
      <c r="XAT302" s="1"/>
      <c r="XAU302" s="1"/>
      <c r="XAV302" s="1"/>
      <c r="XAW302" s="1"/>
      <c r="XAX302" s="1"/>
      <c r="XAY302" s="1"/>
      <c r="XAZ302" s="1"/>
      <c r="XBA302" s="1"/>
      <c r="XBB302" s="1"/>
      <c r="XBC302" s="1"/>
      <c r="XBD302" s="1"/>
      <c r="XBE302" s="1"/>
      <c r="XBF302" s="1"/>
      <c r="XBG302" s="1"/>
      <c r="XBH302" s="1"/>
      <c r="XBI302" s="1"/>
      <c r="XBJ302" s="1"/>
      <c r="XBK302" s="1"/>
      <c r="XBL302" s="1"/>
      <c r="XBM302" s="1"/>
      <c r="XBN302" s="1"/>
      <c r="XBO302" s="1"/>
      <c r="XBP302" s="1"/>
      <c r="XBQ302" s="1"/>
      <c r="XBR302" s="1"/>
      <c r="XBS302" s="1"/>
      <c r="XBT302" s="1"/>
      <c r="XBU302" s="1"/>
      <c r="XBV302" s="1"/>
      <c r="XBW302" s="1"/>
      <c r="XBX302" s="1"/>
      <c r="XBY302" s="1"/>
      <c r="XBZ302" s="1"/>
      <c r="XCA302" s="1"/>
      <c r="XCB302" s="1"/>
      <c r="XCC302" s="1"/>
      <c r="XCD302" s="1"/>
      <c r="XCE302" s="1"/>
      <c r="XCF302" s="1"/>
      <c r="XCG302" s="1"/>
      <c r="XCH302" s="1"/>
      <c r="XCI302" s="1"/>
      <c r="XCJ302" s="1"/>
      <c r="XCK302" s="1"/>
      <c r="XCL302" s="1"/>
      <c r="XCM302" s="1"/>
      <c r="XCN302" s="1"/>
      <c r="XCO302" s="1"/>
      <c r="XCP302" s="1"/>
      <c r="XCQ302" s="1"/>
      <c r="XCR302" s="1"/>
      <c r="XCS302" s="1"/>
      <c r="XCT302" s="1"/>
      <c r="XCU302" s="1"/>
      <c r="XCV302" s="1"/>
      <c r="XCW302" s="1"/>
      <c r="XCX302" s="1"/>
      <c r="XCY302" s="1"/>
      <c r="XCZ302" s="1"/>
      <c r="XDA302" s="1"/>
      <c r="XDB302" s="1"/>
      <c r="XDC302" s="1"/>
      <c r="XDD302" s="1"/>
      <c r="XDE302" s="1"/>
      <c r="XDF302" s="1"/>
      <c r="XDG302" s="1"/>
      <c r="XDH302" s="1"/>
      <c r="XDI302" s="1"/>
      <c r="XDJ302" s="1"/>
      <c r="XDK302" s="1"/>
      <c r="XDL302" s="1"/>
      <c r="XDM302" s="1"/>
      <c r="XDN302" s="1"/>
      <c r="XDO302" s="1"/>
      <c r="XDP302" s="1"/>
      <c r="XDQ302" s="1"/>
      <c r="XDR302" s="1"/>
      <c r="XDS302" s="1"/>
      <c r="XDT302" s="1"/>
      <c r="XDU302" s="1"/>
      <c r="XDV302" s="1"/>
      <c r="XDW302" s="1"/>
      <c r="XDX302" s="1"/>
      <c r="XDY302" s="1"/>
      <c r="XDZ302" s="1"/>
      <c r="XEA302" s="1"/>
      <c r="XEB302" s="1"/>
      <c r="XEC302" s="1"/>
      <c r="XED302" s="1"/>
      <c r="XEE302" s="1"/>
      <c r="XEF302" s="1"/>
      <c r="XEG302" s="1"/>
      <c r="XEH302" s="1"/>
      <c r="XEI302" s="1"/>
      <c r="XEJ302" s="1"/>
      <c r="XEK302" s="1"/>
      <c r="XEL302" s="1"/>
      <c r="XEM302" s="1"/>
      <c r="XEN302" s="1"/>
      <c r="XEO302" s="1"/>
      <c r="XEP302" s="1"/>
      <c r="XEQ302" s="1"/>
      <c r="XER302" s="1"/>
      <c r="XES302" s="1"/>
      <c r="XET302" s="1"/>
      <c r="XEU302" s="1"/>
      <c r="XEV302" s="1"/>
      <c r="XEW302" s="1"/>
      <c r="XEX302" s="1"/>
    </row>
    <row r="303" spans="1:145 16221:16378" s="11" customFormat="1" ht="20.25" customHeight="1" x14ac:dyDescent="0.3">
      <c r="A303" s="65" t="str">
        <f t="shared" si="38"/>
        <v>16th Floor</v>
      </c>
      <c r="B303" s="65"/>
      <c r="C303" s="66">
        <v>6</v>
      </c>
      <c r="D303" s="67"/>
      <c r="E303" s="20" t="s">
        <v>222</v>
      </c>
      <c r="F303" s="66">
        <v>908</v>
      </c>
      <c r="G303" s="67"/>
      <c r="H303" s="20">
        <v>0</v>
      </c>
      <c r="I303" s="20">
        <f t="shared" si="37"/>
        <v>1407.4</v>
      </c>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WYW303" s="1"/>
      <c r="WYX303" s="1"/>
      <c r="WYY303" s="1"/>
      <c r="WYZ303" s="1"/>
      <c r="WZA303" s="1"/>
      <c r="WZB303" s="1"/>
      <c r="WZC303" s="1"/>
      <c r="WZD303" s="1"/>
      <c r="WZE303" s="1"/>
      <c r="WZF303" s="1"/>
      <c r="WZG303" s="1"/>
      <c r="WZH303" s="1"/>
      <c r="WZI303" s="1"/>
      <c r="WZJ303" s="1"/>
      <c r="WZK303" s="1"/>
      <c r="WZL303" s="1"/>
      <c r="WZM303" s="1"/>
      <c r="WZN303" s="1"/>
      <c r="WZO303" s="1"/>
      <c r="WZP303" s="1"/>
      <c r="WZQ303" s="1"/>
      <c r="WZR303" s="1"/>
      <c r="WZS303" s="1"/>
      <c r="WZT303" s="1"/>
      <c r="WZU303" s="1"/>
      <c r="WZV303" s="1"/>
      <c r="WZW303" s="1"/>
      <c r="WZX303" s="1"/>
      <c r="WZY303" s="1"/>
      <c r="WZZ303" s="1"/>
      <c r="XAA303" s="1"/>
      <c r="XAB303" s="1"/>
      <c r="XAC303" s="1"/>
      <c r="XAD303" s="1"/>
      <c r="XAE303" s="1"/>
      <c r="XAF303" s="1"/>
      <c r="XAG303" s="1"/>
      <c r="XAH303" s="1"/>
      <c r="XAI303" s="1"/>
      <c r="XAJ303" s="1"/>
      <c r="XAK303" s="1"/>
      <c r="XAL303" s="1"/>
      <c r="XAM303" s="1"/>
      <c r="XAN303" s="1"/>
      <c r="XAO303" s="1"/>
      <c r="XAP303" s="1"/>
      <c r="XAQ303" s="1"/>
      <c r="XAR303" s="1"/>
      <c r="XAS303" s="1"/>
      <c r="XAT303" s="1"/>
      <c r="XAU303" s="1"/>
      <c r="XAV303" s="1"/>
      <c r="XAW303" s="1"/>
      <c r="XAX303" s="1"/>
      <c r="XAY303" s="1"/>
      <c r="XAZ303" s="1"/>
      <c r="XBA303" s="1"/>
      <c r="XBB303" s="1"/>
      <c r="XBC303" s="1"/>
      <c r="XBD303" s="1"/>
      <c r="XBE303" s="1"/>
      <c r="XBF303" s="1"/>
      <c r="XBG303" s="1"/>
      <c r="XBH303" s="1"/>
      <c r="XBI303" s="1"/>
      <c r="XBJ303" s="1"/>
      <c r="XBK303" s="1"/>
      <c r="XBL303" s="1"/>
      <c r="XBM303" s="1"/>
      <c r="XBN303" s="1"/>
      <c r="XBO303" s="1"/>
      <c r="XBP303" s="1"/>
      <c r="XBQ303" s="1"/>
      <c r="XBR303" s="1"/>
      <c r="XBS303" s="1"/>
      <c r="XBT303" s="1"/>
      <c r="XBU303" s="1"/>
      <c r="XBV303" s="1"/>
      <c r="XBW303" s="1"/>
      <c r="XBX303" s="1"/>
      <c r="XBY303" s="1"/>
      <c r="XBZ303" s="1"/>
      <c r="XCA303" s="1"/>
      <c r="XCB303" s="1"/>
      <c r="XCC303" s="1"/>
      <c r="XCD303" s="1"/>
      <c r="XCE303" s="1"/>
      <c r="XCF303" s="1"/>
      <c r="XCG303" s="1"/>
      <c r="XCH303" s="1"/>
      <c r="XCI303" s="1"/>
      <c r="XCJ303" s="1"/>
      <c r="XCK303" s="1"/>
      <c r="XCL303" s="1"/>
      <c r="XCM303" s="1"/>
      <c r="XCN303" s="1"/>
      <c r="XCO303" s="1"/>
      <c r="XCP303" s="1"/>
      <c r="XCQ303" s="1"/>
      <c r="XCR303" s="1"/>
      <c r="XCS303" s="1"/>
      <c r="XCT303" s="1"/>
      <c r="XCU303" s="1"/>
      <c r="XCV303" s="1"/>
      <c r="XCW303" s="1"/>
      <c r="XCX303" s="1"/>
      <c r="XCY303" s="1"/>
      <c r="XCZ303" s="1"/>
      <c r="XDA303" s="1"/>
      <c r="XDB303" s="1"/>
      <c r="XDC303" s="1"/>
      <c r="XDD303" s="1"/>
      <c r="XDE303" s="1"/>
      <c r="XDF303" s="1"/>
      <c r="XDG303" s="1"/>
      <c r="XDH303" s="1"/>
      <c r="XDI303" s="1"/>
      <c r="XDJ303" s="1"/>
      <c r="XDK303" s="1"/>
      <c r="XDL303" s="1"/>
      <c r="XDM303" s="1"/>
      <c r="XDN303" s="1"/>
      <c r="XDO303" s="1"/>
      <c r="XDP303" s="1"/>
      <c r="XDQ303" s="1"/>
      <c r="XDR303" s="1"/>
      <c r="XDS303" s="1"/>
      <c r="XDT303" s="1"/>
      <c r="XDU303" s="1"/>
      <c r="XDV303" s="1"/>
      <c r="XDW303" s="1"/>
      <c r="XDX303" s="1"/>
      <c r="XDY303" s="1"/>
      <c r="XDZ303" s="1"/>
      <c r="XEA303" s="1"/>
      <c r="XEB303" s="1"/>
      <c r="XEC303" s="1"/>
      <c r="XED303" s="1"/>
      <c r="XEE303" s="1"/>
      <c r="XEF303" s="1"/>
      <c r="XEG303" s="1"/>
      <c r="XEH303" s="1"/>
      <c r="XEI303" s="1"/>
      <c r="XEJ303" s="1"/>
      <c r="XEK303" s="1"/>
      <c r="XEL303" s="1"/>
      <c r="XEM303" s="1"/>
      <c r="XEN303" s="1"/>
      <c r="XEO303" s="1"/>
      <c r="XEP303" s="1"/>
      <c r="XEQ303" s="1"/>
      <c r="XER303" s="1"/>
      <c r="XES303" s="1"/>
      <c r="XET303" s="1"/>
      <c r="XEU303" s="1"/>
      <c r="XEV303" s="1"/>
      <c r="XEW303" s="1"/>
      <c r="XEX303" s="1"/>
    </row>
    <row r="304" spans="1:145 16221:16378" s="11" customFormat="1" ht="20.25" customHeight="1" x14ac:dyDescent="0.3">
      <c r="A304" s="65" t="str">
        <f t="shared" si="38"/>
        <v>16th Floor</v>
      </c>
      <c r="B304" s="65"/>
      <c r="C304" s="66">
        <v>7</v>
      </c>
      <c r="D304" s="67"/>
      <c r="E304" s="20" t="s">
        <v>223</v>
      </c>
      <c r="F304" s="66">
        <v>737</v>
      </c>
      <c r="G304" s="67"/>
      <c r="H304" s="20">
        <v>0</v>
      </c>
      <c r="I304" s="20">
        <f t="shared" si="37"/>
        <v>1142.3500000000001</v>
      </c>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WYW304" s="1"/>
      <c r="WYX304" s="1"/>
      <c r="WYY304" s="1"/>
      <c r="WYZ304" s="1"/>
      <c r="WZA304" s="1"/>
      <c r="WZB304" s="1"/>
      <c r="WZC304" s="1"/>
      <c r="WZD304" s="1"/>
      <c r="WZE304" s="1"/>
      <c r="WZF304" s="1"/>
      <c r="WZG304" s="1"/>
      <c r="WZH304" s="1"/>
      <c r="WZI304" s="1"/>
      <c r="WZJ304" s="1"/>
      <c r="WZK304" s="1"/>
      <c r="WZL304" s="1"/>
      <c r="WZM304" s="1"/>
      <c r="WZN304" s="1"/>
      <c r="WZO304" s="1"/>
      <c r="WZP304" s="1"/>
      <c r="WZQ304" s="1"/>
      <c r="WZR304" s="1"/>
      <c r="WZS304" s="1"/>
      <c r="WZT304" s="1"/>
      <c r="WZU304" s="1"/>
      <c r="WZV304" s="1"/>
      <c r="WZW304" s="1"/>
      <c r="WZX304" s="1"/>
      <c r="WZY304" s="1"/>
      <c r="WZZ304" s="1"/>
      <c r="XAA304" s="1"/>
      <c r="XAB304" s="1"/>
      <c r="XAC304" s="1"/>
      <c r="XAD304" s="1"/>
      <c r="XAE304" s="1"/>
      <c r="XAF304" s="1"/>
      <c r="XAG304" s="1"/>
      <c r="XAH304" s="1"/>
      <c r="XAI304" s="1"/>
      <c r="XAJ304" s="1"/>
      <c r="XAK304" s="1"/>
      <c r="XAL304" s="1"/>
      <c r="XAM304" s="1"/>
      <c r="XAN304" s="1"/>
      <c r="XAO304" s="1"/>
      <c r="XAP304" s="1"/>
      <c r="XAQ304" s="1"/>
      <c r="XAR304" s="1"/>
      <c r="XAS304" s="1"/>
      <c r="XAT304" s="1"/>
      <c r="XAU304" s="1"/>
      <c r="XAV304" s="1"/>
      <c r="XAW304" s="1"/>
      <c r="XAX304" s="1"/>
      <c r="XAY304" s="1"/>
      <c r="XAZ304" s="1"/>
      <c r="XBA304" s="1"/>
      <c r="XBB304" s="1"/>
      <c r="XBC304" s="1"/>
      <c r="XBD304" s="1"/>
      <c r="XBE304" s="1"/>
      <c r="XBF304" s="1"/>
      <c r="XBG304" s="1"/>
      <c r="XBH304" s="1"/>
      <c r="XBI304" s="1"/>
      <c r="XBJ304" s="1"/>
      <c r="XBK304" s="1"/>
      <c r="XBL304" s="1"/>
      <c r="XBM304" s="1"/>
      <c r="XBN304" s="1"/>
      <c r="XBO304" s="1"/>
      <c r="XBP304" s="1"/>
      <c r="XBQ304" s="1"/>
      <c r="XBR304" s="1"/>
      <c r="XBS304" s="1"/>
      <c r="XBT304" s="1"/>
      <c r="XBU304" s="1"/>
      <c r="XBV304" s="1"/>
      <c r="XBW304" s="1"/>
      <c r="XBX304" s="1"/>
      <c r="XBY304" s="1"/>
      <c r="XBZ304" s="1"/>
      <c r="XCA304" s="1"/>
      <c r="XCB304" s="1"/>
      <c r="XCC304" s="1"/>
      <c r="XCD304" s="1"/>
      <c r="XCE304" s="1"/>
      <c r="XCF304" s="1"/>
      <c r="XCG304" s="1"/>
      <c r="XCH304" s="1"/>
      <c r="XCI304" s="1"/>
      <c r="XCJ304" s="1"/>
      <c r="XCK304" s="1"/>
      <c r="XCL304" s="1"/>
      <c r="XCM304" s="1"/>
      <c r="XCN304" s="1"/>
      <c r="XCO304" s="1"/>
      <c r="XCP304" s="1"/>
      <c r="XCQ304" s="1"/>
      <c r="XCR304" s="1"/>
      <c r="XCS304" s="1"/>
      <c r="XCT304" s="1"/>
      <c r="XCU304" s="1"/>
      <c r="XCV304" s="1"/>
      <c r="XCW304" s="1"/>
      <c r="XCX304" s="1"/>
      <c r="XCY304" s="1"/>
      <c r="XCZ304" s="1"/>
      <c r="XDA304" s="1"/>
      <c r="XDB304" s="1"/>
      <c r="XDC304" s="1"/>
      <c r="XDD304" s="1"/>
      <c r="XDE304" s="1"/>
      <c r="XDF304" s="1"/>
      <c r="XDG304" s="1"/>
      <c r="XDH304" s="1"/>
      <c r="XDI304" s="1"/>
      <c r="XDJ304" s="1"/>
      <c r="XDK304" s="1"/>
      <c r="XDL304" s="1"/>
      <c r="XDM304" s="1"/>
      <c r="XDN304" s="1"/>
      <c r="XDO304" s="1"/>
      <c r="XDP304" s="1"/>
      <c r="XDQ304" s="1"/>
      <c r="XDR304" s="1"/>
      <c r="XDS304" s="1"/>
      <c r="XDT304" s="1"/>
      <c r="XDU304" s="1"/>
      <c r="XDV304" s="1"/>
      <c r="XDW304" s="1"/>
      <c r="XDX304" s="1"/>
      <c r="XDY304" s="1"/>
      <c r="XDZ304" s="1"/>
      <c r="XEA304" s="1"/>
      <c r="XEB304" s="1"/>
      <c r="XEC304" s="1"/>
      <c r="XED304" s="1"/>
      <c r="XEE304" s="1"/>
      <c r="XEF304" s="1"/>
      <c r="XEG304" s="1"/>
      <c r="XEH304" s="1"/>
      <c r="XEI304" s="1"/>
      <c r="XEJ304" s="1"/>
      <c r="XEK304" s="1"/>
      <c r="XEL304" s="1"/>
      <c r="XEM304" s="1"/>
      <c r="XEN304" s="1"/>
      <c r="XEO304" s="1"/>
      <c r="XEP304" s="1"/>
      <c r="XEQ304" s="1"/>
      <c r="XER304" s="1"/>
      <c r="XES304" s="1"/>
      <c r="XET304" s="1"/>
      <c r="XEU304" s="1"/>
      <c r="XEV304" s="1"/>
      <c r="XEW304" s="1"/>
      <c r="XEX304" s="1"/>
    </row>
    <row r="305" spans="1:146 16221:16379" s="11" customFormat="1" ht="20.25" customHeight="1" x14ac:dyDescent="0.3">
      <c r="A305" s="68" t="s">
        <v>244</v>
      </c>
      <c r="B305" s="69"/>
      <c r="C305" s="69"/>
      <c r="D305" s="69"/>
      <c r="E305" s="69"/>
      <c r="F305" s="69"/>
      <c r="G305" s="69"/>
      <c r="H305" s="69"/>
      <c r="I305" s="72"/>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WYW305" s="1"/>
      <c r="WYX305" s="1"/>
      <c r="WYY305" s="1"/>
      <c r="WYZ305" s="1"/>
      <c r="WZA305" s="1"/>
      <c r="WZB305" s="1"/>
      <c r="WZC305" s="1"/>
      <c r="WZD305" s="1"/>
      <c r="WZE305" s="1"/>
      <c r="WZF305" s="1"/>
      <c r="WZG305" s="1"/>
      <c r="WZH305" s="1"/>
      <c r="WZI305" s="1"/>
      <c r="WZJ305" s="1"/>
      <c r="WZK305" s="1"/>
      <c r="WZL305" s="1"/>
      <c r="WZM305" s="1"/>
      <c r="WZN305" s="1"/>
      <c r="WZO305" s="1"/>
      <c r="WZP305" s="1"/>
      <c r="WZQ305" s="1"/>
      <c r="WZR305" s="1"/>
      <c r="WZS305" s="1"/>
      <c r="WZT305" s="1"/>
      <c r="WZU305" s="1"/>
      <c r="WZV305" s="1"/>
      <c r="WZW305" s="1"/>
      <c r="WZX305" s="1"/>
      <c r="WZY305" s="1"/>
      <c r="WZZ305" s="1"/>
      <c r="XAA305" s="1"/>
      <c r="XAB305" s="1"/>
      <c r="XAC305" s="1"/>
      <c r="XAD305" s="1"/>
      <c r="XAE305" s="1"/>
      <c r="XAF305" s="1"/>
      <c r="XAG305" s="1"/>
      <c r="XAH305" s="1"/>
      <c r="XAI305" s="1"/>
      <c r="XAJ305" s="1"/>
      <c r="XAK305" s="1"/>
      <c r="XAL305" s="1"/>
      <c r="XAM305" s="1"/>
      <c r="XAN305" s="1"/>
      <c r="XAO305" s="1"/>
      <c r="XAP305" s="1"/>
      <c r="XAQ305" s="1"/>
      <c r="XAR305" s="1"/>
      <c r="XAS305" s="1"/>
      <c r="XAT305" s="1"/>
      <c r="XAU305" s="1"/>
      <c r="XAV305" s="1"/>
      <c r="XAW305" s="1"/>
      <c r="XAX305" s="1"/>
      <c r="XAY305" s="1"/>
      <c r="XAZ305" s="1"/>
      <c r="XBA305" s="1"/>
      <c r="XBB305" s="1"/>
      <c r="XBC305" s="1"/>
      <c r="XBD305" s="1"/>
      <c r="XBE305" s="1"/>
      <c r="XBF305" s="1"/>
      <c r="XBG305" s="1"/>
      <c r="XBH305" s="1"/>
      <c r="XBI305" s="1"/>
      <c r="XBJ305" s="1"/>
      <c r="XBK305" s="1"/>
      <c r="XBL305" s="1"/>
      <c r="XBM305" s="1"/>
      <c r="XBN305" s="1"/>
      <c r="XBO305" s="1"/>
      <c r="XBP305" s="1"/>
      <c r="XBQ305" s="1"/>
      <c r="XBR305" s="1"/>
      <c r="XBS305" s="1"/>
      <c r="XBT305" s="1"/>
      <c r="XBU305" s="1"/>
      <c r="XBV305" s="1"/>
      <c r="XBW305" s="1"/>
      <c r="XBX305" s="1"/>
      <c r="XBY305" s="1"/>
      <c r="XBZ305" s="1"/>
      <c r="XCA305" s="1"/>
      <c r="XCB305" s="1"/>
      <c r="XCC305" s="1"/>
      <c r="XCD305" s="1"/>
      <c r="XCE305" s="1"/>
      <c r="XCF305" s="1"/>
      <c r="XCG305" s="1"/>
      <c r="XCH305" s="1"/>
      <c r="XCI305" s="1"/>
      <c r="XCJ305" s="1"/>
      <c r="XCK305" s="1"/>
      <c r="XCL305" s="1"/>
      <c r="XCM305" s="1"/>
      <c r="XCN305" s="1"/>
      <c r="XCO305" s="1"/>
      <c r="XCP305" s="1"/>
      <c r="XCQ305" s="1"/>
      <c r="XCR305" s="1"/>
      <c r="XCS305" s="1"/>
      <c r="XCT305" s="1"/>
      <c r="XCU305" s="1"/>
      <c r="XCV305" s="1"/>
      <c r="XCW305" s="1"/>
      <c r="XCX305" s="1"/>
      <c r="XCY305" s="1"/>
      <c r="XCZ305" s="1"/>
      <c r="XDA305" s="1"/>
      <c r="XDB305" s="1"/>
      <c r="XDC305" s="1"/>
      <c r="XDD305" s="1"/>
      <c r="XDE305" s="1"/>
      <c r="XDF305" s="1"/>
      <c r="XDG305" s="1"/>
      <c r="XDH305" s="1"/>
      <c r="XDI305" s="1"/>
      <c r="XDJ305" s="1"/>
      <c r="XDK305" s="1"/>
      <c r="XDL305" s="1"/>
      <c r="XDM305" s="1"/>
      <c r="XDN305" s="1"/>
      <c r="XDO305" s="1"/>
      <c r="XDP305" s="1"/>
      <c r="XDQ305" s="1"/>
      <c r="XDR305" s="1"/>
      <c r="XDS305" s="1"/>
      <c r="XDT305" s="1"/>
      <c r="XDU305" s="1"/>
      <c r="XDV305" s="1"/>
      <c r="XDW305" s="1"/>
      <c r="XDX305" s="1"/>
      <c r="XDY305" s="1"/>
      <c r="XDZ305" s="1"/>
      <c r="XEA305" s="1"/>
      <c r="XEB305" s="1"/>
      <c r="XEC305" s="1"/>
      <c r="XED305" s="1"/>
      <c r="XEE305" s="1"/>
      <c r="XEF305" s="1"/>
      <c r="XEG305" s="1"/>
      <c r="XEH305" s="1"/>
      <c r="XEI305" s="1"/>
      <c r="XEJ305" s="1"/>
      <c r="XEK305" s="1"/>
      <c r="XEL305" s="1"/>
      <c r="XEM305" s="1"/>
      <c r="XEN305" s="1"/>
      <c r="XEO305" s="1"/>
      <c r="XEP305" s="1"/>
      <c r="XEQ305" s="1"/>
      <c r="XER305" s="1"/>
      <c r="XES305" s="1"/>
      <c r="XET305" s="1"/>
      <c r="XEU305" s="1"/>
      <c r="XEV305" s="1"/>
      <c r="XEW305" s="1"/>
      <c r="XEX305" s="1"/>
    </row>
    <row r="306" spans="1:146 16221:16379" s="11" customFormat="1" ht="20.25" customHeight="1" x14ac:dyDescent="0.3">
      <c r="A306" s="65" t="str">
        <f>A305</f>
        <v>18th Floor</v>
      </c>
      <c r="B306" s="65"/>
      <c r="C306" s="66">
        <v>1</v>
      </c>
      <c r="D306" s="67"/>
      <c r="E306" s="20" t="s">
        <v>223</v>
      </c>
      <c r="F306" s="66">
        <v>695</v>
      </c>
      <c r="G306" s="67"/>
      <c r="H306" s="20">
        <v>0</v>
      </c>
      <c r="I306" s="20">
        <f t="shared" ref="I306:I312" si="39">F306*(($I$140)+1)+H306</f>
        <v>1077.25</v>
      </c>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WYW306" s="1"/>
      <c r="WYX306" s="1"/>
      <c r="WYY306" s="1"/>
      <c r="WYZ306" s="1"/>
      <c r="WZA306" s="1"/>
      <c r="WZB306" s="1"/>
      <c r="WZC306" s="1"/>
      <c r="WZD306" s="1"/>
      <c r="WZE306" s="1"/>
      <c r="WZF306" s="1"/>
      <c r="WZG306" s="1"/>
      <c r="WZH306" s="1"/>
      <c r="WZI306" s="1"/>
      <c r="WZJ306" s="1"/>
      <c r="WZK306" s="1"/>
      <c r="WZL306" s="1"/>
      <c r="WZM306" s="1"/>
      <c r="WZN306" s="1"/>
      <c r="WZO306" s="1"/>
      <c r="WZP306" s="1"/>
      <c r="WZQ306" s="1"/>
      <c r="WZR306" s="1"/>
      <c r="WZS306" s="1"/>
      <c r="WZT306" s="1"/>
      <c r="WZU306" s="1"/>
      <c r="WZV306" s="1"/>
      <c r="WZW306" s="1"/>
      <c r="WZX306" s="1"/>
      <c r="WZY306" s="1"/>
      <c r="WZZ306" s="1"/>
      <c r="XAA306" s="1"/>
      <c r="XAB306" s="1"/>
      <c r="XAC306" s="1"/>
      <c r="XAD306" s="1"/>
      <c r="XAE306" s="1"/>
      <c r="XAF306" s="1"/>
      <c r="XAG306" s="1"/>
      <c r="XAH306" s="1"/>
      <c r="XAI306" s="1"/>
      <c r="XAJ306" s="1"/>
      <c r="XAK306" s="1"/>
      <c r="XAL306" s="1"/>
      <c r="XAM306" s="1"/>
      <c r="XAN306" s="1"/>
      <c r="XAO306" s="1"/>
      <c r="XAP306" s="1"/>
      <c r="XAQ306" s="1"/>
      <c r="XAR306" s="1"/>
      <c r="XAS306" s="1"/>
      <c r="XAT306" s="1"/>
      <c r="XAU306" s="1"/>
      <c r="XAV306" s="1"/>
      <c r="XAW306" s="1"/>
      <c r="XAX306" s="1"/>
      <c r="XAY306" s="1"/>
      <c r="XAZ306" s="1"/>
      <c r="XBA306" s="1"/>
      <c r="XBB306" s="1"/>
      <c r="XBC306" s="1"/>
      <c r="XBD306" s="1"/>
      <c r="XBE306" s="1"/>
      <c r="XBF306" s="1"/>
      <c r="XBG306" s="1"/>
      <c r="XBH306" s="1"/>
      <c r="XBI306" s="1"/>
      <c r="XBJ306" s="1"/>
      <c r="XBK306" s="1"/>
      <c r="XBL306" s="1"/>
      <c r="XBM306" s="1"/>
      <c r="XBN306" s="1"/>
      <c r="XBO306" s="1"/>
      <c r="XBP306" s="1"/>
      <c r="XBQ306" s="1"/>
      <c r="XBR306" s="1"/>
      <c r="XBS306" s="1"/>
      <c r="XBT306" s="1"/>
      <c r="XBU306" s="1"/>
      <c r="XBV306" s="1"/>
      <c r="XBW306" s="1"/>
      <c r="XBX306" s="1"/>
      <c r="XBY306" s="1"/>
      <c r="XBZ306" s="1"/>
      <c r="XCA306" s="1"/>
      <c r="XCB306" s="1"/>
      <c r="XCC306" s="1"/>
      <c r="XCD306" s="1"/>
      <c r="XCE306" s="1"/>
      <c r="XCF306" s="1"/>
      <c r="XCG306" s="1"/>
      <c r="XCH306" s="1"/>
      <c r="XCI306" s="1"/>
      <c r="XCJ306" s="1"/>
      <c r="XCK306" s="1"/>
      <c r="XCL306" s="1"/>
      <c r="XCM306" s="1"/>
      <c r="XCN306" s="1"/>
      <c r="XCO306" s="1"/>
      <c r="XCP306" s="1"/>
      <c r="XCQ306" s="1"/>
      <c r="XCR306" s="1"/>
      <c r="XCS306" s="1"/>
      <c r="XCT306" s="1"/>
      <c r="XCU306" s="1"/>
      <c r="XCV306" s="1"/>
      <c r="XCW306" s="1"/>
      <c r="XCX306" s="1"/>
      <c r="XCY306" s="1"/>
      <c r="XCZ306" s="1"/>
      <c r="XDA306" s="1"/>
      <c r="XDB306" s="1"/>
      <c r="XDC306" s="1"/>
      <c r="XDD306" s="1"/>
      <c r="XDE306" s="1"/>
      <c r="XDF306" s="1"/>
      <c r="XDG306" s="1"/>
      <c r="XDH306" s="1"/>
      <c r="XDI306" s="1"/>
      <c r="XDJ306" s="1"/>
      <c r="XDK306" s="1"/>
      <c r="XDL306" s="1"/>
      <c r="XDM306" s="1"/>
      <c r="XDN306" s="1"/>
      <c r="XDO306" s="1"/>
      <c r="XDP306" s="1"/>
      <c r="XDQ306" s="1"/>
      <c r="XDR306" s="1"/>
      <c r="XDS306" s="1"/>
      <c r="XDT306" s="1"/>
      <c r="XDU306" s="1"/>
      <c r="XDV306" s="1"/>
      <c r="XDW306" s="1"/>
      <c r="XDX306" s="1"/>
      <c r="XDY306" s="1"/>
      <c r="XDZ306" s="1"/>
      <c r="XEA306" s="1"/>
      <c r="XEB306" s="1"/>
      <c r="XEC306" s="1"/>
      <c r="XED306" s="1"/>
      <c r="XEE306" s="1"/>
      <c r="XEF306" s="1"/>
      <c r="XEG306" s="1"/>
      <c r="XEH306" s="1"/>
      <c r="XEI306" s="1"/>
      <c r="XEJ306" s="1"/>
      <c r="XEK306" s="1"/>
      <c r="XEL306" s="1"/>
      <c r="XEM306" s="1"/>
      <c r="XEN306" s="1"/>
      <c r="XEO306" s="1"/>
      <c r="XEP306" s="1"/>
      <c r="XEQ306" s="1"/>
      <c r="XER306" s="1"/>
      <c r="XES306" s="1"/>
      <c r="XET306" s="1"/>
      <c r="XEU306" s="1"/>
      <c r="XEV306" s="1"/>
      <c r="XEW306" s="1"/>
      <c r="XEX306" s="1"/>
    </row>
    <row r="307" spans="1:146 16221:16379" s="11" customFormat="1" ht="20.25" customHeight="1" x14ac:dyDescent="0.3">
      <c r="A307" s="65" t="str">
        <f t="shared" ref="A307:A312" si="40">A306</f>
        <v>18th Floor</v>
      </c>
      <c r="B307" s="65"/>
      <c r="C307" s="66">
        <v>2</v>
      </c>
      <c r="D307" s="67"/>
      <c r="E307" s="20" t="s">
        <v>223</v>
      </c>
      <c r="F307" s="66">
        <v>724</v>
      </c>
      <c r="G307" s="67"/>
      <c r="H307" s="20">
        <v>0</v>
      </c>
      <c r="I307" s="20">
        <f t="shared" si="39"/>
        <v>1122.2</v>
      </c>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WYW307" s="1"/>
      <c r="WYX307" s="1"/>
      <c r="WYY307" s="1"/>
      <c r="WYZ307" s="1"/>
      <c r="WZA307" s="1"/>
      <c r="WZB307" s="1"/>
      <c r="WZC307" s="1"/>
      <c r="WZD307" s="1"/>
      <c r="WZE307" s="1"/>
      <c r="WZF307" s="1"/>
      <c r="WZG307" s="1"/>
      <c r="WZH307" s="1"/>
      <c r="WZI307" s="1"/>
      <c r="WZJ307" s="1"/>
      <c r="WZK307" s="1"/>
      <c r="WZL307" s="1"/>
      <c r="WZM307" s="1"/>
      <c r="WZN307" s="1"/>
      <c r="WZO307" s="1"/>
      <c r="WZP307" s="1"/>
      <c r="WZQ307" s="1"/>
      <c r="WZR307" s="1"/>
      <c r="WZS307" s="1"/>
      <c r="WZT307" s="1"/>
      <c r="WZU307" s="1"/>
      <c r="WZV307" s="1"/>
      <c r="WZW307" s="1"/>
      <c r="WZX307" s="1"/>
      <c r="WZY307" s="1"/>
      <c r="WZZ307" s="1"/>
      <c r="XAA307" s="1"/>
      <c r="XAB307" s="1"/>
      <c r="XAC307" s="1"/>
      <c r="XAD307" s="1"/>
      <c r="XAE307" s="1"/>
      <c r="XAF307" s="1"/>
      <c r="XAG307" s="1"/>
      <c r="XAH307" s="1"/>
      <c r="XAI307" s="1"/>
      <c r="XAJ307" s="1"/>
      <c r="XAK307" s="1"/>
      <c r="XAL307" s="1"/>
      <c r="XAM307" s="1"/>
      <c r="XAN307" s="1"/>
      <c r="XAO307" s="1"/>
      <c r="XAP307" s="1"/>
      <c r="XAQ307" s="1"/>
      <c r="XAR307" s="1"/>
      <c r="XAS307" s="1"/>
      <c r="XAT307" s="1"/>
      <c r="XAU307" s="1"/>
      <c r="XAV307" s="1"/>
      <c r="XAW307" s="1"/>
      <c r="XAX307" s="1"/>
      <c r="XAY307" s="1"/>
      <c r="XAZ307" s="1"/>
      <c r="XBA307" s="1"/>
      <c r="XBB307" s="1"/>
      <c r="XBC307" s="1"/>
      <c r="XBD307" s="1"/>
      <c r="XBE307" s="1"/>
      <c r="XBF307" s="1"/>
      <c r="XBG307" s="1"/>
      <c r="XBH307" s="1"/>
      <c r="XBI307" s="1"/>
      <c r="XBJ307" s="1"/>
      <c r="XBK307" s="1"/>
      <c r="XBL307" s="1"/>
      <c r="XBM307" s="1"/>
      <c r="XBN307" s="1"/>
      <c r="XBO307" s="1"/>
      <c r="XBP307" s="1"/>
      <c r="XBQ307" s="1"/>
      <c r="XBR307" s="1"/>
      <c r="XBS307" s="1"/>
      <c r="XBT307" s="1"/>
      <c r="XBU307" s="1"/>
      <c r="XBV307" s="1"/>
      <c r="XBW307" s="1"/>
      <c r="XBX307" s="1"/>
      <c r="XBY307" s="1"/>
      <c r="XBZ307" s="1"/>
      <c r="XCA307" s="1"/>
      <c r="XCB307" s="1"/>
      <c r="XCC307" s="1"/>
      <c r="XCD307" s="1"/>
      <c r="XCE307" s="1"/>
      <c r="XCF307" s="1"/>
      <c r="XCG307" s="1"/>
      <c r="XCH307" s="1"/>
      <c r="XCI307" s="1"/>
      <c r="XCJ307" s="1"/>
      <c r="XCK307" s="1"/>
      <c r="XCL307" s="1"/>
      <c r="XCM307" s="1"/>
      <c r="XCN307" s="1"/>
      <c r="XCO307" s="1"/>
      <c r="XCP307" s="1"/>
      <c r="XCQ307" s="1"/>
      <c r="XCR307" s="1"/>
      <c r="XCS307" s="1"/>
      <c r="XCT307" s="1"/>
      <c r="XCU307" s="1"/>
      <c r="XCV307" s="1"/>
      <c r="XCW307" s="1"/>
      <c r="XCX307" s="1"/>
      <c r="XCY307" s="1"/>
      <c r="XCZ307" s="1"/>
      <c r="XDA307" s="1"/>
      <c r="XDB307" s="1"/>
      <c r="XDC307" s="1"/>
      <c r="XDD307" s="1"/>
      <c r="XDE307" s="1"/>
      <c r="XDF307" s="1"/>
      <c r="XDG307" s="1"/>
      <c r="XDH307" s="1"/>
      <c r="XDI307" s="1"/>
      <c r="XDJ307" s="1"/>
      <c r="XDK307" s="1"/>
      <c r="XDL307" s="1"/>
      <c r="XDM307" s="1"/>
      <c r="XDN307" s="1"/>
      <c r="XDO307" s="1"/>
      <c r="XDP307" s="1"/>
      <c r="XDQ307" s="1"/>
      <c r="XDR307" s="1"/>
      <c r="XDS307" s="1"/>
      <c r="XDT307" s="1"/>
      <c r="XDU307" s="1"/>
      <c r="XDV307" s="1"/>
      <c r="XDW307" s="1"/>
      <c r="XDX307" s="1"/>
      <c r="XDY307" s="1"/>
      <c r="XDZ307" s="1"/>
      <c r="XEA307" s="1"/>
      <c r="XEB307" s="1"/>
      <c r="XEC307" s="1"/>
      <c r="XED307" s="1"/>
      <c r="XEE307" s="1"/>
      <c r="XEF307" s="1"/>
      <c r="XEG307" s="1"/>
      <c r="XEH307" s="1"/>
      <c r="XEI307" s="1"/>
      <c r="XEJ307" s="1"/>
      <c r="XEK307" s="1"/>
      <c r="XEL307" s="1"/>
      <c r="XEM307" s="1"/>
      <c r="XEN307" s="1"/>
      <c r="XEO307" s="1"/>
      <c r="XEP307" s="1"/>
      <c r="XEQ307" s="1"/>
      <c r="XER307" s="1"/>
      <c r="XES307" s="1"/>
      <c r="XET307" s="1"/>
      <c r="XEU307" s="1"/>
      <c r="XEV307" s="1"/>
      <c r="XEW307" s="1"/>
      <c r="XEX307" s="1"/>
    </row>
    <row r="308" spans="1:146 16221:16379" s="11" customFormat="1" ht="20.25" customHeight="1" x14ac:dyDescent="0.3">
      <c r="A308" s="65" t="str">
        <f t="shared" si="40"/>
        <v>18th Floor</v>
      </c>
      <c r="B308" s="65"/>
      <c r="C308" s="66">
        <v>3</v>
      </c>
      <c r="D308" s="67"/>
      <c r="E308" s="20" t="s">
        <v>223</v>
      </c>
      <c r="F308" s="66">
        <v>601</v>
      </c>
      <c r="G308" s="67"/>
      <c r="H308" s="20">
        <v>0</v>
      </c>
      <c r="I308" s="20">
        <f t="shared" si="39"/>
        <v>931.55000000000007</v>
      </c>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WYW308" s="1"/>
      <c r="WYX308" s="1"/>
      <c r="WYY308" s="1"/>
      <c r="WYZ308" s="1"/>
      <c r="WZA308" s="1"/>
      <c r="WZB308" s="1"/>
      <c r="WZC308" s="1"/>
      <c r="WZD308" s="1"/>
      <c r="WZE308" s="1"/>
      <c r="WZF308" s="1"/>
      <c r="WZG308" s="1"/>
      <c r="WZH308" s="1"/>
      <c r="WZI308" s="1"/>
      <c r="WZJ308" s="1"/>
      <c r="WZK308" s="1"/>
      <c r="WZL308" s="1"/>
      <c r="WZM308" s="1"/>
      <c r="WZN308" s="1"/>
      <c r="WZO308" s="1"/>
      <c r="WZP308" s="1"/>
      <c r="WZQ308" s="1"/>
      <c r="WZR308" s="1"/>
      <c r="WZS308" s="1"/>
      <c r="WZT308" s="1"/>
      <c r="WZU308" s="1"/>
      <c r="WZV308" s="1"/>
      <c r="WZW308" s="1"/>
      <c r="WZX308" s="1"/>
      <c r="WZY308" s="1"/>
      <c r="WZZ308" s="1"/>
      <c r="XAA308" s="1"/>
      <c r="XAB308" s="1"/>
      <c r="XAC308" s="1"/>
      <c r="XAD308" s="1"/>
      <c r="XAE308" s="1"/>
      <c r="XAF308" s="1"/>
      <c r="XAG308" s="1"/>
      <c r="XAH308" s="1"/>
      <c r="XAI308" s="1"/>
      <c r="XAJ308" s="1"/>
      <c r="XAK308" s="1"/>
      <c r="XAL308" s="1"/>
      <c r="XAM308" s="1"/>
      <c r="XAN308" s="1"/>
      <c r="XAO308" s="1"/>
      <c r="XAP308" s="1"/>
      <c r="XAQ308" s="1"/>
      <c r="XAR308" s="1"/>
      <c r="XAS308" s="1"/>
      <c r="XAT308" s="1"/>
      <c r="XAU308" s="1"/>
      <c r="XAV308" s="1"/>
      <c r="XAW308" s="1"/>
      <c r="XAX308" s="1"/>
      <c r="XAY308" s="1"/>
      <c r="XAZ308" s="1"/>
      <c r="XBA308" s="1"/>
      <c r="XBB308" s="1"/>
      <c r="XBC308" s="1"/>
      <c r="XBD308" s="1"/>
      <c r="XBE308" s="1"/>
      <c r="XBF308" s="1"/>
      <c r="XBG308" s="1"/>
      <c r="XBH308" s="1"/>
      <c r="XBI308" s="1"/>
      <c r="XBJ308" s="1"/>
      <c r="XBK308" s="1"/>
      <c r="XBL308" s="1"/>
      <c r="XBM308" s="1"/>
      <c r="XBN308" s="1"/>
      <c r="XBO308" s="1"/>
      <c r="XBP308" s="1"/>
      <c r="XBQ308" s="1"/>
      <c r="XBR308" s="1"/>
      <c r="XBS308" s="1"/>
      <c r="XBT308" s="1"/>
      <c r="XBU308" s="1"/>
      <c r="XBV308" s="1"/>
      <c r="XBW308" s="1"/>
      <c r="XBX308" s="1"/>
      <c r="XBY308" s="1"/>
      <c r="XBZ308" s="1"/>
      <c r="XCA308" s="1"/>
      <c r="XCB308" s="1"/>
      <c r="XCC308" s="1"/>
      <c r="XCD308" s="1"/>
      <c r="XCE308" s="1"/>
      <c r="XCF308" s="1"/>
      <c r="XCG308" s="1"/>
      <c r="XCH308" s="1"/>
      <c r="XCI308" s="1"/>
      <c r="XCJ308" s="1"/>
      <c r="XCK308" s="1"/>
      <c r="XCL308" s="1"/>
      <c r="XCM308" s="1"/>
      <c r="XCN308" s="1"/>
      <c r="XCO308" s="1"/>
      <c r="XCP308" s="1"/>
      <c r="XCQ308" s="1"/>
      <c r="XCR308" s="1"/>
      <c r="XCS308" s="1"/>
      <c r="XCT308" s="1"/>
      <c r="XCU308" s="1"/>
      <c r="XCV308" s="1"/>
      <c r="XCW308" s="1"/>
      <c r="XCX308" s="1"/>
      <c r="XCY308" s="1"/>
      <c r="XCZ308" s="1"/>
      <c r="XDA308" s="1"/>
      <c r="XDB308" s="1"/>
      <c r="XDC308" s="1"/>
      <c r="XDD308" s="1"/>
      <c r="XDE308" s="1"/>
      <c r="XDF308" s="1"/>
      <c r="XDG308" s="1"/>
      <c r="XDH308" s="1"/>
      <c r="XDI308" s="1"/>
      <c r="XDJ308" s="1"/>
      <c r="XDK308" s="1"/>
      <c r="XDL308" s="1"/>
      <c r="XDM308" s="1"/>
      <c r="XDN308" s="1"/>
      <c r="XDO308" s="1"/>
      <c r="XDP308" s="1"/>
      <c r="XDQ308" s="1"/>
      <c r="XDR308" s="1"/>
      <c r="XDS308" s="1"/>
      <c r="XDT308" s="1"/>
      <c r="XDU308" s="1"/>
      <c r="XDV308" s="1"/>
      <c r="XDW308" s="1"/>
      <c r="XDX308" s="1"/>
      <c r="XDY308" s="1"/>
      <c r="XDZ308" s="1"/>
      <c r="XEA308" s="1"/>
      <c r="XEB308" s="1"/>
      <c r="XEC308" s="1"/>
      <c r="XED308" s="1"/>
      <c r="XEE308" s="1"/>
      <c r="XEF308" s="1"/>
      <c r="XEG308" s="1"/>
      <c r="XEH308" s="1"/>
      <c r="XEI308" s="1"/>
      <c r="XEJ308" s="1"/>
      <c r="XEK308" s="1"/>
      <c r="XEL308" s="1"/>
      <c r="XEM308" s="1"/>
      <c r="XEN308" s="1"/>
      <c r="XEO308" s="1"/>
      <c r="XEP308" s="1"/>
      <c r="XEQ308" s="1"/>
      <c r="XER308" s="1"/>
      <c r="XES308" s="1"/>
      <c r="XET308" s="1"/>
      <c r="XEU308" s="1"/>
      <c r="XEV308" s="1"/>
      <c r="XEW308" s="1"/>
      <c r="XEX308" s="1"/>
    </row>
    <row r="309" spans="1:146 16221:16379" s="11" customFormat="1" ht="20.25" customHeight="1" x14ac:dyDescent="0.3">
      <c r="A309" s="65" t="str">
        <f t="shared" si="40"/>
        <v>18th Floor</v>
      </c>
      <c r="B309" s="65"/>
      <c r="C309" s="66">
        <v>4</v>
      </c>
      <c r="D309" s="67"/>
      <c r="E309" s="20" t="s">
        <v>223</v>
      </c>
      <c r="F309" s="66">
        <v>824</v>
      </c>
      <c r="G309" s="67"/>
      <c r="H309" s="20">
        <v>0</v>
      </c>
      <c r="I309" s="20">
        <f t="shared" si="39"/>
        <v>1277.2</v>
      </c>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WYW309" s="1"/>
      <c r="WYX309" s="1"/>
      <c r="WYY309" s="1"/>
      <c r="WYZ309" s="1"/>
      <c r="WZA309" s="1"/>
      <c r="WZB309" s="1"/>
      <c r="WZC309" s="1"/>
      <c r="WZD309" s="1"/>
      <c r="WZE309" s="1"/>
      <c r="WZF309" s="1"/>
      <c r="WZG309" s="1"/>
      <c r="WZH309" s="1"/>
      <c r="WZI309" s="1"/>
      <c r="WZJ309" s="1"/>
      <c r="WZK309" s="1"/>
      <c r="WZL309" s="1"/>
      <c r="WZM309" s="1"/>
      <c r="WZN309" s="1"/>
      <c r="WZO309" s="1"/>
      <c r="WZP309" s="1"/>
      <c r="WZQ309" s="1"/>
      <c r="WZR309" s="1"/>
      <c r="WZS309" s="1"/>
      <c r="WZT309" s="1"/>
      <c r="WZU309" s="1"/>
      <c r="WZV309" s="1"/>
      <c r="WZW309" s="1"/>
      <c r="WZX309" s="1"/>
      <c r="WZY309" s="1"/>
      <c r="WZZ309" s="1"/>
      <c r="XAA309" s="1"/>
      <c r="XAB309" s="1"/>
      <c r="XAC309" s="1"/>
      <c r="XAD309" s="1"/>
      <c r="XAE309" s="1"/>
      <c r="XAF309" s="1"/>
      <c r="XAG309" s="1"/>
      <c r="XAH309" s="1"/>
      <c r="XAI309" s="1"/>
      <c r="XAJ309" s="1"/>
      <c r="XAK309" s="1"/>
      <c r="XAL309" s="1"/>
      <c r="XAM309" s="1"/>
      <c r="XAN309" s="1"/>
      <c r="XAO309" s="1"/>
      <c r="XAP309" s="1"/>
      <c r="XAQ309" s="1"/>
      <c r="XAR309" s="1"/>
      <c r="XAS309" s="1"/>
      <c r="XAT309" s="1"/>
      <c r="XAU309" s="1"/>
      <c r="XAV309" s="1"/>
      <c r="XAW309" s="1"/>
      <c r="XAX309" s="1"/>
      <c r="XAY309" s="1"/>
      <c r="XAZ309" s="1"/>
      <c r="XBA309" s="1"/>
      <c r="XBB309" s="1"/>
      <c r="XBC309" s="1"/>
      <c r="XBD309" s="1"/>
      <c r="XBE309" s="1"/>
      <c r="XBF309" s="1"/>
      <c r="XBG309" s="1"/>
      <c r="XBH309" s="1"/>
      <c r="XBI309" s="1"/>
      <c r="XBJ309" s="1"/>
      <c r="XBK309" s="1"/>
      <c r="XBL309" s="1"/>
      <c r="XBM309" s="1"/>
      <c r="XBN309" s="1"/>
      <c r="XBO309" s="1"/>
      <c r="XBP309" s="1"/>
      <c r="XBQ309" s="1"/>
      <c r="XBR309" s="1"/>
      <c r="XBS309" s="1"/>
      <c r="XBT309" s="1"/>
      <c r="XBU309" s="1"/>
      <c r="XBV309" s="1"/>
      <c r="XBW309" s="1"/>
      <c r="XBX309" s="1"/>
      <c r="XBY309" s="1"/>
      <c r="XBZ309" s="1"/>
      <c r="XCA309" s="1"/>
      <c r="XCB309" s="1"/>
      <c r="XCC309" s="1"/>
      <c r="XCD309" s="1"/>
      <c r="XCE309" s="1"/>
      <c r="XCF309" s="1"/>
      <c r="XCG309" s="1"/>
      <c r="XCH309" s="1"/>
      <c r="XCI309" s="1"/>
      <c r="XCJ309" s="1"/>
      <c r="XCK309" s="1"/>
      <c r="XCL309" s="1"/>
      <c r="XCM309" s="1"/>
      <c r="XCN309" s="1"/>
      <c r="XCO309" s="1"/>
      <c r="XCP309" s="1"/>
      <c r="XCQ309" s="1"/>
      <c r="XCR309" s="1"/>
      <c r="XCS309" s="1"/>
      <c r="XCT309" s="1"/>
      <c r="XCU309" s="1"/>
      <c r="XCV309" s="1"/>
      <c r="XCW309" s="1"/>
      <c r="XCX309" s="1"/>
      <c r="XCY309" s="1"/>
      <c r="XCZ309" s="1"/>
      <c r="XDA309" s="1"/>
      <c r="XDB309" s="1"/>
      <c r="XDC309" s="1"/>
      <c r="XDD309" s="1"/>
      <c r="XDE309" s="1"/>
      <c r="XDF309" s="1"/>
      <c r="XDG309" s="1"/>
      <c r="XDH309" s="1"/>
      <c r="XDI309" s="1"/>
      <c r="XDJ309" s="1"/>
      <c r="XDK309" s="1"/>
      <c r="XDL309" s="1"/>
      <c r="XDM309" s="1"/>
      <c r="XDN309" s="1"/>
      <c r="XDO309" s="1"/>
      <c r="XDP309" s="1"/>
      <c r="XDQ309" s="1"/>
      <c r="XDR309" s="1"/>
      <c r="XDS309" s="1"/>
      <c r="XDT309" s="1"/>
      <c r="XDU309" s="1"/>
      <c r="XDV309" s="1"/>
      <c r="XDW309" s="1"/>
      <c r="XDX309" s="1"/>
      <c r="XDY309" s="1"/>
      <c r="XDZ309" s="1"/>
      <c r="XEA309" s="1"/>
      <c r="XEB309" s="1"/>
      <c r="XEC309" s="1"/>
      <c r="XED309" s="1"/>
      <c r="XEE309" s="1"/>
      <c r="XEF309" s="1"/>
      <c r="XEG309" s="1"/>
      <c r="XEH309" s="1"/>
      <c r="XEI309" s="1"/>
      <c r="XEJ309" s="1"/>
      <c r="XEK309" s="1"/>
      <c r="XEL309" s="1"/>
      <c r="XEM309" s="1"/>
      <c r="XEN309" s="1"/>
      <c r="XEO309" s="1"/>
      <c r="XEP309" s="1"/>
      <c r="XEQ309" s="1"/>
      <c r="XER309" s="1"/>
      <c r="XES309" s="1"/>
      <c r="XET309" s="1"/>
      <c r="XEU309" s="1"/>
      <c r="XEV309" s="1"/>
      <c r="XEW309" s="1"/>
      <c r="XEX309" s="1"/>
    </row>
    <row r="310" spans="1:146 16221:16379" s="11" customFormat="1" ht="20.25" customHeight="1" x14ac:dyDescent="0.3">
      <c r="A310" s="65" t="str">
        <f t="shared" si="40"/>
        <v>18th Floor</v>
      </c>
      <c r="B310" s="65"/>
      <c r="C310" s="66">
        <v>5</v>
      </c>
      <c r="D310" s="67"/>
      <c r="E310" s="20" t="s">
        <v>223</v>
      </c>
      <c r="F310" s="66">
        <v>559</v>
      </c>
      <c r="G310" s="67"/>
      <c r="H310" s="20">
        <v>0</v>
      </c>
      <c r="I310" s="20">
        <f t="shared" si="39"/>
        <v>866.45</v>
      </c>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WYW310" s="1"/>
      <c r="WYX310" s="1"/>
      <c r="WYY310" s="1"/>
      <c r="WYZ310" s="1"/>
      <c r="WZA310" s="1"/>
      <c r="WZB310" s="1"/>
      <c r="WZC310" s="1"/>
      <c r="WZD310" s="1"/>
      <c r="WZE310" s="1"/>
      <c r="WZF310" s="1"/>
      <c r="WZG310" s="1"/>
      <c r="WZH310" s="1"/>
      <c r="WZI310" s="1"/>
      <c r="WZJ310" s="1"/>
      <c r="WZK310" s="1"/>
      <c r="WZL310" s="1"/>
      <c r="WZM310" s="1"/>
      <c r="WZN310" s="1"/>
      <c r="WZO310" s="1"/>
      <c r="WZP310" s="1"/>
      <c r="WZQ310" s="1"/>
      <c r="WZR310" s="1"/>
      <c r="WZS310" s="1"/>
      <c r="WZT310" s="1"/>
      <c r="WZU310" s="1"/>
      <c r="WZV310" s="1"/>
      <c r="WZW310" s="1"/>
      <c r="WZX310" s="1"/>
      <c r="WZY310" s="1"/>
      <c r="WZZ310" s="1"/>
      <c r="XAA310" s="1"/>
      <c r="XAB310" s="1"/>
      <c r="XAC310" s="1"/>
      <c r="XAD310" s="1"/>
      <c r="XAE310" s="1"/>
      <c r="XAF310" s="1"/>
      <c r="XAG310" s="1"/>
      <c r="XAH310" s="1"/>
      <c r="XAI310" s="1"/>
      <c r="XAJ310" s="1"/>
      <c r="XAK310" s="1"/>
      <c r="XAL310" s="1"/>
      <c r="XAM310" s="1"/>
      <c r="XAN310" s="1"/>
      <c r="XAO310" s="1"/>
      <c r="XAP310" s="1"/>
      <c r="XAQ310" s="1"/>
      <c r="XAR310" s="1"/>
      <c r="XAS310" s="1"/>
      <c r="XAT310" s="1"/>
      <c r="XAU310" s="1"/>
      <c r="XAV310" s="1"/>
      <c r="XAW310" s="1"/>
      <c r="XAX310" s="1"/>
      <c r="XAY310" s="1"/>
      <c r="XAZ310" s="1"/>
      <c r="XBA310" s="1"/>
      <c r="XBB310" s="1"/>
      <c r="XBC310" s="1"/>
      <c r="XBD310" s="1"/>
      <c r="XBE310" s="1"/>
      <c r="XBF310" s="1"/>
      <c r="XBG310" s="1"/>
      <c r="XBH310" s="1"/>
      <c r="XBI310" s="1"/>
      <c r="XBJ310" s="1"/>
      <c r="XBK310" s="1"/>
      <c r="XBL310" s="1"/>
      <c r="XBM310" s="1"/>
      <c r="XBN310" s="1"/>
      <c r="XBO310" s="1"/>
      <c r="XBP310" s="1"/>
      <c r="XBQ310" s="1"/>
      <c r="XBR310" s="1"/>
      <c r="XBS310" s="1"/>
      <c r="XBT310" s="1"/>
      <c r="XBU310" s="1"/>
      <c r="XBV310" s="1"/>
      <c r="XBW310" s="1"/>
      <c r="XBX310" s="1"/>
      <c r="XBY310" s="1"/>
      <c r="XBZ310" s="1"/>
      <c r="XCA310" s="1"/>
      <c r="XCB310" s="1"/>
      <c r="XCC310" s="1"/>
      <c r="XCD310" s="1"/>
      <c r="XCE310" s="1"/>
      <c r="XCF310" s="1"/>
      <c r="XCG310" s="1"/>
      <c r="XCH310" s="1"/>
      <c r="XCI310" s="1"/>
      <c r="XCJ310" s="1"/>
      <c r="XCK310" s="1"/>
      <c r="XCL310" s="1"/>
      <c r="XCM310" s="1"/>
      <c r="XCN310" s="1"/>
      <c r="XCO310" s="1"/>
      <c r="XCP310" s="1"/>
      <c r="XCQ310" s="1"/>
      <c r="XCR310" s="1"/>
      <c r="XCS310" s="1"/>
      <c r="XCT310" s="1"/>
      <c r="XCU310" s="1"/>
      <c r="XCV310" s="1"/>
      <c r="XCW310" s="1"/>
      <c r="XCX310" s="1"/>
      <c r="XCY310" s="1"/>
      <c r="XCZ310" s="1"/>
      <c r="XDA310" s="1"/>
      <c r="XDB310" s="1"/>
      <c r="XDC310" s="1"/>
      <c r="XDD310" s="1"/>
      <c r="XDE310" s="1"/>
      <c r="XDF310" s="1"/>
      <c r="XDG310" s="1"/>
      <c r="XDH310" s="1"/>
      <c r="XDI310" s="1"/>
      <c r="XDJ310" s="1"/>
      <c r="XDK310" s="1"/>
      <c r="XDL310" s="1"/>
      <c r="XDM310" s="1"/>
      <c r="XDN310" s="1"/>
      <c r="XDO310" s="1"/>
      <c r="XDP310" s="1"/>
      <c r="XDQ310" s="1"/>
      <c r="XDR310" s="1"/>
      <c r="XDS310" s="1"/>
      <c r="XDT310" s="1"/>
      <c r="XDU310" s="1"/>
      <c r="XDV310" s="1"/>
      <c r="XDW310" s="1"/>
      <c r="XDX310" s="1"/>
      <c r="XDY310" s="1"/>
      <c r="XDZ310" s="1"/>
      <c r="XEA310" s="1"/>
      <c r="XEB310" s="1"/>
      <c r="XEC310" s="1"/>
      <c r="XED310" s="1"/>
      <c r="XEE310" s="1"/>
      <c r="XEF310" s="1"/>
      <c r="XEG310" s="1"/>
      <c r="XEH310" s="1"/>
      <c r="XEI310" s="1"/>
      <c r="XEJ310" s="1"/>
      <c r="XEK310" s="1"/>
      <c r="XEL310" s="1"/>
      <c r="XEM310" s="1"/>
      <c r="XEN310" s="1"/>
      <c r="XEO310" s="1"/>
      <c r="XEP310" s="1"/>
      <c r="XEQ310" s="1"/>
      <c r="XER310" s="1"/>
      <c r="XES310" s="1"/>
      <c r="XET310" s="1"/>
      <c r="XEU310" s="1"/>
      <c r="XEV310" s="1"/>
      <c r="XEW310" s="1"/>
      <c r="XEX310" s="1"/>
    </row>
    <row r="311" spans="1:146 16221:16379" s="11" customFormat="1" ht="20.25" customHeight="1" x14ac:dyDescent="0.3">
      <c r="A311" s="65" t="str">
        <f t="shared" si="40"/>
        <v>18th Floor</v>
      </c>
      <c r="B311" s="65"/>
      <c r="C311" s="66">
        <v>6</v>
      </c>
      <c r="D311" s="67"/>
      <c r="E311" s="20" t="s">
        <v>222</v>
      </c>
      <c r="F311" s="66">
        <v>908</v>
      </c>
      <c r="G311" s="67"/>
      <c r="H311" s="20">
        <v>0</v>
      </c>
      <c r="I311" s="20">
        <f t="shared" si="39"/>
        <v>1407.4</v>
      </c>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WYW311" s="1"/>
      <c r="WYX311" s="1"/>
      <c r="WYY311" s="1"/>
      <c r="WYZ311" s="1"/>
      <c r="WZA311" s="1"/>
      <c r="WZB311" s="1"/>
      <c r="WZC311" s="1"/>
      <c r="WZD311" s="1"/>
      <c r="WZE311" s="1"/>
      <c r="WZF311" s="1"/>
      <c r="WZG311" s="1"/>
      <c r="WZH311" s="1"/>
      <c r="WZI311" s="1"/>
      <c r="WZJ311" s="1"/>
      <c r="WZK311" s="1"/>
      <c r="WZL311" s="1"/>
      <c r="WZM311" s="1"/>
      <c r="WZN311" s="1"/>
      <c r="WZO311" s="1"/>
      <c r="WZP311" s="1"/>
      <c r="WZQ311" s="1"/>
      <c r="WZR311" s="1"/>
      <c r="WZS311" s="1"/>
      <c r="WZT311" s="1"/>
      <c r="WZU311" s="1"/>
      <c r="WZV311" s="1"/>
      <c r="WZW311" s="1"/>
      <c r="WZX311" s="1"/>
      <c r="WZY311" s="1"/>
      <c r="WZZ311" s="1"/>
      <c r="XAA311" s="1"/>
      <c r="XAB311" s="1"/>
      <c r="XAC311" s="1"/>
      <c r="XAD311" s="1"/>
      <c r="XAE311" s="1"/>
      <c r="XAF311" s="1"/>
      <c r="XAG311" s="1"/>
      <c r="XAH311" s="1"/>
      <c r="XAI311" s="1"/>
      <c r="XAJ311" s="1"/>
      <c r="XAK311" s="1"/>
      <c r="XAL311" s="1"/>
      <c r="XAM311" s="1"/>
      <c r="XAN311" s="1"/>
      <c r="XAO311" s="1"/>
      <c r="XAP311" s="1"/>
      <c r="XAQ311" s="1"/>
      <c r="XAR311" s="1"/>
      <c r="XAS311" s="1"/>
      <c r="XAT311" s="1"/>
      <c r="XAU311" s="1"/>
      <c r="XAV311" s="1"/>
      <c r="XAW311" s="1"/>
      <c r="XAX311" s="1"/>
      <c r="XAY311" s="1"/>
      <c r="XAZ311" s="1"/>
      <c r="XBA311" s="1"/>
      <c r="XBB311" s="1"/>
      <c r="XBC311" s="1"/>
      <c r="XBD311" s="1"/>
      <c r="XBE311" s="1"/>
      <c r="XBF311" s="1"/>
      <c r="XBG311" s="1"/>
      <c r="XBH311" s="1"/>
      <c r="XBI311" s="1"/>
      <c r="XBJ311" s="1"/>
      <c r="XBK311" s="1"/>
      <c r="XBL311" s="1"/>
      <c r="XBM311" s="1"/>
      <c r="XBN311" s="1"/>
      <c r="XBO311" s="1"/>
      <c r="XBP311" s="1"/>
      <c r="XBQ311" s="1"/>
      <c r="XBR311" s="1"/>
      <c r="XBS311" s="1"/>
      <c r="XBT311" s="1"/>
      <c r="XBU311" s="1"/>
      <c r="XBV311" s="1"/>
      <c r="XBW311" s="1"/>
      <c r="XBX311" s="1"/>
      <c r="XBY311" s="1"/>
      <c r="XBZ311" s="1"/>
      <c r="XCA311" s="1"/>
      <c r="XCB311" s="1"/>
      <c r="XCC311" s="1"/>
      <c r="XCD311" s="1"/>
      <c r="XCE311" s="1"/>
      <c r="XCF311" s="1"/>
      <c r="XCG311" s="1"/>
      <c r="XCH311" s="1"/>
      <c r="XCI311" s="1"/>
      <c r="XCJ311" s="1"/>
      <c r="XCK311" s="1"/>
      <c r="XCL311" s="1"/>
      <c r="XCM311" s="1"/>
      <c r="XCN311" s="1"/>
      <c r="XCO311" s="1"/>
      <c r="XCP311" s="1"/>
      <c r="XCQ311" s="1"/>
      <c r="XCR311" s="1"/>
      <c r="XCS311" s="1"/>
      <c r="XCT311" s="1"/>
      <c r="XCU311" s="1"/>
      <c r="XCV311" s="1"/>
      <c r="XCW311" s="1"/>
      <c r="XCX311" s="1"/>
      <c r="XCY311" s="1"/>
      <c r="XCZ311" s="1"/>
      <c r="XDA311" s="1"/>
      <c r="XDB311" s="1"/>
      <c r="XDC311" s="1"/>
      <c r="XDD311" s="1"/>
      <c r="XDE311" s="1"/>
      <c r="XDF311" s="1"/>
      <c r="XDG311" s="1"/>
      <c r="XDH311" s="1"/>
      <c r="XDI311" s="1"/>
      <c r="XDJ311" s="1"/>
      <c r="XDK311" s="1"/>
      <c r="XDL311" s="1"/>
      <c r="XDM311" s="1"/>
      <c r="XDN311" s="1"/>
      <c r="XDO311" s="1"/>
      <c r="XDP311" s="1"/>
      <c r="XDQ311" s="1"/>
      <c r="XDR311" s="1"/>
      <c r="XDS311" s="1"/>
      <c r="XDT311" s="1"/>
      <c r="XDU311" s="1"/>
      <c r="XDV311" s="1"/>
      <c r="XDW311" s="1"/>
      <c r="XDX311" s="1"/>
      <c r="XDY311" s="1"/>
      <c r="XDZ311" s="1"/>
      <c r="XEA311" s="1"/>
      <c r="XEB311" s="1"/>
      <c r="XEC311" s="1"/>
      <c r="XED311" s="1"/>
      <c r="XEE311" s="1"/>
      <c r="XEF311" s="1"/>
      <c r="XEG311" s="1"/>
      <c r="XEH311" s="1"/>
      <c r="XEI311" s="1"/>
      <c r="XEJ311" s="1"/>
      <c r="XEK311" s="1"/>
      <c r="XEL311" s="1"/>
      <c r="XEM311" s="1"/>
      <c r="XEN311" s="1"/>
      <c r="XEO311" s="1"/>
      <c r="XEP311" s="1"/>
      <c r="XEQ311" s="1"/>
      <c r="XER311" s="1"/>
      <c r="XES311" s="1"/>
      <c r="XET311" s="1"/>
      <c r="XEU311" s="1"/>
      <c r="XEV311" s="1"/>
      <c r="XEW311" s="1"/>
      <c r="XEX311" s="1"/>
    </row>
    <row r="312" spans="1:146 16221:16379" s="11" customFormat="1" ht="20.25" customHeight="1" x14ac:dyDescent="0.3">
      <c r="A312" s="65" t="str">
        <f t="shared" si="40"/>
        <v>18th Floor</v>
      </c>
      <c r="B312" s="65"/>
      <c r="C312" s="66">
        <v>7</v>
      </c>
      <c r="D312" s="67"/>
      <c r="E312" s="20" t="s">
        <v>223</v>
      </c>
      <c r="F312" s="66">
        <v>737</v>
      </c>
      <c r="G312" s="67"/>
      <c r="H312" s="20">
        <v>0</v>
      </c>
      <c r="I312" s="20">
        <f t="shared" si="39"/>
        <v>1142.3500000000001</v>
      </c>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WYW312" s="1"/>
      <c r="WYX312" s="1"/>
      <c r="WYY312" s="1"/>
      <c r="WYZ312" s="1"/>
      <c r="WZA312" s="1"/>
      <c r="WZB312" s="1"/>
      <c r="WZC312" s="1"/>
      <c r="WZD312" s="1"/>
      <c r="WZE312" s="1"/>
      <c r="WZF312" s="1"/>
      <c r="WZG312" s="1"/>
      <c r="WZH312" s="1"/>
      <c r="WZI312" s="1"/>
      <c r="WZJ312" s="1"/>
      <c r="WZK312" s="1"/>
      <c r="WZL312" s="1"/>
      <c r="WZM312" s="1"/>
      <c r="WZN312" s="1"/>
      <c r="WZO312" s="1"/>
      <c r="WZP312" s="1"/>
      <c r="WZQ312" s="1"/>
      <c r="WZR312" s="1"/>
      <c r="WZS312" s="1"/>
      <c r="WZT312" s="1"/>
      <c r="WZU312" s="1"/>
      <c r="WZV312" s="1"/>
      <c r="WZW312" s="1"/>
      <c r="WZX312" s="1"/>
      <c r="WZY312" s="1"/>
      <c r="WZZ312" s="1"/>
      <c r="XAA312" s="1"/>
      <c r="XAB312" s="1"/>
      <c r="XAC312" s="1"/>
      <c r="XAD312" s="1"/>
      <c r="XAE312" s="1"/>
      <c r="XAF312" s="1"/>
      <c r="XAG312" s="1"/>
      <c r="XAH312" s="1"/>
      <c r="XAI312" s="1"/>
      <c r="XAJ312" s="1"/>
      <c r="XAK312" s="1"/>
      <c r="XAL312" s="1"/>
      <c r="XAM312" s="1"/>
      <c r="XAN312" s="1"/>
      <c r="XAO312" s="1"/>
      <c r="XAP312" s="1"/>
      <c r="XAQ312" s="1"/>
      <c r="XAR312" s="1"/>
      <c r="XAS312" s="1"/>
      <c r="XAT312" s="1"/>
      <c r="XAU312" s="1"/>
      <c r="XAV312" s="1"/>
      <c r="XAW312" s="1"/>
      <c r="XAX312" s="1"/>
      <c r="XAY312" s="1"/>
      <c r="XAZ312" s="1"/>
      <c r="XBA312" s="1"/>
      <c r="XBB312" s="1"/>
      <c r="XBC312" s="1"/>
      <c r="XBD312" s="1"/>
      <c r="XBE312" s="1"/>
      <c r="XBF312" s="1"/>
      <c r="XBG312" s="1"/>
      <c r="XBH312" s="1"/>
      <c r="XBI312" s="1"/>
      <c r="XBJ312" s="1"/>
      <c r="XBK312" s="1"/>
      <c r="XBL312" s="1"/>
      <c r="XBM312" s="1"/>
      <c r="XBN312" s="1"/>
      <c r="XBO312" s="1"/>
      <c r="XBP312" s="1"/>
      <c r="XBQ312" s="1"/>
      <c r="XBR312" s="1"/>
      <c r="XBS312" s="1"/>
      <c r="XBT312" s="1"/>
      <c r="XBU312" s="1"/>
      <c r="XBV312" s="1"/>
      <c r="XBW312" s="1"/>
      <c r="XBX312" s="1"/>
      <c r="XBY312" s="1"/>
      <c r="XBZ312" s="1"/>
      <c r="XCA312" s="1"/>
      <c r="XCB312" s="1"/>
      <c r="XCC312" s="1"/>
      <c r="XCD312" s="1"/>
      <c r="XCE312" s="1"/>
      <c r="XCF312" s="1"/>
      <c r="XCG312" s="1"/>
      <c r="XCH312" s="1"/>
      <c r="XCI312" s="1"/>
      <c r="XCJ312" s="1"/>
      <c r="XCK312" s="1"/>
      <c r="XCL312" s="1"/>
      <c r="XCM312" s="1"/>
      <c r="XCN312" s="1"/>
      <c r="XCO312" s="1"/>
      <c r="XCP312" s="1"/>
      <c r="XCQ312" s="1"/>
      <c r="XCR312" s="1"/>
      <c r="XCS312" s="1"/>
      <c r="XCT312" s="1"/>
      <c r="XCU312" s="1"/>
      <c r="XCV312" s="1"/>
      <c r="XCW312" s="1"/>
      <c r="XCX312" s="1"/>
      <c r="XCY312" s="1"/>
      <c r="XCZ312" s="1"/>
      <c r="XDA312" s="1"/>
      <c r="XDB312" s="1"/>
      <c r="XDC312" s="1"/>
      <c r="XDD312" s="1"/>
      <c r="XDE312" s="1"/>
      <c r="XDF312" s="1"/>
      <c r="XDG312" s="1"/>
      <c r="XDH312" s="1"/>
      <c r="XDI312" s="1"/>
      <c r="XDJ312" s="1"/>
      <c r="XDK312" s="1"/>
      <c r="XDL312" s="1"/>
      <c r="XDM312" s="1"/>
      <c r="XDN312" s="1"/>
      <c r="XDO312" s="1"/>
      <c r="XDP312" s="1"/>
      <c r="XDQ312" s="1"/>
      <c r="XDR312" s="1"/>
      <c r="XDS312" s="1"/>
      <c r="XDT312" s="1"/>
      <c r="XDU312" s="1"/>
      <c r="XDV312" s="1"/>
      <c r="XDW312" s="1"/>
      <c r="XDX312" s="1"/>
      <c r="XDY312" s="1"/>
      <c r="XDZ312" s="1"/>
      <c r="XEA312" s="1"/>
      <c r="XEB312" s="1"/>
      <c r="XEC312" s="1"/>
      <c r="XED312" s="1"/>
      <c r="XEE312" s="1"/>
      <c r="XEF312" s="1"/>
      <c r="XEG312" s="1"/>
      <c r="XEH312" s="1"/>
      <c r="XEI312" s="1"/>
      <c r="XEJ312" s="1"/>
      <c r="XEK312" s="1"/>
      <c r="XEL312" s="1"/>
      <c r="XEM312" s="1"/>
      <c r="XEN312" s="1"/>
      <c r="XEO312" s="1"/>
      <c r="XEP312" s="1"/>
      <c r="XEQ312" s="1"/>
      <c r="XER312" s="1"/>
      <c r="XES312" s="1"/>
      <c r="XET312" s="1"/>
      <c r="XEU312" s="1"/>
      <c r="XEV312" s="1"/>
      <c r="XEW312" s="1"/>
      <c r="XEX312" s="1"/>
    </row>
    <row r="313" spans="1:146 16221:16379" s="11" customFormat="1" ht="21" x14ac:dyDescent="0.3">
      <c r="A313" s="68" t="s">
        <v>245</v>
      </c>
      <c r="B313" s="69"/>
      <c r="C313" s="69"/>
      <c r="D313" s="69"/>
      <c r="E313" s="69"/>
      <c r="F313" s="69"/>
      <c r="G313" s="69"/>
      <c r="H313" s="69"/>
      <c r="I313" s="72"/>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WYX313" s="1"/>
      <c r="WYY313" s="1"/>
      <c r="WYZ313" s="1"/>
      <c r="WZA313" s="1"/>
      <c r="WZB313" s="1"/>
      <c r="WZC313" s="1"/>
      <c r="WZD313" s="1"/>
      <c r="WZE313" s="1"/>
      <c r="WZF313" s="1"/>
      <c r="WZG313" s="1"/>
      <c r="WZH313" s="1"/>
      <c r="WZI313" s="1"/>
      <c r="WZJ313" s="1"/>
      <c r="WZK313" s="1"/>
      <c r="WZL313" s="1"/>
      <c r="WZM313" s="1"/>
      <c r="WZN313" s="1"/>
      <c r="WZO313" s="1"/>
      <c r="WZP313" s="1"/>
      <c r="WZQ313" s="1"/>
      <c r="WZR313" s="1"/>
      <c r="WZS313" s="1"/>
      <c r="WZT313" s="1"/>
      <c r="WZU313" s="1"/>
      <c r="WZV313" s="1"/>
      <c r="WZW313" s="1"/>
      <c r="WZX313" s="1"/>
      <c r="WZY313" s="1"/>
      <c r="WZZ313" s="1"/>
      <c r="XAA313" s="1"/>
      <c r="XAB313" s="1"/>
      <c r="XAC313" s="1"/>
      <c r="XAD313" s="1"/>
      <c r="XAE313" s="1"/>
      <c r="XAF313" s="1"/>
      <c r="XAG313" s="1"/>
      <c r="XAH313" s="1"/>
      <c r="XAI313" s="1"/>
      <c r="XAJ313" s="1"/>
      <c r="XAK313" s="1"/>
      <c r="XAL313" s="1"/>
      <c r="XAM313" s="1"/>
      <c r="XAN313" s="1"/>
      <c r="XAO313" s="1"/>
      <c r="XAP313" s="1"/>
      <c r="XAQ313" s="1"/>
      <c r="XAR313" s="1"/>
      <c r="XAS313" s="1"/>
      <c r="XAT313" s="1"/>
      <c r="XAU313" s="1"/>
      <c r="XAV313" s="1"/>
      <c r="XAW313" s="1"/>
      <c r="XAX313" s="1"/>
      <c r="XAY313" s="1"/>
      <c r="XAZ313" s="1"/>
      <c r="XBA313" s="1"/>
      <c r="XBB313" s="1"/>
      <c r="XBC313" s="1"/>
      <c r="XBD313" s="1"/>
      <c r="XBE313" s="1"/>
      <c r="XBF313" s="1"/>
      <c r="XBG313" s="1"/>
      <c r="XBH313" s="1"/>
      <c r="XBI313" s="1"/>
      <c r="XBJ313" s="1"/>
      <c r="XBK313" s="1"/>
      <c r="XBL313" s="1"/>
      <c r="XBM313" s="1"/>
      <c r="XBN313" s="1"/>
      <c r="XBO313" s="1"/>
      <c r="XBP313" s="1"/>
      <c r="XBQ313" s="1"/>
      <c r="XBR313" s="1"/>
      <c r="XBS313" s="1"/>
      <c r="XBT313" s="1"/>
      <c r="XBU313" s="1"/>
      <c r="XBV313" s="1"/>
      <c r="XBW313" s="1"/>
      <c r="XBX313" s="1"/>
      <c r="XBY313" s="1"/>
      <c r="XBZ313" s="1"/>
      <c r="XCA313" s="1"/>
      <c r="XCB313" s="1"/>
      <c r="XCC313" s="1"/>
      <c r="XCD313" s="1"/>
      <c r="XCE313" s="1"/>
      <c r="XCF313" s="1"/>
      <c r="XCG313" s="1"/>
      <c r="XCH313" s="1"/>
      <c r="XCI313" s="1"/>
      <c r="XCJ313" s="1"/>
      <c r="XCK313" s="1"/>
      <c r="XCL313" s="1"/>
      <c r="XCM313" s="1"/>
      <c r="XCN313" s="1"/>
      <c r="XCO313" s="1"/>
      <c r="XCP313" s="1"/>
      <c r="XCQ313" s="1"/>
      <c r="XCR313" s="1"/>
      <c r="XCS313" s="1"/>
      <c r="XCT313" s="1"/>
      <c r="XCU313" s="1"/>
      <c r="XCV313" s="1"/>
      <c r="XCW313" s="1"/>
      <c r="XCX313" s="1"/>
      <c r="XCY313" s="1"/>
      <c r="XCZ313" s="1"/>
      <c r="XDA313" s="1"/>
      <c r="XDB313" s="1"/>
      <c r="XDC313" s="1"/>
      <c r="XDD313" s="1"/>
      <c r="XDE313" s="1"/>
      <c r="XDF313" s="1"/>
      <c r="XDG313" s="1"/>
      <c r="XDH313" s="1"/>
      <c r="XDI313" s="1"/>
      <c r="XDJ313" s="1"/>
      <c r="XDK313" s="1"/>
      <c r="XDL313" s="1"/>
      <c r="XDM313" s="1"/>
      <c r="XDN313" s="1"/>
      <c r="XDO313" s="1"/>
      <c r="XDP313" s="1"/>
      <c r="XDQ313" s="1"/>
      <c r="XDR313" s="1"/>
      <c r="XDS313" s="1"/>
      <c r="XDT313" s="1"/>
      <c r="XDU313" s="1"/>
      <c r="XDV313" s="1"/>
      <c r="XDW313" s="1"/>
      <c r="XDX313" s="1"/>
      <c r="XDY313" s="1"/>
      <c r="XDZ313" s="1"/>
      <c r="XEA313" s="1"/>
      <c r="XEB313" s="1"/>
      <c r="XEC313" s="1"/>
      <c r="XED313" s="1"/>
      <c r="XEE313" s="1"/>
      <c r="XEF313" s="1"/>
      <c r="XEG313" s="1"/>
      <c r="XEH313" s="1"/>
      <c r="XEI313" s="1"/>
      <c r="XEJ313" s="1"/>
      <c r="XEK313" s="1"/>
      <c r="XEL313" s="1"/>
      <c r="XEM313" s="1"/>
      <c r="XEN313" s="1"/>
      <c r="XEO313" s="1"/>
      <c r="XEP313" s="1"/>
      <c r="XEQ313" s="1"/>
      <c r="XER313" s="1"/>
      <c r="XES313" s="1"/>
      <c r="XET313" s="1"/>
      <c r="XEU313" s="1"/>
      <c r="XEV313" s="1"/>
      <c r="XEW313" s="1"/>
      <c r="XEX313" s="1"/>
      <c r="XEY313" s="1"/>
    </row>
    <row r="314" spans="1:146 16221:16379" s="11" customFormat="1" ht="20.25" customHeight="1" x14ac:dyDescent="0.3">
      <c r="A314" s="65" t="str">
        <f>A313</f>
        <v>19th Floor (Part Refuge Area)</v>
      </c>
      <c r="B314" s="65"/>
      <c r="C314" s="66">
        <v>1</v>
      </c>
      <c r="D314" s="67"/>
      <c r="E314" s="20" t="s">
        <v>223</v>
      </c>
      <c r="F314" s="66">
        <v>695</v>
      </c>
      <c r="G314" s="67"/>
      <c r="H314" s="20">
        <v>0</v>
      </c>
      <c r="I314" s="20">
        <f t="shared" ref="I314:I320" si="41">F314*(($I$140)+1)+H314</f>
        <v>1077.25</v>
      </c>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WYX314" s="1"/>
      <c r="WYY314" s="1"/>
      <c r="WYZ314" s="1"/>
      <c r="WZA314" s="1"/>
      <c r="WZB314" s="1"/>
      <c r="WZC314" s="1"/>
      <c r="WZD314" s="1"/>
      <c r="WZE314" s="1"/>
      <c r="WZF314" s="1"/>
      <c r="WZG314" s="1"/>
      <c r="WZH314" s="1"/>
      <c r="WZI314" s="1"/>
      <c r="WZJ314" s="1"/>
      <c r="WZK314" s="1"/>
      <c r="WZL314" s="1"/>
      <c r="WZM314" s="1"/>
      <c r="WZN314" s="1"/>
      <c r="WZO314" s="1"/>
      <c r="WZP314" s="1"/>
      <c r="WZQ314" s="1"/>
      <c r="WZR314" s="1"/>
      <c r="WZS314" s="1"/>
      <c r="WZT314" s="1"/>
      <c r="WZU314" s="1"/>
      <c r="WZV314" s="1"/>
      <c r="WZW314" s="1"/>
      <c r="WZX314" s="1"/>
      <c r="WZY314" s="1"/>
      <c r="WZZ314" s="1"/>
      <c r="XAA314" s="1"/>
      <c r="XAB314" s="1"/>
      <c r="XAC314" s="1"/>
      <c r="XAD314" s="1"/>
      <c r="XAE314" s="1"/>
      <c r="XAF314" s="1"/>
      <c r="XAG314" s="1"/>
      <c r="XAH314" s="1"/>
      <c r="XAI314" s="1"/>
      <c r="XAJ314" s="1"/>
      <c r="XAK314" s="1"/>
      <c r="XAL314" s="1"/>
      <c r="XAM314" s="1"/>
      <c r="XAN314" s="1"/>
      <c r="XAO314" s="1"/>
      <c r="XAP314" s="1"/>
      <c r="XAQ314" s="1"/>
      <c r="XAR314" s="1"/>
      <c r="XAS314" s="1"/>
      <c r="XAT314" s="1"/>
      <c r="XAU314" s="1"/>
      <c r="XAV314" s="1"/>
      <c r="XAW314" s="1"/>
      <c r="XAX314" s="1"/>
      <c r="XAY314" s="1"/>
      <c r="XAZ314" s="1"/>
      <c r="XBA314" s="1"/>
      <c r="XBB314" s="1"/>
      <c r="XBC314" s="1"/>
      <c r="XBD314" s="1"/>
      <c r="XBE314" s="1"/>
      <c r="XBF314" s="1"/>
      <c r="XBG314" s="1"/>
      <c r="XBH314" s="1"/>
      <c r="XBI314" s="1"/>
      <c r="XBJ314" s="1"/>
      <c r="XBK314" s="1"/>
      <c r="XBL314" s="1"/>
      <c r="XBM314" s="1"/>
      <c r="XBN314" s="1"/>
      <c r="XBO314" s="1"/>
      <c r="XBP314" s="1"/>
      <c r="XBQ314" s="1"/>
      <c r="XBR314" s="1"/>
      <c r="XBS314" s="1"/>
      <c r="XBT314" s="1"/>
      <c r="XBU314" s="1"/>
      <c r="XBV314" s="1"/>
      <c r="XBW314" s="1"/>
      <c r="XBX314" s="1"/>
      <c r="XBY314" s="1"/>
      <c r="XBZ314" s="1"/>
      <c r="XCA314" s="1"/>
      <c r="XCB314" s="1"/>
      <c r="XCC314" s="1"/>
      <c r="XCD314" s="1"/>
      <c r="XCE314" s="1"/>
      <c r="XCF314" s="1"/>
      <c r="XCG314" s="1"/>
      <c r="XCH314" s="1"/>
      <c r="XCI314" s="1"/>
      <c r="XCJ314" s="1"/>
      <c r="XCK314" s="1"/>
      <c r="XCL314" s="1"/>
      <c r="XCM314" s="1"/>
      <c r="XCN314" s="1"/>
      <c r="XCO314" s="1"/>
      <c r="XCP314" s="1"/>
      <c r="XCQ314" s="1"/>
      <c r="XCR314" s="1"/>
      <c r="XCS314" s="1"/>
      <c r="XCT314" s="1"/>
      <c r="XCU314" s="1"/>
      <c r="XCV314" s="1"/>
      <c r="XCW314" s="1"/>
      <c r="XCX314" s="1"/>
      <c r="XCY314" s="1"/>
      <c r="XCZ314" s="1"/>
      <c r="XDA314" s="1"/>
      <c r="XDB314" s="1"/>
      <c r="XDC314" s="1"/>
      <c r="XDD314" s="1"/>
      <c r="XDE314" s="1"/>
      <c r="XDF314" s="1"/>
      <c r="XDG314" s="1"/>
      <c r="XDH314" s="1"/>
      <c r="XDI314" s="1"/>
      <c r="XDJ314" s="1"/>
      <c r="XDK314" s="1"/>
      <c r="XDL314" s="1"/>
      <c r="XDM314" s="1"/>
      <c r="XDN314" s="1"/>
      <c r="XDO314" s="1"/>
      <c r="XDP314" s="1"/>
      <c r="XDQ314" s="1"/>
      <c r="XDR314" s="1"/>
      <c r="XDS314" s="1"/>
      <c r="XDT314" s="1"/>
      <c r="XDU314" s="1"/>
      <c r="XDV314" s="1"/>
      <c r="XDW314" s="1"/>
      <c r="XDX314" s="1"/>
      <c r="XDY314" s="1"/>
      <c r="XDZ314" s="1"/>
      <c r="XEA314" s="1"/>
      <c r="XEB314" s="1"/>
      <c r="XEC314" s="1"/>
      <c r="XED314" s="1"/>
      <c r="XEE314" s="1"/>
      <c r="XEF314" s="1"/>
      <c r="XEG314" s="1"/>
      <c r="XEH314" s="1"/>
      <c r="XEI314" s="1"/>
      <c r="XEJ314" s="1"/>
      <c r="XEK314" s="1"/>
      <c r="XEL314" s="1"/>
      <c r="XEM314" s="1"/>
      <c r="XEN314" s="1"/>
      <c r="XEO314" s="1"/>
      <c r="XEP314" s="1"/>
      <c r="XEQ314" s="1"/>
      <c r="XER314" s="1"/>
      <c r="XES314" s="1"/>
      <c r="XET314" s="1"/>
      <c r="XEU314" s="1"/>
      <c r="XEV314" s="1"/>
      <c r="XEW314" s="1"/>
      <c r="XEX314" s="1"/>
      <c r="XEY314" s="1"/>
    </row>
    <row r="315" spans="1:146 16221:16379" s="11" customFormat="1" ht="20.25" customHeight="1" x14ac:dyDescent="0.3">
      <c r="A315" s="65" t="str">
        <f t="shared" ref="A315:A320" si="42">A314</f>
        <v>19th Floor (Part Refuge Area)</v>
      </c>
      <c r="B315" s="65"/>
      <c r="C315" s="66">
        <v>2</v>
      </c>
      <c r="D315" s="67"/>
      <c r="E315" s="20" t="s">
        <v>223</v>
      </c>
      <c r="F315" s="66">
        <v>724</v>
      </c>
      <c r="G315" s="67"/>
      <c r="H315" s="20">
        <v>0</v>
      </c>
      <c r="I315" s="20">
        <f t="shared" si="41"/>
        <v>1122.2</v>
      </c>
      <c r="J315" s="1">
        <f>23676196/F315</f>
        <v>32701.92817679558</v>
      </c>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WYX315" s="1"/>
      <c r="WYY315" s="1"/>
      <c r="WYZ315" s="1"/>
      <c r="WZA315" s="1"/>
      <c r="WZB315" s="1"/>
      <c r="WZC315" s="1"/>
      <c r="WZD315" s="1"/>
      <c r="WZE315" s="1"/>
      <c r="WZF315" s="1"/>
      <c r="WZG315" s="1"/>
      <c r="WZH315" s="1"/>
      <c r="WZI315" s="1"/>
      <c r="WZJ315" s="1"/>
      <c r="WZK315" s="1"/>
      <c r="WZL315" s="1"/>
      <c r="WZM315" s="1"/>
      <c r="WZN315" s="1"/>
      <c r="WZO315" s="1"/>
      <c r="WZP315" s="1"/>
      <c r="WZQ315" s="1"/>
      <c r="WZR315" s="1"/>
      <c r="WZS315" s="1"/>
      <c r="WZT315" s="1"/>
      <c r="WZU315" s="1"/>
      <c r="WZV315" s="1"/>
      <c r="WZW315" s="1"/>
      <c r="WZX315" s="1"/>
      <c r="WZY315" s="1"/>
      <c r="WZZ315" s="1"/>
      <c r="XAA315" s="1"/>
      <c r="XAB315" s="1"/>
      <c r="XAC315" s="1"/>
      <c r="XAD315" s="1"/>
      <c r="XAE315" s="1"/>
      <c r="XAF315" s="1"/>
      <c r="XAG315" s="1"/>
      <c r="XAH315" s="1"/>
      <c r="XAI315" s="1"/>
      <c r="XAJ315" s="1"/>
      <c r="XAK315" s="1"/>
      <c r="XAL315" s="1"/>
      <c r="XAM315" s="1"/>
      <c r="XAN315" s="1"/>
      <c r="XAO315" s="1"/>
      <c r="XAP315" s="1"/>
      <c r="XAQ315" s="1"/>
      <c r="XAR315" s="1"/>
      <c r="XAS315" s="1"/>
      <c r="XAT315" s="1"/>
      <c r="XAU315" s="1"/>
      <c r="XAV315" s="1"/>
      <c r="XAW315" s="1"/>
      <c r="XAX315" s="1"/>
      <c r="XAY315" s="1"/>
      <c r="XAZ315" s="1"/>
      <c r="XBA315" s="1"/>
      <c r="XBB315" s="1"/>
      <c r="XBC315" s="1"/>
      <c r="XBD315" s="1"/>
      <c r="XBE315" s="1"/>
      <c r="XBF315" s="1"/>
      <c r="XBG315" s="1"/>
      <c r="XBH315" s="1"/>
      <c r="XBI315" s="1"/>
      <c r="XBJ315" s="1"/>
      <c r="XBK315" s="1"/>
      <c r="XBL315" s="1"/>
      <c r="XBM315" s="1"/>
      <c r="XBN315" s="1"/>
      <c r="XBO315" s="1"/>
      <c r="XBP315" s="1"/>
      <c r="XBQ315" s="1"/>
      <c r="XBR315" s="1"/>
      <c r="XBS315" s="1"/>
      <c r="XBT315" s="1"/>
      <c r="XBU315" s="1"/>
      <c r="XBV315" s="1"/>
      <c r="XBW315" s="1"/>
      <c r="XBX315" s="1"/>
      <c r="XBY315" s="1"/>
      <c r="XBZ315" s="1"/>
      <c r="XCA315" s="1"/>
      <c r="XCB315" s="1"/>
      <c r="XCC315" s="1"/>
      <c r="XCD315" s="1"/>
      <c r="XCE315" s="1"/>
      <c r="XCF315" s="1"/>
      <c r="XCG315" s="1"/>
      <c r="XCH315" s="1"/>
      <c r="XCI315" s="1"/>
      <c r="XCJ315" s="1"/>
      <c r="XCK315" s="1"/>
      <c r="XCL315" s="1"/>
      <c r="XCM315" s="1"/>
      <c r="XCN315" s="1"/>
      <c r="XCO315" s="1"/>
      <c r="XCP315" s="1"/>
      <c r="XCQ315" s="1"/>
      <c r="XCR315" s="1"/>
      <c r="XCS315" s="1"/>
      <c r="XCT315" s="1"/>
      <c r="XCU315" s="1"/>
      <c r="XCV315" s="1"/>
      <c r="XCW315" s="1"/>
      <c r="XCX315" s="1"/>
      <c r="XCY315" s="1"/>
      <c r="XCZ315" s="1"/>
      <c r="XDA315" s="1"/>
      <c r="XDB315" s="1"/>
      <c r="XDC315" s="1"/>
      <c r="XDD315" s="1"/>
      <c r="XDE315" s="1"/>
      <c r="XDF315" s="1"/>
      <c r="XDG315" s="1"/>
      <c r="XDH315" s="1"/>
      <c r="XDI315" s="1"/>
      <c r="XDJ315" s="1"/>
      <c r="XDK315" s="1"/>
      <c r="XDL315" s="1"/>
      <c r="XDM315" s="1"/>
      <c r="XDN315" s="1"/>
      <c r="XDO315" s="1"/>
      <c r="XDP315" s="1"/>
      <c r="XDQ315" s="1"/>
      <c r="XDR315" s="1"/>
      <c r="XDS315" s="1"/>
      <c r="XDT315" s="1"/>
      <c r="XDU315" s="1"/>
      <c r="XDV315" s="1"/>
      <c r="XDW315" s="1"/>
      <c r="XDX315" s="1"/>
      <c r="XDY315" s="1"/>
      <c r="XDZ315" s="1"/>
      <c r="XEA315" s="1"/>
      <c r="XEB315" s="1"/>
      <c r="XEC315" s="1"/>
      <c r="XED315" s="1"/>
      <c r="XEE315" s="1"/>
      <c r="XEF315" s="1"/>
      <c r="XEG315" s="1"/>
      <c r="XEH315" s="1"/>
      <c r="XEI315" s="1"/>
      <c r="XEJ315" s="1"/>
      <c r="XEK315" s="1"/>
      <c r="XEL315" s="1"/>
      <c r="XEM315" s="1"/>
      <c r="XEN315" s="1"/>
      <c r="XEO315" s="1"/>
      <c r="XEP315" s="1"/>
      <c r="XEQ315" s="1"/>
      <c r="XER315" s="1"/>
      <c r="XES315" s="1"/>
      <c r="XET315" s="1"/>
      <c r="XEU315" s="1"/>
      <c r="XEV315" s="1"/>
      <c r="XEW315" s="1"/>
      <c r="XEX315" s="1"/>
      <c r="XEY315" s="1"/>
    </row>
    <row r="316" spans="1:146 16221:16379" s="11" customFormat="1" ht="20.25" customHeight="1" x14ac:dyDescent="0.3">
      <c r="A316" s="65" t="str">
        <f t="shared" si="42"/>
        <v>19th Floor (Part Refuge Area)</v>
      </c>
      <c r="B316" s="65"/>
      <c r="C316" s="66">
        <v>3</v>
      </c>
      <c r="D316" s="67"/>
      <c r="E316" s="20" t="s">
        <v>223</v>
      </c>
      <c r="F316" s="66">
        <v>601</v>
      </c>
      <c r="G316" s="67"/>
      <c r="H316" s="20">
        <v>0</v>
      </c>
      <c r="I316" s="20">
        <f t="shared" si="41"/>
        <v>931.55000000000007</v>
      </c>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WYX316" s="1"/>
      <c r="WYY316" s="1"/>
      <c r="WYZ316" s="1"/>
      <c r="WZA316" s="1"/>
      <c r="WZB316" s="1"/>
      <c r="WZC316" s="1"/>
      <c r="WZD316" s="1"/>
      <c r="WZE316" s="1"/>
      <c r="WZF316" s="1"/>
      <c r="WZG316" s="1"/>
      <c r="WZH316" s="1"/>
      <c r="WZI316" s="1"/>
      <c r="WZJ316" s="1"/>
      <c r="WZK316" s="1"/>
      <c r="WZL316" s="1"/>
      <c r="WZM316" s="1"/>
      <c r="WZN316" s="1"/>
      <c r="WZO316" s="1"/>
      <c r="WZP316" s="1"/>
      <c r="WZQ316" s="1"/>
      <c r="WZR316" s="1"/>
      <c r="WZS316" s="1"/>
      <c r="WZT316" s="1"/>
      <c r="WZU316" s="1"/>
      <c r="WZV316" s="1"/>
      <c r="WZW316" s="1"/>
      <c r="WZX316" s="1"/>
      <c r="WZY316" s="1"/>
      <c r="WZZ316" s="1"/>
      <c r="XAA316" s="1"/>
      <c r="XAB316" s="1"/>
      <c r="XAC316" s="1"/>
      <c r="XAD316" s="1"/>
      <c r="XAE316" s="1"/>
      <c r="XAF316" s="1"/>
      <c r="XAG316" s="1"/>
      <c r="XAH316" s="1"/>
      <c r="XAI316" s="1"/>
      <c r="XAJ316" s="1"/>
      <c r="XAK316" s="1"/>
      <c r="XAL316" s="1"/>
      <c r="XAM316" s="1"/>
      <c r="XAN316" s="1"/>
      <c r="XAO316" s="1"/>
      <c r="XAP316" s="1"/>
      <c r="XAQ316" s="1"/>
      <c r="XAR316" s="1"/>
      <c r="XAS316" s="1"/>
      <c r="XAT316" s="1"/>
      <c r="XAU316" s="1"/>
      <c r="XAV316" s="1"/>
      <c r="XAW316" s="1"/>
      <c r="XAX316" s="1"/>
      <c r="XAY316" s="1"/>
      <c r="XAZ316" s="1"/>
      <c r="XBA316" s="1"/>
      <c r="XBB316" s="1"/>
      <c r="XBC316" s="1"/>
      <c r="XBD316" s="1"/>
      <c r="XBE316" s="1"/>
      <c r="XBF316" s="1"/>
      <c r="XBG316" s="1"/>
      <c r="XBH316" s="1"/>
      <c r="XBI316" s="1"/>
      <c r="XBJ316" s="1"/>
      <c r="XBK316" s="1"/>
      <c r="XBL316" s="1"/>
      <c r="XBM316" s="1"/>
      <c r="XBN316" s="1"/>
      <c r="XBO316" s="1"/>
      <c r="XBP316" s="1"/>
      <c r="XBQ316" s="1"/>
      <c r="XBR316" s="1"/>
      <c r="XBS316" s="1"/>
      <c r="XBT316" s="1"/>
      <c r="XBU316" s="1"/>
      <c r="XBV316" s="1"/>
      <c r="XBW316" s="1"/>
      <c r="XBX316" s="1"/>
      <c r="XBY316" s="1"/>
      <c r="XBZ316" s="1"/>
      <c r="XCA316" s="1"/>
      <c r="XCB316" s="1"/>
      <c r="XCC316" s="1"/>
      <c r="XCD316" s="1"/>
      <c r="XCE316" s="1"/>
      <c r="XCF316" s="1"/>
      <c r="XCG316" s="1"/>
      <c r="XCH316" s="1"/>
      <c r="XCI316" s="1"/>
      <c r="XCJ316" s="1"/>
      <c r="XCK316" s="1"/>
      <c r="XCL316" s="1"/>
      <c r="XCM316" s="1"/>
      <c r="XCN316" s="1"/>
      <c r="XCO316" s="1"/>
      <c r="XCP316" s="1"/>
      <c r="XCQ316" s="1"/>
      <c r="XCR316" s="1"/>
      <c r="XCS316" s="1"/>
      <c r="XCT316" s="1"/>
      <c r="XCU316" s="1"/>
      <c r="XCV316" s="1"/>
      <c r="XCW316" s="1"/>
      <c r="XCX316" s="1"/>
      <c r="XCY316" s="1"/>
      <c r="XCZ316" s="1"/>
      <c r="XDA316" s="1"/>
      <c r="XDB316" s="1"/>
      <c r="XDC316" s="1"/>
      <c r="XDD316" s="1"/>
      <c r="XDE316" s="1"/>
      <c r="XDF316" s="1"/>
      <c r="XDG316" s="1"/>
      <c r="XDH316" s="1"/>
      <c r="XDI316" s="1"/>
      <c r="XDJ316" s="1"/>
      <c r="XDK316" s="1"/>
      <c r="XDL316" s="1"/>
      <c r="XDM316" s="1"/>
      <c r="XDN316" s="1"/>
      <c r="XDO316" s="1"/>
      <c r="XDP316" s="1"/>
      <c r="XDQ316" s="1"/>
      <c r="XDR316" s="1"/>
      <c r="XDS316" s="1"/>
      <c r="XDT316" s="1"/>
      <c r="XDU316" s="1"/>
      <c r="XDV316" s="1"/>
      <c r="XDW316" s="1"/>
      <c r="XDX316" s="1"/>
      <c r="XDY316" s="1"/>
      <c r="XDZ316" s="1"/>
      <c r="XEA316" s="1"/>
      <c r="XEB316" s="1"/>
      <c r="XEC316" s="1"/>
      <c r="XED316" s="1"/>
      <c r="XEE316" s="1"/>
      <c r="XEF316" s="1"/>
      <c r="XEG316" s="1"/>
      <c r="XEH316" s="1"/>
      <c r="XEI316" s="1"/>
      <c r="XEJ316" s="1"/>
      <c r="XEK316" s="1"/>
      <c r="XEL316" s="1"/>
      <c r="XEM316" s="1"/>
      <c r="XEN316" s="1"/>
      <c r="XEO316" s="1"/>
      <c r="XEP316" s="1"/>
      <c r="XEQ316" s="1"/>
      <c r="XER316" s="1"/>
      <c r="XES316" s="1"/>
      <c r="XET316" s="1"/>
      <c r="XEU316" s="1"/>
      <c r="XEV316" s="1"/>
      <c r="XEW316" s="1"/>
      <c r="XEX316" s="1"/>
      <c r="XEY316" s="1"/>
    </row>
    <row r="317" spans="1:146 16221:16379" s="11" customFormat="1" ht="20.25" customHeight="1" x14ac:dyDescent="0.3">
      <c r="A317" s="65" t="str">
        <f t="shared" si="42"/>
        <v>19th Floor (Part Refuge Area)</v>
      </c>
      <c r="B317" s="65"/>
      <c r="C317" s="66">
        <v>4</v>
      </c>
      <c r="D317" s="67"/>
      <c r="E317" s="20" t="s">
        <v>223</v>
      </c>
      <c r="F317" s="66">
        <v>824</v>
      </c>
      <c r="G317" s="67"/>
      <c r="H317" s="20">
        <v>0</v>
      </c>
      <c r="I317" s="20">
        <f t="shared" si="41"/>
        <v>1277.2</v>
      </c>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WYX317" s="1"/>
      <c r="WYY317" s="1"/>
      <c r="WYZ317" s="1"/>
      <c r="WZA317" s="1"/>
      <c r="WZB317" s="1"/>
      <c r="WZC317" s="1"/>
      <c r="WZD317" s="1"/>
      <c r="WZE317" s="1"/>
      <c r="WZF317" s="1"/>
      <c r="WZG317" s="1"/>
      <c r="WZH317" s="1"/>
      <c r="WZI317" s="1"/>
      <c r="WZJ317" s="1"/>
      <c r="WZK317" s="1"/>
      <c r="WZL317" s="1"/>
      <c r="WZM317" s="1"/>
      <c r="WZN317" s="1"/>
      <c r="WZO317" s="1"/>
      <c r="WZP317" s="1"/>
      <c r="WZQ317" s="1"/>
      <c r="WZR317" s="1"/>
      <c r="WZS317" s="1"/>
      <c r="WZT317" s="1"/>
      <c r="WZU317" s="1"/>
      <c r="WZV317" s="1"/>
      <c r="WZW317" s="1"/>
      <c r="WZX317" s="1"/>
      <c r="WZY317" s="1"/>
      <c r="WZZ317" s="1"/>
      <c r="XAA317" s="1"/>
      <c r="XAB317" s="1"/>
      <c r="XAC317" s="1"/>
      <c r="XAD317" s="1"/>
      <c r="XAE317" s="1"/>
      <c r="XAF317" s="1"/>
      <c r="XAG317" s="1"/>
      <c r="XAH317" s="1"/>
      <c r="XAI317" s="1"/>
      <c r="XAJ317" s="1"/>
      <c r="XAK317" s="1"/>
      <c r="XAL317" s="1"/>
      <c r="XAM317" s="1"/>
      <c r="XAN317" s="1"/>
      <c r="XAO317" s="1"/>
      <c r="XAP317" s="1"/>
      <c r="XAQ317" s="1"/>
      <c r="XAR317" s="1"/>
      <c r="XAS317" s="1"/>
      <c r="XAT317" s="1"/>
      <c r="XAU317" s="1"/>
      <c r="XAV317" s="1"/>
      <c r="XAW317" s="1"/>
      <c r="XAX317" s="1"/>
      <c r="XAY317" s="1"/>
      <c r="XAZ317" s="1"/>
      <c r="XBA317" s="1"/>
      <c r="XBB317" s="1"/>
      <c r="XBC317" s="1"/>
      <c r="XBD317" s="1"/>
      <c r="XBE317" s="1"/>
      <c r="XBF317" s="1"/>
      <c r="XBG317" s="1"/>
      <c r="XBH317" s="1"/>
      <c r="XBI317" s="1"/>
      <c r="XBJ317" s="1"/>
      <c r="XBK317" s="1"/>
      <c r="XBL317" s="1"/>
      <c r="XBM317" s="1"/>
      <c r="XBN317" s="1"/>
      <c r="XBO317" s="1"/>
      <c r="XBP317" s="1"/>
      <c r="XBQ317" s="1"/>
      <c r="XBR317" s="1"/>
      <c r="XBS317" s="1"/>
      <c r="XBT317" s="1"/>
      <c r="XBU317" s="1"/>
      <c r="XBV317" s="1"/>
      <c r="XBW317" s="1"/>
      <c r="XBX317" s="1"/>
      <c r="XBY317" s="1"/>
      <c r="XBZ317" s="1"/>
      <c r="XCA317" s="1"/>
      <c r="XCB317" s="1"/>
      <c r="XCC317" s="1"/>
      <c r="XCD317" s="1"/>
      <c r="XCE317" s="1"/>
      <c r="XCF317" s="1"/>
      <c r="XCG317" s="1"/>
      <c r="XCH317" s="1"/>
      <c r="XCI317" s="1"/>
      <c r="XCJ317" s="1"/>
      <c r="XCK317" s="1"/>
      <c r="XCL317" s="1"/>
      <c r="XCM317" s="1"/>
      <c r="XCN317" s="1"/>
      <c r="XCO317" s="1"/>
      <c r="XCP317" s="1"/>
      <c r="XCQ317" s="1"/>
      <c r="XCR317" s="1"/>
      <c r="XCS317" s="1"/>
      <c r="XCT317" s="1"/>
      <c r="XCU317" s="1"/>
      <c r="XCV317" s="1"/>
      <c r="XCW317" s="1"/>
      <c r="XCX317" s="1"/>
      <c r="XCY317" s="1"/>
      <c r="XCZ317" s="1"/>
      <c r="XDA317" s="1"/>
      <c r="XDB317" s="1"/>
      <c r="XDC317" s="1"/>
      <c r="XDD317" s="1"/>
      <c r="XDE317" s="1"/>
      <c r="XDF317" s="1"/>
      <c r="XDG317" s="1"/>
      <c r="XDH317" s="1"/>
      <c r="XDI317" s="1"/>
      <c r="XDJ317" s="1"/>
      <c r="XDK317" s="1"/>
      <c r="XDL317" s="1"/>
      <c r="XDM317" s="1"/>
      <c r="XDN317" s="1"/>
      <c r="XDO317" s="1"/>
      <c r="XDP317" s="1"/>
      <c r="XDQ317" s="1"/>
      <c r="XDR317" s="1"/>
      <c r="XDS317" s="1"/>
      <c r="XDT317" s="1"/>
      <c r="XDU317" s="1"/>
      <c r="XDV317" s="1"/>
      <c r="XDW317" s="1"/>
      <c r="XDX317" s="1"/>
      <c r="XDY317" s="1"/>
      <c r="XDZ317" s="1"/>
      <c r="XEA317" s="1"/>
      <c r="XEB317" s="1"/>
      <c r="XEC317" s="1"/>
      <c r="XED317" s="1"/>
      <c r="XEE317" s="1"/>
      <c r="XEF317" s="1"/>
      <c r="XEG317" s="1"/>
      <c r="XEH317" s="1"/>
      <c r="XEI317" s="1"/>
      <c r="XEJ317" s="1"/>
      <c r="XEK317" s="1"/>
      <c r="XEL317" s="1"/>
      <c r="XEM317" s="1"/>
      <c r="XEN317" s="1"/>
      <c r="XEO317" s="1"/>
      <c r="XEP317" s="1"/>
      <c r="XEQ317" s="1"/>
      <c r="XER317" s="1"/>
      <c r="XES317" s="1"/>
      <c r="XET317" s="1"/>
      <c r="XEU317" s="1"/>
      <c r="XEV317" s="1"/>
      <c r="XEW317" s="1"/>
      <c r="XEX317" s="1"/>
      <c r="XEY317" s="1"/>
    </row>
    <row r="318" spans="1:146 16221:16379" s="11" customFormat="1" ht="20.25" customHeight="1" x14ac:dyDescent="0.3">
      <c r="A318" s="65" t="str">
        <f t="shared" si="42"/>
        <v>19th Floor (Part Refuge Area)</v>
      </c>
      <c r="B318" s="65"/>
      <c r="C318" s="66">
        <v>5</v>
      </c>
      <c r="D318" s="67"/>
      <c r="E318" s="20" t="s">
        <v>223</v>
      </c>
      <c r="F318" s="66">
        <v>559</v>
      </c>
      <c r="G318" s="67"/>
      <c r="H318" s="20">
        <v>0</v>
      </c>
      <c r="I318" s="20">
        <f t="shared" si="41"/>
        <v>866.45</v>
      </c>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WYX318" s="1"/>
      <c r="WYY318" s="1"/>
      <c r="WYZ318" s="1"/>
      <c r="WZA318" s="1"/>
      <c r="WZB318" s="1"/>
      <c r="WZC318" s="1"/>
      <c r="WZD318" s="1"/>
      <c r="WZE318" s="1"/>
      <c r="WZF318" s="1"/>
      <c r="WZG318" s="1"/>
      <c r="WZH318" s="1"/>
      <c r="WZI318" s="1"/>
      <c r="WZJ318" s="1"/>
      <c r="WZK318" s="1"/>
      <c r="WZL318" s="1"/>
      <c r="WZM318" s="1"/>
      <c r="WZN318" s="1"/>
      <c r="WZO318" s="1"/>
      <c r="WZP318" s="1"/>
      <c r="WZQ318" s="1"/>
      <c r="WZR318" s="1"/>
      <c r="WZS318" s="1"/>
      <c r="WZT318" s="1"/>
      <c r="WZU318" s="1"/>
      <c r="WZV318" s="1"/>
      <c r="WZW318" s="1"/>
      <c r="WZX318" s="1"/>
      <c r="WZY318" s="1"/>
      <c r="WZZ318" s="1"/>
      <c r="XAA318" s="1"/>
      <c r="XAB318" s="1"/>
      <c r="XAC318" s="1"/>
      <c r="XAD318" s="1"/>
      <c r="XAE318" s="1"/>
      <c r="XAF318" s="1"/>
      <c r="XAG318" s="1"/>
      <c r="XAH318" s="1"/>
      <c r="XAI318" s="1"/>
      <c r="XAJ318" s="1"/>
      <c r="XAK318" s="1"/>
      <c r="XAL318" s="1"/>
      <c r="XAM318" s="1"/>
      <c r="XAN318" s="1"/>
      <c r="XAO318" s="1"/>
      <c r="XAP318" s="1"/>
      <c r="XAQ318" s="1"/>
      <c r="XAR318" s="1"/>
      <c r="XAS318" s="1"/>
      <c r="XAT318" s="1"/>
      <c r="XAU318" s="1"/>
      <c r="XAV318" s="1"/>
      <c r="XAW318" s="1"/>
      <c r="XAX318" s="1"/>
      <c r="XAY318" s="1"/>
      <c r="XAZ318" s="1"/>
      <c r="XBA318" s="1"/>
      <c r="XBB318" s="1"/>
      <c r="XBC318" s="1"/>
      <c r="XBD318" s="1"/>
      <c r="XBE318" s="1"/>
      <c r="XBF318" s="1"/>
      <c r="XBG318" s="1"/>
      <c r="XBH318" s="1"/>
      <c r="XBI318" s="1"/>
      <c r="XBJ318" s="1"/>
      <c r="XBK318" s="1"/>
      <c r="XBL318" s="1"/>
      <c r="XBM318" s="1"/>
      <c r="XBN318" s="1"/>
      <c r="XBO318" s="1"/>
      <c r="XBP318" s="1"/>
      <c r="XBQ318" s="1"/>
      <c r="XBR318" s="1"/>
      <c r="XBS318" s="1"/>
      <c r="XBT318" s="1"/>
      <c r="XBU318" s="1"/>
      <c r="XBV318" s="1"/>
      <c r="XBW318" s="1"/>
      <c r="XBX318" s="1"/>
      <c r="XBY318" s="1"/>
      <c r="XBZ318" s="1"/>
      <c r="XCA318" s="1"/>
      <c r="XCB318" s="1"/>
      <c r="XCC318" s="1"/>
      <c r="XCD318" s="1"/>
      <c r="XCE318" s="1"/>
      <c r="XCF318" s="1"/>
      <c r="XCG318" s="1"/>
      <c r="XCH318" s="1"/>
      <c r="XCI318" s="1"/>
      <c r="XCJ318" s="1"/>
      <c r="XCK318" s="1"/>
      <c r="XCL318" s="1"/>
      <c r="XCM318" s="1"/>
      <c r="XCN318" s="1"/>
      <c r="XCO318" s="1"/>
      <c r="XCP318" s="1"/>
      <c r="XCQ318" s="1"/>
      <c r="XCR318" s="1"/>
      <c r="XCS318" s="1"/>
      <c r="XCT318" s="1"/>
      <c r="XCU318" s="1"/>
      <c r="XCV318" s="1"/>
      <c r="XCW318" s="1"/>
      <c r="XCX318" s="1"/>
      <c r="XCY318" s="1"/>
      <c r="XCZ318" s="1"/>
      <c r="XDA318" s="1"/>
      <c r="XDB318" s="1"/>
      <c r="XDC318" s="1"/>
      <c r="XDD318" s="1"/>
      <c r="XDE318" s="1"/>
      <c r="XDF318" s="1"/>
      <c r="XDG318" s="1"/>
      <c r="XDH318" s="1"/>
      <c r="XDI318" s="1"/>
      <c r="XDJ318" s="1"/>
      <c r="XDK318" s="1"/>
      <c r="XDL318" s="1"/>
      <c r="XDM318" s="1"/>
      <c r="XDN318" s="1"/>
      <c r="XDO318" s="1"/>
      <c r="XDP318" s="1"/>
      <c r="XDQ318" s="1"/>
      <c r="XDR318" s="1"/>
      <c r="XDS318" s="1"/>
      <c r="XDT318" s="1"/>
      <c r="XDU318" s="1"/>
      <c r="XDV318" s="1"/>
      <c r="XDW318" s="1"/>
      <c r="XDX318" s="1"/>
      <c r="XDY318" s="1"/>
      <c r="XDZ318" s="1"/>
      <c r="XEA318" s="1"/>
      <c r="XEB318" s="1"/>
      <c r="XEC318" s="1"/>
      <c r="XED318" s="1"/>
      <c r="XEE318" s="1"/>
      <c r="XEF318" s="1"/>
      <c r="XEG318" s="1"/>
      <c r="XEH318" s="1"/>
      <c r="XEI318" s="1"/>
      <c r="XEJ318" s="1"/>
      <c r="XEK318" s="1"/>
      <c r="XEL318" s="1"/>
      <c r="XEM318" s="1"/>
      <c r="XEN318" s="1"/>
      <c r="XEO318" s="1"/>
      <c r="XEP318" s="1"/>
      <c r="XEQ318" s="1"/>
      <c r="XER318" s="1"/>
      <c r="XES318" s="1"/>
      <c r="XET318" s="1"/>
      <c r="XEU318" s="1"/>
      <c r="XEV318" s="1"/>
      <c r="XEW318" s="1"/>
      <c r="XEX318" s="1"/>
      <c r="XEY318" s="1"/>
    </row>
    <row r="319" spans="1:146 16221:16379" s="11" customFormat="1" ht="20.25" customHeight="1" x14ac:dyDescent="0.3">
      <c r="A319" s="65" t="str">
        <f t="shared" si="42"/>
        <v>19th Floor (Part Refuge Area)</v>
      </c>
      <c r="B319" s="65"/>
      <c r="C319" s="66">
        <v>6</v>
      </c>
      <c r="D319" s="67"/>
      <c r="E319" s="20" t="s">
        <v>222</v>
      </c>
      <c r="F319" s="66">
        <v>908</v>
      </c>
      <c r="G319" s="67"/>
      <c r="H319" s="20">
        <v>0</v>
      </c>
      <c r="I319" s="20">
        <f t="shared" si="41"/>
        <v>1407.4</v>
      </c>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WYX319" s="1"/>
      <c r="WYY319" s="1"/>
      <c r="WYZ319" s="1"/>
      <c r="WZA319" s="1"/>
      <c r="WZB319" s="1"/>
      <c r="WZC319" s="1"/>
      <c r="WZD319" s="1"/>
      <c r="WZE319" s="1"/>
      <c r="WZF319" s="1"/>
      <c r="WZG319" s="1"/>
      <c r="WZH319" s="1"/>
      <c r="WZI319" s="1"/>
      <c r="WZJ319" s="1"/>
      <c r="WZK319" s="1"/>
      <c r="WZL319" s="1"/>
      <c r="WZM319" s="1"/>
      <c r="WZN319" s="1"/>
      <c r="WZO319" s="1"/>
      <c r="WZP319" s="1"/>
      <c r="WZQ319" s="1"/>
      <c r="WZR319" s="1"/>
      <c r="WZS319" s="1"/>
      <c r="WZT319" s="1"/>
      <c r="WZU319" s="1"/>
      <c r="WZV319" s="1"/>
      <c r="WZW319" s="1"/>
      <c r="WZX319" s="1"/>
      <c r="WZY319" s="1"/>
      <c r="WZZ319" s="1"/>
      <c r="XAA319" s="1"/>
      <c r="XAB319" s="1"/>
      <c r="XAC319" s="1"/>
      <c r="XAD319" s="1"/>
      <c r="XAE319" s="1"/>
      <c r="XAF319" s="1"/>
      <c r="XAG319" s="1"/>
      <c r="XAH319" s="1"/>
      <c r="XAI319" s="1"/>
      <c r="XAJ319" s="1"/>
      <c r="XAK319" s="1"/>
      <c r="XAL319" s="1"/>
      <c r="XAM319" s="1"/>
      <c r="XAN319" s="1"/>
      <c r="XAO319" s="1"/>
      <c r="XAP319" s="1"/>
      <c r="XAQ319" s="1"/>
      <c r="XAR319" s="1"/>
      <c r="XAS319" s="1"/>
      <c r="XAT319" s="1"/>
      <c r="XAU319" s="1"/>
      <c r="XAV319" s="1"/>
      <c r="XAW319" s="1"/>
      <c r="XAX319" s="1"/>
      <c r="XAY319" s="1"/>
      <c r="XAZ319" s="1"/>
      <c r="XBA319" s="1"/>
      <c r="XBB319" s="1"/>
      <c r="XBC319" s="1"/>
      <c r="XBD319" s="1"/>
      <c r="XBE319" s="1"/>
      <c r="XBF319" s="1"/>
      <c r="XBG319" s="1"/>
      <c r="XBH319" s="1"/>
      <c r="XBI319" s="1"/>
      <c r="XBJ319" s="1"/>
      <c r="XBK319" s="1"/>
      <c r="XBL319" s="1"/>
      <c r="XBM319" s="1"/>
      <c r="XBN319" s="1"/>
      <c r="XBO319" s="1"/>
      <c r="XBP319" s="1"/>
      <c r="XBQ319" s="1"/>
      <c r="XBR319" s="1"/>
      <c r="XBS319" s="1"/>
      <c r="XBT319" s="1"/>
      <c r="XBU319" s="1"/>
      <c r="XBV319" s="1"/>
      <c r="XBW319" s="1"/>
      <c r="XBX319" s="1"/>
      <c r="XBY319" s="1"/>
      <c r="XBZ319" s="1"/>
      <c r="XCA319" s="1"/>
      <c r="XCB319" s="1"/>
      <c r="XCC319" s="1"/>
      <c r="XCD319" s="1"/>
      <c r="XCE319" s="1"/>
      <c r="XCF319" s="1"/>
      <c r="XCG319" s="1"/>
      <c r="XCH319" s="1"/>
      <c r="XCI319" s="1"/>
      <c r="XCJ319" s="1"/>
      <c r="XCK319" s="1"/>
      <c r="XCL319" s="1"/>
      <c r="XCM319" s="1"/>
      <c r="XCN319" s="1"/>
      <c r="XCO319" s="1"/>
      <c r="XCP319" s="1"/>
      <c r="XCQ319" s="1"/>
      <c r="XCR319" s="1"/>
      <c r="XCS319" s="1"/>
      <c r="XCT319" s="1"/>
      <c r="XCU319" s="1"/>
      <c r="XCV319" s="1"/>
      <c r="XCW319" s="1"/>
      <c r="XCX319" s="1"/>
      <c r="XCY319" s="1"/>
      <c r="XCZ319" s="1"/>
      <c r="XDA319" s="1"/>
      <c r="XDB319" s="1"/>
      <c r="XDC319" s="1"/>
      <c r="XDD319" s="1"/>
      <c r="XDE319" s="1"/>
      <c r="XDF319" s="1"/>
      <c r="XDG319" s="1"/>
      <c r="XDH319" s="1"/>
      <c r="XDI319" s="1"/>
      <c r="XDJ319" s="1"/>
      <c r="XDK319" s="1"/>
      <c r="XDL319" s="1"/>
      <c r="XDM319" s="1"/>
      <c r="XDN319" s="1"/>
      <c r="XDO319" s="1"/>
      <c r="XDP319" s="1"/>
      <c r="XDQ319" s="1"/>
      <c r="XDR319" s="1"/>
      <c r="XDS319" s="1"/>
      <c r="XDT319" s="1"/>
      <c r="XDU319" s="1"/>
      <c r="XDV319" s="1"/>
      <c r="XDW319" s="1"/>
      <c r="XDX319" s="1"/>
      <c r="XDY319" s="1"/>
      <c r="XDZ319" s="1"/>
      <c r="XEA319" s="1"/>
      <c r="XEB319" s="1"/>
      <c r="XEC319" s="1"/>
      <c r="XED319" s="1"/>
      <c r="XEE319" s="1"/>
      <c r="XEF319" s="1"/>
      <c r="XEG319" s="1"/>
      <c r="XEH319" s="1"/>
      <c r="XEI319" s="1"/>
      <c r="XEJ319" s="1"/>
      <c r="XEK319" s="1"/>
      <c r="XEL319" s="1"/>
      <c r="XEM319" s="1"/>
      <c r="XEN319" s="1"/>
      <c r="XEO319" s="1"/>
      <c r="XEP319" s="1"/>
      <c r="XEQ319" s="1"/>
      <c r="XER319" s="1"/>
      <c r="XES319" s="1"/>
      <c r="XET319" s="1"/>
      <c r="XEU319" s="1"/>
      <c r="XEV319" s="1"/>
      <c r="XEW319" s="1"/>
      <c r="XEX319" s="1"/>
      <c r="XEY319" s="1"/>
    </row>
    <row r="320" spans="1:146 16221:16379" s="11" customFormat="1" ht="20.25" customHeight="1" x14ac:dyDescent="0.3">
      <c r="A320" s="65" t="str">
        <f t="shared" si="42"/>
        <v>19th Floor (Part Refuge Area)</v>
      </c>
      <c r="B320" s="65"/>
      <c r="C320" s="66">
        <v>7</v>
      </c>
      <c r="D320" s="67"/>
      <c r="E320" s="20" t="s">
        <v>223</v>
      </c>
      <c r="F320" s="66">
        <v>737</v>
      </c>
      <c r="G320" s="67"/>
      <c r="H320" s="20">
        <v>0</v>
      </c>
      <c r="I320" s="20">
        <f t="shared" si="41"/>
        <v>1142.3500000000001</v>
      </c>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WYX320" s="1"/>
      <c r="WYY320" s="1"/>
      <c r="WYZ320" s="1"/>
      <c r="WZA320" s="1"/>
      <c r="WZB320" s="1"/>
      <c r="WZC320" s="1"/>
      <c r="WZD320" s="1"/>
      <c r="WZE320" s="1"/>
      <c r="WZF320" s="1"/>
      <c r="WZG320" s="1"/>
      <c r="WZH320" s="1"/>
      <c r="WZI320" s="1"/>
      <c r="WZJ320" s="1"/>
      <c r="WZK320" s="1"/>
      <c r="WZL320" s="1"/>
      <c r="WZM320" s="1"/>
      <c r="WZN320" s="1"/>
      <c r="WZO320" s="1"/>
      <c r="WZP320" s="1"/>
      <c r="WZQ320" s="1"/>
      <c r="WZR320" s="1"/>
      <c r="WZS320" s="1"/>
      <c r="WZT320" s="1"/>
      <c r="WZU320" s="1"/>
      <c r="WZV320" s="1"/>
      <c r="WZW320" s="1"/>
      <c r="WZX320" s="1"/>
      <c r="WZY320" s="1"/>
      <c r="WZZ320" s="1"/>
      <c r="XAA320" s="1"/>
      <c r="XAB320" s="1"/>
      <c r="XAC320" s="1"/>
      <c r="XAD320" s="1"/>
      <c r="XAE320" s="1"/>
      <c r="XAF320" s="1"/>
      <c r="XAG320" s="1"/>
      <c r="XAH320" s="1"/>
      <c r="XAI320" s="1"/>
      <c r="XAJ320" s="1"/>
      <c r="XAK320" s="1"/>
      <c r="XAL320" s="1"/>
      <c r="XAM320" s="1"/>
      <c r="XAN320" s="1"/>
      <c r="XAO320" s="1"/>
      <c r="XAP320" s="1"/>
      <c r="XAQ320" s="1"/>
      <c r="XAR320" s="1"/>
      <c r="XAS320" s="1"/>
      <c r="XAT320" s="1"/>
      <c r="XAU320" s="1"/>
      <c r="XAV320" s="1"/>
      <c r="XAW320" s="1"/>
      <c r="XAX320" s="1"/>
      <c r="XAY320" s="1"/>
      <c r="XAZ320" s="1"/>
      <c r="XBA320" s="1"/>
      <c r="XBB320" s="1"/>
      <c r="XBC320" s="1"/>
      <c r="XBD320" s="1"/>
      <c r="XBE320" s="1"/>
      <c r="XBF320" s="1"/>
      <c r="XBG320" s="1"/>
      <c r="XBH320" s="1"/>
      <c r="XBI320" s="1"/>
      <c r="XBJ320" s="1"/>
      <c r="XBK320" s="1"/>
      <c r="XBL320" s="1"/>
      <c r="XBM320" s="1"/>
      <c r="XBN320" s="1"/>
      <c r="XBO320" s="1"/>
      <c r="XBP320" s="1"/>
      <c r="XBQ320" s="1"/>
      <c r="XBR320" s="1"/>
      <c r="XBS320" s="1"/>
      <c r="XBT320" s="1"/>
      <c r="XBU320" s="1"/>
      <c r="XBV320" s="1"/>
      <c r="XBW320" s="1"/>
      <c r="XBX320" s="1"/>
      <c r="XBY320" s="1"/>
      <c r="XBZ320" s="1"/>
      <c r="XCA320" s="1"/>
      <c r="XCB320" s="1"/>
      <c r="XCC320" s="1"/>
      <c r="XCD320" s="1"/>
      <c r="XCE320" s="1"/>
      <c r="XCF320" s="1"/>
      <c r="XCG320" s="1"/>
      <c r="XCH320" s="1"/>
      <c r="XCI320" s="1"/>
      <c r="XCJ320" s="1"/>
      <c r="XCK320" s="1"/>
      <c r="XCL320" s="1"/>
      <c r="XCM320" s="1"/>
      <c r="XCN320" s="1"/>
      <c r="XCO320" s="1"/>
      <c r="XCP320" s="1"/>
      <c r="XCQ320" s="1"/>
      <c r="XCR320" s="1"/>
      <c r="XCS320" s="1"/>
      <c r="XCT320" s="1"/>
      <c r="XCU320" s="1"/>
      <c r="XCV320" s="1"/>
      <c r="XCW320" s="1"/>
      <c r="XCX320" s="1"/>
      <c r="XCY320" s="1"/>
      <c r="XCZ320" s="1"/>
      <c r="XDA320" s="1"/>
      <c r="XDB320" s="1"/>
      <c r="XDC320" s="1"/>
      <c r="XDD320" s="1"/>
      <c r="XDE320" s="1"/>
      <c r="XDF320" s="1"/>
      <c r="XDG320" s="1"/>
      <c r="XDH320" s="1"/>
      <c r="XDI320" s="1"/>
      <c r="XDJ320" s="1"/>
      <c r="XDK320" s="1"/>
      <c r="XDL320" s="1"/>
      <c r="XDM320" s="1"/>
      <c r="XDN320" s="1"/>
      <c r="XDO320" s="1"/>
      <c r="XDP320" s="1"/>
      <c r="XDQ320" s="1"/>
      <c r="XDR320" s="1"/>
      <c r="XDS320" s="1"/>
      <c r="XDT320" s="1"/>
      <c r="XDU320" s="1"/>
      <c r="XDV320" s="1"/>
      <c r="XDW320" s="1"/>
      <c r="XDX320" s="1"/>
      <c r="XDY320" s="1"/>
      <c r="XDZ320" s="1"/>
      <c r="XEA320" s="1"/>
      <c r="XEB320" s="1"/>
      <c r="XEC320" s="1"/>
      <c r="XED320" s="1"/>
      <c r="XEE320" s="1"/>
      <c r="XEF320" s="1"/>
      <c r="XEG320" s="1"/>
      <c r="XEH320" s="1"/>
      <c r="XEI320" s="1"/>
      <c r="XEJ320" s="1"/>
      <c r="XEK320" s="1"/>
      <c r="XEL320" s="1"/>
      <c r="XEM320" s="1"/>
      <c r="XEN320" s="1"/>
      <c r="XEO320" s="1"/>
      <c r="XEP320" s="1"/>
      <c r="XEQ320" s="1"/>
      <c r="XER320" s="1"/>
      <c r="XES320" s="1"/>
      <c r="XET320" s="1"/>
      <c r="XEU320" s="1"/>
      <c r="XEV320" s="1"/>
      <c r="XEW320" s="1"/>
      <c r="XEX320" s="1"/>
      <c r="XEY320" s="1"/>
    </row>
    <row r="321" spans="1:146 16222:16379" s="11" customFormat="1" ht="21" x14ac:dyDescent="0.3">
      <c r="A321" s="68" t="s">
        <v>246</v>
      </c>
      <c r="B321" s="69"/>
      <c r="C321" s="69"/>
      <c r="D321" s="69"/>
      <c r="E321" s="69"/>
      <c r="F321" s="69"/>
      <c r="G321" s="69"/>
      <c r="H321" s="69"/>
      <c r="I321" s="72"/>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WYX321" s="1"/>
      <c r="WYY321" s="1"/>
      <c r="WYZ321" s="1"/>
      <c r="WZA321" s="1"/>
      <c r="WZB321" s="1"/>
      <c r="WZC321" s="1"/>
      <c r="WZD321" s="1"/>
      <c r="WZE321" s="1"/>
      <c r="WZF321" s="1"/>
      <c r="WZG321" s="1"/>
      <c r="WZH321" s="1"/>
      <c r="WZI321" s="1"/>
      <c r="WZJ321" s="1"/>
      <c r="WZK321" s="1"/>
      <c r="WZL321" s="1"/>
      <c r="WZM321" s="1"/>
      <c r="WZN321" s="1"/>
      <c r="WZO321" s="1"/>
      <c r="WZP321" s="1"/>
      <c r="WZQ321" s="1"/>
      <c r="WZR321" s="1"/>
      <c r="WZS321" s="1"/>
      <c r="WZT321" s="1"/>
      <c r="WZU321" s="1"/>
      <c r="WZV321" s="1"/>
      <c r="WZW321" s="1"/>
      <c r="WZX321" s="1"/>
      <c r="WZY321" s="1"/>
      <c r="WZZ321" s="1"/>
      <c r="XAA321" s="1"/>
      <c r="XAB321" s="1"/>
      <c r="XAC321" s="1"/>
      <c r="XAD321" s="1"/>
      <c r="XAE321" s="1"/>
      <c r="XAF321" s="1"/>
      <c r="XAG321" s="1"/>
      <c r="XAH321" s="1"/>
      <c r="XAI321" s="1"/>
      <c r="XAJ321" s="1"/>
      <c r="XAK321" s="1"/>
      <c r="XAL321" s="1"/>
      <c r="XAM321" s="1"/>
      <c r="XAN321" s="1"/>
      <c r="XAO321" s="1"/>
      <c r="XAP321" s="1"/>
      <c r="XAQ321" s="1"/>
      <c r="XAR321" s="1"/>
      <c r="XAS321" s="1"/>
      <c r="XAT321" s="1"/>
      <c r="XAU321" s="1"/>
      <c r="XAV321" s="1"/>
      <c r="XAW321" s="1"/>
      <c r="XAX321" s="1"/>
      <c r="XAY321" s="1"/>
      <c r="XAZ321" s="1"/>
      <c r="XBA321" s="1"/>
      <c r="XBB321" s="1"/>
      <c r="XBC321" s="1"/>
      <c r="XBD321" s="1"/>
      <c r="XBE321" s="1"/>
      <c r="XBF321" s="1"/>
      <c r="XBG321" s="1"/>
      <c r="XBH321" s="1"/>
      <c r="XBI321" s="1"/>
      <c r="XBJ321" s="1"/>
      <c r="XBK321" s="1"/>
      <c r="XBL321" s="1"/>
      <c r="XBM321" s="1"/>
      <c r="XBN321" s="1"/>
      <c r="XBO321" s="1"/>
      <c r="XBP321" s="1"/>
      <c r="XBQ321" s="1"/>
      <c r="XBR321" s="1"/>
      <c r="XBS321" s="1"/>
      <c r="XBT321" s="1"/>
      <c r="XBU321" s="1"/>
      <c r="XBV321" s="1"/>
      <c r="XBW321" s="1"/>
      <c r="XBX321" s="1"/>
      <c r="XBY321" s="1"/>
      <c r="XBZ321" s="1"/>
      <c r="XCA321" s="1"/>
      <c r="XCB321" s="1"/>
      <c r="XCC321" s="1"/>
      <c r="XCD321" s="1"/>
      <c r="XCE321" s="1"/>
      <c r="XCF321" s="1"/>
      <c r="XCG321" s="1"/>
      <c r="XCH321" s="1"/>
      <c r="XCI321" s="1"/>
      <c r="XCJ321" s="1"/>
      <c r="XCK321" s="1"/>
      <c r="XCL321" s="1"/>
      <c r="XCM321" s="1"/>
      <c r="XCN321" s="1"/>
      <c r="XCO321" s="1"/>
      <c r="XCP321" s="1"/>
      <c r="XCQ321" s="1"/>
      <c r="XCR321" s="1"/>
      <c r="XCS321" s="1"/>
      <c r="XCT321" s="1"/>
      <c r="XCU321" s="1"/>
      <c r="XCV321" s="1"/>
      <c r="XCW321" s="1"/>
      <c r="XCX321" s="1"/>
      <c r="XCY321" s="1"/>
      <c r="XCZ321" s="1"/>
      <c r="XDA321" s="1"/>
      <c r="XDB321" s="1"/>
      <c r="XDC321" s="1"/>
      <c r="XDD321" s="1"/>
      <c r="XDE321" s="1"/>
      <c r="XDF321" s="1"/>
      <c r="XDG321" s="1"/>
      <c r="XDH321" s="1"/>
      <c r="XDI321" s="1"/>
      <c r="XDJ321" s="1"/>
      <c r="XDK321" s="1"/>
      <c r="XDL321" s="1"/>
      <c r="XDM321" s="1"/>
      <c r="XDN321" s="1"/>
      <c r="XDO321" s="1"/>
      <c r="XDP321" s="1"/>
      <c r="XDQ321" s="1"/>
      <c r="XDR321" s="1"/>
      <c r="XDS321" s="1"/>
      <c r="XDT321" s="1"/>
      <c r="XDU321" s="1"/>
      <c r="XDV321" s="1"/>
      <c r="XDW321" s="1"/>
      <c r="XDX321" s="1"/>
      <c r="XDY321" s="1"/>
      <c r="XDZ321" s="1"/>
      <c r="XEA321" s="1"/>
      <c r="XEB321" s="1"/>
      <c r="XEC321" s="1"/>
      <c r="XED321" s="1"/>
      <c r="XEE321" s="1"/>
      <c r="XEF321" s="1"/>
      <c r="XEG321" s="1"/>
      <c r="XEH321" s="1"/>
      <c r="XEI321" s="1"/>
      <c r="XEJ321" s="1"/>
      <c r="XEK321" s="1"/>
      <c r="XEL321" s="1"/>
      <c r="XEM321" s="1"/>
      <c r="XEN321" s="1"/>
      <c r="XEO321" s="1"/>
      <c r="XEP321" s="1"/>
      <c r="XEQ321" s="1"/>
      <c r="XER321" s="1"/>
      <c r="XES321" s="1"/>
      <c r="XET321" s="1"/>
      <c r="XEU321" s="1"/>
      <c r="XEV321" s="1"/>
      <c r="XEW321" s="1"/>
      <c r="XEX321" s="1"/>
      <c r="XEY321" s="1"/>
    </row>
    <row r="322" spans="1:146 16222:16379" s="11" customFormat="1" ht="20.25" customHeight="1" x14ac:dyDescent="0.3">
      <c r="A322" s="65" t="str">
        <f>A321</f>
        <v>20th Floor</v>
      </c>
      <c r="B322" s="65"/>
      <c r="C322" s="66">
        <v>1</v>
      </c>
      <c r="D322" s="67"/>
      <c r="E322" s="20" t="s">
        <v>223</v>
      </c>
      <c r="F322" s="66">
        <v>695</v>
      </c>
      <c r="G322" s="67"/>
      <c r="H322" s="20">
        <v>0</v>
      </c>
      <c r="I322" s="20">
        <f t="shared" ref="I322:I328" si="43">F322*(($I$140)+1)+H322</f>
        <v>1077.25</v>
      </c>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WYX322" s="1"/>
      <c r="WYY322" s="1"/>
      <c r="WYZ322" s="1"/>
      <c r="WZA322" s="1"/>
      <c r="WZB322" s="1"/>
      <c r="WZC322" s="1"/>
      <c r="WZD322" s="1"/>
      <c r="WZE322" s="1"/>
      <c r="WZF322" s="1"/>
      <c r="WZG322" s="1"/>
      <c r="WZH322" s="1"/>
      <c r="WZI322" s="1"/>
      <c r="WZJ322" s="1"/>
      <c r="WZK322" s="1"/>
      <c r="WZL322" s="1"/>
      <c r="WZM322" s="1"/>
      <c r="WZN322" s="1"/>
      <c r="WZO322" s="1"/>
      <c r="WZP322" s="1"/>
      <c r="WZQ322" s="1"/>
      <c r="WZR322" s="1"/>
      <c r="WZS322" s="1"/>
      <c r="WZT322" s="1"/>
      <c r="WZU322" s="1"/>
      <c r="WZV322" s="1"/>
      <c r="WZW322" s="1"/>
      <c r="WZX322" s="1"/>
      <c r="WZY322" s="1"/>
      <c r="WZZ322" s="1"/>
      <c r="XAA322" s="1"/>
      <c r="XAB322" s="1"/>
      <c r="XAC322" s="1"/>
      <c r="XAD322" s="1"/>
      <c r="XAE322" s="1"/>
      <c r="XAF322" s="1"/>
      <c r="XAG322" s="1"/>
      <c r="XAH322" s="1"/>
      <c r="XAI322" s="1"/>
      <c r="XAJ322" s="1"/>
      <c r="XAK322" s="1"/>
      <c r="XAL322" s="1"/>
      <c r="XAM322" s="1"/>
      <c r="XAN322" s="1"/>
      <c r="XAO322" s="1"/>
      <c r="XAP322" s="1"/>
      <c r="XAQ322" s="1"/>
      <c r="XAR322" s="1"/>
      <c r="XAS322" s="1"/>
      <c r="XAT322" s="1"/>
      <c r="XAU322" s="1"/>
      <c r="XAV322" s="1"/>
      <c r="XAW322" s="1"/>
      <c r="XAX322" s="1"/>
      <c r="XAY322" s="1"/>
      <c r="XAZ322" s="1"/>
      <c r="XBA322" s="1"/>
      <c r="XBB322" s="1"/>
      <c r="XBC322" s="1"/>
      <c r="XBD322" s="1"/>
      <c r="XBE322" s="1"/>
      <c r="XBF322" s="1"/>
      <c r="XBG322" s="1"/>
      <c r="XBH322" s="1"/>
      <c r="XBI322" s="1"/>
      <c r="XBJ322" s="1"/>
      <c r="XBK322" s="1"/>
      <c r="XBL322" s="1"/>
      <c r="XBM322" s="1"/>
      <c r="XBN322" s="1"/>
      <c r="XBO322" s="1"/>
      <c r="XBP322" s="1"/>
      <c r="XBQ322" s="1"/>
      <c r="XBR322" s="1"/>
      <c r="XBS322" s="1"/>
      <c r="XBT322" s="1"/>
      <c r="XBU322" s="1"/>
      <c r="XBV322" s="1"/>
      <c r="XBW322" s="1"/>
      <c r="XBX322" s="1"/>
      <c r="XBY322" s="1"/>
      <c r="XBZ322" s="1"/>
      <c r="XCA322" s="1"/>
      <c r="XCB322" s="1"/>
      <c r="XCC322" s="1"/>
      <c r="XCD322" s="1"/>
      <c r="XCE322" s="1"/>
      <c r="XCF322" s="1"/>
      <c r="XCG322" s="1"/>
      <c r="XCH322" s="1"/>
      <c r="XCI322" s="1"/>
      <c r="XCJ322" s="1"/>
      <c r="XCK322" s="1"/>
      <c r="XCL322" s="1"/>
      <c r="XCM322" s="1"/>
      <c r="XCN322" s="1"/>
      <c r="XCO322" s="1"/>
      <c r="XCP322" s="1"/>
      <c r="XCQ322" s="1"/>
      <c r="XCR322" s="1"/>
      <c r="XCS322" s="1"/>
      <c r="XCT322" s="1"/>
      <c r="XCU322" s="1"/>
      <c r="XCV322" s="1"/>
      <c r="XCW322" s="1"/>
      <c r="XCX322" s="1"/>
      <c r="XCY322" s="1"/>
      <c r="XCZ322" s="1"/>
      <c r="XDA322" s="1"/>
      <c r="XDB322" s="1"/>
      <c r="XDC322" s="1"/>
      <c r="XDD322" s="1"/>
      <c r="XDE322" s="1"/>
      <c r="XDF322" s="1"/>
      <c r="XDG322" s="1"/>
      <c r="XDH322" s="1"/>
      <c r="XDI322" s="1"/>
      <c r="XDJ322" s="1"/>
      <c r="XDK322" s="1"/>
      <c r="XDL322" s="1"/>
      <c r="XDM322" s="1"/>
      <c r="XDN322" s="1"/>
      <c r="XDO322" s="1"/>
      <c r="XDP322" s="1"/>
      <c r="XDQ322" s="1"/>
      <c r="XDR322" s="1"/>
      <c r="XDS322" s="1"/>
      <c r="XDT322" s="1"/>
      <c r="XDU322" s="1"/>
      <c r="XDV322" s="1"/>
      <c r="XDW322" s="1"/>
      <c r="XDX322" s="1"/>
      <c r="XDY322" s="1"/>
      <c r="XDZ322" s="1"/>
      <c r="XEA322" s="1"/>
      <c r="XEB322" s="1"/>
      <c r="XEC322" s="1"/>
      <c r="XED322" s="1"/>
      <c r="XEE322" s="1"/>
      <c r="XEF322" s="1"/>
      <c r="XEG322" s="1"/>
      <c r="XEH322" s="1"/>
      <c r="XEI322" s="1"/>
      <c r="XEJ322" s="1"/>
      <c r="XEK322" s="1"/>
      <c r="XEL322" s="1"/>
      <c r="XEM322" s="1"/>
      <c r="XEN322" s="1"/>
      <c r="XEO322" s="1"/>
      <c r="XEP322" s="1"/>
      <c r="XEQ322" s="1"/>
      <c r="XER322" s="1"/>
      <c r="XES322" s="1"/>
      <c r="XET322" s="1"/>
      <c r="XEU322" s="1"/>
      <c r="XEV322" s="1"/>
      <c r="XEW322" s="1"/>
      <c r="XEX322" s="1"/>
      <c r="XEY322" s="1"/>
    </row>
    <row r="323" spans="1:146 16222:16379" s="11" customFormat="1" ht="20.25" customHeight="1" x14ac:dyDescent="0.3">
      <c r="A323" s="65" t="str">
        <f t="shared" ref="A323:A328" si="44">A322</f>
        <v>20th Floor</v>
      </c>
      <c r="B323" s="65"/>
      <c r="C323" s="66">
        <v>2</v>
      </c>
      <c r="D323" s="67"/>
      <c r="E323" s="20" t="s">
        <v>223</v>
      </c>
      <c r="F323" s="66">
        <v>724</v>
      </c>
      <c r="G323" s="67"/>
      <c r="H323" s="20">
        <v>0</v>
      </c>
      <c r="I323" s="20">
        <f t="shared" si="43"/>
        <v>1122.2</v>
      </c>
      <c r="J323" s="1">
        <f>23676196/F323</f>
        <v>32701.92817679558</v>
      </c>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WYX323" s="1"/>
      <c r="WYY323" s="1"/>
      <c r="WYZ323" s="1"/>
      <c r="WZA323" s="1"/>
      <c r="WZB323" s="1"/>
      <c r="WZC323" s="1"/>
      <c r="WZD323" s="1"/>
      <c r="WZE323" s="1"/>
      <c r="WZF323" s="1"/>
      <c r="WZG323" s="1"/>
      <c r="WZH323" s="1"/>
      <c r="WZI323" s="1"/>
      <c r="WZJ323" s="1"/>
      <c r="WZK323" s="1"/>
      <c r="WZL323" s="1"/>
      <c r="WZM323" s="1"/>
      <c r="WZN323" s="1"/>
      <c r="WZO323" s="1"/>
      <c r="WZP323" s="1"/>
      <c r="WZQ323" s="1"/>
      <c r="WZR323" s="1"/>
      <c r="WZS323" s="1"/>
      <c r="WZT323" s="1"/>
      <c r="WZU323" s="1"/>
      <c r="WZV323" s="1"/>
      <c r="WZW323" s="1"/>
      <c r="WZX323" s="1"/>
      <c r="WZY323" s="1"/>
      <c r="WZZ323" s="1"/>
      <c r="XAA323" s="1"/>
      <c r="XAB323" s="1"/>
      <c r="XAC323" s="1"/>
      <c r="XAD323" s="1"/>
      <c r="XAE323" s="1"/>
      <c r="XAF323" s="1"/>
      <c r="XAG323" s="1"/>
      <c r="XAH323" s="1"/>
      <c r="XAI323" s="1"/>
      <c r="XAJ323" s="1"/>
      <c r="XAK323" s="1"/>
      <c r="XAL323" s="1"/>
      <c r="XAM323" s="1"/>
      <c r="XAN323" s="1"/>
      <c r="XAO323" s="1"/>
      <c r="XAP323" s="1"/>
      <c r="XAQ323" s="1"/>
      <c r="XAR323" s="1"/>
      <c r="XAS323" s="1"/>
      <c r="XAT323" s="1"/>
      <c r="XAU323" s="1"/>
      <c r="XAV323" s="1"/>
      <c r="XAW323" s="1"/>
      <c r="XAX323" s="1"/>
      <c r="XAY323" s="1"/>
      <c r="XAZ323" s="1"/>
      <c r="XBA323" s="1"/>
      <c r="XBB323" s="1"/>
      <c r="XBC323" s="1"/>
      <c r="XBD323" s="1"/>
      <c r="XBE323" s="1"/>
      <c r="XBF323" s="1"/>
      <c r="XBG323" s="1"/>
      <c r="XBH323" s="1"/>
      <c r="XBI323" s="1"/>
      <c r="XBJ323" s="1"/>
      <c r="XBK323" s="1"/>
      <c r="XBL323" s="1"/>
      <c r="XBM323" s="1"/>
      <c r="XBN323" s="1"/>
      <c r="XBO323" s="1"/>
      <c r="XBP323" s="1"/>
      <c r="XBQ323" s="1"/>
      <c r="XBR323" s="1"/>
      <c r="XBS323" s="1"/>
      <c r="XBT323" s="1"/>
      <c r="XBU323" s="1"/>
      <c r="XBV323" s="1"/>
      <c r="XBW323" s="1"/>
      <c r="XBX323" s="1"/>
      <c r="XBY323" s="1"/>
      <c r="XBZ323" s="1"/>
      <c r="XCA323" s="1"/>
      <c r="XCB323" s="1"/>
      <c r="XCC323" s="1"/>
      <c r="XCD323" s="1"/>
      <c r="XCE323" s="1"/>
      <c r="XCF323" s="1"/>
      <c r="XCG323" s="1"/>
      <c r="XCH323" s="1"/>
      <c r="XCI323" s="1"/>
      <c r="XCJ323" s="1"/>
      <c r="XCK323" s="1"/>
      <c r="XCL323" s="1"/>
      <c r="XCM323" s="1"/>
      <c r="XCN323" s="1"/>
      <c r="XCO323" s="1"/>
      <c r="XCP323" s="1"/>
      <c r="XCQ323" s="1"/>
      <c r="XCR323" s="1"/>
      <c r="XCS323" s="1"/>
      <c r="XCT323" s="1"/>
      <c r="XCU323" s="1"/>
      <c r="XCV323" s="1"/>
      <c r="XCW323" s="1"/>
      <c r="XCX323" s="1"/>
      <c r="XCY323" s="1"/>
      <c r="XCZ323" s="1"/>
      <c r="XDA323" s="1"/>
      <c r="XDB323" s="1"/>
      <c r="XDC323" s="1"/>
      <c r="XDD323" s="1"/>
      <c r="XDE323" s="1"/>
      <c r="XDF323" s="1"/>
      <c r="XDG323" s="1"/>
      <c r="XDH323" s="1"/>
      <c r="XDI323" s="1"/>
      <c r="XDJ323" s="1"/>
      <c r="XDK323" s="1"/>
      <c r="XDL323" s="1"/>
      <c r="XDM323" s="1"/>
      <c r="XDN323" s="1"/>
      <c r="XDO323" s="1"/>
      <c r="XDP323" s="1"/>
      <c r="XDQ323" s="1"/>
      <c r="XDR323" s="1"/>
      <c r="XDS323" s="1"/>
      <c r="XDT323" s="1"/>
      <c r="XDU323" s="1"/>
      <c r="XDV323" s="1"/>
      <c r="XDW323" s="1"/>
      <c r="XDX323" s="1"/>
      <c r="XDY323" s="1"/>
      <c r="XDZ323" s="1"/>
      <c r="XEA323" s="1"/>
      <c r="XEB323" s="1"/>
      <c r="XEC323" s="1"/>
      <c r="XED323" s="1"/>
      <c r="XEE323" s="1"/>
      <c r="XEF323" s="1"/>
      <c r="XEG323" s="1"/>
      <c r="XEH323" s="1"/>
      <c r="XEI323" s="1"/>
      <c r="XEJ323" s="1"/>
      <c r="XEK323" s="1"/>
      <c r="XEL323" s="1"/>
      <c r="XEM323" s="1"/>
      <c r="XEN323" s="1"/>
      <c r="XEO323" s="1"/>
      <c r="XEP323" s="1"/>
      <c r="XEQ323" s="1"/>
      <c r="XER323" s="1"/>
      <c r="XES323" s="1"/>
      <c r="XET323" s="1"/>
      <c r="XEU323" s="1"/>
      <c r="XEV323" s="1"/>
      <c r="XEW323" s="1"/>
      <c r="XEX323" s="1"/>
      <c r="XEY323" s="1"/>
    </row>
    <row r="324" spans="1:146 16222:16379" s="11" customFormat="1" ht="20.25" customHeight="1" x14ac:dyDescent="0.3">
      <c r="A324" s="65" t="str">
        <f t="shared" si="44"/>
        <v>20th Floor</v>
      </c>
      <c r="B324" s="65"/>
      <c r="C324" s="66">
        <v>3</v>
      </c>
      <c r="D324" s="67"/>
      <c r="E324" s="20" t="s">
        <v>223</v>
      </c>
      <c r="F324" s="66">
        <v>601</v>
      </c>
      <c r="G324" s="67"/>
      <c r="H324" s="20">
        <v>0</v>
      </c>
      <c r="I324" s="20">
        <f t="shared" si="43"/>
        <v>931.55000000000007</v>
      </c>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WYX324" s="1"/>
      <c r="WYY324" s="1"/>
      <c r="WYZ324" s="1"/>
      <c r="WZA324" s="1"/>
      <c r="WZB324" s="1"/>
      <c r="WZC324" s="1"/>
      <c r="WZD324" s="1"/>
      <c r="WZE324" s="1"/>
      <c r="WZF324" s="1"/>
      <c r="WZG324" s="1"/>
      <c r="WZH324" s="1"/>
      <c r="WZI324" s="1"/>
      <c r="WZJ324" s="1"/>
      <c r="WZK324" s="1"/>
      <c r="WZL324" s="1"/>
      <c r="WZM324" s="1"/>
      <c r="WZN324" s="1"/>
      <c r="WZO324" s="1"/>
      <c r="WZP324" s="1"/>
      <c r="WZQ324" s="1"/>
      <c r="WZR324" s="1"/>
      <c r="WZS324" s="1"/>
      <c r="WZT324" s="1"/>
      <c r="WZU324" s="1"/>
      <c r="WZV324" s="1"/>
      <c r="WZW324" s="1"/>
      <c r="WZX324" s="1"/>
      <c r="WZY324" s="1"/>
      <c r="WZZ324" s="1"/>
      <c r="XAA324" s="1"/>
      <c r="XAB324" s="1"/>
      <c r="XAC324" s="1"/>
      <c r="XAD324" s="1"/>
      <c r="XAE324" s="1"/>
      <c r="XAF324" s="1"/>
      <c r="XAG324" s="1"/>
      <c r="XAH324" s="1"/>
      <c r="XAI324" s="1"/>
      <c r="XAJ324" s="1"/>
      <c r="XAK324" s="1"/>
      <c r="XAL324" s="1"/>
      <c r="XAM324" s="1"/>
      <c r="XAN324" s="1"/>
      <c r="XAO324" s="1"/>
      <c r="XAP324" s="1"/>
      <c r="XAQ324" s="1"/>
      <c r="XAR324" s="1"/>
      <c r="XAS324" s="1"/>
      <c r="XAT324" s="1"/>
      <c r="XAU324" s="1"/>
      <c r="XAV324" s="1"/>
      <c r="XAW324" s="1"/>
      <c r="XAX324" s="1"/>
      <c r="XAY324" s="1"/>
      <c r="XAZ324" s="1"/>
      <c r="XBA324" s="1"/>
      <c r="XBB324" s="1"/>
      <c r="XBC324" s="1"/>
      <c r="XBD324" s="1"/>
      <c r="XBE324" s="1"/>
      <c r="XBF324" s="1"/>
      <c r="XBG324" s="1"/>
      <c r="XBH324" s="1"/>
      <c r="XBI324" s="1"/>
      <c r="XBJ324" s="1"/>
      <c r="XBK324" s="1"/>
      <c r="XBL324" s="1"/>
      <c r="XBM324" s="1"/>
      <c r="XBN324" s="1"/>
      <c r="XBO324" s="1"/>
      <c r="XBP324" s="1"/>
      <c r="XBQ324" s="1"/>
      <c r="XBR324" s="1"/>
      <c r="XBS324" s="1"/>
      <c r="XBT324" s="1"/>
      <c r="XBU324" s="1"/>
      <c r="XBV324" s="1"/>
      <c r="XBW324" s="1"/>
      <c r="XBX324" s="1"/>
      <c r="XBY324" s="1"/>
      <c r="XBZ324" s="1"/>
      <c r="XCA324" s="1"/>
      <c r="XCB324" s="1"/>
      <c r="XCC324" s="1"/>
      <c r="XCD324" s="1"/>
      <c r="XCE324" s="1"/>
      <c r="XCF324" s="1"/>
      <c r="XCG324" s="1"/>
      <c r="XCH324" s="1"/>
      <c r="XCI324" s="1"/>
      <c r="XCJ324" s="1"/>
      <c r="XCK324" s="1"/>
      <c r="XCL324" s="1"/>
      <c r="XCM324" s="1"/>
      <c r="XCN324" s="1"/>
      <c r="XCO324" s="1"/>
      <c r="XCP324" s="1"/>
      <c r="XCQ324" s="1"/>
      <c r="XCR324" s="1"/>
      <c r="XCS324" s="1"/>
      <c r="XCT324" s="1"/>
      <c r="XCU324" s="1"/>
      <c r="XCV324" s="1"/>
      <c r="XCW324" s="1"/>
      <c r="XCX324" s="1"/>
      <c r="XCY324" s="1"/>
      <c r="XCZ324" s="1"/>
      <c r="XDA324" s="1"/>
      <c r="XDB324" s="1"/>
      <c r="XDC324" s="1"/>
      <c r="XDD324" s="1"/>
      <c r="XDE324" s="1"/>
      <c r="XDF324" s="1"/>
      <c r="XDG324" s="1"/>
      <c r="XDH324" s="1"/>
      <c r="XDI324" s="1"/>
      <c r="XDJ324" s="1"/>
      <c r="XDK324" s="1"/>
      <c r="XDL324" s="1"/>
      <c r="XDM324" s="1"/>
      <c r="XDN324" s="1"/>
      <c r="XDO324" s="1"/>
      <c r="XDP324" s="1"/>
      <c r="XDQ324" s="1"/>
      <c r="XDR324" s="1"/>
      <c r="XDS324" s="1"/>
      <c r="XDT324" s="1"/>
      <c r="XDU324" s="1"/>
      <c r="XDV324" s="1"/>
      <c r="XDW324" s="1"/>
      <c r="XDX324" s="1"/>
      <c r="XDY324" s="1"/>
      <c r="XDZ324" s="1"/>
      <c r="XEA324" s="1"/>
      <c r="XEB324" s="1"/>
      <c r="XEC324" s="1"/>
      <c r="XED324" s="1"/>
      <c r="XEE324" s="1"/>
      <c r="XEF324" s="1"/>
      <c r="XEG324" s="1"/>
      <c r="XEH324" s="1"/>
      <c r="XEI324" s="1"/>
      <c r="XEJ324" s="1"/>
      <c r="XEK324" s="1"/>
      <c r="XEL324" s="1"/>
      <c r="XEM324" s="1"/>
      <c r="XEN324" s="1"/>
      <c r="XEO324" s="1"/>
      <c r="XEP324" s="1"/>
      <c r="XEQ324" s="1"/>
      <c r="XER324" s="1"/>
      <c r="XES324" s="1"/>
      <c r="XET324" s="1"/>
      <c r="XEU324" s="1"/>
      <c r="XEV324" s="1"/>
      <c r="XEW324" s="1"/>
      <c r="XEX324" s="1"/>
      <c r="XEY324" s="1"/>
    </row>
    <row r="325" spans="1:146 16222:16379" s="11" customFormat="1" ht="20.25" customHeight="1" x14ac:dyDescent="0.3">
      <c r="A325" s="65" t="str">
        <f t="shared" si="44"/>
        <v>20th Floor</v>
      </c>
      <c r="B325" s="65"/>
      <c r="C325" s="66">
        <v>4</v>
      </c>
      <c r="D325" s="67"/>
      <c r="E325" s="20" t="s">
        <v>223</v>
      </c>
      <c r="F325" s="66">
        <v>824</v>
      </c>
      <c r="G325" s="67"/>
      <c r="H325" s="20">
        <v>0</v>
      </c>
      <c r="I325" s="20">
        <f t="shared" si="43"/>
        <v>1277.2</v>
      </c>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WYX325" s="1"/>
      <c r="WYY325" s="1"/>
      <c r="WYZ325" s="1"/>
      <c r="WZA325" s="1"/>
      <c r="WZB325" s="1"/>
      <c r="WZC325" s="1"/>
      <c r="WZD325" s="1"/>
      <c r="WZE325" s="1"/>
      <c r="WZF325" s="1"/>
      <c r="WZG325" s="1"/>
      <c r="WZH325" s="1"/>
      <c r="WZI325" s="1"/>
      <c r="WZJ325" s="1"/>
      <c r="WZK325" s="1"/>
      <c r="WZL325" s="1"/>
      <c r="WZM325" s="1"/>
      <c r="WZN325" s="1"/>
      <c r="WZO325" s="1"/>
      <c r="WZP325" s="1"/>
      <c r="WZQ325" s="1"/>
      <c r="WZR325" s="1"/>
      <c r="WZS325" s="1"/>
      <c r="WZT325" s="1"/>
      <c r="WZU325" s="1"/>
      <c r="WZV325" s="1"/>
      <c r="WZW325" s="1"/>
      <c r="WZX325" s="1"/>
      <c r="WZY325" s="1"/>
      <c r="WZZ325" s="1"/>
      <c r="XAA325" s="1"/>
      <c r="XAB325" s="1"/>
      <c r="XAC325" s="1"/>
      <c r="XAD325" s="1"/>
      <c r="XAE325" s="1"/>
      <c r="XAF325" s="1"/>
      <c r="XAG325" s="1"/>
      <c r="XAH325" s="1"/>
      <c r="XAI325" s="1"/>
      <c r="XAJ325" s="1"/>
      <c r="XAK325" s="1"/>
      <c r="XAL325" s="1"/>
      <c r="XAM325" s="1"/>
      <c r="XAN325" s="1"/>
      <c r="XAO325" s="1"/>
      <c r="XAP325" s="1"/>
      <c r="XAQ325" s="1"/>
      <c r="XAR325" s="1"/>
      <c r="XAS325" s="1"/>
      <c r="XAT325" s="1"/>
      <c r="XAU325" s="1"/>
      <c r="XAV325" s="1"/>
      <c r="XAW325" s="1"/>
      <c r="XAX325" s="1"/>
      <c r="XAY325" s="1"/>
      <c r="XAZ325" s="1"/>
      <c r="XBA325" s="1"/>
      <c r="XBB325" s="1"/>
      <c r="XBC325" s="1"/>
      <c r="XBD325" s="1"/>
      <c r="XBE325" s="1"/>
      <c r="XBF325" s="1"/>
      <c r="XBG325" s="1"/>
      <c r="XBH325" s="1"/>
      <c r="XBI325" s="1"/>
      <c r="XBJ325" s="1"/>
      <c r="XBK325" s="1"/>
      <c r="XBL325" s="1"/>
      <c r="XBM325" s="1"/>
      <c r="XBN325" s="1"/>
      <c r="XBO325" s="1"/>
      <c r="XBP325" s="1"/>
      <c r="XBQ325" s="1"/>
      <c r="XBR325" s="1"/>
      <c r="XBS325" s="1"/>
      <c r="XBT325" s="1"/>
      <c r="XBU325" s="1"/>
      <c r="XBV325" s="1"/>
      <c r="XBW325" s="1"/>
      <c r="XBX325" s="1"/>
      <c r="XBY325" s="1"/>
      <c r="XBZ325" s="1"/>
      <c r="XCA325" s="1"/>
      <c r="XCB325" s="1"/>
      <c r="XCC325" s="1"/>
      <c r="XCD325" s="1"/>
      <c r="XCE325" s="1"/>
      <c r="XCF325" s="1"/>
      <c r="XCG325" s="1"/>
      <c r="XCH325" s="1"/>
      <c r="XCI325" s="1"/>
      <c r="XCJ325" s="1"/>
      <c r="XCK325" s="1"/>
      <c r="XCL325" s="1"/>
      <c r="XCM325" s="1"/>
      <c r="XCN325" s="1"/>
      <c r="XCO325" s="1"/>
      <c r="XCP325" s="1"/>
      <c r="XCQ325" s="1"/>
      <c r="XCR325" s="1"/>
      <c r="XCS325" s="1"/>
      <c r="XCT325" s="1"/>
      <c r="XCU325" s="1"/>
      <c r="XCV325" s="1"/>
      <c r="XCW325" s="1"/>
      <c r="XCX325" s="1"/>
      <c r="XCY325" s="1"/>
      <c r="XCZ325" s="1"/>
      <c r="XDA325" s="1"/>
      <c r="XDB325" s="1"/>
      <c r="XDC325" s="1"/>
      <c r="XDD325" s="1"/>
      <c r="XDE325" s="1"/>
      <c r="XDF325" s="1"/>
      <c r="XDG325" s="1"/>
      <c r="XDH325" s="1"/>
      <c r="XDI325" s="1"/>
      <c r="XDJ325" s="1"/>
      <c r="XDK325" s="1"/>
      <c r="XDL325" s="1"/>
      <c r="XDM325" s="1"/>
      <c r="XDN325" s="1"/>
      <c r="XDO325" s="1"/>
      <c r="XDP325" s="1"/>
      <c r="XDQ325" s="1"/>
      <c r="XDR325" s="1"/>
      <c r="XDS325" s="1"/>
      <c r="XDT325" s="1"/>
      <c r="XDU325" s="1"/>
      <c r="XDV325" s="1"/>
      <c r="XDW325" s="1"/>
      <c r="XDX325" s="1"/>
      <c r="XDY325" s="1"/>
      <c r="XDZ325" s="1"/>
      <c r="XEA325" s="1"/>
      <c r="XEB325" s="1"/>
      <c r="XEC325" s="1"/>
      <c r="XED325" s="1"/>
      <c r="XEE325" s="1"/>
      <c r="XEF325" s="1"/>
      <c r="XEG325" s="1"/>
      <c r="XEH325" s="1"/>
      <c r="XEI325" s="1"/>
      <c r="XEJ325" s="1"/>
      <c r="XEK325" s="1"/>
      <c r="XEL325" s="1"/>
      <c r="XEM325" s="1"/>
      <c r="XEN325" s="1"/>
      <c r="XEO325" s="1"/>
      <c r="XEP325" s="1"/>
      <c r="XEQ325" s="1"/>
      <c r="XER325" s="1"/>
      <c r="XES325" s="1"/>
      <c r="XET325" s="1"/>
      <c r="XEU325" s="1"/>
      <c r="XEV325" s="1"/>
      <c r="XEW325" s="1"/>
      <c r="XEX325" s="1"/>
      <c r="XEY325" s="1"/>
    </row>
    <row r="326" spans="1:146 16222:16379" s="11" customFormat="1" ht="20.25" customHeight="1" x14ac:dyDescent="0.3">
      <c r="A326" s="65" t="str">
        <f t="shared" si="44"/>
        <v>20th Floor</v>
      </c>
      <c r="B326" s="65"/>
      <c r="C326" s="66">
        <v>5</v>
      </c>
      <c r="D326" s="67"/>
      <c r="E326" s="20" t="s">
        <v>223</v>
      </c>
      <c r="F326" s="66">
        <v>559</v>
      </c>
      <c r="G326" s="67"/>
      <c r="H326" s="20">
        <v>0</v>
      </c>
      <c r="I326" s="20">
        <f t="shared" si="43"/>
        <v>866.45</v>
      </c>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WYX326" s="1"/>
      <c r="WYY326" s="1"/>
      <c r="WYZ326" s="1"/>
      <c r="WZA326" s="1"/>
      <c r="WZB326" s="1"/>
      <c r="WZC326" s="1"/>
      <c r="WZD326" s="1"/>
      <c r="WZE326" s="1"/>
      <c r="WZF326" s="1"/>
      <c r="WZG326" s="1"/>
      <c r="WZH326" s="1"/>
      <c r="WZI326" s="1"/>
      <c r="WZJ326" s="1"/>
      <c r="WZK326" s="1"/>
      <c r="WZL326" s="1"/>
      <c r="WZM326" s="1"/>
      <c r="WZN326" s="1"/>
      <c r="WZO326" s="1"/>
      <c r="WZP326" s="1"/>
      <c r="WZQ326" s="1"/>
      <c r="WZR326" s="1"/>
      <c r="WZS326" s="1"/>
      <c r="WZT326" s="1"/>
      <c r="WZU326" s="1"/>
      <c r="WZV326" s="1"/>
      <c r="WZW326" s="1"/>
      <c r="WZX326" s="1"/>
      <c r="WZY326" s="1"/>
      <c r="WZZ326" s="1"/>
      <c r="XAA326" s="1"/>
      <c r="XAB326" s="1"/>
      <c r="XAC326" s="1"/>
      <c r="XAD326" s="1"/>
      <c r="XAE326" s="1"/>
      <c r="XAF326" s="1"/>
      <c r="XAG326" s="1"/>
      <c r="XAH326" s="1"/>
      <c r="XAI326" s="1"/>
      <c r="XAJ326" s="1"/>
      <c r="XAK326" s="1"/>
      <c r="XAL326" s="1"/>
      <c r="XAM326" s="1"/>
      <c r="XAN326" s="1"/>
      <c r="XAO326" s="1"/>
      <c r="XAP326" s="1"/>
      <c r="XAQ326" s="1"/>
      <c r="XAR326" s="1"/>
      <c r="XAS326" s="1"/>
      <c r="XAT326" s="1"/>
      <c r="XAU326" s="1"/>
      <c r="XAV326" s="1"/>
      <c r="XAW326" s="1"/>
      <c r="XAX326" s="1"/>
      <c r="XAY326" s="1"/>
      <c r="XAZ326" s="1"/>
      <c r="XBA326" s="1"/>
      <c r="XBB326" s="1"/>
      <c r="XBC326" s="1"/>
      <c r="XBD326" s="1"/>
      <c r="XBE326" s="1"/>
      <c r="XBF326" s="1"/>
      <c r="XBG326" s="1"/>
      <c r="XBH326" s="1"/>
      <c r="XBI326" s="1"/>
      <c r="XBJ326" s="1"/>
      <c r="XBK326" s="1"/>
      <c r="XBL326" s="1"/>
      <c r="XBM326" s="1"/>
      <c r="XBN326" s="1"/>
      <c r="XBO326" s="1"/>
      <c r="XBP326" s="1"/>
      <c r="XBQ326" s="1"/>
      <c r="XBR326" s="1"/>
      <c r="XBS326" s="1"/>
      <c r="XBT326" s="1"/>
      <c r="XBU326" s="1"/>
      <c r="XBV326" s="1"/>
      <c r="XBW326" s="1"/>
      <c r="XBX326" s="1"/>
      <c r="XBY326" s="1"/>
      <c r="XBZ326" s="1"/>
      <c r="XCA326" s="1"/>
      <c r="XCB326" s="1"/>
      <c r="XCC326" s="1"/>
      <c r="XCD326" s="1"/>
      <c r="XCE326" s="1"/>
      <c r="XCF326" s="1"/>
      <c r="XCG326" s="1"/>
      <c r="XCH326" s="1"/>
      <c r="XCI326" s="1"/>
      <c r="XCJ326" s="1"/>
      <c r="XCK326" s="1"/>
      <c r="XCL326" s="1"/>
      <c r="XCM326" s="1"/>
      <c r="XCN326" s="1"/>
      <c r="XCO326" s="1"/>
      <c r="XCP326" s="1"/>
      <c r="XCQ326" s="1"/>
      <c r="XCR326" s="1"/>
      <c r="XCS326" s="1"/>
      <c r="XCT326" s="1"/>
      <c r="XCU326" s="1"/>
      <c r="XCV326" s="1"/>
      <c r="XCW326" s="1"/>
      <c r="XCX326" s="1"/>
      <c r="XCY326" s="1"/>
      <c r="XCZ326" s="1"/>
      <c r="XDA326" s="1"/>
      <c r="XDB326" s="1"/>
      <c r="XDC326" s="1"/>
      <c r="XDD326" s="1"/>
      <c r="XDE326" s="1"/>
      <c r="XDF326" s="1"/>
      <c r="XDG326" s="1"/>
      <c r="XDH326" s="1"/>
      <c r="XDI326" s="1"/>
      <c r="XDJ326" s="1"/>
      <c r="XDK326" s="1"/>
      <c r="XDL326" s="1"/>
      <c r="XDM326" s="1"/>
      <c r="XDN326" s="1"/>
      <c r="XDO326" s="1"/>
      <c r="XDP326" s="1"/>
      <c r="XDQ326" s="1"/>
      <c r="XDR326" s="1"/>
      <c r="XDS326" s="1"/>
      <c r="XDT326" s="1"/>
      <c r="XDU326" s="1"/>
      <c r="XDV326" s="1"/>
      <c r="XDW326" s="1"/>
      <c r="XDX326" s="1"/>
      <c r="XDY326" s="1"/>
      <c r="XDZ326" s="1"/>
      <c r="XEA326" s="1"/>
      <c r="XEB326" s="1"/>
      <c r="XEC326" s="1"/>
      <c r="XED326" s="1"/>
      <c r="XEE326" s="1"/>
      <c r="XEF326" s="1"/>
      <c r="XEG326" s="1"/>
      <c r="XEH326" s="1"/>
      <c r="XEI326" s="1"/>
      <c r="XEJ326" s="1"/>
      <c r="XEK326" s="1"/>
      <c r="XEL326" s="1"/>
      <c r="XEM326" s="1"/>
      <c r="XEN326" s="1"/>
      <c r="XEO326" s="1"/>
      <c r="XEP326" s="1"/>
      <c r="XEQ326" s="1"/>
      <c r="XER326" s="1"/>
      <c r="XES326" s="1"/>
      <c r="XET326" s="1"/>
      <c r="XEU326" s="1"/>
      <c r="XEV326" s="1"/>
      <c r="XEW326" s="1"/>
      <c r="XEX326" s="1"/>
      <c r="XEY326" s="1"/>
    </row>
    <row r="327" spans="1:146 16222:16379" s="11" customFormat="1" ht="20.25" customHeight="1" x14ac:dyDescent="0.3">
      <c r="A327" s="65" t="str">
        <f t="shared" si="44"/>
        <v>20th Floor</v>
      </c>
      <c r="B327" s="65"/>
      <c r="C327" s="66">
        <v>6</v>
      </c>
      <c r="D327" s="67"/>
      <c r="E327" s="20" t="s">
        <v>222</v>
      </c>
      <c r="F327" s="66">
        <v>908</v>
      </c>
      <c r="G327" s="67"/>
      <c r="H327" s="20">
        <v>0</v>
      </c>
      <c r="I327" s="20">
        <f t="shared" si="43"/>
        <v>1407.4</v>
      </c>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WYX327" s="1"/>
      <c r="WYY327" s="1"/>
      <c r="WYZ327" s="1"/>
      <c r="WZA327" s="1"/>
      <c r="WZB327" s="1"/>
      <c r="WZC327" s="1"/>
      <c r="WZD327" s="1"/>
      <c r="WZE327" s="1"/>
      <c r="WZF327" s="1"/>
      <c r="WZG327" s="1"/>
      <c r="WZH327" s="1"/>
      <c r="WZI327" s="1"/>
      <c r="WZJ327" s="1"/>
      <c r="WZK327" s="1"/>
      <c r="WZL327" s="1"/>
      <c r="WZM327" s="1"/>
      <c r="WZN327" s="1"/>
      <c r="WZO327" s="1"/>
      <c r="WZP327" s="1"/>
      <c r="WZQ327" s="1"/>
      <c r="WZR327" s="1"/>
      <c r="WZS327" s="1"/>
      <c r="WZT327" s="1"/>
      <c r="WZU327" s="1"/>
      <c r="WZV327" s="1"/>
      <c r="WZW327" s="1"/>
      <c r="WZX327" s="1"/>
      <c r="WZY327" s="1"/>
      <c r="WZZ327" s="1"/>
      <c r="XAA327" s="1"/>
      <c r="XAB327" s="1"/>
      <c r="XAC327" s="1"/>
      <c r="XAD327" s="1"/>
      <c r="XAE327" s="1"/>
      <c r="XAF327" s="1"/>
      <c r="XAG327" s="1"/>
      <c r="XAH327" s="1"/>
      <c r="XAI327" s="1"/>
      <c r="XAJ327" s="1"/>
      <c r="XAK327" s="1"/>
      <c r="XAL327" s="1"/>
      <c r="XAM327" s="1"/>
      <c r="XAN327" s="1"/>
      <c r="XAO327" s="1"/>
      <c r="XAP327" s="1"/>
      <c r="XAQ327" s="1"/>
      <c r="XAR327" s="1"/>
      <c r="XAS327" s="1"/>
      <c r="XAT327" s="1"/>
      <c r="XAU327" s="1"/>
      <c r="XAV327" s="1"/>
      <c r="XAW327" s="1"/>
      <c r="XAX327" s="1"/>
      <c r="XAY327" s="1"/>
      <c r="XAZ327" s="1"/>
      <c r="XBA327" s="1"/>
      <c r="XBB327" s="1"/>
      <c r="XBC327" s="1"/>
      <c r="XBD327" s="1"/>
      <c r="XBE327" s="1"/>
      <c r="XBF327" s="1"/>
      <c r="XBG327" s="1"/>
      <c r="XBH327" s="1"/>
      <c r="XBI327" s="1"/>
      <c r="XBJ327" s="1"/>
      <c r="XBK327" s="1"/>
      <c r="XBL327" s="1"/>
      <c r="XBM327" s="1"/>
      <c r="XBN327" s="1"/>
      <c r="XBO327" s="1"/>
      <c r="XBP327" s="1"/>
      <c r="XBQ327" s="1"/>
      <c r="XBR327" s="1"/>
      <c r="XBS327" s="1"/>
      <c r="XBT327" s="1"/>
      <c r="XBU327" s="1"/>
      <c r="XBV327" s="1"/>
      <c r="XBW327" s="1"/>
      <c r="XBX327" s="1"/>
      <c r="XBY327" s="1"/>
      <c r="XBZ327" s="1"/>
      <c r="XCA327" s="1"/>
      <c r="XCB327" s="1"/>
      <c r="XCC327" s="1"/>
      <c r="XCD327" s="1"/>
      <c r="XCE327" s="1"/>
      <c r="XCF327" s="1"/>
      <c r="XCG327" s="1"/>
      <c r="XCH327" s="1"/>
      <c r="XCI327" s="1"/>
      <c r="XCJ327" s="1"/>
      <c r="XCK327" s="1"/>
      <c r="XCL327" s="1"/>
      <c r="XCM327" s="1"/>
      <c r="XCN327" s="1"/>
      <c r="XCO327" s="1"/>
      <c r="XCP327" s="1"/>
      <c r="XCQ327" s="1"/>
      <c r="XCR327" s="1"/>
      <c r="XCS327" s="1"/>
      <c r="XCT327" s="1"/>
      <c r="XCU327" s="1"/>
      <c r="XCV327" s="1"/>
      <c r="XCW327" s="1"/>
      <c r="XCX327" s="1"/>
      <c r="XCY327" s="1"/>
      <c r="XCZ327" s="1"/>
      <c r="XDA327" s="1"/>
      <c r="XDB327" s="1"/>
      <c r="XDC327" s="1"/>
      <c r="XDD327" s="1"/>
      <c r="XDE327" s="1"/>
      <c r="XDF327" s="1"/>
      <c r="XDG327" s="1"/>
      <c r="XDH327" s="1"/>
      <c r="XDI327" s="1"/>
      <c r="XDJ327" s="1"/>
      <c r="XDK327" s="1"/>
      <c r="XDL327" s="1"/>
      <c r="XDM327" s="1"/>
      <c r="XDN327" s="1"/>
      <c r="XDO327" s="1"/>
      <c r="XDP327" s="1"/>
      <c r="XDQ327" s="1"/>
      <c r="XDR327" s="1"/>
      <c r="XDS327" s="1"/>
      <c r="XDT327" s="1"/>
      <c r="XDU327" s="1"/>
      <c r="XDV327" s="1"/>
      <c r="XDW327" s="1"/>
      <c r="XDX327" s="1"/>
      <c r="XDY327" s="1"/>
      <c r="XDZ327" s="1"/>
      <c r="XEA327" s="1"/>
      <c r="XEB327" s="1"/>
      <c r="XEC327" s="1"/>
      <c r="XED327" s="1"/>
      <c r="XEE327" s="1"/>
      <c r="XEF327" s="1"/>
      <c r="XEG327" s="1"/>
      <c r="XEH327" s="1"/>
      <c r="XEI327" s="1"/>
      <c r="XEJ327" s="1"/>
      <c r="XEK327" s="1"/>
      <c r="XEL327" s="1"/>
      <c r="XEM327" s="1"/>
      <c r="XEN327" s="1"/>
      <c r="XEO327" s="1"/>
      <c r="XEP327" s="1"/>
      <c r="XEQ327" s="1"/>
      <c r="XER327" s="1"/>
      <c r="XES327" s="1"/>
      <c r="XET327" s="1"/>
      <c r="XEU327" s="1"/>
      <c r="XEV327" s="1"/>
      <c r="XEW327" s="1"/>
      <c r="XEX327" s="1"/>
      <c r="XEY327" s="1"/>
    </row>
    <row r="328" spans="1:146 16222:16379" s="11" customFormat="1" ht="20.25" customHeight="1" x14ac:dyDescent="0.3">
      <c r="A328" s="65" t="str">
        <f t="shared" si="44"/>
        <v>20th Floor</v>
      </c>
      <c r="B328" s="65"/>
      <c r="C328" s="66">
        <v>7</v>
      </c>
      <c r="D328" s="67"/>
      <c r="E328" s="20" t="s">
        <v>223</v>
      </c>
      <c r="F328" s="66">
        <v>737</v>
      </c>
      <c r="G328" s="67"/>
      <c r="H328" s="20">
        <v>0</v>
      </c>
      <c r="I328" s="20">
        <f t="shared" si="43"/>
        <v>1142.3500000000001</v>
      </c>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WYX328" s="1"/>
      <c r="WYY328" s="1"/>
      <c r="WYZ328" s="1"/>
      <c r="WZA328" s="1"/>
      <c r="WZB328" s="1"/>
      <c r="WZC328" s="1"/>
      <c r="WZD328" s="1"/>
      <c r="WZE328" s="1"/>
      <c r="WZF328" s="1"/>
      <c r="WZG328" s="1"/>
      <c r="WZH328" s="1"/>
      <c r="WZI328" s="1"/>
      <c r="WZJ328" s="1"/>
      <c r="WZK328" s="1"/>
      <c r="WZL328" s="1"/>
      <c r="WZM328" s="1"/>
      <c r="WZN328" s="1"/>
      <c r="WZO328" s="1"/>
      <c r="WZP328" s="1"/>
      <c r="WZQ328" s="1"/>
      <c r="WZR328" s="1"/>
      <c r="WZS328" s="1"/>
      <c r="WZT328" s="1"/>
      <c r="WZU328" s="1"/>
      <c r="WZV328" s="1"/>
      <c r="WZW328" s="1"/>
      <c r="WZX328" s="1"/>
      <c r="WZY328" s="1"/>
      <c r="WZZ328" s="1"/>
      <c r="XAA328" s="1"/>
      <c r="XAB328" s="1"/>
      <c r="XAC328" s="1"/>
      <c r="XAD328" s="1"/>
      <c r="XAE328" s="1"/>
      <c r="XAF328" s="1"/>
      <c r="XAG328" s="1"/>
      <c r="XAH328" s="1"/>
      <c r="XAI328" s="1"/>
      <c r="XAJ328" s="1"/>
      <c r="XAK328" s="1"/>
      <c r="XAL328" s="1"/>
      <c r="XAM328" s="1"/>
      <c r="XAN328" s="1"/>
      <c r="XAO328" s="1"/>
      <c r="XAP328" s="1"/>
      <c r="XAQ328" s="1"/>
      <c r="XAR328" s="1"/>
      <c r="XAS328" s="1"/>
      <c r="XAT328" s="1"/>
      <c r="XAU328" s="1"/>
      <c r="XAV328" s="1"/>
      <c r="XAW328" s="1"/>
      <c r="XAX328" s="1"/>
      <c r="XAY328" s="1"/>
      <c r="XAZ328" s="1"/>
      <c r="XBA328" s="1"/>
      <c r="XBB328" s="1"/>
      <c r="XBC328" s="1"/>
      <c r="XBD328" s="1"/>
      <c r="XBE328" s="1"/>
      <c r="XBF328" s="1"/>
      <c r="XBG328" s="1"/>
      <c r="XBH328" s="1"/>
      <c r="XBI328" s="1"/>
      <c r="XBJ328" s="1"/>
      <c r="XBK328" s="1"/>
      <c r="XBL328" s="1"/>
      <c r="XBM328" s="1"/>
      <c r="XBN328" s="1"/>
      <c r="XBO328" s="1"/>
      <c r="XBP328" s="1"/>
      <c r="XBQ328" s="1"/>
      <c r="XBR328" s="1"/>
      <c r="XBS328" s="1"/>
      <c r="XBT328" s="1"/>
      <c r="XBU328" s="1"/>
      <c r="XBV328" s="1"/>
      <c r="XBW328" s="1"/>
      <c r="XBX328" s="1"/>
      <c r="XBY328" s="1"/>
      <c r="XBZ328" s="1"/>
      <c r="XCA328" s="1"/>
      <c r="XCB328" s="1"/>
      <c r="XCC328" s="1"/>
      <c r="XCD328" s="1"/>
      <c r="XCE328" s="1"/>
      <c r="XCF328" s="1"/>
      <c r="XCG328" s="1"/>
      <c r="XCH328" s="1"/>
      <c r="XCI328" s="1"/>
      <c r="XCJ328" s="1"/>
      <c r="XCK328" s="1"/>
      <c r="XCL328" s="1"/>
      <c r="XCM328" s="1"/>
      <c r="XCN328" s="1"/>
      <c r="XCO328" s="1"/>
      <c r="XCP328" s="1"/>
      <c r="XCQ328" s="1"/>
      <c r="XCR328" s="1"/>
      <c r="XCS328" s="1"/>
      <c r="XCT328" s="1"/>
      <c r="XCU328" s="1"/>
      <c r="XCV328" s="1"/>
      <c r="XCW328" s="1"/>
      <c r="XCX328" s="1"/>
      <c r="XCY328" s="1"/>
      <c r="XCZ328" s="1"/>
      <c r="XDA328" s="1"/>
      <c r="XDB328" s="1"/>
      <c r="XDC328" s="1"/>
      <c r="XDD328" s="1"/>
      <c r="XDE328" s="1"/>
      <c r="XDF328" s="1"/>
      <c r="XDG328" s="1"/>
      <c r="XDH328" s="1"/>
      <c r="XDI328" s="1"/>
      <c r="XDJ328" s="1"/>
      <c r="XDK328" s="1"/>
      <c r="XDL328" s="1"/>
      <c r="XDM328" s="1"/>
      <c r="XDN328" s="1"/>
      <c r="XDO328" s="1"/>
      <c r="XDP328" s="1"/>
      <c r="XDQ328" s="1"/>
      <c r="XDR328" s="1"/>
      <c r="XDS328" s="1"/>
      <c r="XDT328" s="1"/>
      <c r="XDU328" s="1"/>
      <c r="XDV328" s="1"/>
      <c r="XDW328" s="1"/>
      <c r="XDX328" s="1"/>
      <c r="XDY328" s="1"/>
      <c r="XDZ328" s="1"/>
      <c r="XEA328" s="1"/>
      <c r="XEB328" s="1"/>
      <c r="XEC328" s="1"/>
      <c r="XED328" s="1"/>
      <c r="XEE328" s="1"/>
      <c r="XEF328" s="1"/>
      <c r="XEG328" s="1"/>
      <c r="XEH328" s="1"/>
      <c r="XEI328" s="1"/>
      <c r="XEJ328" s="1"/>
      <c r="XEK328" s="1"/>
      <c r="XEL328" s="1"/>
      <c r="XEM328" s="1"/>
      <c r="XEN328" s="1"/>
      <c r="XEO328" s="1"/>
      <c r="XEP328" s="1"/>
      <c r="XEQ328" s="1"/>
      <c r="XER328" s="1"/>
      <c r="XES328" s="1"/>
      <c r="XET328" s="1"/>
      <c r="XEU328" s="1"/>
      <c r="XEV328" s="1"/>
      <c r="XEW328" s="1"/>
      <c r="XEX328" s="1"/>
      <c r="XEY328" s="1"/>
    </row>
    <row r="329" spans="1:146 16222:16379" s="11" customFormat="1" ht="21" x14ac:dyDescent="0.3">
      <c r="A329" s="68" t="s">
        <v>247</v>
      </c>
      <c r="B329" s="69"/>
      <c r="C329" s="69"/>
      <c r="D329" s="69"/>
      <c r="E329" s="69"/>
      <c r="F329" s="69"/>
      <c r="G329" s="69"/>
      <c r="H329" s="69"/>
      <c r="I329" s="72"/>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WYX329" s="1"/>
      <c r="WYY329" s="1"/>
      <c r="WYZ329" s="1"/>
      <c r="WZA329" s="1"/>
      <c r="WZB329" s="1"/>
      <c r="WZC329" s="1"/>
      <c r="WZD329" s="1"/>
      <c r="WZE329" s="1"/>
      <c r="WZF329" s="1"/>
      <c r="WZG329" s="1"/>
      <c r="WZH329" s="1"/>
      <c r="WZI329" s="1"/>
      <c r="WZJ329" s="1"/>
      <c r="WZK329" s="1"/>
      <c r="WZL329" s="1"/>
      <c r="WZM329" s="1"/>
      <c r="WZN329" s="1"/>
      <c r="WZO329" s="1"/>
      <c r="WZP329" s="1"/>
      <c r="WZQ329" s="1"/>
      <c r="WZR329" s="1"/>
      <c r="WZS329" s="1"/>
      <c r="WZT329" s="1"/>
      <c r="WZU329" s="1"/>
      <c r="WZV329" s="1"/>
      <c r="WZW329" s="1"/>
      <c r="WZX329" s="1"/>
      <c r="WZY329" s="1"/>
      <c r="WZZ329" s="1"/>
      <c r="XAA329" s="1"/>
      <c r="XAB329" s="1"/>
      <c r="XAC329" s="1"/>
      <c r="XAD329" s="1"/>
      <c r="XAE329" s="1"/>
      <c r="XAF329" s="1"/>
      <c r="XAG329" s="1"/>
      <c r="XAH329" s="1"/>
      <c r="XAI329" s="1"/>
      <c r="XAJ329" s="1"/>
      <c r="XAK329" s="1"/>
      <c r="XAL329" s="1"/>
      <c r="XAM329" s="1"/>
      <c r="XAN329" s="1"/>
      <c r="XAO329" s="1"/>
      <c r="XAP329" s="1"/>
      <c r="XAQ329" s="1"/>
      <c r="XAR329" s="1"/>
      <c r="XAS329" s="1"/>
      <c r="XAT329" s="1"/>
      <c r="XAU329" s="1"/>
      <c r="XAV329" s="1"/>
      <c r="XAW329" s="1"/>
      <c r="XAX329" s="1"/>
      <c r="XAY329" s="1"/>
      <c r="XAZ329" s="1"/>
      <c r="XBA329" s="1"/>
      <c r="XBB329" s="1"/>
      <c r="XBC329" s="1"/>
      <c r="XBD329" s="1"/>
      <c r="XBE329" s="1"/>
      <c r="XBF329" s="1"/>
      <c r="XBG329" s="1"/>
      <c r="XBH329" s="1"/>
      <c r="XBI329" s="1"/>
      <c r="XBJ329" s="1"/>
      <c r="XBK329" s="1"/>
      <c r="XBL329" s="1"/>
      <c r="XBM329" s="1"/>
      <c r="XBN329" s="1"/>
      <c r="XBO329" s="1"/>
      <c r="XBP329" s="1"/>
      <c r="XBQ329" s="1"/>
      <c r="XBR329" s="1"/>
      <c r="XBS329" s="1"/>
      <c r="XBT329" s="1"/>
      <c r="XBU329" s="1"/>
      <c r="XBV329" s="1"/>
      <c r="XBW329" s="1"/>
      <c r="XBX329" s="1"/>
      <c r="XBY329" s="1"/>
      <c r="XBZ329" s="1"/>
      <c r="XCA329" s="1"/>
      <c r="XCB329" s="1"/>
      <c r="XCC329" s="1"/>
      <c r="XCD329" s="1"/>
      <c r="XCE329" s="1"/>
      <c r="XCF329" s="1"/>
      <c r="XCG329" s="1"/>
      <c r="XCH329" s="1"/>
      <c r="XCI329" s="1"/>
      <c r="XCJ329" s="1"/>
      <c r="XCK329" s="1"/>
      <c r="XCL329" s="1"/>
      <c r="XCM329" s="1"/>
      <c r="XCN329" s="1"/>
      <c r="XCO329" s="1"/>
      <c r="XCP329" s="1"/>
      <c r="XCQ329" s="1"/>
      <c r="XCR329" s="1"/>
      <c r="XCS329" s="1"/>
      <c r="XCT329" s="1"/>
      <c r="XCU329" s="1"/>
      <c r="XCV329" s="1"/>
      <c r="XCW329" s="1"/>
      <c r="XCX329" s="1"/>
      <c r="XCY329" s="1"/>
      <c r="XCZ329" s="1"/>
      <c r="XDA329" s="1"/>
      <c r="XDB329" s="1"/>
      <c r="XDC329" s="1"/>
      <c r="XDD329" s="1"/>
      <c r="XDE329" s="1"/>
      <c r="XDF329" s="1"/>
      <c r="XDG329" s="1"/>
      <c r="XDH329" s="1"/>
      <c r="XDI329" s="1"/>
      <c r="XDJ329" s="1"/>
      <c r="XDK329" s="1"/>
      <c r="XDL329" s="1"/>
      <c r="XDM329" s="1"/>
      <c r="XDN329" s="1"/>
      <c r="XDO329" s="1"/>
      <c r="XDP329" s="1"/>
      <c r="XDQ329" s="1"/>
      <c r="XDR329" s="1"/>
      <c r="XDS329" s="1"/>
      <c r="XDT329" s="1"/>
      <c r="XDU329" s="1"/>
      <c r="XDV329" s="1"/>
      <c r="XDW329" s="1"/>
      <c r="XDX329" s="1"/>
      <c r="XDY329" s="1"/>
      <c r="XDZ329" s="1"/>
      <c r="XEA329" s="1"/>
      <c r="XEB329" s="1"/>
      <c r="XEC329" s="1"/>
      <c r="XED329" s="1"/>
      <c r="XEE329" s="1"/>
      <c r="XEF329" s="1"/>
      <c r="XEG329" s="1"/>
      <c r="XEH329" s="1"/>
      <c r="XEI329" s="1"/>
      <c r="XEJ329" s="1"/>
      <c r="XEK329" s="1"/>
      <c r="XEL329" s="1"/>
      <c r="XEM329" s="1"/>
      <c r="XEN329" s="1"/>
      <c r="XEO329" s="1"/>
      <c r="XEP329" s="1"/>
      <c r="XEQ329" s="1"/>
      <c r="XER329" s="1"/>
      <c r="XES329" s="1"/>
      <c r="XET329" s="1"/>
      <c r="XEU329" s="1"/>
      <c r="XEV329" s="1"/>
      <c r="XEW329" s="1"/>
      <c r="XEX329" s="1"/>
      <c r="XEY329" s="1"/>
    </row>
    <row r="330" spans="1:146 16222:16379" s="11" customFormat="1" ht="20.25" customHeight="1" x14ac:dyDescent="0.3">
      <c r="A330" s="65" t="str">
        <f>A329</f>
        <v>21st Floor</v>
      </c>
      <c r="B330" s="65"/>
      <c r="C330" s="66">
        <v>1</v>
      </c>
      <c r="D330" s="67"/>
      <c r="E330" s="20" t="s">
        <v>223</v>
      </c>
      <c r="F330" s="66">
        <v>695</v>
      </c>
      <c r="G330" s="67"/>
      <c r="H330" s="20">
        <v>0</v>
      </c>
      <c r="I330" s="20">
        <f t="shared" ref="I330:I336" si="45">F330*(($I$140)+1)+H330</f>
        <v>1077.25</v>
      </c>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WYX330" s="1"/>
      <c r="WYY330" s="1"/>
      <c r="WYZ330" s="1"/>
      <c r="WZA330" s="1"/>
      <c r="WZB330" s="1"/>
      <c r="WZC330" s="1"/>
      <c r="WZD330" s="1"/>
      <c r="WZE330" s="1"/>
      <c r="WZF330" s="1"/>
      <c r="WZG330" s="1"/>
      <c r="WZH330" s="1"/>
      <c r="WZI330" s="1"/>
      <c r="WZJ330" s="1"/>
      <c r="WZK330" s="1"/>
      <c r="WZL330" s="1"/>
      <c r="WZM330" s="1"/>
      <c r="WZN330" s="1"/>
      <c r="WZO330" s="1"/>
      <c r="WZP330" s="1"/>
      <c r="WZQ330" s="1"/>
      <c r="WZR330" s="1"/>
      <c r="WZS330" s="1"/>
      <c r="WZT330" s="1"/>
      <c r="WZU330" s="1"/>
      <c r="WZV330" s="1"/>
      <c r="WZW330" s="1"/>
      <c r="WZX330" s="1"/>
      <c r="WZY330" s="1"/>
      <c r="WZZ330" s="1"/>
      <c r="XAA330" s="1"/>
      <c r="XAB330" s="1"/>
      <c r="XAC330" s="1"/>
      <c r="XAD330" s="1"/>
      <c r="XAE330" s="1"/>
      <c r="XAF330" s="1"/>
      <c r="XAG330" s="1"/>
      <c r="XAH330" s="1"/>
      <c r="XAI330" s="1"/>
      <c r="XAJ330" s="1"/>
      <c r="XAK330" s="1"/>
      <c r="XAL330" s="1"/>
      <c r="XAM330" s="1"/>
      <c r="XAN330" s="1"/>
      <c r="XAO330" s="1"/>
      <c r="XAP330" s="1"/>
      <c r="XAQ330" s="1"/>
      <c r="XAR330" s="1"/>
      <c r="XAS330" s="1"/>
      <c r="XAT330" s="1"/>
      <c r="XAU330" s="1"/>
      <c r="XAV330" s="1"/>
      <c r="XAW330" s="1"/>
      <c r="XAX330" s="1"/>
      <c r="XAY330" s="1"/>
      <c r="XAZ330" s="1"/>
      <c r="XBA330" s="1"/>
      <c r="XBB330" s="1"/>
      <c r="XBC330" s="1"/>
      <c r="XBD330" s="1"/>
      <c r="XBE330" s="1"/>
      <c r="XBF330" s="1"/>
      <c r="XBG330" s="1"/>
      <c r="XBH330" s="1"/>
      <c r="XBI330" s="1"/>
      <c r="XBJ330" s="1"/>
      <c r="XBK330" s="1"/>
      <c r="XBL330" s="1"/>
      <c r="XBM330" s="1"/>
      <c r="XBN330" s="1"/>
      <c r="XBO330" s="1"/>
      <c r="XBP330" s="1"/>
      <c r="XBQ330" s="1"/>
      <c r="XBR330" s="1"/>
      <c r="XBS330" s="1"/>
      <c r="XBT330" s="1"/>
      <c r="XBU330" s="1"/>
      <c r="XBV330" s="1"/>
      <c r="XBW330" s="1"/>
      <c r="XBX330" s="1"/>
      <c r="XBY330" s="1"/>
      <c r="XBZ330" s="1"/>
      <c r="XCA330" s="1"/>
      <c r="XCB330" s="1"/>
      <c r="XCC330" s="1"/>
      <c r="XCD330" s="1"/>
      <c r="XCE330" s="1"/>
      <c r="XCF330" s="1"/>
      <c r="XCG330" s="1"/>
      <c r="XCH330" s="1"/>
      <c r="XCI330" s="1"/>
      <c r="XCJ330" s="1"/>
      <c r="XCK330" s="1"/>
      <c r="XCL330" s="1"/>
      <c r="XCM330" s="1"/>
      <c r="XCN330" s="1"/>
      <c r="XCO330" s="1"/>
      <c r="XCP330" s="1"/>
      <c r="XCQ330" s="1"/>
      <c r="XCR330" s="1"/>
      <c r="XCS330" s="1"/>
      <c r="XCT330" s="1"/>
      <c r="XCU330" s="1"/>
      <c r="XCV330" s="1"/>
      <c r="XCW330" s="1"/>
      <c r="XCX330" s="1"/>
      <c r="XCY330" s="1"/>
      <c r="XCZ330" s="1"/>
      <c r="XDA330" s="1"/>
      <c r="XDB330" s="1"/>
      <c r="XDC330" s="1"/>
      <c r="XDD330" s="1"/>
      <c r="XDE330" s="1"/>
      <c r="XDF330" s="1"/>
      <c r="XDG330" s="1"/>
      <c r="XDH330" s="1"/>
      <c r="XDI330" s="1"/>
      <c r="XDJ330" s="1"/>
      <c r="XDK330" s="1"/>
      <c r="XDL330" s="1"/>
      <c r="XDM330" s="1"/>
      <c r="XDN330" s="1"/>
      <c r="XDO330" s="1"/>
      <c r="XDP330" s="1"/>
      <c r="XDQ330" s="1"/>
      <c r="XDR330" s="1"/>
      <c r="XDS330" s="1"/>
      <c r="XDT330" s="1"/>
      <c r="XDU330" s="1"/>
      <c r="XDV330" s="1"/>
      <c r="XDW330" s="1"/>
      <c r="XDX330" s="1"/>
      <c r="XDY330" s="1"/>
      <c r="XDZ330" s="1"/>
      <c r="XEA330" s="1"/>
      <c r="XEB330" s="1"/>
      <c r="XEC330" s="1"/>
      <c r="XED330" s="1"/>
      <c r="XEE330" s="1"/>
      <c r="XEF330" s="1"/>
      <c r="XEG330" s="1"/>
      <c r="XEH330" s="1"/>
      <c r="XEI330" s="1"/>
      <c r="XEJ330" s="1"/>
      <c r="XEK330" s="1"/>
      <c r="XEL330" s="1"/>
      <c r="XEM330" s="1"/>
      <c r="XEN330" s="1"/>
      <c r="XEO330" s="1"/>
      <c r="XEP330" s="1"/>
      <c r="XEQ330" s="1"/>
      <c r="XER330" s="1"/>
      <c r="XES330" s="1"/>
      <c r="XET330" s="1"/>
      <c r="XEU330" s="1"/>
      <c r="XEV330" s="1"/>
      <c r="XEW330" s="1"/>
      <c r="XEX330" s="1"/>
      <c r="XEY330" s="1"/>
    </row>
    <row r="331" spans="1:146 16222:16379" s="11" customFormat="1" ht="20.25" customHeight="1" x14ac:dyDescent="0.3">
      <c r="A331" s="65" t="str">
        <f t="shared" ref="A331:A336" si="46">A330</f>
        <v>21st Floor</v>
      </c>
      <c r="B331" s="65"/>
      <c r="C331" s="66">
        <v>2</v>
      </c>
      <c r="D331" s="67"/>
      <c r="E331" s="20" t="s">
        <v>223</v>
      </c>
      <c r="F331" s="66">
        <v>724</v>
      </c>
      <c r="G331" s="67"/>
      <c r="H331" s="20">
        <v>0</v>
      </c>
      <c r="I331" s="20">
        <f t="shared" si="45"/>
        <v>1122.2</v>
      </c>
      <c r="J331" s="1">
        <f>23676196/F331</f>
        <v>32701.92817679558</v>
      </c>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WYX331" s="1"/>
      <c r="WYY331" s="1"/>
      <c r="WYZ331" s="1"/>
      <c r="WZA331" s="1"/>
      <c r="WZB331" s="1"/>
      <c r="WZC331" s="1"/>
      <c r="WZD331" s="1"/>
      <c r="WZE331" s="1"/>
      <c r="WZF331" s="1"/>
      <c r="WZG331" s="1"/>
      <c r="WZH331" s="1"/>
      <c r="WZI331" s="1"/>
      <c r="WZJ331" s="1"/>
      <c r="WZK331" s="1"/>
      <c r="WZL331" s="1"/>
      <c r="WZM331" s="1"/>
      <c r="WZN331" s="1"/>
      <c r="WZO331" s="1"/>
      <c r="WZP331" s="1"/>
      <c r="WZQ331" s="1"/>
      <c r="WZR331" s="1"/>
      <c r="WZS331" s="1"/>
      <c r="WZT331" s="1"/>
      <c r="WZU331" s="1"/>
      <c r="WZV331" s="1"/>
      <c r="WZW331" s="1"/>
      <c r="WZX331" s="1"/>
      <c r="WZY331" s="1"/>
      <c r="WZZ331" s="1"/>
      <c r="XAA331" s="1"/>
      <c r="XAB331" s="1"/>
      <c r="XAC331" s="1"/>
      <c r="XAD331" s="1"/>
      <c r="XAE331" s="1"/>
      <c r="XAF331" s="1"/>
      <c r="XAG331" s="1"/>
      <c r="XAH331" s="1"/>
      <c r="XAI331" s="1"/>
      <c r="XAJ331" s="1"/>
      <c r="XAK331" s="1"/>
      <c r="XAL331" s="1"/>
      <c r="XAM331" s="1"/>
      <c r="XAN331" s="1"/>
      <c r="XAO331" s="1"/>
      <c r="XAP331" s="1"/>
      <c r="XAQ331" s="1"/>
      <c r="XAR331" s="1"/>
      <c r="XAS331" s="1"/>
      <c r="XAT331" s="1"/>
      <c r="XAU331" s="1"/>
      <c r="XAV331" s="1"/>
      <c r="XAW331" s="1"/>
      <c r="XAX331" s="1"/>
      <c r="XAY331" s="1"/>
      <c r="XAZ331" s="1"/>
      <c r="XBA331" s="1"/>
      <c r="XBB331" s="1"/>
      <c r="XBC331" s="1"/>
      <c r="XBD331" s="1"/>
      <c r="XBE331" s="1"/>
      <c r="XBF331" s="1"/>
      <c r="XBG331" s="1"/>
      <c r="XBH331" s="1"/>
      <c r="XBI331" s="1"/>
      <c r="XBJ331" s="1"/>
      <c r="XBK331" s="1"/>
      <c r="XBL331" s="1"/>
      <c r="XBM331" s="1"/>
      <c r="XBN331" s="1"/>
      <c r="XBO331" s="1"/>
      <c r="XBP331" s="1"/>
      <c r="XBQ331" s="1"/>
      <c r="XBR331" s="1"/>
      <c r="XBS331" s="1"/>
      <c r="XBT331" s="1"/>
      <c r="XBU331" s="1"/>
      <c r="XBV331" s="1"/>
      <c r="XBW331" s="1"/>
      <c r="XBX331" s="1"/>
      <c r="XBY331" s="1"/>
      <c r="XBZ331" s="1"/>
      <c r="XCA331" s="1"/>
      <c r="XCB331" s="1"/>
      <c r="XCC331" s="1"/>
      <c r="XCD331" s="1"/>
      <c r="XCE331" s="1"/>
      <c r="XCF331" s="1"/>
      <c r="XCG331" s="1"/>
      <c r="XCH331" s="1"/>
      <c r="XCI331" s="1"/>
      <c r="XCJ331" s="1"/>
      <c r="XCK331" s="1"/>
      <c r="XCL331" s="1"/>
      <c r="XCM331" s="1"/>
      <c r="XCN331" s="1"/>
      <c r="XCO331" s="1"/>
      <c r="XCP331" s="1"/>
      <c r="XCQ331" s="1"/>
      <c r="XCR331" s="1"/>
      <c r="XCS331" s="1"/>
      <c r="XCT331" s="1"/>
      <c r="XCU331" s="1"/>
      <c r="XCV331" s="1"/>
      <c r="XCW331" s="1"/>
      <c r="XCX331" s="1"/>
      <c r="XCY331" s="1"/>
      <c r="XCZ331" s="1"/>
      <c r="XDA331" s="1"/>
      <c r="XDB331" s="1"/>
      <c r="XDC331" s="1"/>
      <c r="XDD331" s="1"/>
      <c r="XDE331" s="1"/>
      <c r="XDF331" s="1"/>
      <c r="XDG331" s="1"/>
      <c r="XDH331" s="1"/>
      <c r="XDI331" s="1"/>
      <c r="XDJ331" s="1"/>
      <c r="XDK331" s="1"/>
      <c r="XDL331" s="1"/>
      <c r="XDM331" s="1"/>
      <c r="XDN331" s="1"/>
      <c r="XDO331" s="1"/>
      <c r="XDP331" s="1"/>
      <c r="XDQ331" s="1"/>
      <c r="XDR331" s="1"/>
      <c r="XDS331" s="1"/>
      <c r="XDT331" s="1"/>
      <c r="XDU331" s="1"/>
      <c r="XDV331" s="1"/>
      <c r="XDW331" s="1"/>
      <c r="XDX331" s="1"/>
      <c r="XDY331" s="1"/>
      <c r="XDZ331" s="1"/>
      <c r="XEA331" s="1"/>
      <c r="XEB331" s="1"/>
      <c r="XEC331" s="1"/>
      <c r="XED331" s="1"/>
      <c r="XEE331" s="1"/>
      <c r="XEF331" s="1"/>
      <c r="XEG331" s="1"/>
      <c r="XEH331" s="1"/>
      <c r="XEI331" s="1"/>
      <c r="XEJ331" s="1"/>
      <c r="XEK331" s="1"/>
      <c r="XEL331" s="1"/>
      <c r="XEM331" s="1"/>
      <c r="XEN331" s="1"/>
      <c r="XEO331" s="1"/>
      <c r="XEP331" s="1"/>
      <c r="XEQ331" s="1"/>
      <c r="XER331" s="1"/>
      <c r="XES331" s="1"/>
      <c r="XET331" s="1"/>
      <c r="XEU331" s="1"/>
      <c r="XEV331" s="1"/>
      <c r="XEW331" s="1"/>
      <c r="XEX331" s="1"/>
      <c r="XEY331" s="1"/>
    </row>
    <row r="332" spans="1:146 16222:16379" s="11" customFormat="1" ht="20.25" customHeight="1" x14ac:dyDescent="0.3">
      <c r="A332" s="65" t="str">
        <f t="shared" si="46"/>
        <v>21st Floor</v>
      </c>
      <c r="B332" s="65"/>
      <c r="C332" s="66">
        <v>3</v>
      </c>
      <c r="D332" s="67"/>
      <c r="E332" s="20" t="s">
        <v>223</v>
      </c>
      <c r="F332" s="66">
        <v>601</v>
      </c>
      <c r="G332" s="67"/>
      <c r="H332" s="20">
        <v>0</v>
      </c>
      <c r="I332" s="20">
        <f t="shared" si="45"/>
        <v>931.55000000000007</v>
      </c>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WYX332" s="1"/>
      <c r="WYY332" s="1"/>
      <c r="WYZ332" s="1"/>
      <c r="WZA332" s="1"/>
      <c r="WZB332" s="1"/>
      <c r="WZC332" s="1"/>
      <c r="WZD332" s="1"/>
      <c r="WZE332" s="1"/>
      <c r="WZF332" s="1"/>
      <c r="WZG332" s="1"/>
      <c r="WZH332" s="1"/>
      <c r="WZI332" s="1"/>
      <c r="WZJ332" s="1"/>
      <c r="WZK332" s="1"/>
      <c r="WZL332" s="1"/>
      <c r="WZM332" s="1"/>
      <c r="WZN332" s="1"/>
      <c r="WZO332" s="1"/>
      <c r="WZP332" s="1"/>
      <c r="WZQ332" s="1"/>
      <c r="WZR332" s="1"/>
      <c r="WZS332" s="1"/>
      <c r="WZT332" s="1"/>
      <c r="WZU332" s="1"/>
      <c r="WZV332" s="1"/>
      <c r="WZW332" s="1"/>
      <c r="WZX332" s="1"/>
      <c r="WZY332" s="1"/>
      <c r="WZZ332" s="1"/>
      <c r="XAA332" s="1"/>
      <c r="XAB332" s="1"/>
      <c r="XAC332" s="1"/>
      <c r="XAD332" s="1"/>
      <c r="XAE332" s="1"/>
      <c r="XAF332" s="1"/>
      <c r="XAG332" s="1"/>
      <c r="XAH332" s="1"/>
      <c r="XAI332" s="1"/>
      <c r="XAJ332" s="1"/>
      <c r="XAK332" s="1"/>
      <c r="XAL332" s="1"/>
      <c r="XAM332" s="1"/>
      <c r="XAN332" s="1"/>
      <c r="XAO332" s="1"/>
      <c r="XAP332" s="1"/>
      <c r="XAQ332" s="1"/>
      <c r="XAR332" s="1"/>
      <c r="XAS332" s="1"/>
      <c r="XAT332" s="1"/>
      <c r="XAU332" s="1"/>
      <c r="XAV332" s="1"/>
      <c r="XAW332" s="1"/>
      <c r="XAX332" s="1"/>
      <c r="XAY332" s="1"/>
      <c r="XAZ332" s="1"/>
      <c r="XBA332" s="1"/>
      <c r="XBB332" s="1"/>
      <c r="XBC332" s="1"/>
      <c r="XBD332" s="1"/>
      <c r="XBE332" s="1"/>
      <c r="XBF332" s="1"/>
      <c r="XBG332" s="1"/>
      <c r="XBH332" s="1"/>
      <c r="XBI332" s="1"/>
      <c r="XBJ332" s="1"/>
      <c r="XBK332" s="1"/>
      <c r="XBL332" s="1"/>
      <c r="XBM332" s="1"/>
      <c r="XBN332" s="1"/>
      <c r="XBO332" s="1"/>
      <c r="XBP332" s="1"/>
      <c r="XBQ332" s="1"/>
      <c r="XBR332" s="1"/>
      <c r="XBS332" s="1"/>
      <c r="XBT332" s="1"/>
      <c r="XBU332" s="1"/>
      <c r="XBV332" s="1"/>
      <c r="XBW332" s="1"/>
      <c r="XBX332" s="1"/>
      <c r="XBY332" s="1"/>
      <c r="XBZ332" s="1"/>
      <c r="XCA332" s="1"/>
      <c r="XCB332" s="1"/>
      <c r="XCC332" s="1"/>
      <c r="XCD332" s="1"/>
      <c r="XCE332" s="1"/>
      <c r="XCF332" s="1"/>
      <c r="XCG332" s="1"/>
      <c r="XCH332" s="1"/>
      <c r="XCI332" s="1"/>
      <c r="XCJ332" s="1"/>
      <c r="XCK332" s="1"/>
      <c r="XCL332" s="1"/>
      <c r="XCM332" s="1"/>
      <c r="XCN332" s="1"/>
      <c r="XCO332" s="1"/>
      <c r="XCP332" s="1"/>
      <c r="XCQ332" s="1"/>
      <c r="XCR332" s="1"/>
      <c r="XCS332" s="1"/>
      <c r="XCT332" s="1"/>
      <c r="XCU332" s="1"/>
      <c r="XCV332" s="1"/>
      <c r="XCW332" s="1"/>
      <c r="XCX332" s="1"/>
      <c r="XCY332" s="1"/>
      <c r="XCZ332" s="1"/>
      <c r="XDA332" s="1"/>
      <c r="XDB332" s="1"/>
      <c r="XDC332" s="1"/>
      <c r="XDD332" s="1"/>
      <c r="XDE332" s="1"/>
      <c r="XDF332" s="1"/>
      <c r="XDG332" s="1"/>
      <c r="XDH332" s="1"/>
      <c r="XDI332" s="1"/>
      <c r="XDJ332" s="1"/>
      <c r="XDK332" s="1"/>
      <c r="XDL332" s="1"/>
      <c r="XDM332" s="1"/>
      <c r="XDN332" s="1"/>
      <c r="XDO332" s="1"/>
      <c r="XDP332" s="1"/>
      <c r="XDQ332" s="1"/>
      <c r="XDR332" s="1"/>
      <c r="XDS332" s="1"/>
      <c r="XDT332" s="1"/>
      <c r="XDU332" s="1"/>
      <c r="XDV332" s="1"/>
      <c r="XDW332" s="1"/>
      <c r="XDX332" s="1"/>
      <c r="XDY332" s="1"/>
      <c r="XDZ332" s="1"/>
      <c r="XEA332" s="1"/>
      <c r="XEB332" s="1"/>
      <c r="XEC332" s="1"/>
      <c r="XED332" s="1"/>
      <c r="XEE332" s="1"/>
      <c r="XEF332" s="1"/>
      <c r="XEG332" s="1"/>
      <c r="XEH332" s="1"/>
      <c r="XEI332" s="1"/>
      <c r="XEJ332" s="1"/>
      <c r="XEK332" s="1"/>
      <c r="XEL332" s="1"/>
      <c r="XEM332" s="1"/>
      <c r="XEN332" s="1"/>
      <c r="XEO332" s="1"/>
      <c r="XEP332" s="1"/>
      <c r="XEQ332" s="1"/>
      <c r="XER332" s="1"/>
      <c r="XES332" s="1"/>
      <c r="XET332" s="1"/>
      <c r="XEU332" s="1"/>
      <c r="XEV332" s="1"/>
      <c r="XEW332" s="1"/>
      <c r="XEX332" s="1"/>
      <c r="XEY332" s="1"/>
    </row>
    <row r="333" spans="1:146 16222:16379" s="11" customFormat="1" ht="20.25" customHeight="1" x14ac:dyDescent="0.3">
      <c r="A333" s="65" t="str">
        <f t="shared" si="46"/>
        <v>21st Floor</v>
      </c>
      <c r="B333" s="65"/>
      <c r="C333" s="66">
        <v>4</v>
      </c>
      <c r="D333" s="67"/>
      <c r="E333" s="20" t="s">
        <v>223</v>
      </c>
      <c r="F333" s="66">
        <v>811</v>
      </c>
      <c r="G333" s="67"/>
      <c r="H333" s="20">
        <v>0</v>
      </c>
      <c r="I333" s="20">
        <f t="shared" si="45"/>
        <v>1257.05</v>
      </c>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WYX333" s="1"/>
      <c r="WYY333" s="1"/>
      <c r="WYZ333" s="1"/>
      <c r="WZA333" s="1"/>
      <c r="WZB333" s="1"/>
      <c r="WZC333" s="1"/>
      <c r="WZD333" s="1"/>
      <c r="WZE333" s="1"/>
      <c r="WZF333" s="1"/>
      <c r="WZG333" s="1"/>
      <c r="WZH333" s="1"/>
      <c r="WZI333" s="1"/>
      <c r="WZJ333" s="1"/>
      <c r="WZK333" s="1"/>
      <c r="WZL333" s="1"/>
      <c r="WZM333" s="1"/>
      <c r="WZN333" s="1"/>
      <c r="WZO333" s="1"/>
      <c r="WZP333" s="1"/>
      <c r="WZQ333" s="1"/>
      <c r="WZR333" s="1"/>
      <c r="WZS333" s="1"/>
      <c r="WZT333" s="1"/>
      <c r="WZU333" s="1"/>
      <c r="WZV333" s="1"/>
      <c r="WZW333" s="1"/>
      <c r="WZX333" s="1"/>
      <c r="WZY333" s="1"/>
      <c r="WZZ333" s="1"/>
      <c r="XAA333" s="1"/>
      <c r="XAB333" s="1"/>
      <c r="XAC333" s="1"/>
      <c r="XAD333" s="1"/>
      <c r="XAE333" s="1"/>
      <c r="XAF333" s="1"/>
      <c r="XAG333" s="1"/>
      <c r="XAH333" s="1"/>
      <c r="XAI333" s="1"/>
      <c r="XAJ333" s="1"/>
      <c r="XAK333" s="1"/>
      <c r="XAL333" s="1"/>
      <c r="XAM333" s="1"/>
      <c r="XAN333" s="1"/>
      <c r="XAO333" s="1"/>
      <c r="XAP333" s="1"/>
      <c r="XAQ333" s="1"/>
      <c r="XAR333" s="1"/>
      <c r="XAS333" s="1"/>
      <c r="XAT333" s="1"/>
      <c r="XAU333" s="1"/>
      <c r="XAV333" s="1"/>
      <c r="XAW333" s="1"/>
      <c r="XAX333" s="1"/>
      <c r="XAY333" s="1"/>
      <c r="XAZ333" s="1"/>
      <c r="XBA333" s="1"/>
      <c r="XBB333" s="1"/>
      <c r="XBC333" s="1"/>
      <c r="XBD333" s="1"/>
      <c r="XBE333" s="1"/>
      <c r="XBF333" s="1"/>
      <c r="XBG333" s="1"/>
      <c r="XBH333" s="1"/>
      <c r="XBI333" s="1"/>
      <c r="XBJ333" s="1"/>
      <c r="XBK333" s="1"/>
      <c r="XBL333" s="1"/>
      <c r="XBM333" s="1"/>
      <c r="XBN333" s="1"/>
      <c r="XBO333" s="1"/>
      <c r="XBP333" s="1"/>
      <c r="XBQ333" s="1"/>
      <c r="XBR333" s="1"/>
      <c r="XBS333" s="1"/>
      <c r="XBT333" s="1"/>
      <c r="XBU333" s="1"/>
      <c r="XBV333" s="1"/>
      <c r="XBW333" s="1"/>
      <c r="XBX333" s="1"/>
      <c r="XBY333" s="1"/>
      <c r="XBZ333" s="1"/>
      <c r="XCA333" s="1"/>
      <c r="XCB333" s="1"/>
      <c r="XCC333" s="1"/>
      <c r="XCD333" s="1"/>
      <c r="XCE333" s="1"/>
      <c r="XCF333" s="1"/>
      <c r="XCG333" s="1"/>
      <c r="XCH333" s="1"/>
      <c r="XCI333" s="1"/>
      <c r="XCJ333" s="1"/>
      <c r="XCK333" s="1"/>
      <c r="XCL333" s="1"/>
      <c r="XCM333" s="1"/>
      <c r="XCN333" s="1"/>
      <c r="XCO333" s="1"/>
      <c r="XCP333" s="1"/>
      <c r="XCQ333" s="1"/>
      <c r="XCR333" s="1"/>
      <c r="XCS333" s="1"/>
      <c r="XCT333" s="1"/>
      <c r="XCU333" s="1"/>
      <c r="XCV333" s="1"/>
      <c r="XCW333" s="1"/>
      <c r="XCX333" s="1"/>
      <c r="XCY333" s="1"/>
      <c r="XCZ333" s="1"/>
      <c r="XDA333" s="1"/>
      <c r="XDB333" s="1"/>
      <c r="XDC333" s="1"/>
      <c r="XDD333" s="1"/>
      <c r="XDE333" s="1"/>
      <c r="XDF333" s="1"/>
      <c r="XDG333" s="1"/>
      <c r="XDH333" s="1"/>
      <c r="XDI333" s="1"/>
      <c r="XDJ333" s="1"/>
      <c r="XDK333" s="1"/>
      <c r="XDL333" s="1"/>
      <c r="XDM333" s="1"/>
      <c r="XDN333" s="1"/>
      <c r="XDO333" s="1"/>
      <c r="XDP333" s="1"/>
      <c r="XDQ333" s="1"/>
      <c r="XDR333" s="1"/>
      <c r="XDS333" s="1"/>
      <c r="XDT333" s="1"/>
      <c r="XDU333" s="1"/>
      <c r="XDV333" s="1"/>
      <c r="XDW333" s="1"/>
      <c r="XDX333" s="1"/>
      <c r="XDY333" s="1"/>
      <c r="XDZ333" s="1"/>
      <c r="XEA333" s="1"/>
      <c r="XEB333" s="1"/>
      <c r="XEC333" s="1"/>
      <c r="XED333" s="1"/>
      <c r="XEE333" s="1"/>
      <c r="XEF333" s="1"/>
      <c r="XEG333" s="1"/>
      <c r="XEH333" s="1"/>
      <c r="XEI333" s="1"/>
      <c r="XEJ333" s="1"/>
      <c r="XEK333" s="1"/>
      <c r="XEL333" s="1"/>
      <c r="XEM333" s="1"/>
      <c r="XEN333" s="1"/>
      <c r="XEO333" s="1"/>
      <c r="XEP333" s="1"/>
      <c r="XEQ333" s="1"/>
      <c r="XER333" s="1"/>
      <c r="XES333" s="1"/>
      <c r="XET333" s="1"/>
      <c r="XEU333" s="1"/>
      <c r="XEV333" s="1"/>
      <c r="XEW333" s="1"/>
      <c r="XEX333" s="1"/>
      <c r="XEY333" s="1"/>
    </row>
    <row r="334" spans="1:146 16222:16379" s="11" customFormat="1" ht="20.25" customHeight="1" x14ac:dyDescent="0.3">
      <c r="A334" s="65" t="str">
        <f t="shared" si="46"/>
        <v>21st Floor</v>
      </c>
      <c r="B334" s="65"/>
      <c r="C334" s="66">
        <v>5</v>
      </c>
      <c r="D334" s="67"/>
      <c r="E334" s="20" t="s">
        <v>223</v>
      </c>
      <c r="F334" s="66">
        <v>556</v>
      </c>
      <c r="G334" s="67"/>
      <c r="H334" s="20">
        <v>0</v>
      </c>
      <c r="I334" s="20">
        <f t="shared" si="45"/>
        <v>861.80000000000007</v>
      </c>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WYX334" s="1"/>
      <c r="WYY334" s="1"/>
      <c r="WYZ334" s="1"/>
      <c r="WZA334" s="1"/>
      <c r="WZB334" s="1"/>
      <c r="WZC334" s="1"/>
      <c r="WZD334" s="1"/>
      <c r="WZE334" s="1"/>
      <c r="WZF334" s="1"/>
      <c r="WZG334" s="1"/>
      <c r="WZH334" s="1"/>
      <c r="WZI334" s="1"/>
      <c r="WZJ334" s="1"/>
      <c r="WZK334" s="1"/>
      <c r="WZL334" s="1"/>
      <c r="WZM334" s="1"/>
      <c r="WZN334" s="1"/>
      <c r="WZO334" s="1"/>
      <c r="WZP334" s="1"/>
      <c r="WZQ334" s="1"/>
      <c r="WZR334" s="1"/>
      <c r="WZS334" s="1"/>
      <c r="WZT334" s="1"/>
      <c r="WZU334" s="1"/>
      <c r="WZV334" s="1"/>
      <c r="WZW334" s="1"/>
      <c r="WZX334" s="1"/>
      <c r="WZY334" s="1"/>
      <c r="WZZ334" s="1"/>
      <c r="XAA334" s="1"/>
      <c r="XAB334" s="1"/>
      <c r="XAC334" s="1"/>
      <c r="XAD334" s="1"/>
      <c r="XAE334" s="1"/>
      <c r="XAF334" s="1"/>
      <c r="XAG334" s="1"/>
      <c r="XAH334" s="1"/>
      <c r="XAI334" s="1"/>
      <c r="XAJ334" s="1"/>
      <c r="XAK334" s="1"/>
      <c r="XAL334" s="1"/>
      <c r="XAM334" s="1"/>
      <c r="XAN334" s="1"/>
      <c r="XAO334" s="1"/>
      <c r="XAP334" s="1"/>
      <c r="XAQ334" s="1"/>
      <c r="XAR334" s="1"/>
      <c r="XAS334" s="1"/>
      <c r="XAT334" s="1"/>
      <c r="XAU334" s="1"/>
      <c r="XAV334" s="1"/>
      <c r="XAW334" s="1"/>
      <c r="XAX334" s="1"/>
      <c r="XAY334" s="1"/>
      <c r="XAZ334" s="1"/>
      <c r="XBA334" s="1"/>
      <c r="XBB334" s="1"/>
      <c r="XBC334" s="1"/>
      <c r="XBD334" s="1"/>
      <c r="XBE334" s="1"/>
      <c r="XBF334" s="1"/>
      <c r="XBG334" s="1"/>
      <c r="XBH334" s="1"/>
      <c r="XBI334" s="1"/>
      <c r="XBJ334" s="1"/>
      <c r="XBK334" s="1"/>
      <c r="XBL334" s="1"/>
      <c r="XBM334" s="1"/>
      <c r="XBN334" s="1"/>
      <c r="XBO334" s="1"/>
      <c r="XBP334" s="1"/>
      <c r="XBQ334" s="1"/>
      <c r="XBR334" s="1"/>
      <c r="XBS334" s="1"/>
      <c r="XBT334" s="1"/>
      <c r="XBU334" s="1"/>
      <c r="XBV334" s="1"/>
      <c r="XBW334" s="1"/>
      <c r="XBX334" s="1"/>
      <c r="XBY334" s="1"/>
      <c r="XBZ334" s="1"/>
      <c r="XCA334" s="1"/>
      <c r="XCB334" s="1"/>
      <c r="XCC334" s="1"/>
      <c r="XCD334" s="1"/>
      <c r="XCE334" s="1"/>
      <c r="XCF334" s="1"/>
      <c r="XCG334" s="1"/>
      <c r="XCH334" s="1"/>
      <c r="XCI334" s="1"/>
      <c r="XCJ334" s="1"/>
      <c r="XCK334" s="1"/>
      <c r="XCL334" s="1"/>
      <c r="XCM334" s="1"/>
      <c r="XCN334" s="1"/>
      <c r="XCO334" s="1"/>
      <c r="XCP334" s="1"/>
      <c r="XCQ334" s="1"/>
      <c r="XCR334" s="1"/>
      <c r="XCS334" s="1"/>
      <c r="XCT334" s="1"/>
      <c r="XCU334" s="1"/>
      <c r="XCV334" s="1"/>
      <c r="XCW334" s="1"/>
      <c r="XCX334" s="1"/>
      <c r="XCY334" s="1"/>
      <c r="XCZ334" s="1"/>
      <c r="XDA334" s="1"/>
      <c r="XDB334" s="1"/>
      <c r="XDC334" s="1"/>
      <c r="XDD334" s="1"/>
      <c r="XDE334" s="1"/>
      <c r="XDF334" s="1"/>
      <c r="XDG334" s="1"/>
      <c r="XDH334" s="1"/>
      <c r="XDI334" s="1"/>
      <c r="XDJ334" s="1"/>
      <c r="XDK334" s="1"/>
      <c r="XDL334" s="1"/>
      <c r="XDM334" s="1"/>
      <c r="XDN334" s="1"/>
      <c r="XDO334" s="1"/>
      <c r="XDP334" s="1"/>
      <c r="XDQ334" s="1"/>
      <c r="XDR334" s="1"/>
      <c r="XDS334" s="1"/>
      <c r="XDT334" s="1"/>
      <c r="XDU334" s="1"/>
      <c r="XDV334" s="1"/>
      <c r="XDW334" s="1"/>
      <c r="XDX334" s="1"/>
      <c r="XDY334" s="1"/>
      <c r="XDZ334" s="1"/>
      <c r="XEA334" s="1"/>
      <c r="XEB334" s="1"/>
      <c r="XEC334" s="1"/>
      <c r="XED334" s="1"/>
      <c r="XEE334" s="1"/>
      <c r="XEF334" s="1"/>
      <c r="XEG334" s="1"/>
      <c r="XEH334" s="1"/>
      <c r="XEI334" s="1"/>
      <c r="XEJ334" s="1"/>
      <c r="XEK334" s="1"/>
      <c r="XEL334" s="1"/>
      <c r="XEM334" s="1"/>
      <c r="XEN334" s="1"/>
      <c r="XEO334" s="1"/>
      <c r="XEP334" s="1"/>
      <c r="XEQ334" s="1"/>
      <c r="XER334" s="1"/>
      <c r="XES334" s="1"/>
      <c r="XET334" s="1"/>
      <c r="XEU334" s="1"/>
      <c r="XEV334" s="1"/>
      <c r="XEW334" s="1"/>
      <c r="XEX334" s="1"/>
      <c r="XEY334" s="1"/>
    </row>
    <row r="335" spans="1:146 16222:16379" s="11" customFormat="1" ht="20.25" customHeight="1" x14ac:dyDescent="0.3">
      <c r="A335" s="65" t="str">
        <f t="shared" si="46"/>
        <v>21st Floor</v>
      </c>
      <c r="B335" s="65"/>
      <c r="C335" s="66">
        <v>6</v>
      </c>
      <c r="D335" s="67"/>
      <c r="E335" s="20" t="s">
        <v>222</v>
      </c>
      <c r="F335" s="66">
        <v>908</v>
      </c>
      <c r="G335" s="67"/>
      <c r="H335" s="20">
        <v>0</v>
      </c>
      <c r="I335" s="20">
        <f t="shared" si="45"/>
        <v>1407.4</v>
      </c>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WYX335" s="1"/>
      <c r="WYY335" s="1"/>
      <c r="WYZ335" s="1"/>
      <c r="WZA335" s="1"/>
      <c r="WZB335" s="1"/>
      <c r="WZC335" s="1"/>
      <c r="WZD335" s="1"/>
      <c r="WZE335" s="1"/>
      <c r="WZF335" s="1"/>
      <c r="WZG335" s="1"/>
      <c r="WZH335" s="1"/>
      <c r="WZI335" s="1"/>
      <c r="WZJ335" s="1"/>
      <c r="WZK335" s="1"/>
      <c r="WZL335" s="1"/>
      <c r="WZM335" s="1"/>
      <c r="WZN335" s="1"/>
      <c r="WZO335" s="1"/>
      <c r="WZP335" s="1"/>
      <c r="WZQ335" s="1"/>
      <c r="WZR335" s="1"/>
      <c r="WZS335" s="1"/>
      <c r="WZT335" s="1"/>
      <c r="WZU335" s="1"/>
      <c r="WZV335" s="1"/>
      <c r="WZW335" s="1"/>
      <c r="WZX335" s="1"/>
      <c r="WZY335" s="1"/>
      <c r="WZZ335" s="1"/>
      <c r="XAA335" s="1"/>
      <c r="XAB335" s="1"/>
      <c r="XAC335" s="1"/>
      <c r="XAD335" s="1"/>
      <c r="XAE335" s="1"/>
      <c r="XAF335" s="1"/>
      <c r="XAG335" s="1"/>
      <c r="XAH335" s="1"/>
      <c r="XAI335" s="1"/>
      <c r="XAJ335" s="1"/>
      <c r="XAK335" s="1"/>
      <c r="XAL335" s="1"/>
      <c r="XAM335" s="1"/>
      <c r="XAN335" s="1"/>
      <c r="XAO335" s="1"/>
      <c r="XAP335" s="1"/>
      <c r="XAQ335" s="1"/>
      <c r="XAR335" s="1"/>
      <c r="XAS335" s="1"/>
      <c r="XAT335" s="1"/>
      <c r="XAU335" s="1"/>
      <c r="XAV335" s="1"/>
      <c r="XAW335" s="1"/>
      <c r="XAX335" s="1"/>
      <c r="XAY335" s="1"/>
      <c r="XAZ335" s="1"/>
      <c r="XBA335" s="1"/>
      <c r="XBB335" s="1"/>
      <c r="XBC335" s="1"/>
      <c r="XBD335" s="1"/>
      <c r="XBE335" s="1"/>
      <c r="XBF335" s="1"/>
      <c r="XBG335" s="1"/>
      <c r="XBH335" s="1"/>
      <c r="XBI335" s="1"/>
      <c r="XBJ335" s="1"/>
      <c r="XBK335" s="1"/>
      <c r="XBL335" s="1"/>
      <c r="XBM335" s="1"/>
      <c r="XBN335" s="1"/>
      <c r="XBO335" s="1"/>
      <c r="XBP335" s="1"/>
      <c r="XBQ335" s="1"/>
      <c r="XBR335" s="1"/>
      <c r="XBS335" s="1"/>
      <c r="XBT335" s="1"/>
      <c r="XBU335" s="1"/>
      <c r="XBV335" s="1"/>
      <c r="XBW335" s="1"/>
      <c r="XBX335" s="1"/>
      <c r="XBY335" s="1"/>
      <c r="XBZ335" s="1"/>
      <c r="XCA335" s="1"/>
      <c r="XCB335" s="1"/>
      <c r="XCC335" s="1"/>
      <c r="XCD335" s="1"/>
      <c r="XCE335" s="1"/>
      <c r="XCF335" s="1"/>
      <c r="XCG335" s="1"/>
      <c r="XCH335" s="1"/>
      <c r="XCI335" s="1"/>
      <c r="XCJ335" s="1"/>
      <c r="XCK335" s="1"/>
      <c r="XCL335" s="1"/>
      <c r="XCM335" s="1"/>
      <c r="XCN335" s="1"/>
      <c r="XCO335" s="1"/>
      <c r="XCP335" s="1"/>
      <c r="XCQ335" s="1"/>
      <c r="XCR335" s="1"/>
      <c r="XCS335" s="1"/>
      <c r="XCT335" s="1"/>
      <c r="XCU335" s="1"/>
      <c r="XCV335" s="1"/>
      <c r="XCW335" s="1"/>
      <c r="XCX335" s="1"/>
      <c r="XCY335" s="1"/>
      <c r="XCZ335" s="1"/>
      <c r="XDA335" s="1"/>
      <c r="XDB335" s="1"/>
      <c r="XDC335" s="1"/>
      <c r="XDD335" s="1"/>
      <c r="XDE335" s="1"/>
      <c r="XDF335" s="1"/>
      <c r="XDG335" s="1"/>
      <c r="XDH335" s="1"/>
      <c r="XDI335" s="1"/>
      <c r="XDJ335" s="1"/>
      <c r="XDK335" s="1"/>
      <c r="XDL335" s="1"/>
      <c r="XDM335" s="1"/>
      <c r="XDN335" s="1"/>
      <c r="XDO335" s="1"/>
      <c r="XDP335" s="1"/>
      <c r="XDQ335" s="1"/>
      <c r="XDR335" s="1"/>
      <c r="XDS335" s="1"/>
      <c r="XDT335" s="1"/>
      <c r="XDU335" s="1"/>
      <c r="XDV335" s="1"/>
      <c r="XDW335" s="1"/>
      <c r="XDX335" s="1"/>
      <c r="XDY335" s="1"/>
      <c r="XDZ335" s="1"/>
      <c r="XEA335" s="1"/>
      <c r="XEB335" s="1"/>
      <c r="XEC335" s="1"/>
      <c r="XED335" s="1"/>
      <c r="XEE335" s="1"/>
      <c r="XEF335" s="1"/>
      <c r="XEG335" s="1"/>
      <c r="XEH335" s="1"/>
      <c r="XEI335" s="1"/>
      <c r="XEJ335" s="1"/>
      <c r="XEK335" s="1"/>
      <c r="XEL335" s="1"/>
      <c r="XEM335" s="1"/>
      <c r="XEN335" s="1"/>
      <c r="XEO335" s="1"/>
      <c r="XEP335" s="1"/>
      <c r="XEQ335" s="1"/>
      <c r="XER335" s="1"/>
      <c r="XES335" s="1"/>
      <c r="XET335" s="1"/>
      <c r="XEU335" s="1"/>
      <c r="XEV335" s="1"/>
      <c r="XEW335" s="1"/>
      <c r="XEX335" s="1"/>
      <c r="XEY335" s="1"/>
    </row>
    <row r="336" spans="1:146 16222:16379" s="11" customFormat="1" ht="20.25" customHeight="1" x14ac:dyDescent="0.3">
      <c r="A336" s="65" t="str">
        <f t="shared" si="46"/>
        <v>21st Floor</v>
      </c>
      <c r="B336" s="65"/>
      <c r="C336" s="66">
        <v>7</v>
      </c>
      <c r="D336" s="67"/>
      <c r="E336" s="20" t="s">
        <v>223</v>
      </c>
      <c r="F336" s="66">
        <v>737</v>
      </c>
      <c r="G336" s="67"/>
      <c r="H336" s="20">
        <v>0</v>
      </c>
      <c r="I336" s="20">
        <f t="shared" si="45"/>
        <v>1142.3500000000001</v>
      </c>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WYX336" s="1"/>
      <c r="WYY336" s="1"/>
      <c r="WYZ336" s="1"/>
      <c r="WZA336" s="1"/>
      <c r="WZB336" s="1"/>
      <c r="WZC336" s="1"/>
      <c r="WZD336" s="1"/>
      <c r="WZE336" s="1"/>
      <c r="WZF336" s="1"/>
      <c r="WZG336" s="1"/>
      <c r="WZH336" s="1"/>
      <c r="WZI336" s="1"/>
      <c r="WZJ336" s="1"/>
      <c r="WZK336" s="1"/>
      <c r="WZL336" s="1"/>
      <c r="WZM336" s="1"/>
      <c r="WZN336" s="1"/>
      <c r="WZO336" s="1"/>
      <c r="WZP336" s="1"/>
      <c r="WZQ336" s="1"/>
      <c r="WZR336" s="1"/>
      <c r="WZS336" s="1"/>
      <c r="WZT336" s="1"/>
      <c r="WZU336" s="1"/>
      <c r="WZV336" s="1"/>
      <c r="WZW336" s="1"/>
      <c r="WZX336" s="1"/>
      <c r="WZY336" s="1"/>
      <c r="WZZ336" s="1"/>
      <c r="XAA336" s="1"/>
      <c r="XAB336" s="1"/>
      <c r="XAC336" s="1"/>
      <c r="XAD336" s="1"/>
      <c r="XAE336" s="1"/>
      <c r="XAF336" s="1"/>
      <c r="XAG336" s="1"/>
      <c r="XAH336" s="1"/>
      <c r="XAI336" s="1"/>
      <c r="XAJ336" s="1"/>
      <c r="XAK336" s="1"/>
      <c r="XAL336" s="1"/>
      <c r="XAM336" s="1"/>
      <c r="XAN336" s="1"/>
      <c r="XAO336" s="1"/>
      <c r="XAP336" s="1"/>
      <c r="XAQ336" s="1"/>
      <c r="XAR336" s="1"/>
      <c r="XAS336" s="1"/>
      <c r="XAT336" s="1"/>
      <c r="XAU336" s="1"/>
      <c r="XAV336" s="1"/>
      <c r="XAW336" s="1"/>
      <c r="XAX336" s="1"/>
      <c r="XAY336" s="1"/>
      <c r="XAZ336" s="1"/>
      <c r="XBA336" s="1"/>
      <c r="XBB336" s="1"/>
      <c r="XBC336" s="1"/>
      <c r="XBD336" s="1"/>
      <c r="XBE336" s="1"/>
      <c r="XBF336" s="1"/>
      <c r="XBG336" s="1"/>
      <c r="XBH336" s="1"/>
      <c r="XBI336" s="1"/>
      <c r="XBJ336" s="1"/>
      <c r="XBK336" s="1"/>
      <c r="XBL336" s="1"/>
      <c r="XBM336" s="1"/>
      <c r="XBN336" s="1"/>
      <c r="XBO336" s="1"/>
      <c r="XBP336" s="1"/>
      <c r="XBQ336" s="1"/>
      <c r="XBR336" s="1"/>
      <c r="XBS336" s="1"/>
      <c r="XBT336" s="1"/>
      <c r="XBU336" s="1"/>
      <c r="XBV336" s="1"/>
      <c r="XBW336" s="1"/>
      <c r="XBX336" s="1"/>
      <c r="XBY336" s="1"/>
      <c r="XBZ336" s="1"/>
      <c r="XCA336" s="1"/>
      <c r="XCB336" s="1"/>
      <c r="XCC336" s="1"/>
      <c r="XCD336" s="1"/>
      <c r="XCE336" s="1"/>
      <c r="XCF336" s="1"/>
      <c r="XCG336" s="1"/>
      <c r="XCH336" s="1"/>
      <c r="XCI336" s="1"/>
      <c r="XCJ336" s="1"/>
      <c r="XCK336" s="1"/>
      <c r="XCL336" s="1"/>
      <c r="XCM336" s="1"/>
      <c r="XCN336" s="1"/>
      <c r="XCO336" s="1"/>
      <c r="XCP336" s="1"/>
      <c r="XCQ336" s="1"/>
      <c r="XCR336" s="1"/>
      <c r="XCS336" s="1"/>
      <c r="XCT336" s="1"/>
      <c r="XCU336" s="1"/>
      <c r="XCV336" s="1"/>
      <c r="XCW336" s="1"/>
      <c r="XCX336" s="1"/>
      <c r="XCY336" s="1"/>
      <c r="XCZ336" s="1"/>
      <c r="XDA336" s="1"/>
      <c r="XDB336" s="1"/>
      <c r="XDC336" s="1"/>
      <c r="XDD336" s="1"/>
      <c r="XDE336" s="1"/>
      <c r="XDF336" s="1"/>
      <c r="XDG336" s="1"/>
      <c r="XDH336" s="1"/>
      <c r="XDI336" s="1"/>
      <c r="XDJ336" s="1"/>
      <c r="XDK336" s="1"/>
      <c r="XDL336" s="1"/>
      <c r="XDM336" s="1"/>
      <c r="XDN336" s="1"/>
      <c r="XDO336" s="1"/>
      <c r="XDP336" s="1"/>
      <c r="XDQ336" s="1"/>
      <c r="XDR336" s="1"/>
      <c r="XDS336" s="1"/>
      <c r="XDT336" s="1"/>
      <c r="XDU336" s="1"/>
      <c r="XDV336" s="1"/>
      <c r="XDW336" s="1"/>
      <c r="XDX336" s="1"/>
      <c r="XDY336" s="1"/>
      <c r="XDZ336" s="1"/>
      <c r="XEA336" s="1"/>
      <c r="XEB336" s="1"/>
      <c r="XEC336" s="1"/>
      <c r="XED336" s="1"/>
      <c r="XEE336" s="1"/>
      <c r="XEF336" s="1"/>
      <c r="XEG336" s="1"/>
      <c r="XEH336" s="1"/>
      <c r="XEI336" s="1"/>
      <c r="XEJ336" s="1"/>
      <c r="XEK336" s="1"/>
      <c r="XEL336" s="1"/>
      <c r="XEM336" s="1"/>
      <c r="XEN336" s="1"/>
      <c r="XEO336" s="1"/>
      <c r="XEP336" s="1"/>
      <c r="XEQ336" s="1"/>
      <c r="XER336" s="1"/>
      <c r="XES336" s="1"/>
      <c r="XET336" s="1"/>
      <c r="XEU336" s="1"/>
      <c r="XEV336" s="1"/>
      <c r="XEW336" s="1"/>
      <c r="XEX336" s="1"/>
      <c r="XEY336" s="1"/>
    </row>
    <row r="337" spans="1:150 16219:16383" s="11" customFormat="1" ht="21" x14ac:dyDescent="0.3">
      <c r="A337" s="68" t="s">
        <v>230</v>
      </c>
      <c r="B337" s="69"/>
      <c r="C337" s="69"/>
      <c r="D337" s="69"/>
      <c r="E337" s="69"/>
      <c r="F337" s="69"/>
      <c r="G337" s="69"/>
      <c r="H337" s="69"/>
      <c r="I337" s="70"/>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WYY337" s="1"/>
      <c r="WYZ337" s="1"/>
      <c r="WZA337" s="1"/>
      <c r="WZB337" s="1"/>
      <c r="WZC337" s="1"/>
      <c r="WZD337" s="1"/>
      <c r="WZE337" s="1"/>
      <c r="WZF337" s="1"/>
      <c r="WZG337" s="1"/>
      <c r="WZH337" s="1"/>
      <c r="WZI337" s="1"/>
      <c r="WZJ337" s="1"/>
      <c r="WZK337" s="1"/>
      <c r="WZL337" s="1"/>
      <c r="WZM337" s="1"/>
      <c r="WZN337" s="1"/>
      <c r="WZO337" s="1"/>
      <c r="WZP337" s="1"/>
      <c r="WZQ337" s="1"/>
      <c r="WZR337" s="1"/>
      <c r="WZS337" s="1"/>
      <c r="WZT337" s="1"/>
      <c r="WZU337" s="1"/>
      <c r="WZV337" s="1"/>
      <c r="WZW337" s="1"/>
      <c r="WZX337" s="1"/>
      <c r="WZY337" s="1"/>
      <c r="WZZ337" s="1"/>
      <c r="XAA337" s="1"/>
      <c r="XAB337" s="1"/>
      <c r="XAC337" s="1"/>
      <c r="XAD337" s="1"/>
      <c r="XAE337" s="1"/>
      <c r="XAF337" s="1"/>
      <c r="XAG337" s="1"/>
      <c r="XAH337" s="1"/>
      <c r="XAI337" s="1"/>
      <c r="XAJ337" s="1"/>
      <c r="XAK337" s="1"/>
      <c r="XAL337" s="1"/>
      <c r="XAM337" s="1"/>
      <c r="XAN337" s="1"/>
      <c r="XAO337" s="1"/>
      <c r="XAP337" s="1"/>
      <c r="XAQ337" s="1"/>
      <c r="XAR337" s="1"/>
      <c r="XAS337" s="1"/>
      <c r="XAT337" s="1"/>
      <c r="XAU337" s="1"/>
      <c r="XAV337" s="1"/>
      <c r="XAW337" s="1"/>
      <c r="XAX337" s="1"/>
      <c r="XAY337" s="1"/>
      <c r="XAZ337" s="1"/>
      <c r="XBA337" s="1"/>
      <c r="XBB337" s="1"/>
      <c r="XBC337" s="1"/>
      <c r="XBD337" s="1"/>
      <c r="XBE337" s="1"/>
      <c r="XBF337" s="1"/>
      <c r="XBG337" s="1"/>
      <c r="XBH337" s="1"/>
      <c r="XBI337" s="1"/>
      <c r="XBJ337" s="1"/>
      <c r="XBK337" s="1"/>
      <c r="XBL337" s="1"/>
      <c r="XBM337" s="1"/>
      <c r="XBN337" s="1"/>
      <c r="XBO337" s="1"/>
      <c r="XBP337" s="1"/>
      <c r="XBQ337" s="1"/>
      <c r="XBR337" s="1"/>
      <c r="XBS337" s="1"/>
      <c r="XBT337" s="1"/>
      <c r="XBU337" s="1"/>
      <c r="XBV337" s="1"/>
      <c r="XBW337" s="1"/>
      <c r="XBX337" s="1"/>
      <c r="XBY337" s="1"/>
      <c r="XBZ337" s="1"/>
      <c r="XCA337" s="1"/>
      <c r="XCB337" s="1"/>
      <c r="XCC337" s="1"/>
      <c r="XCD337" s="1"/>
      <c r="XCE337" s="1"/>
      <c r="XCF337" s="1"/>
      <c r="XCG337" s="1"/>
      <c r="XCH337" s="1"/>
      <c r="XCI337" s="1"/>
      <c r="XCJ337" s="1"/>
      <c r="XCK337" s="1"/>
      <c r="XCL337" s="1"/>
      <c r="XCM337" s="1"/>
      <c r="XCN337" s="1"/>
      <c r="XCO337" s="1"/>
      <c r="XCP337" s="1"/>
      <c r="XCQ337" s="1"/>
      <c r="XCR337" s="1"/>
      <c r="XCS337" s="1"/>
      <c r="XCT337" s="1"/>
      <c r="XCU337" s="1"/>
      <c r="XCV337" s="1"/>
      <c r="XCW337" s="1"/>
      <c r="XCX337" s="1"/>
      <c r="XCY337" s="1"/>
      <c r="XCZ337" s="1"/>
      <c r="XDA337" s="1"/>
      <c r="XDB337" s="1"/>
      <c r="XDC337" s="1"/>
      <c r="XDD337" s="1"/>
      <c r="XDE337" s="1"/>
      <c r="XDF337" s="1"/>
      <c r="XDG337" s="1"/>
      <c r="XDH337" s="1"/>
      <c r="XDI337" s="1"/>
      <c r="XDJ337" s="1"/>
      <c r="XDK337" s="1"/>
      <c r="XDL337" s="1"/>
      <c r="XDM337" s="1"/>
      <c r="XDN337" s="1"/>
      <c r="XDO337" s="1"/>
      <c r="XDP337" s="1"/>
      <c r="XDQ337" s="1"/>
      <c r="XDR337" s="1"/>
      <c r="XDS337" s="1"/>
      <c r="XDT337" s="1"/>
      <c r="XDU337" s="1"/>
      <c r="XDV337" s="1"/>
      <c r="XDW337" s="1"/>
      <c r="XDX337" s="1"/>
      <c r="XDY337" s="1"/>
      <c r="XDZ337" s="1"/>
      <c r="XEA337" s="1"/>
      <c r="XEB337" s="1"/>
      <c r="XEC337" s="1"/>
      <c r="XED337" s="1"/>
      <c r="XEE337" s="1"/>
      <c r="XEF337" s="1"/>
      <c r="XEG337" s="1"/>
      <c r="XEH337" s="1"/>
      <c r="XEI337" s="1"/>
      <c r="XEJ337" s="1"/>
      <c r="XEK337" s="1"/>
      <c r="XEL337" s="1"/>
      <c r="XEM337" s="1"/>
      <c r="XEN337" s="1"/>
      <c r="XEO337" s="1"/>
      <c r="XEP337" s="1"/>
      <c r="XEQ337" s="1"/>
      <c r="XER337" s="1"/>
      <c r="XES337" s="1"/>
      <c r="XET337" s="1"/>
      <c r="XEU337" s="1"/>
      <c r="XEV337" s="1"/>
      <c r="XEW337" s="1"/>
      <c r="XEX337" s="1"/>
      <c r="XEY337" s="1"/>
      <c r="XEZ337" s="1"/>
    </row>
    <row r="338" spans="1:150 16219:16383" s="11" customFormat="1" ht="21" x14ac:dyDescent="0.3">
      <c r="A338" s="68" t="s">
        <v>218</v>
      </c>
      <c r="B338" s="69"/>
      <c r="C338" s="69"/>
      <c r="D338" s="69"/>
      <c r="E338" s="69"/>
      <c r="F338" s="69"/>
      <c r="G338" s="69"/>
      <c r="H338" s="69"/>
      <c r="I338" s="70"/>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WYY338" s="1"/>
      <c r="WYZ338" s="1"/>
      <c r="WZA338" s="1"/>
      <c r="WZB338" s="1"/>
      <c r="WZC338" s="1"/>
      <c r="WZD338" s="1"/>
      <c r="WZE338" s="1"/>
      <c r="WZF338" s="1"/>
      <c r="WZG338" s="1"/>
      <c r="WZH338" s="1"/>
      <c r="WZI338" s="1"/>
      <c r="WZJ338" s="1"/>
      <c r="WZK338" s="1"/>
      <c r="WZL338" s="1"/>
      <c r="WZM338" s="1"/>
      <c r="WZN338" s="1"/>
      <c r="WZO338" s="1"/>
      <c r="WZP338" s="1"/>
      <c r="WZQ338" s="1"/>
      <c r="WZR338" s="1"/>
      <c r="WZS338" s="1"/>
      <c r="WZT338" s="1"/>
      <c r="WZU338" s="1"/>
      <c r="WZV338" s="1"/>
      <c r="WZW338" s="1"/>
      <c r="WZX338" s="1"/>
      <c r="WZY338" s="1"/>
      <c r="WZZ338" s="1"/>
      <c r="XAA338" s="1"/>
      <c r="XAB338" s="1"/>
      <c r="XAC338" s="1"/>
      <c r="XAD338" s="1"/>
      <c r="XAE338" s="1"/>
      <c r="XAF338" s="1"/>
      <c r="XAG338" s="1"/>
      <c r="XAH338" s="1"/>
      <c r="XAI338" s="1"/>
      <c r="XAJ338" s="1"/>
      <c r="XAK338" s="1"/>
      <c r="XAL338" s="1"/>
      <c r="XAM338" s="1"/>
      <c r="XAN338" s="1"/>
      <c r="XAO338" s="1"/>
      <c r="XAP338" s="1"/>
      <c r="XAQ338" s="1"/>
      <c r="XAR338" s="1"/>
      <c r="XAS338" s="1"/>
      <c r="XAT338" s="1"/>
      <c r="XAU338" s="1"/>
      <c r="XAV338" s="1"/>
      <c r="XAW338" s="1"/>
      <c r="XAX338" s="1"/>
      <c r="XAY338" s="1"/>
      <c r="XAZ338" s="1"/>
      <c r="XBA338" s="1"/>
      <c r="XBB338" s="1"/>
      <c r="XBC338" s="1"/>
      <c r="XBD338" s="1"/>
      <c r="XBE338" s="1"/>
      <c r="XBF338" s="1"/>
      <c r="XBG338" s="1"/>
      <c r="XBH338" s="1"/>
      <c r="XBI338" s="1"/>
      <c r="XBJ338" s="1"/>
      <c r="XBK338" s="1"/>
      <c r="XBL338" s="1"/>
      <c r="XBM338" s="1"/>
      <c r="XBN338" s="1"/>
      <c r="XBO338" s="1"/>
      <c r="XBP338" s="1"/>
      <c r="XBQ338" s="1"/>
      <c r="XBR338" s="1"/>
      <c r="XBS338" s="1"/>
      <c r="XBT338" s="1"/>
      <c r="XBU338" s="1"/>
      <c r="XBV338" s="1"/>
      <c r="XBW338" s="1"/>
      <c r="XBX338" s="1"/>
      <c r="XBY338" s="1"/>
      <c r="XBZ338" s="1"/>
      <c r="XCA338" s="1"/>
      <c r="XCB338" s="1"/>
      <c r="XCC338" s="1"/>
      <c r="XCD338" s="1"/>
      <c r="XCE338" s="1"/>
      <c r="XCF338" s="1"/>
      <c r="XCG338" s="1"/>
      <c r="XCH338" s="1"/>
      <c r="XCI338" s="1"/>
      <c r="XCJ338" s="1"/>
      <c r="XCK338" s="1"/>
      <c r="XCL338" s="1"/>
      <c r="XCM338" s="1"/>
      <c r="XCN338" s="1"/>
      <c r="XCO338" s="1"/>
      <c r="XCP338" s="1"/>
      <c r="XCQ338" s="1"/>
      <c r="XCR338" s="1"/>
      <c r="XCS338" s="1"/>
      <c r="XCT338" s="1"/>
      <c r="XCU338" s="1"/>
      <c r="XCV338" s="1"/>
      <c r="XCW338" s="1"/>
      <c r="XCX338" s="1"/>
      <c r="XCY338" s="1"/>
      <c r="XCZ338" s="1"/>
      <c r="XDA338" s="1"/>
      <c r="XDB338" s="1"/>
      <c r="XDC338" s="1"/>
      <c r="XDD338" s="1"/>
      <c r="XDE338" s="1"/>
      <c r="XDF338" s="1"/>
      <c r="XDG338" s="1"/>
      <c r="XDH338" s="1"/>
      <c r="XDI338" s="1"/>
      <c r="XDJ338" s="1"/>
      <c r="XDK338" s="1"/>
      <c r="XDL338" s="1"/>
      <c r="XDM338" s="1"/>
      <c r="XDN338" s="1"/>
      <c r="XDO338" s="1"/>
      <c r="XDP338" s="1"/>
      <c r="XDQ338" s="1"/>
      <c r="XDR338" s="1"/>
      <c r="XDS338" s="1"/>
      <c r="XDT338" s="1"/>
      <c r="XDU338" s="1"/>
      <c r="XDV338" s="1"/>
      <c r="XDW338" s="1"/>
      <c r="XDX338" s="1"/>
      <c r="XDY338" s="1"/>
      <c r="XDZ338" s="1"/>
      <c r="XEA338" s="1"/>
      <c r="XEB338" s="1"/>
      <c r="XEC338" s="1"/>
      <c r="XED338" s="1"/>
      <c r="XEE338" s="1"/>
      <c r="XEF338" s="1"/>
      <c r="XEG338" s="1"/>
      <c r="XEH338" s="1"/>
      <c r="XEI338" s="1"/>
      <c r="XEJ338" s="1"/>
      <c r="XEK338" s="1"/>
      <c r="XEL338" s="1"/>
      <c r="XEM338" s="1"/>
      <c r="XEN338" s="1"/>
      <c r="XEO338" s="1"/>
      <c r="XEP338" s="1"/>
      <c r="XEQ338" s="1"/>
      <c r="XER338" s="1"/>
      <c r="XES338" s="1"/>
      <c r="XET338" s="1"/>
      <c r="XEU338" s="1"/>
      <c r="XEV338" s="1"/>
      <c r="XEW338" s="1"/>
      <c r="XEX338" s="1"/>
      <c r="XEY338" s="1"/>
      <c r="XEZ338" s="1"/>
    </row>
    <row r="339" spans="1:150 16219:16383" s="11" customFormat="1" ht="21" x14ac:dyDescent="0.3">
      <c r="A339" s="68" t="s">
        <v>219</v>
      </c>
      <c r="B339" s="69"/>
      <c r="C339" s="69"/>
      <c r="D339" s="69"/>
      <c r="E339" s="69"/>
      <c r="F339" s="69"/>
      <c r="G339" s="69"/>
      <c r="H339" s="69"/>
      <c r="I339" s="70"/>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WYY339" s="1"/>
      <c r="WYZ339" s="1"/>
      <c r="WZA339" s="1"/>
      <c r="WZB339" s="1"/>
      <c r="WZC339" s="1"/>
      <c r="WZD339" s="1"/>
      <c r="WZE339" s="1"/>
      <c r="WZF339" s="1"/>
      <c r="WZG339" s="1"/>
      <c r="WZH339" s="1"/>
      <c r="WZI339" s="1"/>
      <c r="WZJ339" s="1"/>
      <c r="WZK339" s="1"/>
      <c r="WZL339" s="1"/>
      <c r="WZM339" s="1"/>
      <c r="WZN339" s="1"/>
      <c r="WZO339" s="1"/>
      <c r="WZP339" s="1"/>
      <c r="WZQ339" s="1"/>
      <c r="WZR339" s="1"/>
      <c r="WZS339" s="1"/>
      <c r="WZT339" s="1"/>
      <c r="WZU339" s="1"/>
      <c r="WZV339" s="1"/>
      <c r="WZW339" s="1"/>
      <c r="WZX339" s="1"/>
      <c r="WZY339" s="1"/>
      <c r="WZZ339" s="1"/>
      <c r="XAA339" s="1"/>
      <c r="XAB339" s="1"/>
      <c r="XAC339" s="1"/>
      <c r="XAD339" s="1"/>
      <c r="XAE339" s="1"/>
      <c r="XAF339" s="1"/>
      <c r="XAG339" s="1"/>
      <c r="XAH339" s="1"/>
      <c r="XAI339" s="1"/>
      <c r="XAJ339" s="1"/>
      <c r="XAK339" s="1"/>
      <c r="XAL339" s="1"/>
      <c r="XAM339" s="1"/>
      <c r="XAN339" s="1"/>
      <c r="XAO339" s="1"/>
      <c r="XAP339" s="1"/>
      <c r="XAQ339" s="1"/>
      <c r="XAR339" s="1"/>
      <c r="XAS339" s="1"/>
      <c r="XAT339" s="1"/>
      <c r="XAU339" s="1"/>
      <c r="XAV339" s="1"/>
      <c r="XAW339" s="1"/>
      <c r="XAX339" s="1"/>
      <c r="XAY339" s="1"/>
      <c r="XAZ339" s="1"/>
      <c r="XBA339" s="1"/>
      <c r="XBB339" s="1"/>
      <c r="XBC339" s="1"/>
      <c r="XBD339" s="1"/>
      <c r="XBE339" s="1"/>
      <c r="XBF339" s="1"/>
      <c r="XBG339" s="1"/>
      <c r="XBH339" s="1"/>
      <c r="XBI339" s="1"/>
      <c r="XBJ339" s="1"/>
      <c r="XBK339" s="1"/>
      <c r="XBL339" s="1"/>
      <c r="XBM339" s="1"/>
      <c r="XBN339" s="1"/>
      <c r="XBO339" s="1"/>
      <c r="XBP339" s="1"/>
      <c r="XBQ339" s="1"/>
      <c r="XBR339" s="1"/>
      <c r="XBS339" s="1"/>
      <c r="XBT339" s="1"/>
      <c r="XBU339" s="1"/>
      <c r="XBV339" s="1"/>
      <c r="XBW339" s="1"/>
      <c r="XBX339" s="1"/>
      <c r="XBY339" s="1"/>
      <c r="XBZ339" s="1"/>
      <c r="XCA339" s="1"/>
      <c r="XCB339" s="1"/>
      <c r="XCC339" s="1"/>
      <c r="XCD339" s="1"/>
      <c r="XCE339" s="1"/>
      <c r="XCF339" s="1"/>
      <c r="XCG339" s="1"/>
      <c r="XCH339" s="1"/>
      <c r="XCI339" s="1"/>
      <c r="XCJ339" s="1"/>
      <c r="XCK339" s="1"/>
      <c r="XCL339" s="1"/>
      <c r="XCM339" s="1"/>
      <c r="XCN339" s="1"/>
      <c r="XCO339" s="1"/>
      <c r="XCP339" s="1"/>
      <c r="XCQ339" s="1"/>
      <c r="XCR339" s="1"/>
      <c r="XCS339" s="1"/>
      <c r="XCT339" s="1"/>
      <c r="XCU339" s="1"/>
      <c r="XCV339" s="1"/>
      <c r="XCW339" s="1"/>
      <c r="XCX339" s="1"/>
      <c r="XCY339" s="1"/>
      <c r="XCZ339" s="1"/>
      <c r="XDA339" s="1"/>
      <c r="XDB339" s="1"/>
      <c r="XDC339" s="1"/>
      <c r="XDD339" s="1"/>
      <c r="XDE339" s="1"/>
      <c r="XDF339" s="1"/>
      <c r="XDG339" s="1"/>
      <c r="XDH339" s="1"/>
      <c r="XDI339" s="1"/>
      <c r="XDJ339" s="1"/>
      <c r="XDK339" s="1"/>
      <c r="XDL339" s="1"/>
      <c r="XDM339" s="1"/>
      <c r="XDN339" s="1"/>
      <c r="XDO339" s="1"/>
      <c r="XDP339" s="1"/>
      <c r="XDQ339" s="1"/>
      <c r="XDR339" s="1"/>
      <c r="XDS339" s="1"/>
      <c r="XDT339" s="1"/>
      <c r="XDU339" s="1"/>
      <c r="XDV339" s="1"/>
      <c r="XDW339" s="1"/>
      <c r="XDX339" s="1"/>
      <c r="XDY339" s="1"/>
      <c r="XDZ339" s="1"/>
      <c r="XEA339" s="1"/>
      <c r="XEB339" s="1"/>
      <c r="XEC339" s="1"/>
      <c r="XED339" s="1"/>
      <c r="XEE339" s="1"/>
      <c r="XEF339" s="1"/>
      <c r="XEG339" s="1"/>
      <c r="XEH339" s="1"/>
      <c r="XEI339" s="1"/>
      <c r="XEJ339" s="1"/>
      <c r="XEK339" s="1"/>
      <c r="XEL339" s="1"/>
      <c r="XEM339" s="1"/>
      <c r="XEN339" s="1"/>
      <c r="XEO339" s="1"/>
      <c r="XEP339" s="1"/>
      <c r="XEQ339" s="1"/>
      <c r="XER339" s="1"/>
      <c r="XES339" s="1"/>
      <c r="XET339" s="1"/>
      <c r="XEU339" s="1"/>
      <c r="XEV339" s="1"/>
      <c r="XEW339" s="1"/>
      <c r="XEX339" s="1"/>
      <c r="XEY339" s="1"/>
      <c r="XEZ339" s="1"/>
    </row>
    <row r="340" spans="1:150 16219:16383" s="11" customFormat="1" ht="20.25" customHeight="1" x14ac:dyDescent="0.3">
      <c r="A340" s="65" t="str">
        <f>A339</f>
        <v>Ground Floor for Parking</v>
      </c>
      <c r="B340" s="65"/>
      <c r="C340" s="66">
        <v>1</v>
      </c>
      <c r="D340" s="67"/>
      <c r="E340" s="20" t="s">
        <v>229</v>
      </c>
      <c r="F340" s="66">
        <f>(61.07)*10.764</f>
        <v>657.35748000000001</v>
      </c>
      <c r="G340" s="67"/>
      <c r="H340" s="20">
        <v>0</v>
      </c>
      <c r="I340" s="20">
        <f>F340*(($I$140)+1)+H340</f>
        <v>1018.9040940000001</v>
      </c>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WYW340" s="1"/>
      <c r="WYX340" s="1"/>
      <c r="WYY340" s="1"/>
      <c r="WYZ340" s="1"/>
      <c r="WZA340" s="1"/>
      <c r="WZB340" s="1"/>
      <c r="WZC340" s="1"/>
      <c r="WZD340" s="1"/>
      <c r="WZE340" s="1"/>
      <c r="WZF340" s="1"/>
      <c r="WZG340" s="1"/>
      <c r="WZH340" s="1"/>
      <c r="WZI340" s="1"/>
      <c r="WZJ340" s="1"/>
      <c r="WZK340" s="1"/>
      <c r="WZL340" s="1"/>
      <c r="WZM340" s="1"/>
      <c r="WZN340" s="1"/>
      <c r="WZO340" s="1"/>
      <c r="WZP340" s="1"/>
      <c r="WZQ340" s="1"/>
      <c r="WZR340" s="1"/>
      <c r="WZS340" s="1"/>
      <c r="WZT340" s="1"/>
      <c r="WZU340" s="1"/>
      <c r="WZV340" s="1"/>
      <c r="WZW340" s="1"/>
      <c r="WZX340" s="1"/>
      <c r="WZY340" s="1"/>
      <c r="WZZ340" s="1"/>
      <c r="XAA340" s="1"/>
      <c r="XAB340" s="1"/>
      <c r="XAC340" s="1"/>
      <c r="XAD340" s="1"/>
      <c r="XAE340" s="1"/>
      <c r="XAF340" s="1"/>
      <c r="XAG340" s="1"/>
      <c r="XAH340" s="1"/>
      <c r="XAI340" s="1"/>
      <c r="XAJ340" s="1"/>
      <c r="XAK340" s="1"/>
      <c r="XAL340" s="1"/>
      <c r="XAM340" s="1"/>
      <c r="XAN340" s="1"/>
      <c r="XAO340" s="1"/>
      <c r="XAP340" s="1"/>
      <c r="XAQ340" s="1"/>
      <c r="XAR340" s="1"/>
      <c r="XAS340" s="1"/>
      <c r="XAT340" s="1"/>
      <c r="XAU340" s="1"/>
      <c r="XAV340" s="1"/>
      <c r="XAW340" s="1"/>
      <c r="XAX340" s="1"/>
      <c r="XAY340" s="1"/>
      <c r="XAZ340" s="1"/>
      <c r="XBA340" s="1"/>
      <c r="XBB340" s="1"/>
      <c r="XBC340" s="1"/>
      <c r="XBD340" s="1"/>
      <c r="XBE340" s="1"/>
      <c r="XBF340" s="1"/>
      <c r="XBG340" s="1"/>
      <c r="XBH340" s="1"/>
      <c r="XBI340" s="1"/>
      <c r="XBJ340" s="1"/>
      <c r="XBK340" s="1"/>
      <c r="XBL340" s="1"/>
      <c r="XBM340" s="1"/>
      <c r="XBN340" s="1"/>
      <c r="XBO340" s="1"/>
      <c r="XBP340" s="1"/>
      <c r="XBQ340" s="1"/>
      <c r="XBR340" s="1"/>
      <c r="XBS340" s="1"/>
      <c r="XBT340" s="1"/>
      <c r="XBU340" s="1"/>
      <c r="XBV340" s="1"/>
      <c r="XBW340" s="1"/>
      <c r="XBX340" s="1"/>
      <c r="XBY340" s="1"/>
      <c r="XBZ340" s="1"/>
      <c r="XCA340" s="1"/>
      <c r="XCB340" s="1"/>
      <c r="XCC340" s="1"/>
      <c r="XCD340" s="1"/>
      <c r="XCE340" s="1"/>
      <c r="XCF340" s="1"/>
      <c r="XCG340" s="1"/>
      <c r="XCH340" s="1"/>
      <c r="XCI340" s="1"/>
      <c r="XCJ340" s="1"/>
      <c r="XCK340" s="1"/>
      <c r="XCL340" s="1"/>
      <c r="XCM340" s="1"/>
      <c r="XCN340" s="1"/>
      <c r="XCO340" s="1"/>
      <c r="XCP340" s="1"/>
      <c r="XCQ340" s="1"/>
      <c r="XCR340" s="1"/>
      <c r="XCS340" s="1"/>
      <c r="XCT340" s="1"/>
      <c r="XCU340" s="1"/>
      <c r="XCV340" s="1"/>
      <c r="XCW340" s="1"/>
      <c r="XCX340" s="1"/>
      <c r="XCY340" s="1"/>
      <c r="XCZ340" s="1"/>
      <c r="XDA340" s="1"/>
      <c r="XDB340" s="1"/>
      <c r="XDC340" s="1"/>
      <c r="XDD340" s="1"/>
      <c r="XDE340" s="1"/>
      <c r="XDF340" s="1"/>
      <c r="XDG340" s="1"/>
      <c r="XDH340" s="1"/>
      <c r="XDI340" s="1"/>
      <c r="XDJ340" s="1"/>
      <c r="XDK340" s="1"/>
      <c r="XDL340" s="1"/>
      <c r="XDM340" s="1"/>
      <c r="XDN340" s="1"/>
      <c r="XDO340" s="1"/>
      <c r="XDP340" s="1"/>
      <c r="XDQ340" s="1"/>
      <c r="XDR340" s="1"/>
      <c r="XDS340" s="1"/>
      <c r="XDT340" s="1"/>
      <c r="XDU340" s="1"/>
      <c r="XDV340" s="1"/>
      <c r="XDW340" s="1"/>
      <c r="XDX340" s="1"/>
      <c r="XDY340" s="1"/>
      <c r="XDZ340" s="1"/>
      <c r="XEA340" s="1"/>
      <c r="XEB340" s="1"/>
      <c r="XEC340" s="1"/>
      <c r="XED340" s="1"/>
      <c r="XEE340" s="1"/>
      <c r="XEF340" s="1"/>
      <c r="XEG340" s="1"/>
      <c r="XEH340" s="1"/>
      <c r="XEI340" s="1"/>
      <c r="XEJ340" s="1"/>
      <c r="XEK340" s="1"/>
      <c r="XEL340" s="1"/>
      <c r="XEM340" s="1"/>
      <c r="XEN340" s="1"/>
      <c r="XEO340" s="1"/>
      <c r="XEP340" s="1"/>
      <c r="XEQ340" s="1"/>
      <c r="XER340" s="1"/>
      <c r="XES340" s="1"/>
      <c r="XET340" s="1"/>
      <c r="XEU340" s="1"/>
      <c r="XEV340" s="1"/>
      <c r="XEW340" s="1"/>
      <c r="XEX340" s="1"/>
    </row>
    <row r="341" spans="1:150 16219:16383" s="11" customFormat="1" ht="20.25" customHeight="1" x14ac:dyDescent="0.3">
      <c r="A341" s="65" t="str">
        <f>A340</f>
        <v>Ground Floor for Parking</v>
      </c>
      <c r="B341" s="65"/>
      <c r="C341" s="66">
        <v>2</v>
      </c>
      <c r="D341" s="67"/>
      <c r="E341" s="20" t="s">
        <v>229</v>
      </c>
      <c r="F341" s="66">
        <v>400</v>
      </c>
      <c r="G341" s="67"/>
      <c r="H341" s="20">
        <v>0</v>
      </c>
      <c r="I341" s="20">
        <f>F341*(($I$140)+1)+H341</f>
        <v>620</v>
      </c>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WYW341" s="1"/>
      <c r="WYX341" s="1"/>
      <c r="WYY341" s="1"/>
      <c r="WYZ341" s="1"/>
      <c r="WZA341" s="1"/>
      <c r="WZB341" s="1"/>
      <c r="WZC341" s="1"/>
      <c r="WZD341" s="1"/>
      <c r="WZE341" s="1"/>
      <c r="WZF341" s="1"/>
      <c r="WZG341" s="1"/>
      <c r="WZH341" s="1"/>
      <c r="WZI341" s="1"/>
      <c r="WZJ341" s="1"/>
      <c r="WZK341" s="1"/>
      <c r="WZL341" s="1"/>
      <c r="WZM341" s="1"/>
      <c r="WZN341" s="1"/>
      <c r="WZO341" s="1"/>
      <c r="WZP341" s="1"/>
      <c r="WZQ341" s="1"/>
      <c r="WZR341" s="1"/>
      <c r="WZS341" s="1"/>
      <c r="WZT341" s="1"/>
      <c r="WZU341" s="1"/>
      <c r="WZV341" s="1"/>
      <c r="WZW341" s="1"/>
      <c r="WZX341" s="1"/>
      <c r="WZY341" s="1"/>
      <c r="WZZ341" s="1"/>
      <c r="XAA341" s="1"/>
      <c r="XAB341" s="1"/>
      <c r="XAC341" s="1"/>
      <c r="XAD341" s="1"/>
      <c r="XAE341" s="1"/>
      <c r="XAF341" s="1"/>
      <c r="XAG341" s="1"/>
      <c r="XAH341" s="1"/>
      <c r="XAI341" s="1"/>
      <c r="XAJ341" s="1"/>
      <c r="XAK341" s="1"/>
      <c r="XAL341" s="1"/>
      <c r="XAM341" s="1"/>
      <c r="XAN341" s="1"/>
      <c r="XAO341" s="1"/>
      <c r="XAP341" s="1"/>
      <c r="XAQ341" s="1"/>
      <c r="XAR341" s="1"/>
      <c r="XAS341" s="1"/>
      <c r="XAT341" s="1"/>
      <c r="XAU341" s="1"/>
      <c r="XAV341" s="1"/>
      <c r="XAW341" s="1"/>
      <c r="XAX341" s="1"/>
      <c r="XAY341" s="1"/>
      <c r="XAZ341" s="1"/>
      <c r="XBA341" s="1"/>
      <c r="XBB341" s="1"/>
      <c r="XBC341" s="1"/>
      <c r="XBD341" s="1"/>
      <c r="XBE341" s="1"/>
      <c r="XBF341" s="1"/>
      <c r="XBG341" s="1"/>
      <c r="XBH341" s="1"/>
      <c r="XBI341" s="1"/>
      <c r="XBJ341" s="1"/>
      <c r="XBK341" s="1"/>
      <c r="XBL341" s="1"/>
      <c r="XBM341" s="1"/>
      <c r="XBN341" s="1"/>
      <c r="XBO341" s="1"/>
      <c r="XBP341" s="1"/>
      <c r="XBQ341" s="1"/>
      <c r="XBR341" s="1"/>
      <c r="XBS341" s="1"/>
      <c r="XBT341" s="1"/>
      <c r="XBU341" s="1"/>
      <c r="XBV341" s="1"/>
      <c r="XBW341" s="1"/>
      <c r="XBX341" s="1"/>
      <c r="XBY341" s="1"/>
      <c r="XBZ341" s="1"/>
      <c r="XCA341" s="1"/>
      <c r="XCB341" s="1"/>
      <c r="XCC341" s="1"/>
      <c r="XCD341" s="1"/>
      <c r="XCE341" s="1"/>
      <c r="XCF341" s="1"/>
      <c r="XCG341" s="1"/>
      <c r="XCH341" s="1"/>
      <c r="XCI341" s="1"/>
      <c r="XCJ341" s="1"/>
      <c r="XCK341" s="1"/>
      <c r="XCL341" s="1"/>
      <c r="XCM341" s="1"/>
      <c r="XCN341" s="1"/>
      <c r="XCO341" s="1"/>
      <c r="XCP341" s="1"/>
      <c r="XCQ341" s="1"/>
      <c r="XCR341" s="1"/>
      <c r="XCS341" s="1"/>
      <c r="XCT341" s="1"/>
      <c r="XCU341" s="1"/>
      <c r="XCV341" s="1"/>
      <c r="XCW341" s="1"/>
      <c r="XCX341" s="1"/>
      <c r="XCY341" s="1"/>
      <c r="XCZ341" s="1"/>
      <c r="XDA341" s="1"/>
      <c r="XDB341" s="1"/>
      <c r="XDC341" s="1"/>
      <c r="XDD341" s="1"/>
      <c r="XDE341" s="1"/>
      <c r="XDF341" s="1"/>
      <c r="XDG341" s="1"/>
      <c r="XDH341" s="1"/>
      <c r="XDI341" s="1"/>
      <c r="XDJ341" s="1"/>
      <c r="XDK341" s="1"/>
      <c r="XDL341" s="1"/>
      <c r="XDM341" s="1"/>
      <c r="XDN341" s="1"/>
      <c r="XDO341" s="1"/>
      <c r="XDP341" s="1"/>
      <c r="XDQ341" s="1"/>
      <c r="XDR341" s="1"/>
      <c r="XDS341" s="1"/>
      <c r="XDT341" s="1"/>
      <c r="XDU341" s="1"/>
      <c r="XDV341" s="1"/>
      <c r="XDW341" s="1"/>
      <c r="XDX341" s="1"/>
      <c r="XDY341" s="1"/>
      <c r="XDZ341" s="1"/>
      <c r="XEA341" s="1"/>
      <c r="XEB341" s="1"/>
      <c r="XEC341" s="1"/>
      <c r="XED341" s="1"/>
      <c r="XEE341" s="1"/>
      <c r="XEF341" s="1"/>
      <c r="XEG341" s="1"/>
      <c r="XEH341" s="1"/>
      <c r="XEI341" s="1"/>
      <c r="XEJ341" s="1"/>
      <c r="XEK341" s="1"/>
      <c r="XEL341" s="1"/>
      <c r="XEM341" s="1"/>
      <c r="XEN341" s="1"/>
      <c r="XEO341" s="1"/>
      <c r="XEP341" s="1"/>
      <c r="XEQ341" s="1"/>
      <c r="XER341" s="1"/>
      <c r="XES341" s="1"/>
      <c r="XET341" s="1"/>
      <c r="XEU341" s="1"/>
      <c r="XEV341" s="1"/>
      <c r="XEW341" s="1"/>
      <c r="XEX341" s="1"/>
    </row>
    <row r="342" spans="1:150 16219:16383" s="11" customFormat="1" ht="20.25" customHeight="1" x14ac:dyDescent="0.3">
      <c r="A342" s="65" t="str">
        <f>A341</f>
        <v>Ground Floor for Parking</v>
      </c>
      <c r="B342" s="65"/>
      <c r="C342" s="66">
        <v>3</v>
      </c>
      <c r="D342" s="67"/>
      <c r="E342" s="20" t="s">
        <v>229</v>
      </c>
      <c r="F342" s="66">
        <v>526</v>
      </c>
      <c r="G342" s="67"/>
      <c r="H342" s="20">
        <v>0</v>
      </c>
      <c r="I342" s="20">
        <f>F342*(($I$140)+1)+H342</f>
        <v>815.30000000000007</v>
      </c>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WYW342" s="1"/>
      <c r="WYX342" s="1"/>
      <c r="WYY342" s="1"/>
      <c r="WYZ342" s="1"/>
      <c r="WZA342" s="1"/>
      <c r="WZB342" s="1"/>
      <c r="WZC342" s="1"/>
      <c r="WZD342" s="1"/>
      <c r="WZE342" s="1"/>
      <c r="WZF342" s="1"/>
      <c r="WZG342" s="1"/>
      <c r="WZH342" s="1"/>
      <c r="WZI342" s="1"/>
      <c r="WZJ342" s="1"/>
      <c r="WZK342" s="1"/>
      <c r="WZL342" s="1"/>
      <c r="WZM342" s="1"/>
      <c r="WZN342" s="1"/>
      <c r="WZO342" s="1"/>
      <c r="WZP342" s="1"/>
      <c r="WZQ342" s="1"/>
      <c r="WZR342" s="1"/>
      <c r="WZS342" s="1"/>
      <c r="WZT342" s="1"/>
      <c r="WZU342" s="1"/>
      <c r="WZV342" s="1"/>
      <c r="WZW342" s="1"/>
      <c r="WZX342" s="1"/>
      <c r="WZY342" s="1"/>
      <c r="WZZ342" s="1"/>
      <c r="XAA342" s="1"/>
      <c r="XAB342" s="1"/>
      <c r="XAC342" s="1"/>
      <c r="XAD342" s="1"/>
      <c r="XAE342" s="1"/>
      <c r="XAF342" s="1"/>
      <c r="XAG342" s="1"/>
      <c r="XAH342" s="1"/>
      <c r="XAI342" s="1"/>
      <c r="XAJ342" s="1"/>
      <c r="XAK342" s="1"/>
      <c r="XAL342" s="1"/>
      <c r="XAM342" s="1"/>
      <c r="XAN342" s="1"/>
      <c r="XAO342" s="1"/>
      <c r="XAP342" s="1"/>
      <c r="XAQ342" s="1"/>
      <c r="XAR342" s="1"/>
      <c r="XAS342" s="1"/>
      <c r="XAT342" s="1"/>
      <c r="XAU342" s="1"/>
      <c r="XAV342" s="1"/>
      <c r="XAW342" s="1"/>
      <c r="XAX342" s="1"/>
      <c r="XAY342" s="1"/>
      <c r="XAZ342" s="1"/>
      <c r="XBA342" s="1"/>
      <c r="XBB342" s="1"/>
      <c r="XBC342" s="1"/>
      <c r="XBD342" s="1"/>
      <c r="XBE342" s="1"/>
      <c r="XBF342" s="1"/>
      <c r="XBG342" s="1"/>
      <c r="XBH342" s="1"/>
      <c r="XBI342" s="1"/>
      <c r="XBJ342" s="1"/>
      <c r="XBK342" s="1"/>
      <c r="XBL342" s="1"/>
      <c r="XBM342" s="1"/>
      <c r="XBN342" s="1"/>
      <c r="XBO342" s="1"/>
      <c r="XBP342" s="1"/>
      <c r="XBQ342" s="1"/>
      <c r="XBR342" s="1"/>
      <c r="XBS342" s="1"/>
      <c r="XBT342" s="1"/>
      <c r="XBU342" s="1"/>
      <c r="XBV342" s="1"/>
      <c r="XBW342" s="1"/>
      <c r="XBX342" s="1"/>
      <c r="XBY342" s="1"/>
      <c r="XBZ342" s="1"/>
      <c r="XCA342" s="1"/>
      <c r="XCB342" s="1"/>
      <c r="XCC342" s="1"/>
      <c r="XCD342" s="1"/>
      <c r="XCE342" s="1"/>
      <c r="XCF342" s="1"/>
      <c r="XCG342" s="1"/>
      <c r="XCH342" s="1"/>
      <c r="XCI342" s="1"/>
      <c r="XCJ342" s="1"/>
      <c r="XCK342" s="1"/>
      <c r="XCL342" s="1"/>
      <c r="XCM342" s="1"/>
      <c r="XCN342" s="1"/>
      <c r="XCO342" s="1"/>
      <c r="XCP342" s="1"/>
      <c r="XCQ342" s="1"/>
      <c r="XCR342" s="1"/>
      <c r="XCS342" s="1"/>
      <c r="XCT342" s="1"/>
      <c r="XCU342" s="1"/>
      <c r="XCV342" s="1"/>
      <c r="XCW342" s="1"/>
      <c r="XCX342" s="1"/>
      <c r="XCY342" s="1"/>
      <c r="XCZ342" s="1"/>
      <c r="XDA342" s="1"/>
      <c r="XDB342" s="1"/>
      <c r="XDC342" s="1"/>
      <c r="XDD342" s="1"/>
      <c r="XDE342" s="1"/>
      <c r="XDF342" s="1"/>
      <c r="XDG342" s="1"/>
      <c r="XDH342" s="1"/>
      <c r="XDI342" s="1"/>
      <c r="XDJ342" s="1"/>
      <c r="XDK342" s="1"/>
      <c r="XDL342" s="1"/>
      <c r="XDM342" s="1"/>
      <c r="XDN342" s="1"/>
      <c r="XDO342" s="1"/>
      <c r="XDP342" s="1"/>
      <c r="XDQ342" s="1"/>
      <c r="XDR342" s="1"/>
      <c r="XDS342" s="1"/>
      <c r="XDT342" s="1"/>
      <c r="XDU342" s="1"/>
      <c r="XDV342" s="1"/>
      <c r="XDW342" s="1"/>
      <c r="XDX342" s="1"/>
      <c r="XDY342" s="1"/>
      <c r="XDZ342" s="1"/>
      <c r="XEA342" s="1"/>
      <c r="XEB342" s="1"/>
      <c r="XEC342" s="1"/>
      <c r="XED342" s="1"/>
      <c r="XEE342" s="1"/>
      <c r="XEF342" s="1"/>
      <c r="XEG342" s="1"/>
      <c r="XEH342" s="1"/>
      <c r="XEI342" s="1"/>
      <c r="XEJ342" s="1"/>
      <c r="XEK342" s="1"/>
      <c r="XEL342" s="1"/>
      <c r="XEM342" s="1"/>
      <c r="XEN342" s="1"/>
      <c r="XEO342" s="1"/>
      <c r="XEP342" s="1"/>
      <c r="XEQ342" s="1"/>
      <c r="XER342" s="1"/>
      <c r="XES342" s="1"/>
      <c r="XET342" s="1"/>
      <c r="XEU342" s="1"/>
      <c r="XEV342" s="1"/>
      <c r="XEW342" s="1"/>
      <c r="XEX342" s="1"/>
    </row>
    <row r="343" spans="1:150 16219:16383" s="11" customFormat="1" ht="20.25" customHeight="1" x14ac:dyDescent="0.3">
      <c r="A343" s="65" t="str">
        <f>A342</f>
        <v>Ground Floor for Parking</v>
      </c>
      <c r="B343" s="65"/>
      <c r="C343" s="66">
        <v>4</v>
      </c>
      <c r="D343" s="67"/>
      <c r="E343" s="20" t="s">
        <v>229</v>
      </c>
      <c r="F343" s="66">
        <v>371</v>
      </c>
      <c r="G343" s="67"/>
      <c r="H343" s="20">
        <v>0</v>
      </c>
      <c r="I343" s="20">
        <f>F343*(($I$140)+1)+H343</f>
        <v>575.05000000000007</v>
      </c>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WYW343" s="1"/>
      <c r="WYX343" s="1"/>
      <c r="WYY343" s="1"/>
      <c r="WYZ343" s="1"/>
      <c r="WZA343" s="1"/>
      <c r="WZB343" s="1"/>
      <c r="WZC343" s="1"/>
      <c r="WZD343" s="1"/>
      <c r="WZE343" s="1"/>
      <c r="WZF343" s="1"/>
      <c r="WZG343" s="1"/>
      <c r="WZH343" s="1"/>
      <c r="WZI343" s="1"/>
      <c r="WZJ343" s="1"/>
      <c r="WZK343" s="1"/>
      <c r="WZL343" s="1"/>
      <c r="WZM343" s="1"/>
      <c r="WZN343" s="1"/>
      <c r="WZO343" s="1"/>
      <c r="WZP343" s="1"/>
      <c r="WZQ343" s="1"/>
      <c r="WZR343" s="1"/>
      <c r="WZS343" s="1"/>
      <c r="WZT343" s="1"/>
      <c r="WZU343" s="1"/>
      <c r="WZV343" s="1"/>
      <c r="WZW343" s="1"/>
      <c r="WZX343" s="1"/>
      <c r="WZY343" s="1"/>
      <c r="WZZ343" s="1"/>
      <c r="XAA343" s="1"/>
      <c r="XAB343" s="1"/>
      <c r="XAC343" s="1"/>
      <c r="XAD343" s="1"/>
      <c r="XAE343" s="1"/>
      <c r="XAF343" s="1"/>
      <c r="XAG343" s="1"/>
      <c r="XAH343" s="1"/>
      <c r="XAI343" s="1"/>
      <c r="XAJ343" s="1"/>
      <c r="XAK343" s="1"/>
      <c r="XAL343" s="1"/>
      <c r="XAM343" s="1"/>
      <c r="XAN343" s="1"/>
      <c r="XAO343" s="1"/>
      <c r="XAP343" s="1"/>
      <c r="XAQ343" s="1"/>
      <c r="XAR343" s="1"/>
      <c r="XAS343" s="1"/>
      <c r="XAT343" s="1"/>
      <c r="XAU343" s="1"/>
      <c r="XAV343" s="1"/>
      <c r="XAW343" s="1"/>
      <c r="XAX343" s="1"/>
      <c r="XAY343" s="1"/>
      <c r="XAZ343" s="1"/>
      <c r="XBA343" s="1"/>
      <c r="XBB343" s="1"/>
      <c r="XBC343" s="1"/>
      <c r="XBD343" s="1"/>
      <c r="XBE343" s="1"/>
      <c r="XBF343" s="1"/>
      <c r="XBG343" s="1"/>
      <c r="XBH343" s="1"/>
      <c r="XBI343" s="1"/>
      <c r="XBJ343" s="1"/>
      <c r="XBK343" s="1"/>
      <c r="XBL343" s="1"/>
      <c r="XBM343" s="1"/>
      <c r="XBN343" s="1"/>
      <c r="XBO343" s="1"/>
      <c r="XBP343" s="1"/>
      <c r="XBQ343" s="1"/>
      <c r="XBR343" s="1"/>
      <c r="XBS343" s="1"/>
      <c r="XBT343" s="1"/>
      <c r="XBU343" s="1"/>
      <c r="XBV343" s="1"/>
      <c r="XBW343" s="1"/>
      <c r="XBX343" s="1"/>
      <c r="XBY343" s="1"/>
      <c r="XBZ343" s="1"/>
      <c r="XCA343" s="1"/>
      <c r="XCB343" s="1"/>
      <c r="XCC343" s="1"/>
      <c r="XCD343" s="1"/>
      <c r="XCE343" s="1"/>
      <c r="XCF343" s="1"/>
      <c r="XCG343" s="1"/>
      <c r="XCH343" s="1"/>
      <c r="XCI343" s="1"/>
      <c r="XCJ343" s="1"/>
      <c r="XCK343" s="1"/>
      <c r="XCL343" s="1"/>
      <c r="XCM343" s="1"/>
      <c r="XCN343" s="1"/>
      <c r="XCO343" s="1"/>
      <c r="XCP343" s="1"/>
      <c r="XCQ343" s="1"/>
      <c r="XCR343" s="1"/>
      <c r="XCS343" s="1"/>
      <c r="XCT343" s="1"/>
      <c r="XCU343" s="1"/>
      <c r="XCV343" s="1"/>
      <c r="XCW343" s="1"/>
      <c r="XCX343" s="1"/>
      <c r="XCY343" s="1"/>
      <c r="XCZ343" s="1"/>
      <c r="XDA343" s="1"/>
      <c r="XDB343" s="1"/>
      <c r="XDC343" s="1"/>
      <c r="XDD343" s="1"/>
      <c r="XDE343" s="1"/>
      <c r="XDF343" s="1"/>
      <c r="XDG343" s="1"/>
      <c r="XDH343" s="1"/>
      <c r="XDI343" s="1"/>
      <c r="XDJ343" s="1"/>
      <c r="XDK343" s="1"/>
      <c r="XDL343" s="1"/>
      <c r="XDM343" s="1"/>
      <c r="XDN343" s="1"/>
      <c r="XDO343" s="1"/>
      <c r="XDP343" s="1"/>
      <c r="XDQ343" s="1"/>
      <c r="XDR343" s="1"/>
      <c r="XDS343" s="1"/>
      <c r="XDT343" s="1"/>
      <c r="XDU343" s="1"/>
      <c r="XDV343" s="1"/>
      <c r="XDW343" s="1"/>
      <c r="XDX343" s="1"/>
      <c r="XDY343" s="1"/>
      <c r="XDZ343" s="1"/>
      <c r="XEA343" s="1"/>
      <c r="XEB343" s="1"/>
      <c r="XEC343" s="1"/>
      <c r="XED343" s="1"/>
      <c r="XEE343" s="1"/>
      <c r="XEF343" s="1"/>
      <c r="XEG343" s="1"/>
      <c r="XEH343" s="1"/>
      <c r="XEI343" s="1"/>
      <c r="XEJ343" s="1"/>
      <c r="XEK343" s="1"/>
      <c r="XEL343" s="1"/>
      <c r="XEM343" s="1"/>
      <c r="XEN343" s="1"/>
      <c r="XEO343" s="1"/>
      <c r="XEP343" s="1"/>
      <c r="XEQ343" s="1"/>
      <c r="XER343" s="1"/>
      <c r="XES343" s="1"/>
      <c r="XET343" s="1"/>
      <c r="XEU343" s="1"/>
      <c r="XEV343" s="1"/>
      <c r="XEW343" s="1"/>
      <c r="XEX343" s="1"/>
    </row>
    <row r="344" spans="1:150 16219:16383" s="11" customFormat="1" ht="21" x14ac:dyDescent="0.3">
      <c r="A344" s="68" t="s">
        <v>220</v>
      </c>
      <c r="B344" s="69"/>
      <c r="C344" s="69"/>
      <c r="D344" s="69"/>
      <c r="E344" s="69"/>
      <c r="F344" s="69"/>
      <c r="G344" s="69"/>
      <c r="H344" s="69"/>
      <c r="I344" s="70"/>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WYY344" s="1"/>
      <c r="WYZ344" s="1"/>
      <c r="WZA344" s="1"/>
      <c r="WZB344" s="1"/>
      <c r="WZC344" s="1"/>
      <c r="WZD344" s="1"/>
      <c r="WZE344" s="1"/>
      <c r="WZF344" s="1"/>
      <c r="WZG344" s="1"/>
      <c r="WZH344" s="1"/>
      <c r="WZI344" s="1"/>
      <c r="WZJ344" s="1"/>
      <c r="WZK344" s="1"/>
      <c r="WZL344" s="1"/>
      <c r="WZM344" s="1"/>
      <c r="WZN344" s="1"/>
      <c r="WZO344" s="1"/>
      <c r="WZP344" s="1"/>
      <c r="WZQ344" s="1"/>
      <c r="WZR344" s="1"/>
      <c r="WZS344" s="1"/>
      <c r="WZT344" s="1"/>
      <c r="WZU344" s="1"/>
      <c r="WZV344" s="1"/>
      <c r="WZW344" s="1"/>
      <c r="WZX344" s="1"/>
      <c r="WZY344" s="1"/>
      <c r="WZZ344" s="1"/>
      <c r="XAA344" s="1"/>
      <c r="XAB344" s="1"/>
      <c r="XAC344" s="1"/>
      <c r="XAD344" s="1"/>
      <c r="XAE344" s="1"/>
      <c r="XAF344" s="1"/>
      <c r="XAG344" s="1"/>
      <c r="XAH344" s="1"/>
      <c r="XAI344" s="1"/>
      <c r="XAJ344" s="1"/>
      <c r="XAK344" s="1"/>
      <c r="XAL344" s="1"/>
      <c r="XAM344" s="1"/>
      <c r="XAN344" s="1"/>
      <c r="XAO344" s="1"/>
      <c r="XAP344" s="1"/>
      <c r="XAQ344" s="1"/>
      <c r="XAR344" s="1"/>
      <c r="XAS344" s="1"/>
      <c r="XAT344" s="1"/>
      <c r="XAU344" s="1"/>
      <c r="XAV344" s="1"/>
      <c r="XAW344" s="1"/>
      <c r="XAX344" s="1"/>
      <c r="XAY344" s="1"/>
      <c r="XAZ344" s="1"/>
      <c r="XBA344" s="1"/>
      <c r="XBB344" s="1"/>
      <c r="XBC344" s="1"/>
      <c r="XBD344" s="1"/>
      <c r="XBE344" s="1"/>
      <c r="XBF344" s="1"/>
      <c r="XBG344" s="1"/>
      <c r="XBH344" s="1"/>
      <c r="XBI344" s="1"/>
      <c r="XBJ344" s="1"/>
      <c r="XBK344" s="1"/>
      <c r="XBL344" s="1"/>
      <c r="XBM344" s="1"/>
      <c r="XBN344" s="1"/>
      <c r="XBO344" s="1"/>
      <c r="XBP344" s="1"/>
      <c r="XBQ344" s="1"/>
      <c r="XBR344" s="1"/>
      <c r="XBS344" s="1"/>
      <c r="XBT344" s="1"/>
      <c r="XBU344" s="1"/>
      <c r="XBV344" s="1"/>
      <c r="XBW344" s="1"/>
      <c r="XBX344" s="1"/>
      <c r="XBY344" s="1"/>
      <c r="XBZ344" s="1"/>
      <c r="XCA344" s="1"/>
      <c r="XCB344" s="1"/>
      <c r="XCC344" s="1"/>
      <c r="XCD344" s="1"/>
      <c r="XCE344" s="1"/>
      <c r="XCF344" s="1"/>
      <c r="XCG344" s="1"/>
      <c r="XCH344" s="1"/>
      <c r="XCI344" s="1"/>
      <c r="XCJ344" s="1"/>
      <c r="XCK344" s="1"/>
      <c r="XCL344" s="1"/>
      <c r="XCM344" s="1"/>
      <c r="XCN344" s="1"/>
      <c r="XCO344" s="1"/>
      <c r="XCP344" s="1"/>
      <c r="XCQ344" s="1"/>
      <c r="XCR344" s="1"/>
      <c r="XCS344" s="1"/>
      <c r="XCT344" s="1"/>
      <c r="XCU344" s="1"/>
      <c r="XCV344" s="1"/>
      <c r="XCW344" s="1"/>
      <c r="XCX344" s="1"/>
      <c r="XCY344" s="1"/>
      <c r="XCZ344" s="1"/>
      <c r="XDA344" s="1"/>
      <c r="XDB344" s="1"/>
      <c r="XDC344" s="1"/>
      <c r="XDD344" s="1"/>
      <c r="XDE344" s="1"/>
      <c r="XDF344" s="1"/>
      <c r="XDG344" s="1"/>
      <c r="XDH344" s="1"/>
      <c r="XDI344" s="1"/>
      <c r="XDJ344" s="1"/>
      <c r="XDK344" s="1"/>
      <c r="XDL344" s="1"/>
      <c r="XDM344" s="1"/>
      <c r="XDN344" s="1"/>
      <c r="XDO344" s="1"/>
      <c r="XDP344" s="1"/>
      <c r="XDQ344" s="1"/>
      <c r="XDR344" s="1"/>
      <c r="XDS344" s="1"/>
      <c r="XDT344" s="1"/>
      <c r="XDU344" s="1"/>
      <c r="XDV344" s="1"/>
      <c r="XDW344" s="1"/>
      <c r="XDX344" s="1"/>
      <c r="XDY344" s="1"/>
      <c r="XDZ344" s="1"/>
      <c r="XEA344" s="1"/>
      <c r="XEB344" s="1"/>
      <c r="XEC344" s="1"/>
      <c r="XED344" s="1"/>
      <c r="XEE344" s="1"/>
      <c r="XEF344" s="1"/>
      <c r="XEG344" s="1"/>
      <c r="XEH344" s="1"/>
      <c r="XEI344" s="1"/>
      <c r="XEJ344" s="1"/>
      <c r="XEK344" s="1"/>
      <c r="XEL344" s="1"/>
      <c r="XEM344" s="1"/>
      <c r="XEN344" s="1"/>
      <c r="XEO344" s="1"/>
      <c r="XEP344" s="1"/>
      <c r="XEQ344" s="1"/>
      <c r="XER344" s="1"/>
      <c r="XES344" s="1"/>
      <c r="XET344" s="1"/>
      <c r="XEU344" s="1"/>
      <c r="XEV344" s="1"/>
      <c r="XEW344" s="1"/>
      <c r="XEX344" s="1"/>
      <c r="XEY344" s="1"/>
      <c r="XEZ344" s="1"/>
    </row>
    <row r="345" spans="1:150 16219:16383" s="11" customFormat="1" ht="21" hidden="1" x14ac:dyDescent="0.3">
      <c r="A345" s="65" t="str">
        <f t="shared" ref="A345:A350" si="47">A344</f>
        <v>1st Floor for Residential &amp; Amenities</v>
      </c>
      <c r="B345" s="65"/>
      <c r="C345" s="65">
        <v>1</v>
      </c>
      <c r="D345" s="65"/>
      <c r="E345" s="66" t="s">
        <v>221</v>
      </c>
      <c r="F345" s="71"/>
      <c r="G345" s="71"/>
      <c r="H345" s="71"/>
      <c r="I345" s="71">
        <f t="shared" ref="I345:I350" si="48">F345*(($I$140)+1)+H345</f>
        <v>0</v>
      </c>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WZB345" s="1"/>
      <c r="WZC345" s="1"/>
      <c r="WZD345" s="1"/>
      <c r="WZE345" s="1"/>
      <c r="WZF345" s="1"/>
      <c r="WZG345" s="1"/>
      <c r="WZH345" s="1"/>
      <c r="WZI345" s="1"/>
      <c r="WZJ345" s="1"/>
      <c r="WZK345" s="1"/>
      <c r="WZL345" s="1"/>
      <c r="WZM345" s="1"/>
      <c r="WZN345" s="1"/>
      <c r="WZO345" s="1"/>
      <c r="WZP345" s="1"/>
      <c r="WZQ345" s="1"/>
      <c r="WZR345" s="1"/>
      <c r="WZS345" s="1"/>
      <c r="WZT345" s="1"/>
      <c r="WZU345" s="1"/>
      <c r="WZV345" s="1"/>
      <c r="WZW345" s="1"/>
      <c r="WZX345" s="1"/>
      <c r="WZY345" s="1"/>
      <c r="WZZ345" s="1"/>
      <c r="XAA345" s="1"/>
      <c r="XAB345" s="1"/>
      <c r="XAC345" s="1"/>
      <c r="XAD345" s="1"/>
      <c r="XAE345" s="1"/>
      <c r="XAF345" s="1"/>
      <c r="XAG345" s="1"/>
      <c r="XAH345" s="1"/>
      <c r="XAI345" s="1"/>
      <c r="XAJ345" s="1"/>
      <c r="XAK345" s="1"/>
      <c r="XAL345" s="1"/>
      <c r="XAM345" s="1"/>
      <c r="XAN345" s="1"/>
      <c r="XAO345" s="1"/>
      <c r="XAP345" s="1"/>
      <c r="XAQ345" s="1"/>
      <c r="XAR345" s="1"/>
      <c r="XAS345" s="1"/>
      <c r="XAT345" s="1"/>
      <c r="XAU345" s="1"/>
      <c r="XAV345" s="1"/>
      <c r="XAW345" s="1"/>
      <c r="XAX345" s="1"/>
      <c r="XAY345" s="1"/>
      <c r="XAZ345" s="1"/>
      <c r="XBA345" s="1"/>
      <c r="XBB345" s="1"/>
      <c r="XBC345" s="1"/>
      <c r="XBD345" s="1"/>
      <c r="XBE345" s="1"/>
      <c r="XBF345" s="1"/>
      <c r="XBG345" s="1"/>
      <c r="XBH345" s="1"/>
      <c r="XBI345" s="1"/>
      <c r="XBJ345" s="1"/>
      <c r="XBK345" s="1"/>
      <c r="XBL345" s="1"/>
      <c r="XBM345" s="1"/>
      <c r="XBN345" s="1"/>
      <c r="XBO345" s="1"/>
      <c r="XBP345" s="1"/>
      <c r="XBQ345" s="1"/>
      <c r="XBR345" s="1"/>
      <c r="XBS345" s="1"/>
      <c r="XBT345" s="1"/>
      <c r="XBU345" s="1"/>
      <c r="XBV345" s="1"/>
      <c r="XBW345" s="1"/>
      <c r="XBX345" s="1"/>
      <c r="XBY345" s="1"/>
      <c r="XBZ345" s="1"/>
      <c r="XCA345" s="1"/>
      <c r="XCB345" s="1"/>
      <c r="XCC345" s="1"/>
      <c r="XCD345" s="1"/>
      <c r="XCE345" s="1"/>
      <c r="XCF345" s="1"/>
      <c r="XCG345" s="1"/>
      <c r="XCH345" s="1"/>
      <c r="XCI345" s="1"/>
      <c r="XCJ345" s="1"/>
      <c r="XCK345" s="1"/>
      <c r="XCL345" s="1"/>
      <c r="XCM345" s="1"/>
      <c r="XCN345" s="1"/>
      <c r="XCO345" s="1"/>
      <c r="XCP345" s="1"/>
      <c r="XCQ345" s="1"/>
      <c r="XCR345" s="1"/>
      <c r="XCS345" s="1"/>
      <c r="XCT345" s="1"/>
      <c r="XCU345" s="1"/>
      <c r="XCV345" s="1"/>
      <c r="XCW345" s="1"/>
      <c r="XCX345" s="1"/>
      <c r="XCY345" s="1"/>
      <c r="XCZ345" s="1"/>
      <c r="XDA345" s="1"/>
      <c r="XDB345" s="1"/>
      <c r="XDC345" s="1"/>
      <c r="XDD345" s="1"/>
      <c r="XDE345" s="1"/>
      <c r="XDF345" s="1"/>
      <c r="XDG345" s="1"/>
      <c r="XDH345" s="1"/>
      <c r="XDI345" s="1"/>
      <c r="XDJ345" s="1"/>
      <c r="XDK345" s="1"/>
      <c r="XDL345" s="1"/>
      <c r="XDM345" s="1"/>
      <c r="XDN345" s="1"/>
      <c r="XDO345" s="1"/>
      <c r="XDP345" s="1"/>
      <c r="XDQ345" s="1"/>
      <c r="XDR345" s="1"/>
      <c r="XDS345" s="1"/>
      <c r="XDT345" s="1"/>
      <c r="XDU345" s="1"/>
      <c r="XDV345" s="1"/>
      <c r="XDW345" s="1"/>
      <c r="XDX345" s="1"/>
      <c r="XDY345" s="1"/>
      <c r="XDZ345" s="1"/>
      <c r="XEA345" s="1"/>
      <c r="XEB345" s="1"/>
      <c r="XEC345" s="1"/>
      <c r="XED345" s="1"/>
      <c r="XEE345" s="1"/>
      <c r="XEF345" s="1"/>
      <c r="XEG345" s="1"/>
      <c r="XEH345" s="1"/>
      <c r="XEI345" s="1"/>
      <c r="XEJ345" s="1"/>
      <c r="XEK345" s="1"/>
      <c r="XEL345" s="1"/>
      <c r="XEM345" s="1"/>
      <c r="XEN345" s="1"/>
      <c r="XEO345" s="1"/>
      <c r="XEP345" s="1"/>
      <c r="XEQ345" s="1"/>
      <c r="XER345" s="1"/>
      <c r="XES345" s="1"/>
      <c r="XET345" s="1"/>
      <c r="XEU345" s="1"/>
      <c r="XEV345" s="1"/>
      <c r="XEW345" s="1"/>
      <c r="XEX345" s="1"/>
      <c r="XEY345" s="1"/>
      <c r="XEZ345" s="1"/>
      <c r="XFA345" s="1"/>
      <c r="XFB345" s="1"/>
      <c r="XFC345" s="1"/>
    </row>
    <row r="346" spans="1:150 16219:16383" s="11" customFormat="1" ht="21" x14ac:dyDescent="0.3">
      <c r="A346" s="65" t="str">
        <f t="shared" si="47"/>
        <v>1st Floor for Residential &amp; Amenities</v>
      </c>
      <c r="B346" s="65"/>
      <c r="C346" s="65">
        <v>2</v>
      </c>
      <c r="D346" s="65"/>
      <c r="E346" s="20" t="s">
        <v>222</v>
      </c>
      <c r="F346" s="66">
        <v>908</v>
      </c>
      <c r="G346" s="67"/>
      <c r="H346" s="20">
        <v>0</v>
      </c>
      <c r="I346" s="20">
        <f t="shared" si="48"/>
        <v>1407.4</v>
      </c>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WYU346" s="1"/>
      <c r="WYV346" s="1"/>
      <c r="WYW346" s="1"/>
      <c r="WYX346" s="1"/>
      <c r="WYY346" s="1"/>
      <c r="WYZ346" s="1"/>
      <c r="WZA346" s="1"/>
      <c r="WZB346" s="1"/>
      <c r="WZC346" s="1"/>
      <c r="WZD346" s="1"/>
      <c r="WZE346" s="1"/>
      <c r="WZF346" s="1"/>
      <c r="WZG346" s="1"/>
      <c r="WZH346" s="1"/>
      <c r="WZI346" s="1"/>
      <c r="WZJ346" s="1"/>
      <c r="WZK346" s="1"/>
      <c r="WZL346" s="1"/>
      <c r="WZM346" s="1"/>
      <c r="WZN346" s="1"/>
      <c r="WZO346" s="1"/>
      <c r="WZP346" s="1"/>
      <c r="WZQ346" s="1"/>
      <c r="WZR346" s="1"/>
      <c r="WZS346" s="1"/>
      <c r="WZT346" s="1"/>
      <c r="WZU346" s="1"/>
      <c r="WZV346" s="1"/>
      <c r="WZW346" s="1"/>
      <c r="WZX346" s="1"/>
      <c r="WZY346" s="1"/>
      <c r="WZZ346" s="1"/>
      <c r="XAA346" s="1"/>
      <c r="XAB346" s="1"/>
      <c r="XAC346" s="1"/>
      <c r="XAD346" s="1"/>
      <c r="XAE346" s="1"/>
      <c r="XAF346" s="1"/>
      <c r="XAG346" s="1"/>
      <c r="XAH346" s="1"/>
      <c r="XAI346" s="1"/>
      <c r="XAJ346" s="1"/>
      <c r="XAK346" s="1"/>
      <c r="XAL346" s="1"/>
      <c r="XAM346" s="1"/>
      <c r="XAN346" s="1"/>
      <c r="XAO346" s="1"/>
      <c r="XAP346" s="1"/>
      <c r="XAQ346" s="1"/>
      <c r="XAR346" s="1"/>
      <c r="XAS346" s="1"/>
      <c r="XAT346" s="1"/>
      <c r="XAU346" s="1"/>
      <c r="XAV346" s="1"/>
      <c r="XAW346" s="1"/>
      <c r="XAX346" s="1"/>
      <c r="XAY346" s="1"/>
      <c r="XAZ346" s="1"/>
      <c r="XBA346" s="1"/>
      <c r="XBB346" s="1"/>
      <c r="XBC346" s="1"/>
      <c r="XBD346" s="1"/>
      <c r="XBE346" s="1"/>
      <c r="XBF346" s="1"/>
      <c r="XBG346" s="1"/>
      <c r="XBH346" s="1"/>
      <c r="XBI346" s="1"/>
      <c r="XBJ346" s="1"/>
      <c r="XBK346" s="1"/>
      <c r="XBL346" s="1"/>
      <c r="XBM346" s="1"/>
      <c r="XBN346" s="1"/>
      <c r="XBO346" s="1"/>
      <c r="XBP346" s="1"/>
      <c r="XBQ346" s="1"/>
      <c r="XBR346" s="1"/>
      <c r="XBS346" s="1"/>
      <c r="XBT346" s="1"/>
      <c r="XBU346" s="1"/>
      <c r="XBV346" s="1"/>
      <c r="XBW346" s="1"/>
      <c r="XBX346" s="1"/>
      <c r="XBY346" s="1"/>
      <c r="XBZ346" s="1"/>
      <c r="XCA346" s="1"/>
      <c r="XCB346" s="1"/>
      <c r="XCC346" s="1"/>
      <c r="XCD346" s="1"/>
      <c r="XCE346" s="1"/>
      <c r="XCF346" s="1"/>
      <c r="XCG346" s="1"/>
      <c r="XCH346" s="1"/>
      <c r="XCI346" s="1"/>
      <c r="XCJ346" s="1"/>
      <c r="XCK346" s="1"/>
      <c r="XCL346" s="1"/>
      <c r="XCM346" s="1"/>
      <c r="XCN346" s="1"/>
      <c r="XCO346" s="1"/>
      <c r="XCP346" s="1"/>
      <c r="XCQ346" s="1"/>
      <c r="XCR346" s="1"/>
      <c r="XCS346" s="1"/>
      <c r="XCT346" s="1"/>
      <c r="XCU346" s="1"/>
      <c r="XCV346" s="1"/>
      <c r="XCW346" s="1"/>
      <c r="XCX346" s="1"/>
      <c r="XCY346" s="1"/>
      <c r="XCZ346" s="1"/>
      <c r="XDA346" s="1"/>
      <c r="XDB346" s="1"/>
      <c r="XDC346" s="1"/>
      <c r="XDD346" s="1"/>
      <c r="XDE346" s="1"/>
      <c r="XDF346" s="1"/>
      <c r="XDG346" s="1"/>
      <c r="XDH346" s="1"/>
      <c r="XDI346" s="1"/>
      <c r="XDJ346" s="1"/>
      <c r="XDK346" s="1"/>
      <c r="XDL346" s="1"/>
      <c r="XDM346" s="1"/>
      <c r="XDN346" s="1"/>
      <c r="XDO346" s="1"/>
      <c r="XDP346" s="1"/>
      <c r="XDQ346" s="1"/>
      <c r="XDR346" s="1"/>
      <c r="XDS346" s="1"/>
      <c r="XDT346" s="1"/>
      <c r="XDU346" s="1"/>
      <c r="XDV346" s="1"/>
      <c r="XDW346" s="1"/>
      <c r="XDX346" s="1"/>
      <c r="XDY346" s="1"/>
      <c r="XDZ346" s="1"/>
      <c r="XEA346" s="1"/>
      <c r="XEB346" s="1"/>
      <c r="XEC346" s="1"/>
      <c r="XED346" s="1"/>
      <c r="XEE346" s="1"/>
      <c r="XEF346" s="1"/>
      <c r="XEG346" s="1"/>
      <c r="XEH346" s="1"/>
      <c r="XEI346" s="1"/>
      <c r="XEJ346" s="1"/>
      <c r="XEK346" s="1"/>
      <c r="XEL346" s="1"/>
      <c r="XEM346" s="1"/>
      <c r="XEN346" s="1"/>
      <c r="XEO346" s="1"/>
      <c r="XEP346" s="1"/>
      <c r="XEQ346" s="1"/>
      <c r="XER346" s="1"/>
      <c r="XES346" s="1"/>
      <c r="XET346" s="1"/>
      <c r="XEU346" s="1"/>
      <c r="XEV346" s="1"/>
    </row>
    <row r="347" spans="1:150 16219:16383" s="11" customFormat="1" ht="21" x14ac:dyDescent="0.3">
      <c r="A347" s="65" t="str">
        <f t="shared" si="47"/>
        <v>1st Floor for Residential &amp; Amenities</v>
      </c>
      <c r="B347" s="65"/>
      <c r="C347" s="65">
        <f>C346+1</f>
        <v>3</v>
      </c>
      <c r="D347" s="65"/>
      <c r="E347" s="20" t="s">
        <v>223</v>
      </c>
      <c r="F347" s="66">
        <v>556</v>
      </c>
      <c r="G347" s="67"/>
      <c r="H347" s="20">
        <v>0</v>
      </c>
      <c r="I347" s="20">
        <f t="shared" si="48"/>
        <v>861.80000000000007</v>
      </c>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WYU347" s="1"/>
      <c r="WYV347" s="1"/>
      <c r="WYW347" s="1"/>
      <c r="WYX347" s="1"/>
      <c r="WYY347" s="1"/>
      <c r="WYZ347" s="1"/>
      <c r="WZA347" s="1"/>
      <c r="WZB347" s="1"/>
      <c r="WZC347" s="1"/>
      <c r="WZD347" s="1"/>
      <c r="WZE347" s="1"/>
      <c r="WZF347" s="1"/>
      <c r="WZG347" s="1"/>
      <c r="WZH347" s="1"/>
      <c r="WZI347" s="1"/>
      <c r="WZJ347" s="1"/>
      <c r="WZK347" s="1"/>
      <c r="WZL347" s="1"/>
      <c r="WZM347" s="1"/>
      <c r="WZN347" s="1"/>
      <c r="WZO347" s="1"/>
      <c r="WZP347" s="1"/>
      <c r="WZQ347" s="1"/>
      <c r="WZR347" s="1"/>
      <c r="WZS347" s="1"/>
      <c r="WZT347" s="1"/>
      <c r="WZU347" s="1"/>
      <c r="WZV347" s="1"/>
      <c r="WZW347" s="1"/>
      <c r="WZX347" s="1"/>
      <c r="WZY347" s="1"/>
      <c r="WZZ347" s="1"/>
      <c r="XAA347" s="1"/>
      <c r="XAB347" s="1"/>
      <c r="XAC347" s="1"/>
      <c r="XAD347" s="1"/>
      <c r="XAE347" s="1"/>
      <c r="XAF347" s="1"/>
      <c r="XAG347" s="1"/>
      <c r="XAH347" s="1"/>
      <c r="XAI347" s="1"/>
      <c r="XAJ347" s="1"/>
      <c r="XAK347" s="1"/>
      <c r="XAL347" s="1"/>
      <c r="XAM347" s="1"/>
      <c r="XAN347" s="1"/>
      <c r="XAO347" s="1"/>
      <c r="XAP347" s="1"/>
      <c r="XAQ347" s="1"/>
      <c r="XAR347" s="1"/>
      <c r="XAS347" s="1"/>
      <c r="XAT347" s="1"/>
      <c r="XAU347" s="1"/>
      <c r="XAV347" s="1"/>
      <c r="XAW347" s="1"/>
      <c r="XAX347" s="1"/>
      <c r="XAY347" s="1"/>
      <c r="XAZ347" s="1"/>
      <c r="XBA347" s="1"/>
      <c r="XBB347" s="1"/>
      <c r="XBC347" s="1"/>
      <c r="XBD347" s="1"/>
      <c r="XBE347" s="1"/>
      <c r="XBF347" s="1"/>
      <c r="XBG347" s="1"/>
      <c r="XBH347" s="1"/>
      <c r="XBI347" s="1"/>
      <c r="XBJ347" s="1"/>
      <c r="XBK347" s="1"/>
      <c r="XBL347" s="1"/>
      <c r="XBM347" s="1"/>
      <c r="XBN347" s="1"/>
      <c r="XBO347" s="1"/>
      <c r="XBP347" s="1"/>
      <c r="XBQ347" s="1"/>
      <c r="XBR347" s="1"/>
      <c r="XBS347" s="1"/>
      <c r="XBT347" s="1"/>
      <c r="XBU347" s="1"/>
      <c r="XBV347" s="1"/>
      <c r="XBW347" s="1"/>
      <c r="XBX347" s="1"/>
      <c r="XBY347" s="1"/>
      <c r="XBZ347" s="1"/>
      <c r="XCA347" s="1"/>
      <c r="XCB347" s="1"/>
      <c r="XCC347" s="1"/>
      <c r="XCD347" s="1"/>
      <c r="XCE347" s="1"/>
      <c r="XCF347" s="1"/>
      <c r="XCG347" s="1"/>
      <c r="XCH347" s="1"/>
      <c r="XCI347" s="1"/>
      <c r="XCJ347" s="1"/>
      <c r="XCK347" s="1"/>
      <c r="XCL347" s="1"/>
      <c r="XCM347" s="1"/>
      <c r="XCN347" s="1"/>
      <c r="XCO347" s="1"/>
      <c r="XCP347" s="1"/>
      <c r="XCQ347" s="1"/>
      <c r="XCR347" s="1"/>
      <c r="XCS347" s="1"/>
      <c r="XCT347" s="1"/>
      <c r="XCU347" s="1"/>
      <c r="XCV347" s="1"/>
      <c r="XCW347" s="1"/>
      <c r="XCX347" s="1"/>
      <c r="XCY347" s="1"/>
      <c r="XCZ347" s="1"/>
      <c r="XDA347" s="1"/>
      <c r="XDB347" s="1"/>
      <c r="XDC347" s="1"/>
      <c r="XDD347" s="1"/>
      <c r="XDE347" s="1"/>
      <c r="XDF347" s="1"/>
      <c r="XDG347" s="1"/>
      <c r="XDH347" s="1"/>
      <c r="XDI347" s="1"/>
      <c r="XDJ347" s="1"/>
      <c r="XDK347" s="1"/>
      <c r="XDL347" s="1"/>
      <c r="XDM347" s="1"/>
      <c r="XDN347" s="1"/>
      <c r="XDO347" s="1"/>
      <c r="XDP347" s="1"/>
      <c r="XDQ347" s="1"/>
      <c r="XDR347" s="1"/>
      <c r="XDS347" s="1"/>
      <c r="XDT347" s="1"/>
      <c r="XDU347" s="1"/>
      <c r="XDV347" s="1"/>
      <c r="XDW347" s="1"/>
      <c r="XDX347" s="1"/>
      <c r="XDY347" s="1"/>
      <c r="XDZ347" s="1"/>
      <c r="XEA347" s="1"/>
      <c r="XEB347" s="1"/>
      <c r="XEC347" s="1"/>
      <c r="XED347" s="1"/>
      <c r="XEE347" s="1"/>
      <c r="XEF347" s="1"/>
      <c r="XEG347" s="1"/>
      <c r="XEH347" s="1"/>
      <c r="XEI347" s="1"/>
      <c r="XEJ347" s="1"/>
      <c r="XEK347" s="1"/>
      <c r="XEL347" s="1"/>
      <c r="XEM347" s="1"/>
      <c r="XEN347" s="1"/>
      <c r="XEO347" s="1"/>
      <c r="XEP347" s="1"/>
      <c r="XEQ347" s="1"/>
      <c r="XER347" s="1"/>
      <c r="XES347" s="1"/>
      <c r="XET347" s="1"/>
      <c r="XEU347" s="1"/>
      <c r="XEV347" s="1"/>
    </row>
    <row r="348" spans="1:150 16219:16383" s="11" customFormat="1" ht="20.25" customHeight="1" x14ac:dyDescent="0.3">
      <c r="A348" s="65" t="str">
        <f t="shared" si="47"/>
        <v>1st Floor for Residential &amp; Amenities</v>
      </c>
      <c r="B348" s="65"/>
      <c r="C348" s="65">
        <f>C347+1</f>
        <v>4</v>
      </c>
      <c r="D348" s="65"/>
      <c r="E348" s="20" t="s">
        <v>223</v>
      </c>
      <c r="F348" s="66">
        <v>743</v>
      </c>
      <c r="G348" s="67"/>
      <c r="H348" s="20">
        <v>0</v>
      </c>
      <c r="I348" s="20">
        <f t="shared" si="48"/>
        <v>1151.6500000000001</v>
      </c>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WYU348" s="1"/>
      <c r="WYV348" s="1"/>
      <c r="WYW348" s="1"/>
      <c r="WYX348" s="1"/>
      <c r="WYY348" s="1"/>
      <c r="WYZ348" s="1"/>
      <c r="WZA348" s="1"/>
      <c r="WZB348" s="1"/>
      <c r="WZC348" s="1"/>
      <c r="WZD348" s="1"/>
      <c r="WZE348" s="1"/>
      <c r="WZF348" s="1"/>
      <c r="WZG348" s="1"/>
      <c r="WZH348" s="1"/>
      <c r="WZI348" s="1"/>
      <c r="WZJ348" s="1"/>
      <c r="WZK348" s="1"/>
      <c r="WZL348" s="1"/>
      <c r="WZM348" s="1"/>
      <c r="WZN348" s="1"/>
      <c r="WZO348" s="1"/>
      <c r="WZP348" s="1"/>
      <c r="WZQ348" s="1"/>
      <c r="WZR348" s="1"/>
      <c r="WZS348" s="1"/>
      <c r="WZT348" s="1"/>
      <c r="WZU348" s="1"/>
      <c r="WZV348" s="1"/>
      <c r="WZW348" s="1"/>
      <c r="WZX348" s="1"/>
      <c r="WZY348" s="1"/>
      <c r="WZZ348" s="1"/>
      <c r="XAA348" s="1"/>
      <c r="XAB348" s="1"/>
      <c r="XAC348" s="1"/>
      <c r="XAD348" s="1"/>
      <c r="XAE348" s="1"/>
      <c r="XAF348" s="1"/>
      <c r="XAG348" s="1"/>
      <c r="XAH348" s="1"/>
      <c r="XAI348" s="1"/>
      <c r="XAJ348" s="1"/>
      <c r="XAK348" s="1"/>
      <c r="XAL348" s="1"/>
      <c r="XAM348" s="1"/>
      <c r="XAN348" s="1"/>
      <c r="XAO348" s="1"/>
      <c r="XAP348" s="1"/>
      <c r="XAQ348" s="1"/>
      <c r="XAR348" s="1"/>
      <c r="XAS348" s="1"/>
      <c r="XAT348" s="1"/>
      <c r="XAU348" s="1"/>
      <c r="XAV348" s="1"/>
      <c r="XAW348" s="1"/>
      <c r="XAX348" s="1"/>
      <c r="XAY348" s="1"/>
      <c r="XAZ348" s="1"/>
      <c r="XBA348" s="1"/>
      <c r="XBB348" s="1"/>
      <c r="XBC348" s="1"/>
      <c r="XBD348" s="1"/>
      <c r="XBE348" s="1"/>
      <c r="XBF348" s="1"/>
      <c r="XBG348" s="1"/>
      <c r="XBH348" s="1"/>
      <c r="XBI348" s="1"/>
      <c r="XBJ348" s="1"/>
      <c r="XBK348" s="1"/>
      <c r="XBL348" s="1"/>
      <c r="XBM348" s="1"/>
      <c r="XBN348" s="1"/>
      <c r="XBO348" s="1"/>
      <c r="XBP348" s="1"/>
      <c r="XBQ348" s="1"/>
      <c r="XBR348" s="1"/>
      <c r="XBS348" s="1"/>
      <c r="XBT348" s="1"/>
      <c r="XBU348" s="1"/>
      <c r="XBV348" s="1"/>
      <c r="XBW348" s="1"/>
      <c r="XBX348" s="1"/>
      <c r="XBY348" s="1"/>
      <c r="XBZ348" s="1"/>
      <c r="XCA348" s="1"/>
      <c r="XCB348" s="1"/>
      <c r="XCC348" s="1"/>
      <c r="XCD348" s="1"/>
      <c r="XCE348" s="1"/>
      <c r="XCF348" s="1"/>
      <c r="XCG348" s="1"/>
      <c r="XCH348" s="1"/>
      <c r="XCI348" s="1"/>
      <c r="XCJ348" s="1"/>
      <c r="XCK348" s="1"/>
      <c r="XCL348" s="1"/>
      <c r="XCM348" s="1"/>
      <c r="XCN348" s="1"/>
      <c r="XCO348" s="1"/>
      <c r="XCP348" s="1"/>
      <c r="XCQ348" s="1"/>
      <c r="XCR348" s="1"/>
      <c r="XCS348" s="1"/>
      <c r="XCT348" s="1"/>
      <c r="XCU348" s="1"/>
      <c r="XCV348" s="1"/>
      <c r="XCW348" s="1"/>
      <c r="XCX348" s="1"/>
      <c r="XCY348" s="1"/>
      <c r="XCZ348" s="1"/>
      <c r="XDA348" s="1"/>
      <c r="XDB348" s="1"/>
      <c r="XDC348" s="1"/>
      <c r="XDD348" s="1"/>
      <c r="XDE348" s="1"/>
      <c r="XDF348" s="1"/>
      <c r="XDG348" s="1"/>
      <c r="XDH348" s="1"/>
      <c r="XDI348" s="1"/>
      <c r="XDJ348" s="1"/>
      <c r="XDK348" s="1"/>
      <c r="XDL348" s="1"/>
      <c r="XDM348" s="1"/>
      <c r="XDN348" s="1"/>
      <c r="XDO348" s="1"/>
      <c r="XDP348" s="1"/>
      <c r="XDQ348" s="1"/>
      <c r="XDR348" s="1"/>
      <c r="XDS348" s="1"/>
      <c r="XDT348" s="1"/>
      <c r="XDU348" s="1"/>
      <c r="XDV348" s="1"/>
      <c r="XDW348" s="1"/>
      <c r="XDX348" s="1"/>
      <c r="XDY348" s="1"/>
      <c r="XDZ348" s="1"/>
      <c r="XEA348" s="1"/>
      <c r="XEB348" s="1"/>
      <c r="XEC348" s="1"/>
      <c r="XED348" s="1"/>
      <c r="XEE348" s="1"/>
      <c r="XEF348" s="1"/>
      <c r="XEG348" s="1"/>
      <c r="XEH348" s="1"/>
      <c r="XEI348" s="1"/>
      <c r="XEJ348" s="1"/>
      <c r="XEK348" s="1"/>
      <c r="XEL348" s="1"/>
      <c r="XEM348" s="1"/>
      <c r="XEN348" s="1"/>
      <c r="XEO348" s="1"/>
      <c r="XEP348" s="1"/>
      <c r="XEQ348" s="1"/>
      <c r="XER348" s="1"/>
      <c r="XES348" s="1"/>
      <c r="XET348" s="1"/>
      <c r="XEU348" s="1"/>
      <c r="XEV348" s="1"/>
    </row>
    <row r="349" spans="1:150 16219:16383" s="11" customFormat="1" ht="20.25" customHeight="1" x14ac:dyDescent="0.3">
      <c r="A349" s="65" t="str">
        <f t="shared" si="47"/>
        <v>1st Floor for Residential &amp; Amenities</v>
      </c>
      <c r="B349" s="65"/>
      <c r="C349" s="65">
        <f>C348+1</f>
        <v>5</v>
      </c>
      <c r="D349" s="65"/>
      <c r="E349" s="20" t="s">
        <v>231</v>
      </c>
      <c r="F349" s="66">
        <v>513</v>
      </c>
      <c r="G349" s="67"/>
      <c r="H349" s="20">
        <v>0</v>
      </c>
      <c r="I349" s="20">
        <f t="shared" si="48"/>
        <v>795.15</v>
      </c>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WYU349" s="1"/>
      <c r="WYV349" s="1"/>
      <c r="WYW349" s="1"/>
      <c r="WYX349" s="1"/>
      <c r="WYY349" s="1"/>
      <c r="WYZ349" s="1"/>
      <c r="WZA349" s="1"/>
      <c r="WZB349" s="1"/>
      <c r="WZC349" s="1"/>
      <c r="WZD349" s="1"/>
      <c r="WZE349" s="1"/>
      <c r="WZF349" s="1"/>
      <c r="WZG349" s="1"/>
      <c r="WZH349" s="1"/>
      <c r="WZI349" s="1"/>
      <c r="WZJ349" s="1"/>
      <c r="WZK349" s="1"/>
      <c r="WZL349" s="1"/>
      <c r="WZM349" s="1"/>
      <c r="WZN349" s="1"/>
      <c r="WZO349" s="1"/>
      <c r="WZP349" s="1"/>
      <c r="WZQ349" s="1"/>
      <c r="WZR349" s="1"/>
      <c r="WZS349" s="1"/>
      <c r="WZT349" s="1"/>
      <c r="WZU349" s="1"/>
      <c r="WZV349" s="1"/>
      <c r="WZW349" s="1"/>
      <c r="WZX349" s="1"/>
      <c r="WZY349" s="1"/>
      <c r="WZZ349" s="1"/>
      <c r="XAA349" s="1"/>
      <c r="XAB349" s="1"/>
      <c r="XAC349" s="1"/>
      <c r="XAD349" s="1"/>
      <c r="XAE349" s="1"/>
      <c r="XAF349" s="1"/>
      <c r="XAG349" s="1"/>
      <c r="XAH349" s="1"/>
      <c r="XAI349" s="1"/>
      <c r="XAJ349" s="1"/>
      <c r="XAK349" s="1"/>
      <c r="XAL349" s="1"/>
      <c r="XAM349" s="1"/>
      <c r="XAN349" s="1"/>
      <c r="XAO349" s="1"/>
      <c r="XAP349" s="1"/>
      <c r="XAQ349" s="1"/>
      <c r="XAR349" s="1"/>
      <c r="XAS349" s="1"/>
      <c r="XAT349" s="1"/>
      <c r="XAU349" s="1"/>
      <c r="XAV349" s="1"/>
      <c r="XAW349" s="1"/>
      <c r="XAX349" s="1"/>
      <c r="XAY349" s="1"/>
      <c r="XAZ349" s="1"/>
      <c r="XBA349" s="1"/>
      <c r="XBB349" s="1"/>
      <c r="XBC349" s="1"/>
      <c r="XBD349" s="1"/>
      <c r="XBE349" s="1"/>
      <c r="XBF349" s="1"/>
      <c r="XBG349" s="1"/>
      <c r="XBH349" s="1"/>
      <c r="XBI349" s="1"/>
      <c r="XBJ349" s="1"/>
      <c r="XBK349" s="1"/>
      <c r="XBL349" s="1"/>
      <c r="XBM349" s="1"/>
      <c r="XBN349" s="1"/>
      <c r="XBO349" s="1"/>
      <c r="XBP349" s="1"/>
      <c r="XBQ349" s="1"/>
      <c r="XBR349" s="1"/>
      <c r="XBS349" s="1"/>
      <c r="XBT349" s="1"/>
      <c r="XBU349" s="1"/>
      <c r="XBV349" s="1"/>
      <c r="XBW349" s="1"/>
      <c r="XBX349" s="1"/>
      <c r="XBY349" s="1"/>
      <c r="XBZ349" s="1"/>
      <c r="XCA349" s="1"/>
      <c r="XCB349" s="1"/>
      <c r="XCC349" s="1"/>
      <c r="XCD349" s="1"/>
      <c r="XCE349" s="1"/>
      <c r="XCF349" s="1"/>
      <c r="XCG349" s="1"/>
      <c r="XCH349" s="1"/>
      <c r="XCI349" s="1"/>
      <c r="XCJ349" s="1"/>
      <c r="XCK349" s="1"/>
      <c r="XCL349" s="1"/>
      <c r="XCM349" s="1"/>
      <c r="XCN349" s="1"/>
      <c r="XCO349" s="1"/>
      <c r="XCP349" s="1"/>
      <c r="XCQ349" s="1"/>
      <c r="XCR349" s="1"/>
      <c r="XCS349" s="1"/>
      <c r="XCT349" s="1"/>
      <c r="XCU349" s="1"/>
      <c r="XCV349" s="1"/>
      <c r="XCW349" s="1"/>
      <c r="XCX349" s="1"/>
      <c r="XCY349" s="1"/>
      <c r="XCZ349" s="1"/>
      <c r="XDA349" s="1"/>
      <c r="XDB349" s="1"/>
      <c r="XDC349" s="1"/>
      <c r="XDD349" s="1"/>
      <c r="XDE349" s="1"/>
      <c r="XDF349" s="1"/>
      <c r="XDG349" s="1"/>
      <c r="XDH349" s="1"/>
      <c r="XDI349" s="1"/>
      <c r="XDJ349" s="1"/>
      <c r="XDK349" s="1"/>
      <c r="XDL349" s="1"/>
      <c r="XDM349" s="1"/>
      <c r="XDN349" s="1"/>
      <c r="XDO349" s="1"/>
      <c r="XDP349" s="1"/>
      <c r="XDQ349" s="1"/>
      <c r="XDR349" s="1"/>
      <c r="XDS349" s="1"/>
      <c r="XDT349" s="1"/>
      <c r="XDU349" s="1"/>
      <c r="XDV349" s="1"/>
      <c r="XDW349" s="1"/>
      <c r="XDX349" s="1"/>
      <c r="XDY349" s="1"/>
      <c r="XDZ349" s="1"/>
      <c r="XEA349" s="1"/>
      <c r="XEB349" s="1"/>
      <c r="XEC349" s="1"/>
      <c r="XED349" s="1"/>
      <c r="XEE349" s="1"/>
      <c r="XEF349" s="1"/>
      <c r="XEG349" s="1"/>
      <c r="XEH349" s="1"/>
      <c r="XEI349" s="1"/>
      <c r="XEJ349" s="1"/>
      <c r="XEK349" s="1"/>
      <c r="XEL349" s="1"/>
      <c r="XEM349" s="1"/>
      <c r="XEN349" s="1"/>
      <c r="XEO349" s="1"/>
      <c r="XEP349" s="1"/>
      <c r="XEQ349" s="1"/>
      <c r="XER349" s="1"/>
      <c r="XES349" s="1"/>
      <c r="XET349" s="1"/>
      <c r="XEU349" s="1"/>
      <c r="XEV349" s="1"/>
    </row>
    <row r="350" spans="1:150 16219:16383" s="11" customFormat="1" ht="20.25" customHeight="1" x14ac:dyDescent="0.3">
      <c r="A350" s="65" t="str">
        <f t="shared" si="47"/>
        <v>1st Floor for Residential &amp; Amenities</v>
      </c>
      <c r="B350" s="65"/>
      <c r="C350" s="65">
        <f>C349+1</f>
        <v>6</v>
      </c>
      <c r="D350" s="65"/>
      <c r="E350" s="20" t="s">
        <v>223</v>
      </c>
      <c r="F350" s="66">
        <v>641</v>
      </c>
      <c r="G350" s="67"/>
      <c r="H350" s="20">
        <v>0</v>
      </c>
      <c r="I350" s="20">
        <f t="shared" si="48"/>
        <v>993.55000000000007</v>
      </c>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WYU350" s="1"/>
      <c r="WYV350" s="1"/>
      <c r="WYW350" s="1"/>
      <c r="WYX350" s="1"/>
      <c r="WYY350" s="1"/>
      <c r="WYZ350" s="1"/>
      <c r="WZA350" s="1"/>
      <c r="WZB350" s="1"/>
      <c r="WZC350" s="1"/>
      <c r="WZD350" s="1"/>
      <c r="WZE350" s="1"/>
      <c r="WZF350" s="1"/>
      <c r="WZG350" s="1"/>
      <c r="WZH350" s="1"/>
      <c r="WZI350" s="1"/>
      <c r="WZJ350" s="1"/>
      <c r="WZK350" s="1"/>
      <c r="WZL350" s="1"/>
      <c r="WZM350" s="1"/>
      <c r="WZN350" s="1"/>
      <c r="WZO350" s="1"/>
      <c r="WZP350" s="1"/>
      <c r="WZQ350" s="1"/>
      <c r="WZR350" s="1"/>
      <c r="WZS350" s="1"/>
      <c r="WZT350" s="1"/>
      <c r="WZU350" s="1"/>
      <c r="WZV350" s="1"/>
      <c r="WZW350" s="1"/>
      <c r="WZX350" s="1"/>
      <c r="WZY350" s="1"/>
      <c r="WZZ350" s="1"/>
      <c r="XAA350" s="1"/>
      <c r="XAB350" s="1"/>
      <c r="XAC350" s="1"/>
      <c r="XAD350" s="1"/>
      <c r="XAE350" s="1"/>
      <c r="XAF350" s="1"/>
      <c r="XAG350" s="1"/>
      <c r="XAH350" s="1"/>
      <c r="XAI350" s="1"/>
      <c r="XAJ350" s="1"/>
      <c r="XAK350" s="1"/>
      <c r="XAL350" s="1"/>
      <c r="XAM350" s="1"/>
      <c r="XAN350" s="1"/>
      <c r="XAO350" s="1"/>
      <c r="XAP350" s="1"/>
      <c r="XAQ350" s="1"/>
      <c r="XAR350" s="1"/>
      <c r="XAS350" s="1"/>
      <c r="XAT350" s="1"/>
      <c r="XAU350" s="1"/>
      <c r="XAV350" s="1"/>
      <c r="XAW350" s="1"/>
      <c r="XAX350" s="1"/>
      <c r="XAY350" s="1"/>
      <c r="XAZ350" s="1"/>
      <c r="XBA350" s="1"/>
      <c r="XBB350" s="1"/>
      <c r="XBC350" s="1"/>
      <c r="XBD350" s="1"/>
      <c r="XBE350" s="1"/>
      <c r="XBF350" s="1"/>
      <c r="XBG350" s="1"/>
      <c r="XBH350" s="1"/>
      <c r="XBI350" s="1"/>
      <c r="XBJ350" s="1"/>
      <c r="XBK350" s="1"/>
      <c r="XBL350" s="1"/>
      <c r="XBM350" s="1"/>
      <c r="XBN350" s="1"/>
      <c r="XBO350" s="1"/>
      <c r="XBP350" s="1"/>
      <c r="XBQ350" s="1"/>
      <c r="XBR350" s="1"/>
      <c r="XBS350" s="1"/>
      <c r="XBT350" s="1"/>
      <c r="XBU350" s="1"/>
      <c r="XBV350" s="1"/>
      <c r="XBW350" s="1"/>
      <c r="XBX350" s="1"/>
      <c r="XBY350" s="1"/>
      <c r="XBZ350" s="1"/>
      <c r="XCA350" s="1"/>
      <c r="XCB350" s="1"/>
      <c r="XCC350" s="1"/>
      <c r="XCD350" s="1"/>
      <c r="XCE350" s="1"/>
      <c r="XCF350" s="1"/>
      <c r="XCG350" s="1"/>
      <c r="XCH350" s="1"/>
      <c r="XCI350" s="1"/>
      <c r="XCJ350" s="1"/>
      <c r="XCK350" s="1"/>
      <c r="XCL350" s="1"/>
      <c r="XCM350" s="1"/>
      <c r="XCN350" s="1"/>
      <c r="XCO350" s="1"/>
      <c r="XCP350" s="1"/>
      <c r="XCQ350" s="1"/>
      <c r="XCR350" s="1"/>
      <c r="XCS350" s="1"/>
      <c r="XCT350" s="1"/>
      <c r="XCU350" s="1"/>
      <c r="XCV350" s="1"/>
      <c r="XCW350" s="1"/>
      <c r="XCX350" s="1"/>
      <c r="XCY350" s="1"/>
      <c r="XCZ350" s="1"/>
      <c r="XDA350" s="1"/>
      <c r="XDB350" s="1"/>
      <c r="XDC350" s="1"/>
      <c r="XDD350" s="1"/>
      <c r="XDE350" s="1"/>
      <c r="XDF350" s="1"/>
      <c r="XDG350" s="1"/>
      <c r="XDH350" s="1"/>
      <c r="XDI350" s="1"/>
      <c r="XDJ350" s="1"/>
      <c r="XDK350" s="1"/>
      <c r="XDL350" s="1"/>
      <c r="XDM350" s="1"/>
      <c r="XDN350" s="1"/>
      <c r="XDO350" s="1"/>
      <c r="XDP350" s="1"/>
      <c r="XDQ350" s="1"/>
      <c r="XDR350" s="1"/>
      <c r="XDS350" s="1"/>
      <c r="XDT350" s="1"/>
      <c r="XDU350" s="1"/>
      <c r="XDV350" s="1"/>
      <c r="XDW350" s="1"/>
      <c r="XDX350" s="1"/>
      <c r="XDY350" s="1"/>
      <c r="XDZ350" s="1"/>
      <c r="XEA350" s="1"/>
      <c r="XEB350" s="1"/>
      <c r="XEC350" s="1"/>
      <c r="XED350" s="1"/>
      <c r="XEE350" s="1"/>
      <c r="XEF350" s="1"/>
      <c r="XEG350" s="1"/>
      <c r="XEH350" s="1"/>
      <c r="XEI350" s="1"/>
      <c r="XEJ350" s="1"/>
      <c r="XEK350" s="1"/>
      <c r="XEL350" s="1"/>
      <c r="XEM350" s="1"/>
      <c r="XEN350" s="1"/>
      <c r="XEO350" s="1"/>
      <c r="XEP350" s="1"/>
      <c r="XEQ350" s="1"/>
      <c r="XER350" s="1"/>
      <c r="XES350" s="1"/>
      <c r="XET350" s="1"/>
      <c r="XEU350" s="1"/>
      <c r="XEV350" s="1"/>
    </row>
    <row r="351" spans="1:150 16219:16383" s="11" customFormat="1" ht="21" x14ac:dyDescent="0.3">
      <c r="A351" s="68" t="s">
        <v>224</v>
      </c>
      <c r="B351" s="69"/>
      <c r="C351" s="69"/>
      <c r="D351" s="69"/>
      <c r="E351" s="69"/>
      <c r="F351" s="69"/>
      <c r="G351" s="69"/>
      <c r="H351" s="69"/>
      <c r="I351" s="70"/>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WYU351" s="1"/>
      <c r="WYV351" s="1"/>
      <c r="WYW351" s="1"/>
      <c r="WYX351" s="1"/>
      <c r="WYY351" s="1"/>
      <c r="WYZ351" s="1"/>
      <c r="WZA351" s="1"/>
      <c r="WZB351" s="1"/>
      <c r="WZC351" s="1"/>
      <c r="WZD351" s="1"/>
      <c r="WZE351" s="1"/>
      <c r="WZF351" s="1"/>
      <c r="WZG351" s="1"/>
      <c r="WZH351" s="1"/>
      <c r="WZI351" s="1"/>
      <c r="WZJ351" s="1"/>
      <c r="WZK351" s="1"/>
      <c r="WZL351" s="1"/>
      <c r="WZM351" s="1"/>
      <c r="WZN351" s="1"/>
      <c r="WZO351" s="1"/>
      <c r="WZP351" s="1"/>
      <c r="WZQ351" s="1"/>
      <c r="WZR351" s="1"/>
      <c r="WZS351" s="1"/>
      <c r="WZT351" s="1"/>
      <c r="WZU351" s="1"/>
      <c r="WZV351" s="1"/>
      <c r="WZW351" s="1"/>
      <c r="WZX351" s="1"/>
      <c r="WZY351" s="1"/>
      <c r="WZZ351" s="1"/>
      <c r="XAA351" s="1"/>
      <c r="XAB351" s="1"/>
      <c r="XAC351" s="1"/>
      <c r="XAD351" s="1"/>
      <c r="XAE351" s="1"/>
      <c r="XAF351" s="1"/>
      <c r="XAG351" s="1"/>
      <c r="XAH351" s="1"/>
      <c r="XAI351" s="1"/>
      <c r="XAJ351" s="1"/>
      <c r="XAK351" s="1"/>
      <c r="XAL351" s="1"/>
      <c r="XAM351" s="1"/>
      <c r="XAN351" s="1"/>
      <c r="XAO351" s="1"/>
      <c r="XAP351" s="1"/>
      <c r="XAQ351" s="1"/>
      <c r="XAR351" s="1"/>
      <c r="XAS351" s="1"/>
      <c r="XAT351" s="1"/>
      <c r="XAU351" s="1"/>
      <c r="XAV351" s="1"/>
      <c r="XAW351" s="1"/>
      <c r="XAX351" s="1"/>
      <c r="XAY351" s="1"/>
      <c r="XAZ351" s="1"/>
      <c r="XBA351" s="1"/>
      <c r="XBB351" s="1"/>
      <c r="XBC351" s="1"/>
      <c r="XBD351" s="1"/>
      <c r="XBE351" s="1"/>
      <c r="XBF351" s="1"/>
      <c r="XBG351" s="1"/>
      <c r="XBH351" s="1"/>
      <c r="XBI351" s="1"/>
      <c r="XBJ351" s="1"/>
      <c r="XBK351" s="1"/>
      <c r="XBL351" s="1"/>
      <c r="XBM351" s="1"/>
      <c r="XBN351" s="1"/>
      <c r="XBO351" s="1"/>
      <c r="XBP351" s="1"/>
      <c r="XBQ351" s="1"/>
      <c r="XBR351" s="1"/>
      <c r="XBS351" s="1"/>
      <c r="XBT351" s="1"/>
      <c r="XBU351" s="1"/>
      <c r="XBV351" s="1"/>
      <c r="XBW351" s="1"/>
      <c r="XBX351" s="1"/>
      <c r="XBY351" s="1"/>
      <c r="XBZ351" s="1"/>
      <c r="XCA351" s="1"/>
      <c r="XCB351" s="1"/>
      <c r="XCC351" s="1"/>
      <c r="XCD351" s="1"/>
      <c r="XCE351" s="1"/>
      <c r="XCF351" s="1"/>
      <c r="XCG351" s="1"/>
      <c r="XCH351" s="1"/>
      <c r="XCI351" s="1"/>
      <c r="XCJ351" s="1"/>
      <c r="XCK351" s="1"/>
      <c r="XCL351" s="1"/>
      <c r="XCM351" s="1"/>
      <c r="XCN351" s="1"/>
      <c r="XCO351" s="1"/>
      <c r="XCP351" s="1"/>
      <c r="XCQ351" s="1"/>
      <c r="XCR351" s="1"/>
      <c r="XCS351" s="1"/>
      <c r="XCT351" s="1"/>
      <c r="XCU351" s="1"/>
      <c r="XCV351" s="1"/>
      <c r="XCW351" s="1"/>
      <c r="XCX351" s="1"/>
      <c r="XCY351" s="1"/>
      <c r="XCZ351" s="1"/>
      <c r="XDA351" s="1"/>
      <c r="XDB351" s="1"/>
      <c r="XDC351" s="1"/>
      <c r="XDD351" s="1"/>
      <c r="XDE351" s="1"/>
      <c r="XDF351" s="1"/>
      <c r="XDG351" s="1"/>
      <c r="XDH351" s="1"/>
      <c r="XDI351" s="1"/>
      <c r="XDJ351" s="1"/>
      <c r="XDK351" s="1"/>
      <c r="XDL351" s="1"/>
      <c r="XDM351" s="1"/>
      <c r="XDN351" s="1"/>
      <c r="XDO351" s="1"/>
      <c r="XDP351" s="1"/>
      <c r="XDQ351" s="1"/>
      <c r="XDR351" s="1"/>
      <c r="XDS351" s="1"/>
      <c r="XDT351" s="1"/>
      <c r="XDU351" s="1"/>
      <c r="XDV351" s="1"/>
      <c r="XDW351" s="1"/>
      <c r="XDX351" s="1"/>
      <c r="XDY351" s="1"/>
      <c r="XDZ351" s="1"/>
      <c r="XEA351" s="1"/>
      <c r="XEB351" s="1"/>
      <c r="XEC351" s="1"/>
      <c r="XED351" s="1"/>
      <c r="XEE351" s="1"/>
      <c r="XEF351" s="1"/>
      <c r="XEG351" s="1"/>
      <c r="XEH351" s="1"/>
      <c r="XEI351" s="1"/>
      <c r="XEJ351" s="1"/>
      <c r="XEK351" s="1"/>
      <c r="XEL351" s="1"/>
      <c r="XEM351" s="1"/>
      <c r="XEN351" s="1"/>
      <c r="XEO351" s="1"/>
      <c r="XEP351" s="1"/>
      <c r="XEQ351" s="1"/>
      <c r="XER351" s="1"/>
      <c r="XES351" s="1"/>
      <c r="XET351" s="1"/>
      <c r="XEU351" s="1"/>
      <c r="XEV351" s="1"/>
    </row>
    <row r="352" spans="1:150 16219:16383" s="11" customFormat="1" ht="21" hidden="1" x14ac:dyDescent="0.3">
      <c r="A352" s="65" t="str">
        <f t="shared" ref="A352:A357" si="49">A351</f>
        <v>2nd Floor for Residential &amp; Amenities</v>
      </c>
      <c r="B352" s="65"/>
      <c r="C352" s="65">
        <v>1</v>
      </c>
      <c r="D352" s="65"/>
      <c r="E352" s="66" t="s">
        <v>221</v>
      </c>
      <c r="F352" s="71"/>
      <c r="G352" s="71"/>
      <c r="H352" s="71"/>
      <c r="I352" s="71">
        <f t="shared" ref="I352:I357" si="50">F352*(($I$140)+1)+H352</f>
        <v>0</v>
      </c>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WZB352" s="1"/>
      <c r="WZC352" s="1"/>
      <c r="WZD352" s="1"/>
      <c r="WZE352" s="1"/>
      <c r="WZF352" s="1"/>
      <c r="WZG352" s="1"/>
      <c r="WZH352" s="1"/>
      <c r="WZI352" s="1"/>
      <c r="WZJ352" s="1"/>
      <c r="WZK352" s="1"/>
      <c r="WZL352" s="1"/>
      <c r="WZM352" s="1"/>
      <c r="WZN352" s="1"/>
      <c r="WZO352" s="1"/>
      <c r="WZP352" s="1"/>
      <c r="WZQ352" s="1"/>
      <c r="WZR352" s="1"/>
      <c r="WZS352" s="1"/>
      <c r="WZT352" s="1"/>
      <c r="WZU352" s="1"/>
      <c r="WZV352" s="1"/>
      <c r="WZW352" s="1"/>
      <c r="WZX352" s="1"/>
      <c r="WZY352" s="1"/>
      <c r="WZZ352" s="1"/>
      <c r="XAA352" s="1"/>
      <c r="XAB352" s="1"/>
      <c r="XAC352" s="1"/>
      <c r="XAD352" s="1"/>
      <c r="XAE352" s="1"/>
      <c r="XAF352" s="1"/>
      <c r="XAG352" s="1"/>
      <c r="XAH352" s="1"/>
      <c r="XAI352" s="1"/>
      <c r="XAJ352" s="1"/>
      <c r="XAK352" s="1"/>
      <c r="XAL352" s="1"/>
      <c r="XAM352" s="1"/>
      <c r="XAN352" s="1"/>
      <c r="XAO352" s="1"/>
      <c r="XAP352" s="1"/>
      <c r="XAQ352" s="1"/>
      <c r="XAR352" s="1"/>
      <c r="XAS352" s="1"/>
      <c r="XAT352" s="1"/>
      <c r="XAU352" s="1"/>
      <c r="XAV352" s="1"/>
      <c r="XAW352" s="1"/>
      <c r="XAX352" s="1"/>
      <c r="XAY352" s="1"/>
      <c r="XAZ352" s="1"/>
      <c r="XBA352" s="1"/>
      <c r="XBB352" s="1"/>
      <c r="XBC352" s="1"/>
      <c r="XBD352" s="1"/>
      <c r="XBE352" s="1"/>
      <c r="XBF352" s="1"/>
      <c r="XBG352" s="1"/>
      <c r="XBH352" s="1"/>
      <c r="XBI352" s="1"/>
      <c r="XBJ352" s="1"/>
      <c r="XBK352" s="1"/>
      <c r="XBL352" s="1"/>
      <c r="XBM352" s="1"/>
      <c r="XBN352" s="1"/>
      <c r="XBO352" s="1"/>
      <c r="XBP352" s="1"/>
      <c r="XBQ352" s="1"/>
      <c r="XBR352" s="1"/>
      <c r="XBS352" s="1"/>
      <c r="XBT352" s="1"/>
      <c r="XBU352" s="1"/>
      <c r="XBV352" s="1"/>
      <c r="XBW352" s="1"/>
      <c r="XBX352" s="1"/>
      <c r="XBY352" s="1"/>
      <c r="XBZ352" s="1"/>
      <c r="XCA352" s="1"/>
      <c r="XCB352" s="1"/>
      <c r="XCC352" s="1"/>
      <c r="XCD352" s="1"/>
      <c r="XCE352" s="1"/>
      <c r="XCF352" s="1"/>
      <c r="XCG352" s="1"/>
      <c r="XCH352" s="1"/>
      <c r="XCI352" s="1"/>
      <c r="XCJ352" s="1"/>
      <c r="XCK352" s="1"/>
      <c r="XCL352" s="1"/>
      <c r="XCM352" s="1"/>
      <c r="XCN352" s="1"/>
      <c r="XCO352" s="1"/>
      <c r="XCP352" s="1"/>
      <c r="XCQ352" s="1"/>
      <c r="XCR352" s="1"/>
      <c r="XCS352" s="1"/>
      <c r="XCT352" s="1"/>
      <c r="XCU352" s="1"/>
      <c r="XCV352" s="1"/>
      <c r="XCW352" s="1"/>
      <c r="XCX352" s="1"/>
      <c r="XCY352" s="1"/>
      <c r="XCZ352" s="1"/>
      <c r="XDA352" s="1"/>
      <c r="XDB352" s="1"/>
      <c r="XDC352" s="1"/>
      <c r="XDD352" s="1"/>
      <c r="XDE352" s="1"/>
      <c r="XDF352" s="1"/>
      <c r="XDG352" s="1"/>
      <c r="XDH352" s="1"/>
      <c r="XDI352" s="1"/>
      <c r="XDJ352" s="1"/>
      <c r="XDK352" s="1"/>
      <c r="XDL352" s="1"/>
      <c r="XDM352" s="1"/>
      <c r="XDN352" s="1"/>
      <c r="XDO352" s="1"/>
      <c r="XDP352" s="1"/>
      <c r="XDQ352" s="1"/>
      <c r="XDR352" s="1"/>
      <c r="XDS352" s="1"/>
      <c r="XDT352" s="1"/>
      <c r="XDU352" s="1"/>
      <c r="XDV352" s="1"/>
      <c r="XDW352" s="1"/>
      <c r="XDX352" s="1"/>
      <c r="XDY352" s="1"/>
      <c r="XDZ352" s="1"/>
      <c r="XEA352" s="1"/>
      <c r="XEB352" s="1"/>
      <c r="XEC352" s="1"/>
      <c r="XED352" s="1"/>
      <c r="XEE352" s="1"/>
      <c r="XEF352" s="1"/>
      <c r="XEG352" s="1"/>
      <c r="XEH352" s="1"/>
      <c r="XEI352" s="1"/>
      <c r="XEJ352" s="1"/>
      <c r="XEK352" s="1"/>
      <c r="XEL352" s="1"/>
      <c r="XEM352" s="1"/>
      <c r="XEN352" s="1"/>
      <c r="XEO352" s="1"/>
      <c r="XEP352" s="1"/>
      <c r="XEQ352" s="1"/>
      <c r="XER352" s="1"/>
      <c r="XES352" s="1"/>
      <c r="XET352" s="1"/>
      <c r="XEU352" s="1"/>
      <c r="XEV352" s="1"/>
      <c r="XEW352" s="1"/>
      <c r="XEX352" s="1"/>
      <c r="XEY352" s="1"/>
      <c r="XEZ352" s="1"/>
      <c r="XFA352" s="1"/>
      <c r="XFB352" s="1"/>
      <c r="XFC352" s="1"/>
    </row>
    <row r="353" spans="1:150 16219:16383" s="11" customFormat="1" ht="21" x14ac:dyDescent="0.3">
      <c r="A353" s="65" t="str">
        <f t="shared" si="49"/>
        <v>2nd Floor for Residential &amp; Amenities</v>
      </c>
      <c r="B353" s="65"/>
      <c r="C353" s="65">
        <v>2</v>
      </c>
      <c r="D353" s="65"/>
      <c r="E353" s="20" t="s">
        <v>222</v>
      </c>
      <c r="F353" s="66">
        <v>908</v>
      </c>
      <c r="G353" s="67"/>
      <c r="H353" s="20">
        <v>0</v>
      </c>
      <c r="I353" s="20">
        <f t="shared" si="50"/>
        <v>1407.4</v>
      </c>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WYU353" s="1"/>
      <c r="WYV353" s="1"/>
      <c r="WYW353" s="1"/>
      <c r="WYX353" s="1"/>
      <c r="WYY353" s="1"/>
      <c r="WYZ353" s="1"/>
      <c r="WZA353" s="1"/>
      <c r="WZB353" s="1"/>
      <c r="WZC353" s="1"/>
      <c r="WZD353" s="1"/>
      <c r="WZE353" s="1"/>
      <c r="WZF353" s="1"/>
      <c r="WZG353" s="1"/>
      <c r="WZH353" s="1"/>
      <c r="WZI353" s="1"/>
      <c r="WZJ353" s="1"/>
      <c r="WZK353" s="1"/>
      <c r="WZL353" s="1"/>
      <c r="WZM353" s="1"/>
      <c r="WZN353" s="1"/>
      <c r="WZO353" s="1"/>
      <c r="WZP353" s="1"/>
      <c r="WZQ353" s="1"/>
      <c r="WZR353" s="1"/>
      <c r="WZS353" s="1"/>
      <c r="WZT353" s="1"/>
      <c r="WZU353" s="1"/>
      <c r="WZV353" s="1"/>
      <c r="WZW353" s="1"/>
      <c r="WZX353" s="1"/>
      <c r="WZY353" s="1"/>
      <c r="WZZ353" s="1"/>
      <c r="XAA353" s="1"/>
      <c r="XAB353" s="1"/>
      <c r="XAC353" s="1"/>
      <c r="XAD353" s="1"/>
      <c r="XAE353" s="1"/>
      <c r="XAF353" s="1"/>
      <c r="XAG353" s="1"/>
      <c r="XAH353" s="1"/>
      <c r="XAI353" s="1"/>
      <c r="XAJ353" s="1"/>
      <c r="XAK353" s="1"/>
      <c r="XAL353" s="1"/>
      <c r="XAM353" s="1"/>
      <c r="XAN353" s="1"/>
      <c r="XAO353" s="1"/>
      <c r="XAP353" s="1"/>
      <c r="XAQ353" s="1"/>
      <c r="XAR353" s="1"/>
      <c r="XAS353" s="1"/>
      <c r="XAT353" s="1"/>
      <c r="XAU353" s="1"/>
      <c r="XAV353" s="1"/>
      <c r="XAW353" s="1"/>
      <c r="XAX353" s="1"/>
      <c r="XAY353" s="1"/>
      <c r="XAZ353" s="1"/>
      <c r="XBA353" s="1"/>
      <c r="XBB353" s="1"/>
      <c r="XBC353" s="1"/>
      <c r="XBD353" s="1"/>
      <c r="XBE353" s="1"/>
      <c r="XBF353" s="1"/>
      <c r="XBG353" s="1"/>
      <c r="XBH353" s="1"/>
      <c r="XBI353" s="1"/>
      <c r="XBJ353" s="1"/>
      <c r="XBK353" s="1"/>
      <c r="XBL353" s="1"/>
      <c r="XBM353" s="1"/>
      <c r="XBN353" s="1"/>
      <c r="XBO353" s="1"/>
      <c r="XBP353" s="1"/>
      <c r="XBQ353" s="1"/>
      <c r="XBR353" s="1"/>
      <c r="XBS353" s="1"/>
      <c r="XBT353" s="1"/>
      <c r="XBU353" s="1"/>
      <c r="XBV353" s="1"/>
      <c r="XBW353" s="1"/>
      <c r="XBX353" s="1"/>
      <c r="XBY353" s="1"/>
      <c r="XBZ353" s="1"/>
      <c r="XCA353" s="1"/>
      <c r="XCB353" s="1"/>
      <c r="XCC353" s="1"/>
      <c r="XCD353" s="1"/>
      <c r="XCE353" s="1"/>
      <c r="XCF353" s="1"/>
      <c r="XCG353" s="1"/>
      <c r="XCH353" s="1"/>
      <c r="XCI353" s="1"/>
      <c r="XCJ353" s="1"/>
      <c r="XCK353" s="1"/>
      <c r="XCL353" s="1"/>
      <c r="XCM353" s="1"/>
      <c r="XCN353" s="1"/>
      <c r="XCO353" s="1"/>
      <c r="XCP353" s="1"/>
      <c r="XCQ353" s="1"/>
      <c r="XCR353" s="1"/>
      <c r="XCS353" s="1"/>
      <c r="XCT353" s="1"/>
      <c r="XCU353" s="1"/>
      <c r="XCV353" s="1"/>
      <c r="XCW353" s="1"/>
      <c r="XCX353" s="1"/>
      <c r="XCY353" s="1"/>
      <c r="XCZ353" s="1"/>
      <c r="XDA353" s="1"/>
      <c r="XDB353" s="1"/>
      <c r="XDC353" s="1"/>
      <c r="XDD353" s="1"/>
      <c r="XDE353" s="1"/>
      <c r="XDF353" s="1"/>
      <c r="XDG353" s="1"/>
      <c r="XDH353" s="1"/>
      <c r="XDI353" s="1"/>
      <c r="XDJ353" s="1"/>
      <c r="XDK353" s="1"/>
      <c r="XDL353" s="1"/>
      <c r="XDM353" s="1"/>
      <c r="XDN353" s="1"/>
      <c r="XDO353" s="1"/>
      <c r="XDP353" s="1"/>
      <c r="XDQ353" s="1"/>
      <c r="XDR353" s="1"/>
      <c r="XDS353" s="1"/>
      <c r="XDT353" s="1"/>
      <c r="XDU353" s="1"/>
      <c r="XDV353" s="1"/>
      <c r="XDW353" s="1"/>
      <c r="XDX353" s="1"/>
      <c r="XDY353" s="1"/>
      <c r="XDZ353" s="1"/>
      <c r="XEA353" s="1"/>
      <c r="XEB353" s="1"/>
      <c r="XEC353" s="1"/>
      <c r="XED353" s="1"/>
      <c r="XEE353" s="1"/>
      <c r="XEF353" s="1"/>
      <c r="XEG353" s="1"/>
      <c r="XEH353" s="1"/>
      <c r="XEI353" s="1"/>
      <c r="XEJ353" s="1"/>
      <c r="XEK353" s="1"/>
      <c r="XEL353" s="1"/>
      <c r="XEM353" s="1"/>
      <c r="XEN353" s="1"/>
      <c r="XEO353" s="1"/>
      <c r="XEP353" s="1"/>
      <c r="XEQ353" s="1"/>
      <c r="XER353" s="1"/>
      <c r="XES353" s="1"/>
      <c r="XET353" s="1"/>
      <c r="XEU353" s="1"/>
      <c r="XEV353" s="1"/>
    </row>
    <row r="354" spans="1:150 16219:16383" s="11" customFormat="1" ht="21" x14ac:dyDescent="0.3">
      <c r="A354" s="65" t="str">
        <f t="shared" si="49"/>
        <v>2nd Floor for Residential &amp; Amenities</v>
      </c>
      <c r="B354" s="65"/>
      <c r="C354" s="65">
        <f>C353+1</f>
        <v>3</v>
      </c>
      <c r="D354" s="65"/>
      <c r="E354" s="20" t="s">
        <v>223</v>
      </c>
      <c r="F354" s="66">
        <v>556</v>
      </c>
      <c r="G354" s="67"/>
      <c r="H354" s="20">
        <v>0</v>
      </c>
      <c r="I354" s="20">
        <f t="shared" si="50"/>
        <v>861.80000000000007</v>
      </c>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WYU354" s="1"/>
      <c r="WYV354" s="1"/>
      <c r="WYW354" s="1"/>
      <c r="WYX354" s="1"/>
      <c r="WYY354" s="1"/>
      <c r="WYZ354" s="1"/>
      <c r="WZA354" s="1"/>
      <c r="WZB354" s="1"/>
      <c r="WZC354" s="1"/>
      <c r="WZD354" s="1"/>
      <c r="WZE354" s="1"/>
      <c r="WZF354" s="1"/>
      <c r="WZG354" s="1"/>
      <c r="WZH354" s="1"/>
      <c r="WZI354" s="1"/>
      <c r="WZJ354" s="1"/>
      <c r="WZK354" s="1"/>
      <c r="WZL354" s="1"/>
      <c r="WZM354" s="1"/>
      <c r="WZN354" s="1"/>
      <c r="WZO354" s="1"/>
      <c r="WZP354" s="1"/>
      <c r="WZQ354" s="1"/>
      <c r="WZR354" s="1"/>
      <c r="WZS354" s="1"/>
      <c r="WZT354" s="1"/>
      <c r="WZU354" s="1"/>
      <c r="WZV354" s="1"/>
      <c r="WZW354" s="1"/>
      <c r="WZX354" s="1"/>
      <c r="WZY354" s="1"/>
      <c r="WZZ354" s="1"/>
      <c r="XAA354" s="1"/>
      <c r="XAB354" s="1"/>
      <c r="XAC354" s="1"/>
      <c r="XAD354" s="1"/>
      <c r="XAE354" s="1"/>
      <c r="XAF354" s="1"/>
      <c r="XAG354" s="1"/>
      <c r="XAH354" s="1"/>
      <c r="XAI354" s="1"/>
      <c r="XAJ354" s="1"/>
      <c r="XAK354" s="1"/>
      <c r="XAL354" s="1"/>
      <c r="XAM354" s="1"/>
      <c r="XAN354" s="1"/>
      <c r="XAO354" s="1"/>
      <c r="XAP354" s="1"/>
      <c r="XAQ354" s="1"/>
      <c r="XAR354" s="1"/>
      <c r="XAS354" s="1"/>
      <c r="XAT354" s="1"/>
      <c r="XAU354" s="1"/>
      <c r="XAV354" s="1"/>
      <c r="XAW354" s="1"/>
      <c r="XAX354" s="1"/>
      <c r="XAY354" s="1"/>
      <c r="XAZ354" s="1"/>
      <c r="XBA354" s="1"/>
      <c r="XBB354" s="1"/>
      <c r="XBC354" s="1"/>
      <c r="XBD354" s="1"/>
      <c r="XBE354" s="1"/>
      <c r="XBF354" s="1"/>
      <c r="XBG354" s="1"/>
      <c r="XBH354" s="1"/>
      <c r="XBI354" s="1"/>
      <c r="XBJ354" s="1"/>
      <c r="XBK354" s="1"/>
      <c r="XBL354" s="1"/>
      <c r="XBM354" s="1"/>
      <c r="XBN354" s="1"/>
      <c r="XBO354" s="1"/>
      <c r="XBP354" s="1"/>
      <c r="XBQ354" s="1"/>
      <c r="XBR354" s="1"/>
      <c r="XBS354" s="1"/>
      <c r="XBT354" s="1"/>
      <c r="XBU354" s="1"/>
      <c r="XBV354" s="1"/>
      <c r="XBW354" s="1"/>
      <c r="XBX354" s="1"/>
      <c r="XBY354" s="1"/>
      <c r="XBZ354" s="1"/>
      <c r="XCA354" s="1"/>
      <c r="XCB354" s="1"/>
      <c r="XCC354" s="1"/>
      <c r="XCD354" s="1"/>
      <c r="XCE354" s="1"/>
      <c r="XCF354" s="1"/>
      <c r="XCG354" s="1"/>
      <c r="XCH354" s="1"/>
      <c r="XCI354" s="1"/>
      <c r="XCJ354" s="1"/>
      <c r="XCK354" s="1"/>
      <c r="XCL354" s="1"/>
      <c r="XCM354" s="1"/>
      <c r="XCN354" s="1"/>
      <c r="XCO354" s="1"/>
      <c r="XCP354" s="1"/>
      <c r="XCQ354" s="1"/>
      <c r="XCR354" s="1"/>
      <c r="XCS354" s="1"/>
      <c r="XCT354" s="1"/>
      <c r="XCU354" s="1"/>
      <c r="XCV354" s="1"/>
      <c r="XCW354" s="1"/>
      <c r="XCX354" s="1"/>
      <c r="XCY354" s="1"/>
      <c r="XCZ354" s="1"/>
      <c r="XDA354" s="1"/>
      <c r="XDB354" s="1"/>
      <c r="XDC354" s="1"/>
      <c r="XDD354" s="1"/>
      <c r="XDE354" s="1"/>
      <c r="XDF354" s="1"/>
      <c r="XDG354" s="1"/>
      <c r="XDH354" s="1"/>
      <c r="XDI354" s="1"/>
      <c r="XDJ354" s="1"/>
      <c r="XDK354" s="1"/>
      <c r="XDL354" s="1"/>
      <c r="XDM354" s="1"/>
      <c r="XDN354" s="1"/>
      <c r="XDO354" s="1"/>
      <c r="XDP354" s="1"/>
      <c r="XDQ354" s="1"/>
      <c r="XDR354" s="1"/>
      <c r="XDS354" s="1"/>
      <c r="XDT354" s="1"/>
      <c r="XDU354" s="1"/>
      <c r="XDV354" s="1"/>
      <c r="XDW354" s="1"/>
      <c r="XDX354" s="1"/>
      <c r="XDY354" s="1"/>
      <c r="XDZ354" s="1"/>
      <c r="XEA354" s="1"/>
      <c r="XEB354" s="1"/>
      <c r="XEC354" s="1"/>
      <c r="XED354" s="1"/>
      <c r="XEE354" s="1"/>
      <c r="XEF354" s="1"/>
      <c r="XEG354" s="1"/>
      <c r="XEH354" s="1"/>
      <c r="XEI354" s="1"/>
      <c r="XEJ354" s="1"/>
      <c r="XEK354" s="1"/>
      <c r="XEL354" s="1"/>
      <c r="XEM354" s="1"/>
      <c r="XEN354" s="1"/>
      <c r="XEO354" s="1"/>
      <c r="XEP354" s="1"/>
      <c r="XEQ354" s="1"/>
      <c r="XER354" s="1"/>
      <c r="XES354" s="1"/>
      <c r="XET354" s="1"/>
      <c r="XEU354" s="1"/>
      <c r="XEV354" s="1"/>
    </row>
    <row r="355" spans="1:150 16219:16383" s="11" customFormat="1" ht="20.25" customHeight="1" x14ac:dyDescent="0.3">
      <c r="A355" s="65" t="str">
        <f t="shared" si="49"/>
        <v>2nd Floor for Residential &amp; Amenities</v>
      </c>
      <c r="B355" s="65"/>
      <c r="C355" s="65">
        <f>C354+1</f>
        <v>4</v>
      </c>
      <c r="D355" s="65"/>
      <c r="E355" s="20" t="s">
        <v>223</v>
      </c>
      <c r="F355" s="66">
        <v>811</v>
      </c>
      <c r="G355" s="67"/>
      <c r="H355" s="20">
        <v>0</v>
      </c>
      <c r="I355" s="20">
        <f t="shared" si="50"/>
        <v>1257.05</v>
      </c>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WYU355" s="1"/>
      <c r="WYV355" s="1"/>
      <c r="WYW355" s="1"/>
      <c r="WYX355" s="1"/>
      <c r="WYY355" s="1"/>
      <c r="WYZ355" s="1"/>
      <c r="WZA355" s="1"/>
      <c r="WZB355" s="1"/>
      <c r="WZC355" s="1"/>
      <c r="WZD355" s="1"/>
      <c r="WZE355" s="1"/>
      <c r="WZF355" s="1"/>
      <c r="WZG355" s="1"/>
      <c r="WZH355" s="1"/>
      <c r="WZI355" s="1"/>
      <c r="WZJ355" s="1"/>
      <c r="WZK355" s="1"/>
      <c r="WZL355" s="1"/>
      <c r="WZM355" s="1"/>
      <c r="WZN355" s="1"/>
      <c r="WZO355" s="1"/>
      <c r="WZP355" s="1"/>
      <c r="WZQ355" s="1"/>
      <c r="WZR355" s="1"/>
      <c r="WZS355" s="1"/>
      <c r="WZT355" s="1"/>
      <c r="WZU355" s="1"/>
      <c r="WZV355" s="1"/>
      <c r="WZW355" s="1"/>
      <c r="WZX355" s="1"/>
      <c r="WZY355" s="1"/>
      <c r="WZZ355" s="1"/>
      <c r="XAA355" s="1"/>
      <c r="XAB355" s="1"/>
      <c r="XAC355" s="1"/>
      <c r="XAD355" s="1"/>
      <c r="XAE355" s="1"/>
      <c r="XAF355" s="1"/>
      <c r="XAG355" s="1"/>
      <c r="XAH355" s="1"/>
      <c r="XAI355" s="1"/>
      <c r="XAJ355" s="1"/>
      <c r="XAK355" s="1"/>
      <c r="XAL355" s="1"/>
      <c r="XAM355" s="1"/>
      <c r="XAN355" s="1"/>
      <c r="XAO355" s="1"/>
      <c r="XAP355" s="1"/>
      <c r="XAQ355" s="1"/>
      <c r="XAR355" s="1"/>
      <c r="XAS355" s="1"/>
      <c r="XAT355" s="1"/>
      <c r="XAU355" s="1"/>
      <c r="XAV355" s="1"/>
      <c r="XAW355" s="1"/>
      <c r="XAX355" s="1"/>
      <c r="XAY355" s="1"/>
      <c r="XAZ355" s="1"/>
      <c r="XBA355" s="1"/>
      <c r="XBB355" s="1"/>
      <c r="XBC355" s="1"/>
      <c r="XBD355" s="1"/>
      <c r="XBE355" s="1"/>
      <c r="XBF355" s="1"/>
      <c r="XBG355" s="1"/>
      <c r="XBH355" s="1"/>
      <c r="XBI355" s="1"/>
      <c r="XBJ355" s="1"/>
      <c r="XBK355" s="1"/>
      <c r="XBL355" s="1"/>
      <c r="XBM355" s="1"/>
      <c r="XBN355" s="1"/>
      <c r="XBO355" s="1"/>
      <c r="XBP355" s="1"/>
      <c r="XBQ355" s="1"/>
      <c r="XBR355" s="1"/>
      <c r="XBS355" s="1"/>
      <c r="XBT355" s="1"/>
      <c r="XBU355" s="1"/>
      <c r="XBV355" s="1"/>
      <c r="XBW355" s="1"/>
      <c r="XBX355" s="1"/>
      <c r="XBY355" s="1"/>
      <c r="XBZ355" s="1"/>
      <c r="XCA355" s="1"/>
      <c r="XCB355" s="1"/>
      <c r="XCC355" s="1"/>
      <c r="XCD355" s="1"/>
      <c r="XCE355" s="1"/>
      <c r="XCF355" s="1"/>
      <c r="XCG355" s="1"/>
      <c r="XCH355" s="1"/>
      <c r="XCI355" s="1"/>
      <c r="XCJ355" s="1"/>
      <c r="XCK355" s="1"/>
      <c r="XCL355" s="1"/>
      <c r="XCM355" s="1"/>
      <c r="XCN355" s="1"/>
      <c r="XCO355" s="1"/>
      <c r="XCP355" s="1"/>
      <c r="XCQ355" s="1"/>
      <c r="XCR355" s="1"/>
      <c r="XCS355" s="1"/>
      <c r="XCT355" s="1"/>
      <c r="XCU355" s="1"/>
      <c r="XCV355" s="1"/>
      <c r="XCW355" s="1"/>
      <c r="XCX355" s="1"/>
      <c r="XCY355" s="1"/>
      <c r="XCZ355" s="1"/>
      <c r="XDA355" s="1"/>
      <c r="XDB355" s="1"/>
      <c r="XDC355" s="1"/>
      <c r="XDD355" s="1"/>
      <c r="XDE355" s="1"/>
      <c r="XDF355" s="1"/>
      <c r="XDG355" s="1"/>
      <c r="XDH355" s="1"/>
      <c r="XDI355" s="1"/>
      <c r="XDJ355" s="1"/>
      <c r="XDK355" s="1"/>
      <c r="XDL355" s="1"/>
      <c r="XDM355" s="1"/>
      <c r="XDN355" s="1"/>
      <c r="XDO355" s="1"/>
      <c r="XDP355" s="1"/>
      <c r="XDQ355" s="1"/>
      <c r="XDR355" s="1"/>
      <c r="XDS355" s="1"/>
      <c r="XDT355" s="1"/>
      <c r="XDU355" s="1"/>
      <c r="XDV355" s="1"/>
      <c r="XDW355" s="1"/>
      <c r="XDX355" s="1"/>
      <c r="XDY355" s="1"/>
      <c r="XDZ355" s="1"/>
      <c r="XEA355" s="1"/>
      <c r="XEB355" s="1"/>
      <c r="XEC355" s="1"/>
      <c r="XED355" s="1"/>
      <c r="XEE355" s="1"/>
      <c r="XEF355" s="1"/>
      <c r="XEG355" s="1"/>
      <c r="XEH355" s="1"/>
      <c r="XEI355" s="1"/>
      <c r="XEJ355" s="1"/>
      <c r="XEK355" s="1"/>
      <c r="XEL355" s="1"/>
      <c r="XEM355" s="1"/>
      <c r="XEN355" s="1"/>
      <c r="XEO355" s="1"/>
      <c r="XEP355" s="1"/>
      <c r="XEQ355" s="1"/>
      <c r="XER355" s="1"/>
      <c r="XES355" s="1"/>
      <c r="XET355" s="1"/>
      <c r="XEU355" s="1"/>
      <c r="XEV355" s="1"/>
    </row>
    <row r="356" spans="1:150 16219:16383" s="11" customFormat="1" ht="20.25" customHeight="1" x14ac:dyDescent="0.3">
      <c r="A356" s="65" t="str">
        <f t="shared" si="49"/>
        <v>2nd Floor for Residential &amp; Amenities</v>
      </c>
      <c r="B356" s="65"/>
      <c r="C356" s="65">
        <f>C355+1</f>
        <v>5</v>
      </c>
      <c r="D356" s="65"/>
      <c r="E356" s="20" t="s">
        <v>223</v>
      </c>
      <c r="F356" s="66">
        <v>601</v>
      </c>
      <c r="G356" s="67"/>
      <c r="H356" s="20">
        <v>0</v>
      </c>
      <c r="I356" s="20">
        <f t="shared" si="50"/>
        <v>931.55000000000007</v>
      </c>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WYU356" s="1"/>
      <c r="WYV356" s="1"/>
      <c r="WYW356" s="1"/>
      <c r="WYX356" s="1"/>
      <c r="WYY356" s="1"/>
      <c r="WYZ356" s="1"/>
      <c r="WZA356" s="1"/>
      <c r="WZB356" s="1"/>
      <c r="WZC356" s="1"/>
      <c r="WZD356" s="1"/>
      <c r="WZE356" s="1"/>
      <c r="WZF356" s="1"/>
      <c r="WZG356" s="1"/>
      <c r="WZH356" s="1"/>
      <c r="WZI356" s="1"/>
      <c r="WZJ356" s="1"/>
      <c r="WZK356" s="1"/>
      <c r="WZL356" s="1"/>
      <c r="WZM356" s="1"/>
      <c r="WZN356" s="1"/>
      <c r="WZO356" s="1"/>
      <c r="WZP356" s="1"/>
      <c r="WZQ356" s="1"/>
      <c r="WZR356" s="1"/>
      <c r="WZS356" s="1"/>
      <c r="WZT356" s="1"/>
      <c r="WZU356" s="1"/>
      <c r="WZV356" s="1"/>
      <c r="WZW356" s="1"/>
      <c r="WZX356" s="1"/>
      <c r="WZY356" s="1"/>
      <c r="WZZ356" s="1"/>
      <c r="XAA356" s="1"/>
      <c r="XAB356" s="1"/>
      <c r="XAC356" s="1"/>
      <c r="XAD356" s="1"/>
      <c r="XAE356" s="1"/>
      <c r="XAF356" s="1"/>
      <c r="XAG356" s="1"/>
      <c r="XAH356" s="1"/>
      <c r="XAI356" s="1"/>
      <c r="XAJ356" s="1"/>
      <c r="XAK356" s="1"/>
      <c r="XAL356" s="1"/>
      <c r="XAM356" s="1"/>
      <c r="XAN356" s="1"/>
      <c r="XAO356" s="1"/>
      <c r="XAP356" s="1"/>
      <c r="XAQ356" s="1"/>
      <c r="XAR356" s="1"/>
      <c r="XAS356" s="1"/>
      <c r="XAT356" s="1"/>
      <c r="XAU356" s="1"/>
      <c r="XAV356" s="1"/>
      <c r="XAW356" s="1"/>
      <c r="XAX356" s="1"/>
      <c r="XAY356" s="1"/>
      <c r="XAZ356" s="1"/>
      <c r="XBA356" s="1"/>
      <c r="XBB356" s="1"/>
      <c r="XBC356" s="1"/>
      <c r="XBD356" s="1"/>
      <c r="XBE356" s="1"/>
      <c r="XBF356" s="1"/>
      <c r="XBG356" s="1"/>
      <c r="XBH356" s="1"/>
      <c r="XBI356" s="1"/>
      <c r="XBJ356" s="1"/>
      <c r="XBK356" s="1"/>
      <c r="XBL356" s="1"/>
      <c r="XBM356" s="1"/>
      <c r="XBN356" s="1"/>
      <c r="XBO356" s="1"/>
      <c r="XBP356" s="1"/>
      <c r="XBQ356" s="1"/>
      <c r="XBR356" s="1"/>
      <c r="XBS356" s="1"/>
      <c r="XBT356" s="1"/>
      <c r="XBU356" s="1"/>
      <c r="XBV356" s="1"/>
      <c r="XBW356" s="1"/>
      <c r="XBX356" s="1"/>
      <c r="XBY356" s="1"/>
      <c r="XBZ356" s="1"/>
      <c r="XCA356" s="1"/>
      <c r="XCB356" s="1"/>
      <c r="XCC356" s="1"/>
      <c r="XCD356" s="1"/>
      <c r="XCE356" s="1"/>
      <c r="XCF356" s="1"/>
      <c r="XCG356" s="1"/>
      <c r="XCH356" s="1"/>
      <c r="XCI356" s="1"/>
      <c r="XCJ356" s="1"/>
      <c r="XCK356" s="1"/>
      <c r="XCL356" s="1"/>
      <c r="XCM356" s="1"/>
      <c r="XCN356" s="1"/>
      <c r="XCO356" s="1"/>
      <c r="XCP356" s="1"/>
      <c r="XCQ356" s="1"/>
      <c r="XCR356" s="1"/>
      <c r="XCS356" s="1"/>
      <c r="XCT356" s="1"/>
      <c r="XCU356" s="1"/>
      <c r="XCV356" s="1"/>
      <c r="XCW356" s="1"/>
      <c r="XCX356" s="1"/>
      <c r="XCY356" s="1"/>
      <c r="XCZ356" s="1"/>
      <c r="XDA356" s="1"/>
      <c r="XDB356" s="1"/>
      <c r="XDC356" s="1"/>
      <c r="XDD356" s="1"/>
      <c r="XDE356" s="1"/>
      <c r="XDF356" s="1"/>
      <c r="XDG356" s="1"/>
      <c r="XDH356" s="1"/>
      <c r="XDI356" s="1"/>
      <c r="XDJ356" s="1"/>
      <c r="XDK356" s="1"/>
      <c r="XDL356" s="1"/>
      <c r="XDM356" s="1"/>
      <c r="XDN356" s="1"/>
      <c r="XDO356" s="1"/>
      <c r="XDP356" s="1"/>
      <c r="XDQ356" s="1"/>
      <c r="XDR356" s="1"/>
      <c r="XDS356" s="1"/>
      <c r="XDT356" s="1"/>
      <c r="XDU356" s="1"/>
      <c r="XDV356" s="1"/>
      <c r="XDW356" s="1"/>
      <c r="XDX356" s="1"/>
      <c r="XDY356" s="1"/>
      <c r="XDZ356" s="1"/>
      <c r="XEA356" s="1"/>
      <c r="XEB356" s="1"/>
      <c r="XEC356" s="1"/>
      <c r="XED356" s="1"/>
      <c r="XEE356" s="1"/>
      <c r="XEF356" s="1"/>
      <c r="XEG356" s="1"/>
      <c r="XEH356" s="1"/>
      <c r="XEI356" s="1"/>
      <c r="XEJ356" s="1"/>
      <c r="XEK356" s="1"/>
      <c r="XEL356" s="1"/>
      <c r="XEM356" s="1"/>
      <c r="XEN356" s="1"/>
      <c r="XEO356" s="1"/>
      <c r="XEP356" s="1"/>
      <c r="XEQ356" s="1"/>
      <c r="XER356" s="1"/>
      <c r="XES356" s="1"/>
      <c r="XET356" s="1"/>
      <c r="XEU356" s="1"/>
      <c r="XEV356" s="1"/>
    </row>
    <row r="357" spans="1:150 16219:16383" s="11" customFormat="1" ht="20.25" customHeight="1" x14ac:dyDescent="0.3">
      <c r="A357" s="65" t="str">
        <f t="shared" si="49"/>
        <v>2nd Floor for Residential &amp; Amenities</v>
      </c>
      <c r="B357" s="65"/>
      <c r="C357" s="65">
        <f>C356+1</f>
        <v>6</v>
      </c>
      <c r="D357" s="65"/>
      <c r="E357" s="20" t="s">
        <v>223</v>
      </c>
      <c r="F357" s="66">
        <v>724</v>
      </c>
      <c r="G357" s="67"/>
      <c r="H357" s="20">
        <v>0</v>
      </c>
      <c r="I357" s="20">
        <f t="shared" si="50"/>
        <v>1122.2</v>
      </c>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WYU357" s="1"/>
      <c r="WYV357" s="1"/>
      <c r="WYW357" s="1"/>
      <c r="WYX357" s="1"/>
      <c r="WYY357" s="1"/>
      <c r="WYZ357" s="1"/>
      <c r="WZA357" s="1"/>
      <c r="WZB357" s="1"/>
      <c r="WZC357" s="1"/>
      <c r="WZD357" s="1"/>
      <c r="WZE357" s="1"/>
      <c r="WZF357" s="1"/>
      <c r="WZG357" s="1"/>
      <c r="WZH357" s="1"/>
      <c r="WZI357" s="1"/>
      <c r="WZJ357" s="1"/>
      <c r="WZK357" s="1"/>
      <c r="WZL357" s="1"/>
      <c r="WZM357" s="1"/>
      <c r="WZN357" s="1"/>
      <c r="WZO357" s="1"/>
      <c r="WZP357" s="1"/>
      <c r="WZQ357" s="1"/>
      <c r="WZR357" s="1"/>
      <c r="WZS357" s="1"/>
      <c r="WZT357" s="1"/>
      <c r="WZU357" s="1"/>
      <c r="WZV357" s="1"/>
      <c r="WZW357" s="1"/>
      <c r="WZX357" s="1"/>
      <c r="WZY357" s="1"/>
      <c r="WZZ357" s="1"/>
      <c r="XAA357" s="1"/>
      <c r="XAB357" s="1"/>
      <c r="XAC357" s="1"/>
      <c r="XAD357" s="1"/>
      <c r="XAE357" s="1"/>
      <c r="XAF357" s="1"/>
      <c r="XAG357" s="1"/>
      <c r="XAH357" s="1"/>
      <c r="XAI357" s="1"/>
      <c r="XAJ357" s="1"/>
      <c r="XAK357" s="1"/>
      <c r="XAL357" s="1"/>
      <c r="XAM357" s="1"/>
      <c r="XAN357" s="1"/>
      <c r="XAO357" s="1"/>
      <c r="XAP357" s="1"/>
      <c r="XAQ357" s="1"/>
      <c r="XAR357" s="1"/>
      <c r="XAS357" s="1"/>
      <c r="XAT357" s="1"/>
      <c r="XAU357" s="1"/>
      <c r="XAV357" s="1"/>
      <c r="XAW357" s="1"/>
      <c r="XAX357" s="1"/>
      <c r="XAY357" s="1"/>
      <c r="XAZ357" s="1"/>
      <c r="XBA357" s="1"/>
      <c r="XBB357" s="1"/>
      <c r="XBC357" s="1"/>
      <c r="XBD357" s="1"/>
      <c r="XBE357" s="1"/>
      <c r="XBF357" s="1"/>
      <c r="XBG357" s="1"/>
      <c r="XBH357" s="1"/>
      <c r="XBI357" s="1"/>
      <c r="XBJ357" s="1"/>
      <c r="XBK357" s="1"/>
      <c r="XBL357" s="1"/>
      <c r="XBM357" s="1"/>
      <c r="XBN357" s="1"/>
      <c r="XBO357" s="1"/>
      <c r="XBP357" s="1"/>
      <c r="XBQ357" s="1"/>
      <c r="XBR357" s="1"/>
      <c r="XBS357" s="1"/>
      <c r="XBT357" s="1"/>
      <c r="XBU357" s="1"/>
      <c r="XBV357" s="1"/>
      <c r="XBW357" s="1"/>
      <c r="XBX357" s="1"/>
      <c r="XBY357" s="1"/>
      <c r="XBZ357" s="1"/>
      <c r="XCA357" s="1"/>
      <c r="XCB357" s="1"/>
      <c r="XCC357" s="1"/>
      <c r="XCD357" s="1"/>
      <c r="XCE357" s="1"/>
      <c r="XCF357" s="1"/>
      <c r="XCG357" s="1"/>
      <c r="XCH357" s="1"/>
      <c r="XCI357" s="1"/>
      <c r="XCJ357" s="1"/>
      <c r="XCK357" s="1"/>
      <c r="XCL357" s="1"/>
      <c r="XCM357" s="1"/>
      <c r="XCN357" s="1"/>
      <c r="XCO357" s="1"/>
      <c r="XCP357" s="1"/>
      <c r="XCQ357" s="1"/>
      <c r="XCR357" s="1"/>
      <c r="XCS357" s="1"/>
      <c r="XCT357" s="1"/>
      <c r="XCU357" s="1"/>
      <c r="XCV357" s="1"/>
      <c r="XCW357" s="1"/>
      <c r="XCX357" s="1"/>
      <c r="XCY357" s="1"/>
      <c r="XCZ357" s="1"/>
      <c r="XDA357" s="1"/>
      <c r="XDB357" s="1"/>
      <c r="XDC357" s="1"/>
      <c r="XDD357" s="1"/>
      <c r="XDE357" s="1"/>
      <c r="XDF357" s="1"/>
      <c r="XDG357" s="1"/>
      <c r="XDH357" s="1"/>
      <c r="XDI357" s="1"/>
      <c r="XDJ357" s="1"/>
      <c r="XDK357" s="1"/>
      <c r="XDL357" s="1"/>
      <c r="XDM357" s="1"/>
      <c r="XDN357" s="1"/>
      <c r="XDO357" s="1"/>
      <c r="XDP357" s="1"/>
      <c r="XDQ357" s="1"/>
      <c r="XDR357" s="1"/>
      <c r="XDS357" s="1"/>
      <c r="XDT357" s="1"/>
      <c r="XDU357" s="1"/>
      <c r="XDV357" s="1"/>
      <c r="XDW357" s="1"/>
      <c r="XDX357" s="1"/>
      <c r="XDY357" s="1"/>
      <c r="XDZ357" s="1"/>
      <c r="XEA357" s="1"/>
      <c r="XEB357" s="1"/>
      <c r="XEC357" s="1"/>
      <c r="XED357" s="1"/>
      <c r="XEE357" s="1"/>
      <c r="XEF357" s="1"/>
      <c r="XEG357" s="1"/>
      <c r="XEH357" s="1"/>
      <c r="XEI357" s="1"/>
      <c r="XEJ357" s="1"/>
      <c r="XEK357" s="1"/>
      <c r="XEL357" s="1"/>
      <c r="XEM357" s="1"/>
      <c r="XEN357" s="1"/>
      <c r="XEO357" s="1"/>
      <c r="XEP357" s="1"/>
      <c r="XEQ357" s="1"/>
      <c r="XER357" s="1"/>
      <c r="XES357" s="1"/>
      <c r="XET357" s="1"/>
      <c r="XEU357" s="1"/>
      <c r="XEV357" s="1"/>
    </row>
    <row r="358" spans="1:150 16219:16383" s="11" customFormat="1" ht="21" x14ac:dyDescent="0.3">
      <c r="A358" s="68" t="s">
        <v>225</v>
      </c>
      <c r="B358" s="69"/>
      <c r="C358" s="69"/>
      <c r="D358" s="69"/>
      <c r="E358" s="69"/>
      <c r="F358" s="69"/>
      <c r="G358" s="69"/>
      <c r="H358" s="69"/>
      <c r="I358" s="70"/>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WYU358" s="1"/>
      <c r="WYV358" s="1"/>
      <c r="WYW358" s="1"/>
      <c r="WYX358" s="1"/>
      <c r="WYY358" s="1"/>
      <c r="WYZ358" s="1"/>
      <c r="WZA358" s="1"/>
      <c r="WZB358" s="1"/>
      <c r="WZC358" s="1"/>
      <c r="WZD358" s="1"/>
      <c r="WZE358" s="1"/>
      <c r="WZF358" s="1"/>
      <c r="WZG358" s="1"/>
      <c r="WZH358" s="1"/>
      <c r="WZI358" s="1"/>
      <c r="WZJ358" s="1"/>
      <c r="WZK358" s="1"/>
      <c r="WZL358" s="1"/>
      <c r="WZM358" s="1"/>
      <c r="WZN358" s="1"/>
      <c r="WZO358" s="1"/>
      <c r="WZP358" s="1"/>
      <c r="WZQ358" s="1"/>
      <c r="WZR358" s="1"/>
      <c r="WZS358" s="1"/>
      <c r="WZT358" s="1"/>
      <c r="WZU358" s="1"/>
      <c r="WZV358" s="1"/>
      <c r="WZW358" s="1"/>
      <c r="WZX358" s="1"/>
      <c r="WZY358" s="1"/>
      <c r="WZZ358" s="1"/>
      <c r="XAA358" s="1"/>
      <c r="XAB358" s="1"/>
      <c r="XAC358" s="1"/>
      <c r="XAD358" s="1"/>
      <c r="XAE358" s="1"/>
      <c r="XAF358" s="1"/>
      <c r="XAG358" s="1"/>
      <c r="XAH358" s="1"/>
      <c r="XAI358" s="1"/>
      <c r="XAJ358" s="1"/>
      <c r="XAK358" s="1"/>
      <c r="XAL358" s="1"/>
      <c r="XAM358" s="1"/>
      <c r="XAN358" s="1"/>
      <c r="XAO358" s="1"/>
      <c r="XAP358" s="1"/>
      <c r="XAQ358" s="1"/>
      <c r="XAR358" s="1"/>
      <c r="XAS358" s="1"/>
      <c r="XAT358" s="1"/>
      <c r="XAU358" s="1"/>
      <c r="XAV358" s="1"/>
      <c r="XAW358" s="1"/>
      <c r="XAX358" s="1"/>
      <c r="XAY358" s="1"/>
      <c r="XAZ358" s="1"/>
      <c r="XBA358" s="1"/>
      <c r="XBB358" s="1"/>
      <c r="XBC358" s="1"/>
      <c r="XBD358" s="1"/>
      <c r="XBE358" s="1"/>
      <c r="XBF358" s="1"/>
      <c r="XBG358" s="1"/>
      <c r="XBH358" s="1"/>
      <c r="XBI358" s="1"/>
      <c r="XBJ358" s="1"/>
      <c r="XBK358" s="1"/>
      <c r="XBL358" s="1"/>
      <c r="XBM358" s="1"/>
      <c r="XBN358" s="1"/>
      <c r="XBO358" s="1"/>
      <c r="XBP358" s="1"/>
      <c r="XBQ358" s="1"/>
      <c r="XBR358" s="1"/>
      <c r="XBS358" s="1"/>
      <c r="XBT358" s="1"/>
      <c r="XBU358" s="1"/>
      <c r="XBV358" s="1"/>
      <c r="XBW358" s="1"/>
      <c r="XBX358" s="1"/>
      <c r="XBY358" s="1"/>
      <c r="XBZ358" s="1"/>
      <c r="XCA358" s="1"/>
      <c r="XCB358" s="1"/>
      <c r="XCC358" s="1"/>
      <c r="XCD358" s="1"/>
      <c r="XCE358" s="1"/>
      <c r="XCF358" s="1"/>
      <c r="XCG358" s="1"/>
      <c r="XCH358" s="1"/>
      <c r="XCI358" s="1"/>
      <c r="XCJ358" s="1"/>
      <c r="XCK358" s="1"/>
      <c r="XCL358" s="1"/>
      <c r="XCM358" s="1"/>
      <c r="XCN358" s="1"/>
      <c r="XCO358" s="1"/>
      <c r="XCP358" s="1"/>
      <c r="XCQ358" s="1"/>
      <c r="XCR358" s="1"/>
      <c r="XCS358" s="1"/>
      <c r="XCT358" s="1"/>
      <c r="XCU358" s="1"/>
      <c r="XCV358" s="1"/>
      <c r="XCW358" s="1"/>
      <c r="XCX358" s="1"/>
      <c r="XCY358" s="1"/>
      <c r="XCZ358" s="1"/>
      <c r="XDA358" s="1"/>
      <c r="XDB358" s="1"/>
      <c r="XDC358" s="1"/>
      <c r="XDD358" s="1"/>
      <c r="XDE358" s="1"/>
      <c r="XDF358" s="1"/>
      <c r="XDG358" s="1"/>
      <c r="XDH358" s="1"/>
      <c r="XDI358" s="1"/>
      <c r="XDJ358" s="1"/>
      <c r="XDK358" s="1"/>
      <c r="XDL358" s="1"/>
      <c r="XDM358" s="1"/>
      <c r="XDN358" s="1"/>
      <c r="XDO358" s="1"/>
      <c r="XDP358" s="1"/>
      <c r="XDQ358" s="1"/>
      <c r="XDR358" s="1"/>
      <c r="XDS358" s="1"/>
      <c r="XDT358" s="1"/>
      <c r="XDU358" s="1"/>
      <c r="XDV358" s="1"/>
      <c r="XDW358" s="1"/>
      <c r="XDX358" s="1"/>
      <c r="XDY358" s="1"/>
      <c r="XDZ358" s="1"/>
      <c r="XEA358" s="1"/>
      <c r="XEB358" s="1"/>
      <c r="XEC358" s="1"/>
      <c r="XED358" s="1"/>
      <c r="XEE358" s="1"/>
      <c r="XEF358" s="1"/>
      <c r="XEG358" s="1"/>
      <c r="XEH358" s="1"/>
      <c r="XEI358" s="1"/>
      <c r="XEJ358" s="1"/>
      <c r="XEK358" s="1"/>
      <c r="XEL358" s="1"/>
      <c r="XEM358" s="1"/>
      <c r="XEN358" s="1"/>
      <c r="XEO358" s="1"/>
      <c r="XEP358" s="1"/>
      <c r="XEQ358" s="1"/>
      <c r="XER358" s="1"/>
      <c r="XES358" s="1"/>
      <c r="XET358" s="1"/>
      <c r="XEU358" s="1"/>
      <c r="XEV358" s="1"/>
    </row>
    <row r="359" spans="1:150 16219:16383" s="11" customFormat="1" ht="21" hidden="1" x14ac:dyDescent="0.3">
      <c r="A359" s="65" t="str">
        <f t="shared" ref="A359:A364" si="51">A358</f>
        <v>3rd Floor for Residential &amp; Service Floor</v>
      </c>
      <c r="B359" s="65"/>
      <c r="C359" s="65">
        <v>1</v>
      </c>
      <c r="D359" s="65"/>
      <c r="E359" s="66" t="s">
        <v>226</v>
      </c>
      <c r="F359" s="71"/>
      <c r="G359" s="71"/>
      <c r="H359" s="71"/>
      <c r="I359" s="71">
        <f t="shared" ref="I359:I364" si="52">F359*(($I$140)+1)+H359</f>
        <v>0</v>
      </c>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WZB359" s="1"/>
      <c r="WZC359" s="1"/>
      <c r="WZD359" s="1"/>
      <c r="WZE359" s="1"/>
      <c r="WZF359" s="1"/>
      <c r="WZG359" s="1"/>
      <c r="WZH359" s="1"/>
      <c r="WZI359" s="1"/>
      <c r="WZJ359" s="1"/>
      <c r="WZK359" s="1"/>
      <c r="WZL359" s="1"/>
      <c r="WZM359" s="1"/>
      <c r="WZN359" s="1"/>
      <c r="WZO359" s="1"/>
      <c r="WZP359" s="1"/>
      <c r="WZQ359" s="1"/>
      <c r="WZR359" s="1"/>
      <c r="WZS359" s="1"/>
      <c r="WZT359" s="1"/>
      <c r="WZU359" s="1"/>
      <c r="WZV359" s="1"/>
      <c r="WZW359" s="1"/>
      <c r="WZX359" s="1"/>
      <c r="WZY359" s="1"/>
      <c r="WZZ359" s="1"/>
      <c r="XAA359" s="1"/>
      <c r="XAB359" s="1"/>
      <c r="XAC359" s="1"/>
      <c r="XAD359" s="1"/>
      <c r="XAE359" s="1"/>
      <c r="XAF359" s="1"/>
      <c r="XAG359" s="1"/>
      <c r="XAH359" s="1"/>
      <c r="XAI359" s="1"/>
      <c r="XAJ359" s="1"/>
      <c r="XAK359" s="1"/>
      <c r="XAL359" s="1"/>
      <c r="XAM359" s="1"/>
      <c r="XAN359" s="1"/>
      <c r="XAO359" s="1"/>
      <c r="XAP359" s="1"/>
      <c r="XAQ359" s="1"/>
      <c r="XAR359" s="1"/>
      <c r="XAS359" s="1"/>
      <c r="XAT359" s="1"/>
      <c r="XAU359" s="1"/>
      <c r="XAV359" s="1"/>
      <c r="XAW359" s="1"/>
      <c r="XAX359" s="1"/>
      <c r="XAY359" s="1"/>
      <c r="XAZ359" s="1"/>
      <c r="XBA359" s="1"/>
      <c r="XBB359" s="1"/>
      <c r="XBC359" s="1"/>
      <c r="XBD359" s="1"/>
      <c r="XBE359" s="1"/>
      <c r="XBF359" s="1"/>
      <c r="XBG359" s="1"/>
      <c r="XBH359" s="1"/>
      <c r="XBI359" s="1"/>
      <c r="XBJ359" s="1"/>
      <c r="XBK359" s="1"/>
      <c r="XBL359" s="1"/>
      <c r="XBM359" s="1"/>
      <c r="XBN359" s="1"/>
      <c r="XBO359" s="1"/>
      <c r="XBP359" s="1"/>
      <c r="XBQ359" s="1"/>
      <c r="XBR359" s="1"/>
      <c r="XBS359" s="1"/>
      <c r="XBT359" s="1"/>
      <c r="XBU359" s="1"/>
      <c r="XBV359" s="1"/>
      <c r="XBW359" s="1"/>
      <c r="XBX359" s="1"/>
      <c r="XBY359" s="1"/>
      <c r="XBZ359" s="1"/>
      <c r="XCA359" s="1"/>
      <c r="XCB359" s="1"/>
      <c r="XCC359" s="1"/>
      <c r="XCD359" s="1"/>
      <c r="XCE359" s="1"/>
      <c r="XCF359" s="1"/>
      <c r="XCG359" s="1"/>
      <c r="XCH359" s="1"/>
      <c r="XCI359" s="1"/>
      <c r="XCJ359" s="1"/>
      <c r="XCK359" s="1"/>
      <c r="XCL359" s="1"/>
      <c r="XCM359" s="1"/>
      <c r="XCN359" s="1"/>
      <c r="XCO359" s="1"/>
      <c r="XCP359" s="1"/>
      <c r="XCQ359" s="1"/>
      <c r="XCR359" s="1"/>
      <c r="XCS359" s="1"/>
      <c r="XCT359" s="1"/>
      <c r="XCU359" s="1"/>
      <c r="XCV359" s="1"/>
      <c r="XCW359" s="1"/>
      <c r="XCX359" s="1"/>
      <c r="XCY359" s="1"/>
      <c r="XCZ359" s="1"/>
      <c r="XDA359" s="1"/>
      <c r="XDB359" s="1"/>
      <c r="XDC359" s="1"/>
      <c r="XDD359" s="1"/>
      <c r="XDE359" s="1"/>
      <c r="XDF359" s="1"/>
      <c r="XDG359" s="1"/>
      <c r="XDH359" s="1"/>
      <c r="XDI359" s="1"/>
      <c r="XDJ359" s="1"/>
      <c r="XDK359" s="1"/>
      <c r="XDL359" s="1"/>
      <c r="XDM359" s="1"/>
      <c r="XDN359" s="1"/>
      <c r="XDO359" s="1"/>
      <c r="XDP359" s="1"/>
      <c r="XDQ359" s="1"/>
      <c r="XDR359" s="1"/>
      <c r="XDS359" s="1"/>
      <c r="XDT359" s="1"/>
      <c r="XDU359" s="1"/>
      <c r="XDV359" s="1"/>
      <c r="XDW359" s="1"/>
      <c r="XDX359" s="1"/>
      <c r="XDY359" s="1"/>
      <c r="XDZ359" s="1"/>
      <c r="XEA359" s="1"/>
      <c r="XEB359" s="1"/>
      <c r="XEC359" s="1"/>
      <c r="XED359" s="1"/>
      <c r="XEE359" s="1"/>
      <c r="XEF359" s="1"/>
      <c r="XEG359" s="1"/>
      <c r="XEH359" s="1"/>
      <c r="XEI359" s="1"/>
      <c r="XEJ359" s="1"/>
      <c r="XEK359" s="1"/>
      <c r="XEL359" s="1"/>
      <c r="XEM359" s="1"/>
      <c r="XEN359" s="1"/>
      <c r="XEO359" s="1"/>
      <c r="XEP359" s="1"/>
      <c r="XEQ359" s="1"/>
      <c r="XER359" s="1"/>
      <c r="XES359" s="1"/>
      <c r="XET359" s="1"/>
      <c r="XEU359" s="1"/>
      <c r="XEV359" s="1"/>
      <c r="XEW359" s="1"/>
      <c r="XEX359" s="1"/>
      <c r="XEY359" s="1"/>
      <c r="XEZ359" s="1"/>
      <c r="XFA359" s="1"/>
      <c r="XFB359" s="1"/>
      <c r="XFC359" s="1"/>
    </row>
    <row r="360" spans="1:150 16219:16383" s="11" customFormat="1" ht="21" x14ac:dyDescent="0.3">
      <c r="A360" s="65" t="str">
        <f t="shared" si="51"/>
        <v>3rd Floor for Residential &amp; Service Floor</v>
      </c>
      <c r="B360" s="65"/>
      <c r="C360" s="65">
        <v>2</v>
      </c>
      <c r="D360" s="65"/>
      <c r="E360" s="20" t="s">
        <v>222</v>
      </c>
      <c r="F360" s="66">
        <v>908</v>
      </c>
      <c r="G360" s="67"/>
      <c r="H360" s="20">
        <v>0</v>
      </c>
      <c r="I360" s="20">
        <f t="shared" si="52"/>
        <v>1407.4</v>
      </c>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WYU360" s="1"/>
      <c r="WYV360" s="1"/>
      <c r="WYW360" s="1"/>
      <c r="WYX360" s="1"/>
      <c r="WYY360" s="1"/>
      <c r="WYZ360" s="1"/>
      <c r="WZA360" s="1"/>
      <c r="WZB360" s="1"/>
      <c r="WZC360" s="1"/>
      <c r="WZD360" s="1"/>
      <c r="WZE360" s="1"/>
      <c r="WZF360" s="1"/>
      <c r="WZG360" s="1"/>
      <c r="WZH360" s="1"/>
      <c r="WZI360" s="1"/>
      <c r="WZJ360" s="1"/>
      <c r="WZK360" s="1"/>
      <c r="WZL360" s="1"/>
      <c r="WZM360" s="1"/>
      <c r="WZN360" s="1"/>
      <c r="WZO360" s="1"/>
      <c r="WZP360" s="1"/>
      <c r="WZQ360" s="1"/>
      <c r="WZR360" s="1"/>
      <c r="WZS360" s="1"/>
      <c r="WZT360" s="1"/>
      <c r="WZU360" s="1"/>
      <c r="WZV360" s="1"/>
      <c r="WZW360" s="1"/>
      <c r="WZX360" s="1"/>
      <c r="WZY360" s="1"/>
      <c r="WZZ360" s="1"/>
      <c r="XAA360" s="1"/>
      <c r="XAB360" s="1"/>
      <c r="XAC360" s="1"/>
      <c r="XAD360" s="1"/>
      <c r="XAE360" s="1"/>
      <c r="XAF360" s="1"/>
      <c r="XAG360" s="1"/>
      <c r="XAH360" s="1"/>
      <c r="XAI360" s="1"/>
      <c r="XAJ360" s="1"/>
      <c r="XAK360" s="1"/>
      <c r="XAL360" s="1"/>
      <c r="XAM360" s="1"/>
      <c r="XAN360" s="1"/>
      <c r="XAO360" s="1"/>
      <c r="XAP360" s="1"/>
      <c r="XAQ360" s="1"/>
      <c r="XAR360" s="1"/>
      <c r="XAS360" s="1"/>
      <c r="XAT360" s="1"/>
      <c r="XAU360" s="1"/>
      <c r="XAV360" s="1"/>
      <c r="XAW360" s="1"/>
      <c r="XAX360" s="1"/>
      <c r="XAY360" s="1"/>
      <c r="XAZ360" s="1"/>
      <c r="XBA360" s="1"/>
      <c r="XBB360" s="1"/>
      <c r="XBC360" s="1"/>
      <c r="XBD360" s="1"/>
      <c r="XBE360" s="1"/>
      <c r="XBF360" s="1"/>
      <c r="XBG360" s="1"/>
      <c r="XBH360" s="1"/>
      <c r="XBI360" s="1"/>
      <c r="XBJ360" s="1"/>
      <c r="XBK360" s="1"/>
      <c r="XBL360" s="1"/>
      <c r="XBM360" s="1"/>
      <c r="XBN360" s="1"/>
      <c r="XBO360" s="1"/>
      <c r="XBP360" s="1"/>
      <c r="XBQ360" s="1"/>
      <c r="XBR360" s="1"/>
      <c r="XBS360" s="1"/>
      <c r="XBT360" s="1"/>
      <c r="XBU360" s="1"/>
      <c r="XBV360" s="1"/>
      <c r="XBW360" s="1"/>
      <c r="XBX360" s="1"/>
      <c r="XBY360" s="1"/>
      <c r="XBZ360" s="1"/>
      <c r="XCA360" s="1"/>
      <c r="XCB360" s="1"/>
      <c r="XCC360" s="1"/>
      <c r="XCD360" s="1"/>
      <c r="XCE360" s="1"/>
      <c r="XCF360" s="1"/>
      <c r="XCG360" s="1"/>
      <c r="XCH360" s="1"/>
      <c r="XCI360" s="1"/>
      <c r="XCJ360" s="1"/>
      <c r="XCK360" s="1"/>
      <c r="XCL360" s="1"/>
      <c r="XCM360" s="1"/>
      <c r="XCN360" s="1"/>
      <c r="XCO360" s="1"/>
      <c r="XCP360" s="1"/>
      <c r="XCQ360" s="1"/>
      <c r="XCR360" s="1"/>
      <c r="XCS360" s="1"/>
      <c r="XCT360" s="1"/>
      <c r="XCU360" s="1"/>
      <c r="XCV360" s="1"/>
      <c r="XCW360" s="1"/>
      <c r="XCX360" s="1"/>
      <c r="XCY360" s="1"/>
      <c r="XCZ360" s="1"/>
      <c r="XDA360" s="1"/>
      <c r="XDB360" s="1"/>
      <c r="XDC360" s="1"/>
      <c r="XDD360" s="1"/>
      <c r="XDE360" s="1"/>
      <c r="XDF360" s="1"/>
      <c r="XDG360" s="1"/>
      <c r="XDH360" s="1"/>
      <c r="XDI360" s="1"/>
      <c r="XDJ360" s="1"/>
      <c r="XDK360" s="1"/>
      <c r="XDL360" s="1"/>
      <c r="XDM360" s="1"/>
      <c r="XDN360" s="1"/>
      <c r="XDO360" s="1"/>
      <c r="XDP360" s="1"/>
      <c r="XDQ360" s="1"/>
      <c r="XDR360" s="1"/>
      <c r="XDS360" s="1"/>
      <c r="XDT360" s="1"/>
      <c r="XDU360" s="1"/>
      <c r="XDV360" s="1"/>
      <c r="XDW360" s="1"/>
      <c r="XDX360" s="1"/>
      <c r="XDY360" s="1"/>
      <c r="XDZ360" s="1"/>
      <c r="XEA360" s="1"/>
      <c r="XEB360" s="1"/>
      <c r="XEC360" s="1"/>
      <c r="XED360" s="1"/>
      <c r="XEE360" s="1"/>
      <c r="XEF360" s="1"/>
      <c r="XEG360" s="1"/>
      <c r="XEH360" s="1"/>
      <c r="XEI360" s="1"/>
      <c r="XEJ360" s="1"/>
      <c r="XEK360" s="1"/>
      <c r="XEL360" s="1"/>
      <c r="XEM360" s="1"/>
      <c r="XEN360" s="1"/>
      <c r="XEO360" s="1"/>
      <c r="XEP360" s="1"/>
      <c r="XEQ360" s="1"/>
      <c r="XER360" s="1"/>
      <c r="XES360" s="1"/>
      <c r="XET360" s="1"/>
      <c r="XEU360" s="1"/>
      <c r="XEV360" s="1"/>
    </row>
    <row r="361" spans="1:150 16219:16383" s="11" customFormat="1" ht="21" x14ac:dyDescent="0.3">
      <c r="A361" s="65" t="str">
        <f t="shared" si="51"/>
        <v>3rd Floor for Residential &amp; Service Floor</v>
      </c>
      <c r="B361" s="65"/>
      <c r="C361" s="65">
        <f>C360+1</f>
        <v>3</v>
      </c>
      <c r="D361" s="65"/>
      <c r="E361" s="20" t="s">
        <v>223</v>
      </c>
      <c r="F361" s="66">
        <v>556</v>
      </c>
      <c r="G361" s="67"/>
      <c r="H361" s="20">
        <v>0</v>
      </c>
      <c r="I361" s="20">
        <f t="shared" si="52"/>
        <v>861.80000000000007</v>
      </c>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WYU361" s="1"/>
      <c r="WYV361" s="1"/>
      <c r="WYW361" s="1"/>
      <c r="WYX361" s="1"/>
      <c r="WYY361" s="1"/>
      <c r="WYZ361" s="1"/>
      <c r="WZA361" s="1"/>
      <c r="WZB361" s="1"/>
      <c r="WZC361" s="1"/>
      <c r="WZD361" s="1"/>
      <c r="WZE361" s="1"/>
      <c r="WZF361" s="1"/>
      <c r="WZG361" s="1"/>
      <c r="WZH361" s="1"/>
      <c r="WZI361" s="1"/>
      <c r="WZJ361" s="1"/>
      <c r="WZK361" s="1"/>
      <c r="WZL361" s="1"/>
      <c r="WZM361" s="1"/>
      <c r="WZN361" s="1"/>
      <c r="WZO361" s="1"/>
      <c r="WZP361" s="1"/>
      <c r="WZQ361" s="1"/>
      <c r="WZR361" s="1"/>
      <c r="WZS361" s="1"/>
      <c r="WZT361" s="1"/>
      <c r="WZU361" s="1"/>
      <c r="WZV361" s="1"/>
      <c r="WZW361" s="1"/>
      <c r="WZX361" s="1"/>
      <c r="WZY361" s="1"/>
      <c r="WZZ361" s="1"/>
      <c r="XAA361" s="1"/>
      <c r="XAB361" s="1"/>
      <c r="XAC361" s="1"/>
      <c r="XAD361" s="1"/>
      <c r="XAE361" s="1"/>
      <c r="XAF361" s="1"/>
      <c r="XAG361" s="1"/>
      <c r="XAH361" s="1"/>
      <c r="XAI361" s="1"/>
      <c r="XAJ361" s="1"/>
      <c r="XAK361" s="1"/>
      <c r="XAL361" s="1"/>
      <c r="XAM361" s="1"/>
      <c r="XAN361" s="1"/>
      <c r="XAO361" s="1"/>
      <c r="XAP361" s="1"/>
      <c r="XAQ361" s="1"/>
      <c r="XAR361" s="1"/>
      <c r="XAS361" s="1"/>
      <c r="XAT361" s="1"/>
      <c r="XAU361" s="1"/>
      <c r="XAV361" s="1"/>
      <c r="XAW361" s="1"/>
      <c r="XAX361" s="1"/>
      <c r="XAY361" s="1"/>
      <c r="XAZ361" s="1"/>
      <c r="XBA361" s="1"/>
      <c r="XBB361" s="1"/>
      <c r="XBC361" s="1"/>
      <c r="XBD361" s="1"/>
      <c r="XBE361" s="1"/>
      <c r="XBF361" s="1"/>
      <c r="XBG361" s="1"/>
      <c r="XBH361" s="1"/>
      <c r="XBI361" s="1"/>
      <c r="XBJ361" s="1"/>
      <c r="XBK361" s="1"/>
      <c r="XBL361" s="1"/>
      <c r="XBM361" s="1"/>
      <c r="XBN361" s="1"/>
      <c r="XBO361" s="1"/>
      <c r="XBP361" s="1"/>
      <c r="XBQ361" s="1"/>
      <c r="XBR361" s="1"/>
      <c r="XBS361" s="1"/>
      <c r="XBT361" s="1"/>
      <c r="XBU361" s="1"/>
      <c r="XBV361" s="1"/>
      <c r="XBW361" s="1"/>
      <c r="XBX361" s="1"/>
      <c r="XBY361" s="1"/>
      <c r="XBZ361" s="1"/>
      <c r="XCA361" s="1"/>
      <c r="XCB361" s="1"/>
      <c r="XCC361" s="1"/>
      <c r="XCD361" s="1"/>
      <c r="XCE361" s="1"/>
      <c r="XCF361" s="1"/>
      <c r="XCG361" s="1"/>
      <c r="XCH361" s="1"/>
      <c r="XCI361" s="1"/>
      <c r="XCJ361" s="1"/>
      <c r="XCK361" s="1"/>
      <c r="XCL361" s="1"/>
      <c r="XCM361" s="1"/>
      <c r="XCN361" s="1"/>
      <c r="XCO361" s="1"/>
      <c r="XCP361" s="1"/>
      <c r="XCQ361" s="1"/>
      <c r="XCR361" s="1"/>
      <c r="XCS361" s="1"/>
      <c r="XCT361" s="1"/>
      <c r="XCU361" s="1"/>
      <c r="XCV361" s="1"/>
      <c r="XCW361" s="1"/>
      <c r="XCX361" s="1"/>
      <c r="XCY361" s="1"/>
      <c r="XCZ361" s="1"/>
      <c r="XDA361" s="1"/>
      <c r="XDB361" s="1"/>
      <c r="XDC361" s="1"/>
      <c r="XDD361" s="1"/>
      <c r="XDE361" s="1"/>
      <c r="XDF361" s="1"/>
      <c r="XDG361" s="1"/>
      <c r="XDH361" s="1"/>
      <c r="XDI361" s="1"/>
      <c r="XDJ361" s="1"/>
      <c r="XDK361" s="1"/>
      <c r="XDL361" s="1"/>
      <c r="XDM361" s="1"/>
      <c r="XDN361" s="1"/>
      <c r="XDO361" s="1"/>
      <c r="XDP361" s="1"/>
      <c r="XDQ361" s="1"/>
      <c r="XDR361" s="1"/>
      <c r="XDS361" s="1"/>
      <c r="XDT361" s="1"/>
      <c r="XDU361" s="1"/>
      <c r="XDV361" s="1"/>
      <c r="XDW361" s="1"/>
      <c r="XDX361" s="1"/>
      <c r="XDY361" s="1"/>
      <c r="XDZ361" s="1"/>
      <c r="XEA361" s="1"/>
      <c r="XEB361" s="1"/>
      <c r="XEC361" s="1"/>
      <c r="XED361" s="1"/>
      <c r="XEE361" s="1"/>
      <c r="XEF361" s="1"/>
      <c r="XEG361" s="1"/>
      <c r="XEH361" s="1"/>
      <c r="XEI361" s="1"/>
      <c r="XEJ361" s="1"/>
      <c r="XEK361" s="1"/>
      <c r="XEL361" s="1"/>
      <c r="XEM361" s="1"/>
      <c r="XEN361" s="1"/>
      <c r="XEO361" s="1"/>
      <c r="XEP361" s="1"/>
      <c r="XEQ361" s="1"/>
      <c r="XER361" s="1"/>
      <c r="XES361" s="1"/>
      <c r="XET361" s="1"/>
      <c r="XEU361" s="1"/>
      <c r="XEV361" s="1"/>
    </row>
    <row r="362" spans="1:150 16219:16383" s="11" customFormat="1" ht="20.25" customHeight="1" x14ac:dyDescent="0.3">
      <c r="A362" s="65" t="str">
        <f t="shared" si="51"/>
        <v>3rd Floor for Residential &amp; Service Floor</v>
      </c>
      <c r="B362" s="65"/>
      <c r="C362" s="65">
        <f>C361+1</f>
        <v>4</v>
      </c>
      <c r="D362" s="65"/>
      <c r="E362" s="20" t="s">
        <v>223</v>
      </c>
      <c r="F362" s="66">
        <v>811</v>
      </c>
      <c r="G362" s="67"/>
      <c r="H362" s="20">
        <v>0</v>
      </c>
      <c r="I362" s="20">
        <f t="shared" si="52"/>
        <v>1257.05</v>
      </c>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WYU362" s="1"/>
      <c r="WYV362" s="1"/>
      <c r="WYW362" s="1"/>
      <c r="WYX362" s="1"/>
      <c r="WYY362" s="1"/>
      <c r="WYZ362" s="1"/>
      <c r="WZA362" s="1"/>
      <c r="WZB362" s="1"/>
      <c r="WZC362" s="1"/>
      <c r="WZD362" s="1"/>
      <c r="WZE362" s="1"/>
      <c r="WZF362" s="1"/>
      <c r="WZG362" s="1"/>
      <c r="WZH362" s="1"/>
      <c r="WZI362" s="1"/>
      <c r="WZJ362" s="1"/>
      <c r="WZK362" s="1"/>
      <c r="WZL362" s="1"/>
      <c r="WZM362" s="1"/>
      <c r="WZN362" s="1"/>
      <c r="WZO362" s="1"/>
      <c r="WZP362" s="1"/>
      <c r="WZQ362" s="1"/>
      <c r="WZR362" s="1"/>
      <c r="WZS362" s="1"/>
      <c r="WZT362" s="1"/>
      <c r="WZU362" s="1"/>
      <c r="WZV362" s="1"/>
      <c r="WZW362" s="1"/>
      <c r="WZX362" s="1"/>
      <c r="WZY362" s="1"/>
      <c r="WZZ362" s="1"/>
      <c r="XAA362" s="1"/>
      <c r="XAB362" s="1"/>
      <c r="XAC362" s="1"/>
      <c r="XAD362" s="1"/>
      <c r="XAE362" s="1"/>
      <c r="XAF362" s="1"/>
      <c r="XAG362" s="1"/>
      <c r="XAH362" s="1"/>
      <c r="XAI362" s="1"/>
      <c r="XAJ362" s="1"/>
      <c r="XAK362" s="1"/>
      <c r="XAL362" s="1"/>
      <c r="XAM362" s="1"/>
      <c r="XAN362" s="1"/>
      <c r="XAO362" s="1"/>
      <c r="XAP362" s="1"/>
      <c r="XAQ362" s="1"/>
      <c r="XAR362" s="1"/>
      <c r="XAS362" s="1"/>
      <c r="XAT362" s="1"/>
      <c r="XAU362" s="1"/>
      <c r="XAV362" s="1"/>
      <c r="XAW362" s="1"/>
      <c r="XAX362" s="1"/>
      <c r="XAY362" s="1"/>
      <c r="XAZ362" s="1"/>
      <c r="XBA362" s="1"/>
      <c r="XBB362" s="1"/>
      <c r="XBC362" s="1"/>
      <c r="XBD362" s="1"/>
      <c r="XBE362" s="1"/>
      <c r="XBF362" s="1"/>
      <c r="XBG362" s="1"/>
      <c r="XBH362" s="1"/>
      <c r="XBI362" s="1"/>
      <c r="XBJ362" s="1"/>
      <c r="XBK362" s="1"/>
      <c r="XBL362" s="1"/>
      <c r="XBM362" s="1"/>
      <c r="XBN362" s="1"/>
      <c r="XBO362" s="1"/>
      <c r="XBP362" s="1"/>
      <c r="XBQ362" s="1"/>
      <c r="XBR362" s="1"/>
      <c r="XBS362" s="1"/>
      <c r="XBT362" s="1"/>
      <c r="XBU362" s="1"/>
      <c r="XBV362" s="1"/>
      <c r="XBW362" s="1"/>
      <c r="XBX362" s="1"/>
      <c r="XBY362" s="1"/>
      <c r="XBZ362" s="1"/>
      <c r="XCA362" s="1"/>
      <c r="XCB362" s="1"/>
      <c r="XCC362" s="1"/>
      <c r="XCD362" s="1"/>
      <c r="XCE362" s="1"/>
      <c r="XCF362" s="1"/>
      <c r="XCG362" s="1"/>
      <c r="XCH362" s="1"/>
      <c r="XCI362" s="1"/>
      <c r="XCJ362" s="1"/>
      <c r="XCK362" s="1"/>
      <c r="XCL362" s="1"/>
      <c r="XCM362" s="1"/>
      <c r="XCN362" s="1"/>
      <c r="XCO362" s="1"/>
      <c r="XCP362" s="1"/>
      <c r="XCQ362" s="1"/>
      <c r="XCR362" s="1"/>
      <c r="XCS362" s="1"/>
      <c r="XCT362" s="1"/>
      <c r="XCU362" s="1"/>
      <c r="XCV362" s="1"/>
      <c r="XCW362" s="1"/>
      <c r="XCX362" s="1"/>
      <c r="XCY362" s="1"/>
      <c r="XCZ362" s="1"/>
      <c r="XDA362" s="1"/>
      <c r="XDB362" s="1"/>
      <c r="XDC362" s="1"/>
      <c r="XDD362" s="1"/>
      <c r="XDE362" s="1"/>
      <c r="XDF362" s="1"/>
      <c r="XDG362" s="1"/>
      <c r="XDH362" s="1"/>
      <c r="XDI362" s="1"/>
      <c r="XDJ362" s="1"/>
      <c r="XDK362" s="1"/>
      <c r="XDL362" s="1"/>
      <c r="XDM362" s="1"/>
      <c r="XDN362" s="1"/>
      <c r="XDO362" s="1"/>
      <c r="XDP362" s="1"/>
      <c r="XDQ362" s="1"/>
      <c r="XDR362" s="1"/>
      <c r="XDS362" s="1"/>
      <c r="XDT362" s="1"/>
      <c r="XDU362" s="1"/>
      <c r="XDV362" s="1"/>
      <c r="XDW362" s="1"/>
      <c r="XDX362" s="1"/>
      <c r="XDY362" s="1"/>
      <c r="XDZ362" s="1"/>
      <c r="XEA362" s="1"/>
      <c r="XEB362" s="1"/>
      <c r="XEC362" s="1"/>
      <c r="XED362" s="1"/>
      <c r="XEE362" s="1"/>
      <c r="XEF362" s="1"/>
      <c r="XEG362" s="1"/>
      <c r="XEH362" s="1"/>
      <c r="XEI362" s="1"/>
      <c r="XEJ362" s="1"/>
      <c r="XEK362" s="1"/>
      <c r="XEL362" s="1"/>
      <c r="XEM362" s="1"/>
      <c r="XEN362" s="1"/>
      <c r="XEO362" s="1"/>
      <c r="XEP362" s="1"/>
      <c r="XEQ362" s="1"/>
      <c r="XER362" s="1"/>
      <c r="XES362" s="1"/>
      <c r="XET362" s="1"/>
      <c r="XEU362" s="1"/>
      <c r="XEV362" s="1"/>
    </row>
    <row r="363" spans="1:150 16219:16383" s="11" customFormat="1" ht="20.25" customHeight="1" x14ac:dyDescent="0.3">
      <c r="A363" s="65" t="str">
        <f t="shared" si="51"/>
        <v>3rd Floor for Residential &amp; Service Floor</v>
      </c>
      <c r="B363" s="65"/>
      <c r="C363" s="65">
        <f>C362+1</f>
        <v>5</v>
      </c>
      <c r="D363" s="65"/>
      <c r="E363" s="20" t="s">
        <v>223</v>
      </c>
      <c r="F363" s="66">
        <v>601</v>
      </c>
      <c r="G363" s="67"/>
      <c r="H363" s="20">
        <v>0</v>
      </c>
      <c r="I363" s="20">
        <f t="shared" si="52"/>
        <v>931.55000000000007</v>
      </c>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WYU363" s="1"/>
      <c r="WYV363" s="1"/>
      <c r="WYW363" s="1"/>
      <c r="WYX363" s="1"/>
      <c r="WYY363" s="1"/>
      <c r="WYZ363" s="1"/>
      <c r="WZA363" s="1"/>
      <c r="WZB363" s="1"/>
      <c r="WZC363" s="1"/>
      <c r="WZD363" s="1"/>
      <c r="WZE363" s="1"/>
      <c r="WZF363" s="1"/>
      <c r="WZG363" s="1"/>
      <c r="WZH363" s="1"/>
      <c r="WZI363" s="1"/>
      <c r="WZJ363" s="1"/>
      <c r="WZK363" s="1"/>
      <c r="WZL363" s="1"/>
      <c r="WZM363" s="1"/>
      <c r="WZN363" s="1"/>
      <c r="WZO363" s="1"/>
      <c r="WZP363" s="1"/>
      <c r="WZQ363" s="1"/>
      <c r="WZR363" s="1"/>
      <c r="WZS363" s="1"/>
      <c r="WZT363" s="1"/>
      <c r="WZU363" s="1"/>
      <c r="WZV363" s="1"/>
      <c r="WZW363" s="1"/>
      <c r="WZX363" s="1"/>
      <c r="WZY363" s="1"/>
      <c r="WZZ363" s="1"/>
      <c r="XAA363" s="1"/>
      <c r="XAB363" s="1"/>
      <c r="XAC363" s="1"/>
      <c r="XAD363" s="1"/>
      <c r="XAE363" s="1"/>
      <c r="XAF363" s="1"/>
      <c r="XAG363" s="1"/>
      <c r="XAH363" s="1"/>
      <c r="XAI363" s="1"/>
      <c r="XAJ363" s="1"/>
      <c r="XAK363" s="1"/>
      <c r="XAL363" s="1"/>
      <c r="XAM363" s="1"/>
      <c r="XAN363" s="1"/>
      <c r="XAO363" s="1"/>
      <c r="XAP363" s="1"/>
      <c r="XAQ363" s="1"/>
      <c r="XAR363" s="1"/>
      <c r="XAS363" s="1"/>
      <c r="XAT363" s="1"/>
      <c r="XAU363" s="1"/>
      <c r="XAV363" s="1"/>
      <c r="XAW363" s="1"/>
      <c r="XAX363" s="1"/>
      <c r="XAY363" s="1"/>
      <c r="XAZ363" s="1"/>
      <c r="XBA363" s="1"/>
      <c r="XBB363" s="1"/>
      <c r="XBC363" s="1"/>
      <c r="XBD363" s="1"/>
      <c r="XBE363" s="1"/>
      <c r="XBF363" s="1"/>
      <c r="XBG363" s="1"/>
      <c r="XBH363" s="1"/>
      <c r="XBI363" s="1"/>
      <c r="XBJ363" s="1"/>
      <c r="XBK363" s="1"/>
      <c r="XBL363" s="1"/>
      <c r="XBM363" s="1"/>
      <c r="XBN363" s="1"/>
      <c r="XBO363" s="1"/>
      <c r="XBP363" s="1"/>
      <c r="XBQ363" s="1"/>
      <c r="XBR363" s="1"/>
      <c r="XBS363" s="1"/>
      <c r="XBT363" s="1"/>
      <c r="XBU363" s="1"/>
      <c r="XBV363" s="1"/>
      <c r="XBW363" s="1"/>
      <c r="XBX363" s="1"/>
      <c r="XBY363" s="1"/>
      <c r="XBZ363" s="1"/>
      <c r="XCA363" s="1"/>
      <c r="XCB363" s="1"/>
      <c r="XCC363" s="1"/>
      <c r="XCD363" s="1"/>
      <c r="XCE363" s="1"/>
      <c r="XCF363" s="1"/>
      <c r="XCG363" s="1"/>
      <c r="XCH363" s="1"/>
      <c r="XCI363" s="1"/>
      <c r="XCJ363" s="1"/>
      <c r="XCK363" s="1"/>
      <c r="XCL363" s="1"/>
      <c r="XCM363" s="1"/>
      <c r="XCN363" s="1"/>
      <c r="XCO363" s="1"/>
      <c r="XCP363" s="1"/>
      <c r="XCQ363" s="1"/>
      <c r="XCR363" s="1"/>
      <c r="XCS363" s="1"/>
      <c r="XCT363" s="1"/>
      <c r="XCU363" s="1"/>
      <c r="XCV363" s="1"/>
      <c r="XCW363" s="1"/>
      <c r="XCX363" s="1"/>
      <c r="XCY363" s="1"/>
      <c r="XCZ363" s="1"/>
      <c r="XDA363" s="1"/>
      <c r="XDB363" s="1"/>
      <c r="XDC363" s="1"/>
      <c r="XDD363" s="1"/>
      <c r="XDE363" s="1"/>
      <c r="XDF363" s="1"/>
      <c r="XDG363" s="1"/>
      <c r="XDH363" s="1"/>
      <c r="XDI363" s="1"/>
      <c r="XDJ363" s="1"/>
      <c r="XDK363" s="1"/>
      <c r="XDL363" s="1"/>
      <c r="XDM363" s="1"/>
      <c r="XDN363" s="1"/>
      <c r="XDO363" s="1"/>
      <c r="XDP363" s="1"/>
      <c r="XDQ363" s="1"/>
      <c r="XDR363" s="1"/>
      <c r="XDS363" s="1"/>
      <c r="XDT363" s="1"/>
      <c r="XDU363" s="1"/>
      <c r="XDV363" s="1"/>
      <c r="XDW363" s="1"/>
      <c r="XDX363" s="1"/>
      <c r="XDY363" s="1"/>
      <c r="XDZ363" s="1"/>
      <c r="XEA363" s="1"/>
      <c r="XEB363" s="1"/>
      <c r="XEC363" s="1"/>
      <c r="XED363" s="1"/>
      <c r="XEE363" s="1"/>
      <c r="XEF363" s="1"/>
      <c r="XEG363" s="1"/>
      <c r="XEH363" s="1"/>
      <c r="XEI363" s="1"/>
      <c r="XEJ363" s="1"/>
      <c r="XEK363" s="1"/>
      <c r="XEL363" s="1"/>
      <c r="XEM363" s="1"/>
      <c r="XEN363" s="1"/>
      <c r="XEO363" s="1"/>
      <c r="XEP363" s="1"/>
      <c r="XEQ363" s="1"/>
      <c r="XER363" s="1"/>
      <c r="XES363" s="1"/>
      <c r="XET363" s="1"/>
      <c r="XEU363" s="1"/>
      <c r="XEV363" s="1"/>
    </row>
    <row r="364" spans="1:150 16219:16383" s="11" customFormat="1" ht="20.25" customHeight="1" x14ac:dyDescent="0.3">
      <c r="A364" s="65" t="str">
        <f t="shared" si="51"/>
        <v>3rd Floor for Residential &amp; Service Floor</v>
      </c>
      <c r="B364" s="65"/>
      <c r="C364" s="65">
        <f>C363+1</f>
        <v>6</v>
      </c>
      <c r="D364" s="65"/>
      <c r="E364" s="20" t="s">
        <v>223</v>
      </c>
      <c r="F364" s="66">
        <v>724</v>
      </c>
      <c r="G364" s="67"/>
      <c r="H364" s="20">
        <v>0</v>
      </c>
      <c r="I364" s="20">
        <f t="shared" si="52"/>
        <v>1122.2</v>
      </c>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WYU364" s="1"/>
      <c r="WYV364" s="1"/>
      <c r="WYW364" s="1"/>
      <c r="WYX364" s="1"/>
      <c r="WYY364" s="1"/>
      <c r="WYZ364" s="1"/>
      <c r="WZA364" s="1"/>
      <c r="WZB364" s="1"/>
      <c r="WZC364" s="1"/>
      <c r="WZD364" s="1"/>
      <c r="WZE364" s="1"/>
      <c r="WZF364" s="1"/>
      <c r="WZG364" s="1"/>
      <c r="WZH364" s="1"/>
      <c r="WZI364" s="1"/>
      <c r="WZJ364" s="1"/>
      <c r="WZK364" s="1"/>
      <c r="WZL364" s="1"/>
      <c r="WZM364" s="1"/>
      <c r="WZN364" s="1"/>
      <c r="WZO364" s="1"/>
      <c r="WZP364" s="1"/>
      <c r="WZQ364" s="1"/>
      <c r="WZR364" s="1"/>
      <c r="WZS364" s="1"/>
      <c r="WZT364" s="1"/>
      <c r="WZU364" s="1"/>
      <c r="WZV364" s="1"/>
      <c r="WZW364" s="1"/>
      <c r="WZX364" s="1"/>
      <c r="WZY364" s="1"/>
      <c r="WZZ364" s="1"/>
      <c r="XAA364" s="1"/>
      <c r="XAB364" s="1"/>
      <c r="XAC364" s="1"/>
      <c r="XAD364" s="1"/>
      <c r="XAE364" s="1"/>
      <c r="XAF364" s="1"/>
      <c r="XAG364" s="1"/>
      <c r="XAH364" s="1"/>
      <c r="XAI364" s="1"/>
      <c r="XAJ364" s="1"/>
      <c r="XAK364" s="1"/>
      <c r="XAL364" s="1"/>
      <c r="XAM364" s="1"/>
      <c r="XAN364" s="1"/>
      <c r="XAO364" s="1"/>
      <c r="XAP364" s="1"/>
      <c r="XAQ364" s="1"/>
      <c r="XAR364" s="1"/>
      <c r="XAS364" s="1"/>
      <c r="XAT364" s="1"/>
      <c r="XAU364" s="1"/>
      <c r="XAV364" s="1"/>
      <c r="XAW364" s="1"/>
      <c r="XAX364" s="1"/>
      <c r="XAY364" s="1"/>
      <c r="XAZ364" s="1"/>
      <c r="XBA364" s="1"/>
      <c r="XBB364" s="1"/>
      <c r="XBC364" s="1"/>
      <c r="XBD364" s="1"/>
      <c r="XBE364" s="1"/>
      <c r="XBF364" s="1"/>
      <c r="XBG364" s="1"/>
      <c r="XBH364" s="1"/>
      <c r="XBI364" s="1"/>
      <c r="XBJ364" s="1"/>
      <c r="XBK364" s="1"/>
      <c r="XBL364" s="1"/>
      <c r="XBM364" s="1"/>
      <c r="XBN364" s="1"/>
      <c r="XBO364" s="1"/>
      <c r="XBP364" s="1"/>
      <c r="XBQ364" s="1"/>
      <c r="XBR364" s="1"/>
      <c r="XBS364" s="1"/>
      <c r="XBT364" s="1"/>
      <c r="XBU364" s="1"/>
      <c r="XBV364" s="1"/>
      <c r="XBW364" s="1"/>
      <c r="XBX364" s="1"/>
      <c r="XBY364" s="1"/>
      <c r="XBZ364" s="1"/>
      <c r="XCA364" s="1"/>
      <c r="XCB364" s="1"/>
      <c r="XCC364" s="1"/>
      <c r="XCD364" s="1"/>
      <c r="XCE364" s="1"/>
      <c r="XCF364" s="1"/>
      <c r="XCG364" s="1"/>
      <c r="XCH364" s="1"/>
      <c r="XCI364" s="1"/>
      <c r="XCJ364" s="1"/>
      <c r="XCK364" s="1"/>
      <c r="XCL364" s="1"/>
      <c r="XCM364" s="1"/>
      <c r="XCN364" s="1"/>
      <c r="XCO364" s="1"/>
      <c r="XCP364" s="1"/>
      <c r="XCQ364" s="1"/>
      <c r="XCR364" s="1"/>
      <c r="XCS364" s="1"/>
      <c r="XCT364" s="1"/>
      <c r="XCU364" s="1"/>
      <c r="XCV364" s="1"/>
      <c r="XCW364" s="1"/>
      <c r="XCX364" s="1"/>
      <c r="XCY364" s="1"/>
      <c r="XCZ364" s="1"/>
      <c r="XDA364" s="1"/>
      <c r="XDB364" s="1"/>
      <c r="XDC364" s="1"/>
      <c r="XDD364" s="1"/>
      <c r="XDE364" s="1"/>
      <c r="XDF364" s="1"/>
      <c r="XDG364" s="1"/>
      <c r="XDH364" s="1"/>
      <c r="XDI364" s="1"/>
      <c r="XDJ364" s="1"/>
      <c r="XDK364" s="1"/>
      <c r="XDL364" s="1"/>
      <c r="XDM364" s="1"/>
      <c r="XDN364" s="1"/>
      <c r="XDO364" s="1"/>
      <c r="XDP364" s="1"/>
      <c r="XDQ364" s="1"/>
      <c r="XDR364" s="1"/>
      <c r="XDS364" s="1"/>
      <c r="XDT364" s="1"/>
      <c r="XDU364" s="1"/>
      <c r="XDV364" s="1"/>
      <c r="XDW364" s="1"/>
      <c r="XDX364" s="1"/>
      <c r="XDY364" s="1"/>
      <c r="XDZ364" s="1"/>
      <c r="XEA364" s="1"/>
      <c r="XEB364" s="1"/>
      <c r="XEC364" s="1"/>
      <c r="XED364" s="1"/>
      <c r="XEE364" s="1"/>
      <c r="XEF364" s="1"/>
      <c r="XEG364" s="1"/>
      <c r="XEH364" s="1"/>
      <c r="XEI364" s="1"/>
      <c r="XEJ364" s="1"/>
      <c r="XEK364" s="1"/>
      <c r="XEL364" s="1"/>
      <c r="XEM364" s="1"/>
      <c r="XEN364" s="1"/>
      <c r="XEO364" s="1"/>
      <c r="XEP364" s="1"/>
      <c r="XEQ364" s="1"/>
      <c r="XER364" s="1"/>
      <c r="XES364" s="1"/>
      <c r="XET364" s="1"/>
      <c r="XEU364" s="1"/>
      <c r="XEV364" s="1"/>
    </row>
    <row r="365" spans="1:150 16219:16383" s="11" customFormat="1" ht="21" x14ac:dyDescent="0.3">
      <c r="A365" s="68" t="s">
        <v>227</v>
      </c>
      <c r="B365" s="69"/>
      <c r="C365" s="69"/>
      <c r="D365" s="69"/>
      <c r="E365" s="69"/>
      <c r="F365" s="69"/>
      <c r="G365" s="69"/>
      <c r="H365" s="69"/>
      <c r="I365" s="72"/>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WYU365" s="1"/>
      <c r="WYV365" s="1"/>
      <c r="WYW365" s="1"/>
      <c r="WYX365" s="1"/>
      <c r="WYY365" s="1"/>
      <c r="WYZ365" s="1"/>
      <c r="WZA365" s="1"/>
      <c r="WZB365" s="1"/>
      <c r="WZC365" s="1"/>
      <c r="WZD365" s="1"/>
      <c r="WZE365" s="1"/>
      <c r="WZF365" s="1"/>
      <c r="WZG365" s="1"/>
      <c r="WZH365" s="1"/>
      <c r="WZI365" s="1"/>
      <c r="WZJ365" s="1"/>
      <c r="WZK365" s="1"/>
      <c r="WZL365" s="1"/>
      <c r="WZM365" s="1"/>
      <c r="WZN365" s="1"/>
      <c r="WZO365" s="1"/>
      <c r="WZP365" s="1"/>
      <c r="WZQ365" s="1"/>
      <c r="WZR365" s="1"/>
      <c r="WZS365" s="1"/>
      <c r="WZT365" s="1"/>
      <c r="WZU365" s="1"/>
      <c r="WZV365" s="1"/>
      <c r="WZW365" s="1"/>
      <c r="WZX365" s="1"/>
      <c r="WZY365" s="1"/>
      <c r="WZZ365" s="1"/>
      <c r="XAA365" s="1"/>
      <c r="XAB365" s="1"/>
      <c r="XAC365" s="1"/>
      <c r="XAD365" s="1"/>
      <c r="XAE365" s="1"/>
      <c r="XAF365" s="1"/>
      <c r="XAG365" s="1"/>
      <c r="XAH365" s="1"/>
      <c r="XAI365" s="1"/>
      <c r="XAJ365" s="1"/>
      <c r="XAK365" s="1"/>
      <c r="XAL365" s="1"/>
      <c r="XAM365" s="1"/>
      <c r="XAN365" s="1"/>
      <c r="XAO365" s="1"/>
      <c r="XAP365" s="1"/>
      <c r="XAQ365" s="1"/>
      <c r="XAR365" s="1"/>
      <c r="XAS365" s="1"/>
      <c r="XAT365" s="1"/>
      <c r="XAU365" s="1"/>
      <c r="XAV365" s="1"/>
      <c r="XAW365" s="1"/>
      <c r="XAX365" s="1"/>
      <c r="XAY365" s="1"/>
      <c r="XAZ365" s="1"/>
      <c r="XBA365" s="1"/>
      <c r="XBB365" s="1"/>
      <c r="XBC365" s="1"/>
      <c r="XBD365" s="1"/>
      <c r="XBE365" s="1"/>
      <c r="XBF365" s="1"/>
      <c r="XBG365" s="1"/>
      <c r="XBH365" s="1"/>
      <c r="XBI365" s="1"/>
      <c r="XBJ365" s="1"/>
      <c r="XBK365" s="1"/>
      <c r="XBL365" s="1"/>
      <c r="XBM365" s="1"/>
      <c r="XBN365" s="1"/>
      <c r="XBO365" s="1"/>
      <c r="XBP365" s="1"/>
      <c r="XBQ365" s="1"/>
      <c r="XBR365" s="1"/>
      <c r="XBS365" s="1"/>
      <c r="XBT365" s="1"/>
      <c r="XBU365" s="1"/>
      <c r="XBV365" s="1"/>
      <c r="XBW365" s="1"/>
      <c r="XBX365" s="1"/>
      <c r="XBY365" s="1"/>
      <c r="XBZ365" s="1"/>
      <c r="XCA365" s="1"/>
      <c r="XCB365" s="1"/>
      <c r="XCC365" s="1"/>
      <c r="XCD365" s="1"/>
      <c r="XCE365" s="1"/>
      <c r="XCF365" s="1"/>
      <c r="XCG365" s="1"/>
      <c r="XCH365" s="1"/>
      <c r="XCI365" s="1"/>
      <c r="XCJ365" s="1"/>
      <c r="XCK365" s="1"/>
      <c r="XCL365" s="1"/>
      <c r="XCM365" s="1"/>
      <c r="XCN365" s="1"/>
      <c r="XCO365" s="1"/>
      <c r="XCP365" s="1"/>
      <c r="XCQ365" s="1"/>
      <c r="XCR365" s="1"/>
      <c r="XCS365" s="1"/>
      <c r="XCT365" s="1"/>
      <c r="XCU365" s="1"/>
      <c r="XCV365" s="1"/>
      <c r="XCW365" s="1"/>
      <c r="XCX365" s="1"/>
      <c r="XCY365" s="1"/>
      <c r="XCZ365" s="1"/>
      <c r="XDA365" s="1"/>
      <c r="XDB365" s="1"/>
      <c r="XDC365" s="1"/>
      <c r="XDD365" s="1"/>
      <c r="XDE365" s="1"/>
      <c r="XDF365" s="1"/>
      <c r="XDG365" s="1"/>
      <c r="XDH365" s="1"/>
      <c r="XDI365" s="1"/>
      <c r="XDJ365" s="1"/>
      <c r="XDK365" s="1"/>
      <c r="XDL365" s="1"/>
      <c r="XDM365" s="1"/>
      <c r="XDN365" s="1"/>
      <c r="XDO365" s="1"/>
      <c r="XDP365" s="1"/>
      <c r="XDQ365" s="1"/>
      <c r="XDR365" s="1"/>
      <c r="XDS365" s="1"/>
      <c r="XDT365" s="1"/>
      <c r="XDU365" s="1"/>
      <c r="XDV365" s="1"/>
      <c r="XDW365" s="1"/>
      <c r="XDX365" s="1"/>
      <c r="XDY365" s="1"/>
      <c r="XDZ365" s="1"/>
      <c r="XEA365" s="1"/>
      <c r="XEB365" s="1"/>
      <c r="XEC365" s="1"/>
      <c r="XED365" s="1"/>
      <c r="XEE365" s="1"/>
      <c r="XEF365" s="1"/>
      <c r="XEG365" s="1"/>
      <c r="XEH365" s="1"/>
      <c r="XEI365" s="1"/>
      <c r="XEJ365" s="1"/>
      <c r="XEK365" s="1"/>
      <c r="XEL365" s="1"/>
      <c r="XEM365" s="1"/>
      <c r="XEN365" s="1"/>
      <c r="XEO365" s="1"/>
      <c r="XEP365" s="1"/>
      <c r="XEQ365" s="1"/>
      <c r="XER365" s="1"/>
      <c r="XES365" s="1"/>
      <c r="XET365" s="1"/>
      <c r="XEU365" s="1"/>
      <c r="XEV365" s="1"/>
    </row>
    <row r="366" spans="1:150 16219:16383" s="11" customFormat="1" ht="20.25" customHeight="1" x14ac:dyDescent="0.3">
      <c r="A366" s="65" t="str">
        <f>A365</f>
        <v>4th Floor</v>
      </c>
      <c r="B366" s="65"/>
      <c r="C366" s="66">
        <v>1</v>
      </c>
      <c r="D366" s="67"/>
      <c r="E366" s="20" t="s">
        <v>223</v>
      </c>
      <c r="F366" s="66">
        <v>747</v>
      </c>
      <c r="G366" s="67"/>
      <c r="H366" s="20">
        <v>0</v>
      </c>
      <c r="I366" s="20">
        <f t="shared" ref="I366:I372" si="53">F366*(($I$140)+1)+H366</f>
        <v>1157.8500000000001</v>
      </c>
      <c r="J366" s="1"/>
      <c r="K366" s="1"/>
      <c r="L366" s="1"/>
      <c r="M366" s="1"/>
      <c r="N366" s="1"/>
      <c r="O366" s="42"/>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WYU366" s="1"/>
      <c r="WYV366" s="1"/>
      <c r="WYW366" s="1"/>
      <c r="WYX366" s="1"/>
      <c r="WYY366" s="1"/>
      <c r="WYZ366" s="1"/>
      <c r="WZA366" s="1"/>
      <c r="WZB366" s="1"/>
      <c r="WZC366" s="1"/>
      <c r="WZD366" s="1"/>
      <c r="WZE366" s="1"/>
      <c r="WZF366" s="1"/>
      <c r="WZG366" s="1"/>
      <c r="WZH366" s="1"/>
      <c r="WZI366" s="1"/>
      <c r="WZJ366" s="1"/>
      <c r="WZK366" s="1"/>
      <c r="WZL366" s="1"/>
      <c r="WZM366" s="1"/>
      <c r="WZN366" s="1"/>
      <c r="WZO366" s="1"/>
      <c r="WZP366" s="1"/>
      <c r="WZQ366" s="1"/>
      <c r="WZR366" s="1"/>
      <c r="WZS366" s="1"/>
      <c r="WZT366" s="1"/>
      <c r="WZU366" s="1"/>
      <c r="WZV366" s="1"/>
      <c r="WZW366" s="1"/>
      <c r="WZX366" s="1"/>
      <c r="WZY366" s="1"/>
      <c r="WZZ366" s="1"/>
      <c r="XAA366" s="1"/>
      <c r="XAB366" s="1"/>
      <c r="XAC366" s="1"/>
      <c r="XAD366" s="1"/>
      <c r="XAE366" s="1"/>
      <c r="XAF366" s="1"/>
      <c r="XAG366" s="1"/>
      <c r="XAH366" s="1"/>
      <c r="XAI366" s="1"/>
      <c r="XAJ366" s="1"/>
      <c r="XAK366" s="1"/>
      <c r="XAL366" s="1"/>
      <c r="XAM366" s="1"/>
      <c r="XAN366" s="1"/>
      <c r="XAO366" s="1"/>
      <c r="XAP366" s="1"/>
      <c r="XAQ366" s="1"/>
      <c r="XAR366" s="1"/>
      <c r="XAS366" s="1"/>
      <c r="XAT366" s="1"/>
      <c r="XAU366" s="1"/>
      <c r="XAV366" s="1"/>
      <c r="XAW366" s="1"/>
      <c r="XAX366" s="1"/>
      <c r="XAY366" s="1"/>
      <c r="XAZ366" s="1"/>
      <c r="XBA366" s="1"/>
      <c r="XBB366" s="1"/>
      <c r="XBC366" s="1"/>
      <c r="XBD366" s="1"/>
      <c r="XBE366" s="1"/>
      <c r="XBF366" s="1"/>
      <c r="XBG366" s="1"/>
      <c r="XBH366" s="1"/>
      <c r="XBI366" s="1"/>
      <c r="XBJ366" s="1"/>
      <c r="XBK366" s="1"/>
      <c r="XBL366" s="1"/>
      <c r="XBM366" s="1"/>
      <c r="XBN366" s="1"/>
      <c r="XBO366" s="1"/>
      <c r="XBP366" s="1"/>
      <c r="XBQ366" s="1"/>
      <c r="XBR366" s="1"/>
      <c r="XBS366" s="1"/>
      <c r="XBT366" s="1"/>
      <c r="XBU366" s="1"/>
      <c r="XBV366" s="1"/>
      <c r="XBW366" s="1"/>
      <c r="XBX366" s="1"/>
      <c r="XBY366" s="1"/>
      <c r="XBZ366" s="1"/>
      <c r="XCA366" s="1"/>
      <c r="XCB366" s="1"/>
      <c r="XCC366" s="1"/>
      <c r="XCD366" s="1"/>
      <c r="XCE366" s="1"/>
      <c r="XCF366" s="1"/>
      <c r="XCG366" s="1"/>
      <c r="XCH366" s="1"/>
      <c r="XCI366" s="1"/>
      <c r="XCJ366" s="1"/>
      <c r="XCK366" s="1"/>
      <c r="XCL366" s="1"/>
      <c r="XCM366" s="1"/>
      <c r="XCN366" s="1"/>
      <c r="XCO366" s="1"/>
      <c r="XCP366" s="1"/>
      <c r="XCQ366" s="1"/>
      <c r="XCR366" s="1"/>
      <c r="XCS366" s="1"/>
      <c r="XCT366" s="1"/>
      <c r="XCU366" s="1"/>
      <c r="XCV366" s="1"/>
      <c r="XCW366" s="1"/>
      <c r="XCX366" s="1"/>
      <c r="XCY366" s="1"/>
      <c r="XCZ366" s="1"/>
      <c r="XDA366" s="1"/>
      <c r="XDB366" s="1"/>
      <c r="XDC366" s="1"/>
      <c r="XDD366" s="1"/>
      <c r="XDE366" s="1"/>
      <c r="XDF366" s="1"/>
      <c r="XDG366" s="1"/>
      <c r="XDH366" s="1"/>
      <c r="XDI366" s="1"/>
      <c r="XDJ366" s="1"/>
      <c r="XDK366" s="1"/>
      <c r="XDL366" s="1"/>
      <c r="XDM366" s="1"/>
      <c r="XDN366" s="1"/>
      <c r="XDO366" s="1"/>
      <c r="XDP366" s="1"/>
      <c r="XDQ366" s="1"/>
      <c r="XDR366" s="1"/>
      <c r="XDS366" s="1"/>
      <c r="XDT366" s="1"/>
      <c r="XDU366" s="1"/>
      <c r="XDV366" s="1"/>
      <c r="XDW366" s="1"/>
      <c r="XDX366" s="1"/>
      <c r="XDY366" s="1"/>
      <c r="XDZ366" s="1"/>
      <c r="XEA366" s="1"/>
      <c r="XEB366" s="1"/>
      <c r="XEC366" s="1"/>
      <c r="XED366" s="1"/>
      <c r="XEE366" s="1"/>
      <c r="XEF366" s="1"/>
      <c r="XEG366" s="1"/>
      <c r="XEH366" s="1"/>
      <c r="XEI366" s="1"/>
      <c r="XEJ366" s="1"/>
      <c r="XEK366" s="1"/>
      <c r="XEL366" s="1"/>
      <c r="XEM366" s="1"/>
      <c r="XEN366" s="1"/>
      <c r="XEO366" s="1"/>
      <c r="XEP366" s="1"/>
      <c r="XEQ366" s="1"/>
      <c r="XER366" s="1"/>
      <c r="XES366" s="1"/>
      <c r="XET366" s="1"/>
      <c r="XEU366" s="1"/>
      <c r="XEV366" s="1"/>
    </row>
    <row r="367" spans="1:150 16219:16383" s="11" customFormat="1" ht="20.25" customHeight="1" x14ac:dyDescent="0.3">
      <c r="A367" s="65" t="str">
        <f t="shared" ref="A367:A372" si="54">A366</f>
        <v>4th Floor</v>
      </c>
      <c r="B367" s="65"/>
      <c r="C367" s="66">
        <v>2</v>
      </c>
      <c r="D367" s="67"/>
      <c r="E367" s="20" t="s">
        <v>222</v>
      </c>
      <c r="F367" s="66">
        <v>908</v>
      </c>
      <c r="G367" s="67"/>
      <c r="H367" s="20">
        <v>0</v>
      </c>
      <c r="I367" s="20">
        <f t="shared" si="53"/>
        <v>1407.4</v>
      </c>
      <c r="J367" s="1"/>
      <c r="K367" s="1"/>
      <c r="L367" s="1"/>
      <c r="M367" s="1"/>
      <c r="N367" s="1"/>
      <c r="O367" s="42"/>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WYU367" s="1"/>
      <c r="WYV367" s="1"/>
      <c r="WYW367" s="1"/>
      <c r="WYX367" s="1"/>
      <c r="WYY367" s="1"/>
      <c r="WYZ367" s="1"/>
      <c r="WZA367" s="1"/>
      <c r="WZB367" s="1"/>
      <c r="WZC367" s="1"/>
      <c r="WZD367" s="1"/>
      <c r="WZE367" s="1"/>
      <c r="WZF367" s="1"/>
      <c r="WZG367" s="1"/>
      <c r="WZH367" s="1"/>
      <c r="WZI367" s="1"/>
      <c r="WZJ367" s="1"/>
      <c r="WZK367" s="1"/>
      <c r="WZL367" s="1"/>
      <c r="WZM367" s="1"/>
      <c r="WZN367" s="1"/>
      <c r="WZO367" s="1"/>
      <c r="WZP367" s="1"/>
      <c r="WZQ367" s="1"/>
      <c r="WZR367" s="1"/>
      <c r="WZS367" s="1"/>
      <c r="WZT367" s="1"/>
      <c r="WZU367" s="1"/>
      <c r="WZV367" s="1"/>
      <c r="WZW367" s="1"/>
      <c r="WZX367" s="1"/>
      <c r="WZY367" s="1"/>
      <c r="WZZ367" s="1"/>
      <c r="XAA367" s="1"/>
      <c r="XAB367" s="1"/>
      <c r="XAC367" s="1"/>
      <c r="XAD367" s="1"/>
      <c r="XAE367" s="1"/>
      <c r="XAF367" s="1"/>
      <c r="XAG367" s="1"/>
      <c r="XAH367" s="1"/>
      <c r="XAI367" s="1"/>
      <c r="XAJ367" s="1"/>
      <c r="XAK367" s="1"/>
      <c r="XAL367" s="1"/>
      <c r="XAM367" s="1"/>
      <c r="XAN367" s="1"/>
      <c r="XAO367" s="1"/>
      <c r="XAP367" s="1"/>
      <c r="XAQ367" s="1"/>
      <c r="XAR367" s="1"/>
      <c r="XAS367" s="1"/>
      <c r="XAT367" s="1"/>
      <c r="XAU367" s="1"/>
      <c r="XAV367" s="1"/>
      <c r="XAW367" s="1"/>
      <c r="XAX367" s="1"/>
      <c r="XAY367" s="1"/>
      <c r="XAZ367" s="1"/>
      <c r="XBA367" s="1"/>
      <c r="XBB367" s="1"/>
      <c r="XBC367" s="1"/>
      <c r="XBD367" s="1"/>
      <c r="XBE367" s="1"/>
      <c r="XBF367" s="1"/>
      <c r="XBG367" s="1"/>
      <c r="XBH367" s="1"/>
      <c r="XBI367" s="1"/>
      <c r="XBJ367" s="1"/>
      <c r="XBK367" s="1"/>
      <c r="XBL367" s="1"/>
      <c r="XBM367" s="1"/>
      <c r="XBN367" s="1"/>
      <c r="XBO367" s="1"/>
      <c r="XBP367" s="1"/>
      <c r="XBQ367" s="1"/>
      <c r="XBR367" s="1"/>
      <c r="XBS367" s="1"/>
      <c r="XBT367" s="1"/>
      <c r="XBU367" s="1"/>
      <c r="XBV367" s="1"/>
      <c r="XBW367" s="1"/>
      <c r="XBX367" s="1"/>
      <c r="XBY367" s="1"/>
      <c r="XBZ367" s="1"/>
      <c r="XCA367" s="1"/>
      <c r="XCB367" s="1"/>
      <c r="XCC367" s="1"/>
      <c r="XCD367" s="1"/>
      <c r="XCE367" s="1"/>
      <c r="XCF367" s="1"/>
      <c r="XCG367" s="1"/>
      <c r="XCH367" s="1"/>
      <c r="XCI367" s="1"/>
      <c r="XCJ367" s="1"/>
      <c r="XCK367" s="1"/>
      <c r="XCL367" s="1"/>
      <c r="XCM367" s="1"/>
      <c r="XCN367" s="1"/>
      <c r="XCO367" s="1"/>
      <c r="XCP367" s="1"/>
      <c r="XCQ367" s="1"/>
      <c r="XCR367" s="1"/>
      <c r="XCS367" s="1"/>
      <c r="XCT367" s="1"/>
      <c r="XCU367" s="1"/>
      <c r="XCV367" s="1"/>
      <c r="XCW367" s="1"/>
      <c r="XCX367" s="1"/>
      <c r="XCY367" s="1"/>
      <c r="XCZ367" s="1"/>
      <c r="XDA367" s="1"/>
      <c r="XDB367" s="1"/>
      <c r="XDC367" s="1"/>
      <c r="XDD367" s="1"/>
      <c r="XDE367" s="1"/>
      <c r="XDF367" s="1"/>
      <c r="XDG367" s="1"/>
      <c r="XDH367" s="1"/>
      <c r="XDI367" s="1"/>
      <c r="XDJ367" s="1"/>
      <c r="XDK367" s="1"/>
      <c r="XDL367" s="1"/>
      <c r="XDM367" s="1"/>
      <c r="XDN367" s="1"/>
      <c r="XDO367" s="1"/>
      <c r="XDP367" s="1"/>
      <c r="XDQ367" s="1"/>
      <c r="XDR367" s="1"/>
      <c r="XDS367" s="1"/>
      <c r="XDT367" s="1"/>
      <c r="XDU367" s="1"/>
      <c r="XDV367" s="1"/>
      <c r="XDW367" s="1"/>
      <c r="XDX367" s="1"/>
      <c r="XDY367" s="1"/>
      <c r="XDZ367" s="1"/>
      <c r="XEA367" s="1"/>
      <c r="XEB367" s="1"/>
      <c r="XEC367" s="1"/>
      <c r="XED367" s="1"/>
      <c r="XEE367" s="1"/>
      <c r="XEF367" s="1"/>
      <c r="XEG367" s="1"/>
      <c r="XEH367" s="1"/>
      <c r="XEI367" s="1"/>
      <c r="XEJ367" s="1"/>
      <c r="XEK367" s="1"/>
      <c r="XEL367" s="1"/>
      <c r="XEM367" s="1"/>
      <c r="XEN367" s="1"/>
      <c r="XEO367" s="1"/>
      <c r="XEP367" s="1"/>
      <c r="XEQ367" s="1"/>
      <c r="XER367" s="1"/>
      <c r="XES367" s="1"/>
      <c r="XET367" s="1"/>
      <c r="XEU367" s="1"/>
      <c r="XEV367" s="1"/>
    </row>
    <row r="368" spans="1:150 16219:16383" s="11" customFormat="1" ht="20.25" customHeight="1" x14ac:dyDescent="0.3">
      <c r="A368" s="65" t="str">
        <f t="shared" si="54"/>
        <v>4th Floor</v>
      </c>
      <c r="B368" s="65"/>
      <c r="C368" s="66">
        <v>3</v>
      </c>
      <c r="D368" s="67"/>
      <c r="E368" s="20" t="s">
        <v>223</v>
      </c>
      <c r="F368" s="66">
        <v>556</v>
      </c>
      <c r="G368" s="67"/>
      <c r="H368" s="20">
        <v>0</v>
      </c>
      <c r="I368" s="20">
        <f t="shared" si="53"/>
        <v>861.80000000000007</v>
      </c>
      <c r="J368" s="1"/>
      <c r="K368" s="1"/>
      <c r="L368" s="1"/>
      <c r="M368" s="1"/>
      <c r="N368" s="1"/>
      <c r="O368" s="42"/>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WYU368" s="1"/>
      <c r="WYV368" s="1"/>
      <c r="WYW368" s="1"/>
      <c r="WYX368" s="1"/>
      <c r="WYY368" s="1"/>
      <c r="WYZ368" s="1"/>
      <c r="WZA368" s="1"/>
      <c r="WZB368" s="1"/>
      <c r="WZC368" s="1"/>
      <c r="WZD368" s="1"/>
      <c r="WZE368" s="1"/>
      <c r="WZF368" s="1"/>
      <c r="WZG368" s="1"/>
      <c r="WZH368" s="1"/>
      <c r="WZI368" s="1"/>
      <c r="WZJ368" s="1"/>
      <c r="WZK368" s="1"/>
      <c r="WZL368" s="1"/>
      <c r="WZM368" s="1"/>
      <c r="WZN368" s="1"/>
      <c r="WZO368" s="1"/>
      <c r="WZP368" s="1"/>
      <c r="WZQ368" s="1"/>
      <c r="WZR368" s="1"/>
      <c r="WZS368" s="1"/>
      <c r="WZT368" s="1"/>
      <c r="WZU368" s="1"/>
      <c r="WZV368" s="1"/>
      <c r="WZW368" s="1"/>
      <c r="WZX368" s="1"/>
      <c r="WZY368" s="1"/>
      <c r="WZZ368" s="1"/>
      <c r="XAA368" s="1"/>
      <c r="XAB368" s="1"/>
      <c r="XAC368" s="1"/>
      <c r="XAD368" s="1"/>
      <c r="XAE368" s="1"/>
      <c r="XAF368" s="1"/>
      <c r="XAG368" s="1"/>
      <c r="XAH368" s="1"/>
      <c r="XAI368" s="1"/>
      <c r="XAJ368" s="1"/>
      <c r="XAK368" s="1"/>
      <c r="XAL368" s="1"/>
      <c r="XAM368" s="1"/>
      <c r="XAN368" s="1"/>
      <c r="XAO368" s="1"/>
      <c r="XAP368" s="1"/>
      <c r="XAQ368" s="1"/>
      <c r="XAR368" s="1"/>
      <c r="XAS368" s="1"/>
      <c r="XAT368" s="1"/>
      <c r="XAU368" s="1"/>
      <c r="XAV368" s="1"/>
      <c r="XAW368" s="1"/>
      <c r="XAX368" s="1"/>
      <c r="XAY368" s="1"/>
      <c r="XAZ368" s="1"/>
      <c r="XBA368" s="1"/>
      <c r="XBB368" s="1"/>
      <c r="XBC368" s="1"/>
      <c r="XBD368" s="1"/>
      <c r="XBE368" s="1"/>
      <c r="XBF368" s="1"/>
      <c r="XBG368" s="1"/>
      <c r="XBH368" s="1"/>
      <c r="XBI368" s="1"/>
      <c r="XBJ368" s="1"/>
      <c r="XBK368" s="1"/>
      <c r="XBL368" s="1"/>
      <c r="XBM368" s="1"/>
      <c r="XBN368" s="1"/>
      <c r="XBO368" s="1"/>
      <c r="XBP368" s="1"/>
      <c r="XBQ368" s="1"/>
      <c r="XBR368" s="1"/>
      <c r="XBS368" s="1"/>
      <c r="XBT368" s="1"/>
      <c r="XBU368" s="1"/>
      <c r="XBV368" s="1"/>
      <c r="XBW368" s="1"/>
      <c r="XBX368" s="1"/>
      <c r="XBY368" s="1"/>
      <c r="XBZ368" s="1"/>
      <c r="XCA368" s="1"/>
      <c r="XCB368" s="1"/>
      <c r="XCC368" s="1"/>
      <c r="XCD368" s="1"/>
      <c r="XCE368" s="1"/>
      <c r="XCF368" s="1"/>
      <c r="XCG368" s="1"/>
      <c r="XCH368" s="1"/>
      <c r="XCI368" s="1"/>
      <c r="XCJ368" s="1"/>
      <c r="XCK368" s="1"/>
      <c r="XCL368" s="1"/>
      <c r="XCM368" s="1"/>
      <c r="XCN368" s="1"/>
      <c r="XCO368" s="1"/>
      <c r="XCP368" s="1"/>
      <c r="XCQ368" s="1"/>
      <c r="XCR368" s="1"/>
      <c r="XCS368" s="1"/>
      <c r="XCT368" s="1"/>
      <c r="XCU368" s="1"/>
      <c r="XCV368" s="1"/>
      <c r="XCW368" s="1"/>
      <c r="XCX368" s="1"/>
      <c r="XCY368" s="1"/>
      <c r="XCZ368" s="1"/>
      <c r="XDA368" s="1"/>
      <c r="XDB368" s="1"/>
      <c r="XDC368" s="1"/>
      <c r="XDD368" s="1"/>
      <c r="XDE368" s="1"/>
      <c r="XDF368" s="1"/>
      <c r="XDG368" s="1"/>
      <c r="XDH368" s="1"/>
      <c r="XDI368" s="1"/>
      <c r="XDJ368" s="1"/>
      <c r="XDK368" s="1"/>
      <c r="XDL368" s="1"/>
      <c r="XDM368" s="1"/>
      <c r="XDN368" s="1"/>
      <c r="XDO368" s="1"/>
      <c r="XDP368" s="1"/>
      <c r="XDQ368" s="1"/>
      <c r="XDR368" s="1"/>
      <c r="XDS368" s="1"/>
      <c r="XDT368" s="1"/>
      <c r="XDU368" s="1"/>
      <c r="XDV368" s="1"/>
      <c r="XDW368" s="1"/>
      <c r="XDX368" s="1"/>
      <c r="XDY368" s="1"/>
      <c r="XDZ368" s="1"/>
      <c r="XEA368" s="1"/>
      <c r="XEB368" s="1"/>
      <c r="XEC368" s="1"/>
      <c r="XED368" s="1"/>
      <c r="XEE368" s="1"/>
      <c r="XEF368" s="1"/>
      <c r="XEG368" s="1"/>
      <c r="XEH368" s="1"/>
      <c r="XEI368" s="1"/>
      <c r="XEJ368" s="1"/>
      <c r="XEK368" s="1"/>
      <c r="XEL368" s="1"/>
      <c r="XEM368" s="1"/>
      <c r="XEN368" s="1"/>
      <c r="XEO368" s="1"/>
      <c r="XEP368" s="1"/>
      <c r="XEQ368" s="1"/>
      <c r="XER368" s="1"/>
      <c r="XES368" s="1"/>
      <c r="XET368" s="1"/>
      <c r="XEU368" s="1"/>
      <c r="XEV368" s="1"/>
    </row>
    <row r="369" spans="1:143 16219:16376" s="11" customFormat="1" ht="20.25" customHeight="1" x14ac:dyDescent="0.3">
      <c r="A369" s="65" t="str">
        <f t="shared" si="54"/>
        <v>4th Floor</v>
      </c>
      <c r="B369" s="65"/>
      <c r="C369" s="66">
        <v>4</v>
      </c>
      <c r="D369" s="67"/>
      <c r="E369" s="20" t="s">
        <v>223</v>
      </c>
      <c r="F369" s="66">
        <v>811</v>
      </c>
      <c r="G369" s="67"/>
      <c r="H369" s="20">
        <v>0</v>
      </c>
      <c r="I369" s="20">
        <f t="shared" si="53"/>
        <v>1257.05</v>
      </c>
      <c r="J369" s="1"/>
      <c r="K369" s="1"/>
      <c r="L369" s="1"/>
      <c r="M369" s="1"/>
      <c r="N369" s="1"/>
      <c r="O369" s="42"/>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WYU369" s="1"/>
      <c r="WYV369" s="1"/>
      <c r="WYW369" s="1"/>
      <c r="WYX369" s="1"/>
      <c r="WYY369" s="1"/>
      <c r="WYZ369" s="1"/>
      <c r="WZA369" s="1"/>
      <c r="WZB369" s="1"/>
      <c r="WZC369" s="1"/>
      <c r="WZD369" s="1"/>
      <c r="WZE369" s="1"/>
      <c r="WZF369" s="1"/>
      <c r="WZG369" s="1"/>
      <c r="WZH369" s="1"/>
      <c r="WZI369" s="1"/>
      <c r="WZJ369" s="1"/>
      <c r="WZK369" s="1"/>
      <c r="WZL369" s="1"/>
      <c r="WZM369" s="1"/>
      <c r="WZN369" s="1"/>
      <c r="WZO369" s="1"/>
      <c r="WZP369" s="1"/>
      <c r="WZQ369" s="1"/>
      <c r="WZR369" s="1"/>
      <c r="WZS369" s="1"/>
      <c r="WZT369" s="1"/>
      <c r="WZU369" s="1"/>
      <c r="WZV369" s="1"/>
      <c r="WZW369" s="1"/>
      <c r="WZX369" s="1"/>
      <c r="WZY369" s="1"/>
      <c r="WZZ369" s="1"/>
      <c r="XAA369" s="1"/>
      <c r="XAB369" s="1"/>
      <c r="XAC369" s="1"/>
      <c r="XAD369" s="1"/>
      <c r="XAE369" s="1"/>
      <c r="XAF369" s="1"/>
      <c r="XAG369" s="1"/>
      <c r="XAH369" s="1"/>
      <c r="XAI369" s="1"/>
      <c r="XAJ369" s="1"/>
      <c r="XAK369" s="1"/>
      <c r="XAL369" s="1"/>
      <c r="XAM369" s="1"/>
      <c r="XAN369" s="1"/>
      <c r="XAO369" s="1"/>
      <c r="XAP369" s="1"/>
      <c r="XAQ369" s="1"/>
      <c r="XAR369" s="1"/>
      <c r="XAS369" s="1"/>
      <c r="XAT369" s="1"/>
      <c r="XAU369" s="1"/>
      <c r="XAV369" s="1"/>
      <c r="XAW369" s="1"/>
      <c r="XAX369" s="1"/>
      <c r="XAY369" s="1"/>
      <c r="XAZ369" s="1"/>
      <c r="XBA369" s="1"/>
      <c r="XBB369" s="1"/>
      <c r="XBC369" s="1"/>
      <c r="XBD369" s="1"/>
      <c r="XBE369" s="1"/>
      <c r="XBF369" s="1"/>
      <c r="XBG369" s="1"/>
      <c r="XBH369" s="1"/>
      <c r="XBI369" s="1"/>
      <c r="XBJ369" s="1"/>
      <c r="XBK369" s="1"/>
      <c r="XBL369" s="1"/>
      <c r="XBM369" s="1"/>
      <c r="XBN369" s="1"/>
      <c r="XBO369" s="1"/>
      <c r="XBP369" s="1"/>
      <c r="XBQ369" s="1"/>
      <c r="XBR369" s="1"/>
      <c r="XBS369" s="1"/>
      <c r="XBT369" s="1"/>
      <c r="XBU369" s="1"/>
      <c r="XBV369" s="1"/>
      <c r="XBW369" s="1"/>
      <c r="XBX369" s="1"/>
      <c r="XBY369" s="1"/>
      <c r="XBZ369" s="1"/>
      <c r="XCA369" s="1"/>
      <c r="XCB369" s="1"/>
      <c r="XCC369" s="1"/>
      <c r="XCD369" s="1"/>
      <c r="XCE369" s="1"/>
      <c r="XCF369" s="1"/>
      <c r="XCG369" s="1"/>
      <c r="XCH369" s="1"/>
      <c r="XCI369" s="1"/>
      <c r="XCJ369" s="1"/>
      <c r="XCK369" s="1"/>
      <c r="XCL369" s="1"/>
      <c r="XCM369" s="1"/>
      <c r="XCN369" s="1"/>
      <c r="XCO369" s="1"/>
      <c r="XCP369" s="1"/>
      <c r="XCQ369" s="1"/>
      <c r="XCR369" s="1"/>
      <c r="XCS369" s="1"/>
      <c r="XCT369" s="1"/>
      <c r="XCU369" s="1"/>
      <c r="XCV369" s="1"/>
      <c r="XCW369" s="1"/>
      <c r="XCX369" s="1"/>
      <c r="XCY369" s="1"/>
      <c r="XCZ369" s="1"/>
      <c r="XDA369" s="1"/>
      <c r="XDB369" s="1"/>
      <c r="XDC369" s="1"/>
      <c r="XDD369" s="1"/>
      <c r="XDE369" s="1"/>
      <c r="XDF369" s="1"/>
      <c r="XDG369" s="1"/>
      <c r="XDH369" s="1"/>
      <c r="XDI369" s="1"/>
      <c r="XDJ369" s="1"/>
      <c r="XDK369" s="1"/>
      <c r="XDL369" s="1"/>
      <c r="XDM369" s="1"/>
      <c r="XDN369" s="1"/>
      <c r="XDO369" s="1"/>
      <c r="XDP369" s="1"/>
      <c r="XDQ369" s="1"/>
      <c r="XDR369" s="1"/>
      <c r="XDS369" s="1"/>
      <c r="XDT369" s="1"/>
      <c r="XDU369" s="1"/>
      <c r="XDV369" s="1"/>
      <c r="XDW369" s="1"/>
      <c r="XDX369" s="1"/>
      <c r="XDY369" s="1"/>
      <c r="XDZ369" s="1"/>
      <c r="XEA369" s="1"/>
      <c r="XEB369" s="1"/>
      <c r="XEC369" s="1"/>
      <c r="XED369" s="1"/>
      <c r="XEE369" s="1"/>
      <c r="XEF369" s="1"/>
      <c r="XEG369" s="1"/>
      <c r="XEH369" s="1"/>
      <c r="XEI369" s="1"/>
      <c r="XEJ369" s="1"/>
      <c r="XEK369" s="1"/>
      <c r="XEL369" s="1"/>
      <c r="XEM369" s="1"/>
      <c r="XEN369" s="1"/>
      <c r="XEO369" s="1"/>
      <c r="XEP369" s="1"/>
      <c r="XEQ369" s="1"/>
      <c r="XER369" s="1"/>
      <c r="XES369" s="1"/>
      <c r="XET369" s="1"/>
      <c r="XEU369" s="1"/>
      <c r="XEV369" s="1"/>
    </row>
    <row r="370" spans="1:143 16219:16376" s="11" customFormat="1" ht="20.25" customHeight="1" x14ac:dyDescent="0.3">
      <c r="A370" s="65" t="str">
        <f t="shared" si="54"/>
        <v>4th Floor</v>
      </c>
      <c r="B370" s="65"/>
      <c r="C370" s="66">
        <v>5</v>
      </c>
      <c r="D370" s="67"/>
      <c r="E370" s="20" t="s">
        <v>223</v>
      </c>
      <c r="F370" s="66">
        <v>601</v>
      </c>
      <c r="G370" s="67"/>
      <c r="H370" s="20">
        <v>0</v>
      </c>
      <c r="I370" s="20">
        <f t="shared" si="53"/>
        <v>931.55000000000007</v>
      </c>
      <c r="J370" s="1"/>
      <c r="K370" s="1"/>
      <c r="L370" s="1"/>
      <c r="M370" s="1"/>
      <c r="N370" s="1"/>
      <c r="O370" s="42"/>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WYU370" s="1"/>
      <c r="WYV370" s="1"/>
      <c r="WYW370" s="1"/>
      <c r="WYX370" s="1"/>
      <c r="WYY370" s="1"/>
      <c r="WYZ370" s="1"/>
      <c r="WZA370" s="1"/>
      <c r="WZB370" s="1"/>
      <c r="WZC370" s="1"/>
      <c r="WZD370" s="1"/>
      <c r="WZE370" s="1"/>
      <c r="WZF370" s="1"/>
      <c r="WZG370" s="1"/>
      <c r="WZH370" s="1"/>
      <c r="WZI370" s="1"/>
      <c r="WZJ370" s="1"/>
      <c r="WZK370" s="1"/>
      <c r="WZL370" s="1"/>
      <c r="WZM370" s="1"/>
      <c r="WZN370" s="1"/>
      <c r="WZO370" s="1"/>
      <c r="WZP370" s="1"/>
      <c r="WZQ370" s="1"/>
      <c r="WZR370" s="1"/>
      <c r="WZS370" s="1"/>
      <c r="WZT370" s="1"/>
      <c r="WZU370" s="1"/>
      <c r="WZV370" s="1"/>
      <c r="WZW370" s="1"/>
      <c r="WZX370" s="1"/>
      <c r="WZY370" s="1"/>
      <c r="WZZ370" s="1"/>
      <c r="XAA370" s="1"/>
      <c r="XAB370" s="1"/>
      <c r="XAC370" s="1"/>
      <c r="XAD370" s="1"/>
      <c r="XAE370" s="1"/>
      <c r="XAF370" s="1"/>
      <c r="XAG370" s="1"/>
      <c r="XAH370" s="1"/>
      <c r="XAI370" s="1"/>
      <c r="XAJ370" s="1"/>
      <c r="XAK370" s="1"/>
      <c r="XAL370" s="1"/>
      <c r="XAM370" s="1"/>
      <c r="XAN370" s="1"/>
      <c r="XAO370" s="1"/>
      <c r="XAP370" s="1"/>
      <c r="XAQ370" s="1"/>
      <c r="XAR370" s="1"/>
      <c r="XAS370" s="1"/>
      <c r="XAT370" s="1"/>
      <c r="XAU370" s="1"/>
      <c r="XAV370" s="1"/>
      <c r="XAW370" s="1"/>
      <c r="XAX370" s="1"/>
      <c r="XAY370" s="1"/>
      <c r="XAZ370" s="1"/>
      <c r="XBA370" s="1"/>
      <c r="XBB370" s="1"/>
      <c r="XBC370" s="1"/>
      <c r="XBD370" s="1"/>
      <c r="XBE370" s="1"/>
      <c r="XBF370" s="1"/>
      <c r="XBG370" s="1"/>
      <c r="XBH370" s="1"/>
      <c r="XBI370" s="1"/>
      <c r="XBJ370" s="1"/>
      <c r="XBK370" s="1"/>
      <c r="XBL370" s="1"/>
      <c r="XBM370" s="1"/>
      <c r="XBN370" s="1"/>
      <c r="XBO370" s="1"/>
      <c r="XBP370" s="1"/>
      <c r="XBQ370" s="1"/>
      <c r="XBR370" s="1"/>
      <c r="XBS370" s="1"/>
      <c r="XBT370" s="1"/>
      <c r="XBU370" s="1"/>
      <c r="XBV370" s="1"/>
      <c r="XBW370" s="1"/>
      <c r="XBX370" s="1"/>
      <c r="XBY370" s="1"/>
      <c r="XBZ370" s="1"/>
      <c r="XCA370" s="1"/>
      <c r="XCB370" s="1"/>
      <c r="XCC370" s="1"/>
      <c r="XCD370" s="1"/>
      <c r="XCE370" s="1"/>
      <c r="XCF370" s="1"/>
      <c r="XCG370" s="1"/>
      <c r="XCH370" s="1"/>
      <c r="XCI370" s="1"/>
      <c r="XCJ370" s="1"/>
      <c r="XCK370" s="1"/>
      <c r="XCL370" s="1"/>
      <c r="XCM370" s="1"/>
      <c r="XCN370" s="1"/>
      <c r="XCO370" s="1"/>
      <c r="XCP370" s="1"/>
      <c r="XCQ370" s="1"/>
      <c r="XCR370" s="1"/>
      <c r="XCS370" s="1"/>
      <c r="XCT370" s="1"/>
      <c r="XCU370" s="1"/>
      <c r="XCV370" s="1"/>
      <c r="XCW370" s="1"/>
      <c r="XCX370" s="1"/>
      <c r="XCY370" s="1"/>
      <c r="XCZ370" s="1"/>
      <c r="XDA370" s="1"/>
      <c r="XDB370" s="1"/>
      <c r="XDC370" s="1"/>
      <c r="XDD370" s="1"/>
      <c r="XDE370" s="1"/>
      <c r="XDF370" s="1"/>
      <c r="XDG370" s="1"/>
      <c r="XDH370" s="1"/>
      <c r="XDI370" s="1"/>
      <c r="XDJ370" s="1"/>
      <c r="XDK370" s="1"/>
      <c r="XDL370" s="1"/>
      <c r="XDM370" s="1"/>
      <c r="XDN370" s="1"/>
      <c r="XDO370" s="1"/>
      <c r="XDP370" s="1"/>
      <c r="XDQ370" s="1"/>
      <c r="XDR370" s="1"/>
      <c r="XDS370" s="1"/>
      <c r="XDT370" s="1"/>
      <c r="XDU370" s="1"/>
      <c r="XDV370" s="1"/>
      <c r="XDW370" s="1"/>
      <c r="XDX370" s="1"/>
      <c r="XDY370" s="1"/>
      <c r="XDZ370" s="1"/>
      <c r="XEA370" s="1"/>
      <c r="XEB370" s="1"/>
      <c r="XEC370" s="1"/>
      <c r="XED370" s="1"/>
      <c r="XEE370" s="1"/>
      <c r="XEF370" s="1"/>
      <c r="XEG370" s="1"/>
      <c r="XEH370" s="1"/>
      <c r="XEI370" s="1"/>
      <c r="XEJ370" s="1"/>
      <c r="XEK370" s="1"/>
      <c r="XEL370" s="1"/>
      <c r="XEM370" s="1"/>
      <c r="XEN370" s="1"/>
      <c r="XEO370" s="1"/>
      <c r="XEP370" s="1"/>
      <c r="XEQ370" s="1"/>
      <c r="XER370" s="1"/>
      <c r="XES370" s="1"/>
      <c r="XET370" s="1"/>
      <c r="XEU370" s="1"/>
      <c r="XEV370" s="1"/>
    </row>
    <row r="371" spans="1:143 16219:16376" s="11" customFormat="1" ht="20.25" customHeight="1" x14ac:dyDescent="0.3">
      <c r="A371" s="65" t="str">
        <f t="shared" si="54"/>
        <v>4th Floor</v>
      </c>
      <c r="B371" s="65"/>
      <c r="C371" s="66">
        <v>6</v>
      </c>
      <c r="D371" s="67"/>
      <c r="E371" s="20" t="s">
        <v>223</v>
      </c>
      <c r="F371" s="66">
        <v>724</v>
      </c>
      <c r="G371" s="67"/>
      <c r="H371" s="20">
        <v>0</v>
      </c>
      <c r="I371" s="20">
        <f t="shared" si="53"/>
        <v>1122.2</v>
      </c>
      <c r="J371" s="1"/>
      <c r="K371" s="1"/>
      <c r="L371" s="1"/>
      <c r="M371" s="1"/>
      <c r="N371" s="1"/>
      <c r="O371" s="42"/>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WYU371" s="1"/>
      <c r="WYV371" s="1"/>
      <c r="WYW371" s="1"/>
      <c r="WYX371" s="1"/>
      <c r="WYY371" s="1"/>
      <c r="WYZ371" s="1"/>
      <c r="WZA371" s="1"/>
      <c r="WZB371" s="1"/>
      <c r="WZC371" s="1"/>
      <c r="WZD371" s="1"/>
      <c r="WZE371" s="1"/>
      <c r="WZF371" s="1"/>
      <c r="WZG371" s="1"/>
      <c r="WZH371" s="1"/>
      <c r="WZI371" s="1"/>
      <c r="WZJ371" s="1"/>
      <c r="WZK371" s="1"/>
      <c r="WZL371" s="1"/>
      <c r="WZM371" s="1"/>
      <c r="WZN371" s="1"/>
      <c r="WZO371" s="1"/>
      <c r="WZP371" s="1"/>
      <c r="WZQ371" s="1"/>
      <c r="WZR371" s="1"/>
      <c r="WZS371" s="1"/>
      <c r="WZT371" s="1"/>
      <c r="WZU371" s="1"/>
      <c r="WZV371" s="1"/>
      <c r="WZW371" s="1"/>
      <c r="WZX371" s="1"/>
      <c r="WZY371" s="1"/>
      <c r="WZZ371" s="1"/>
      <c r="XAA371" s="1"/>
      <c r="XAB371" s="1"/>
      <c r="XAC371" s="1"/>
      <c r="XAD371" s="1"/>
      <c r="XAE371" s="1"/>
      <c r="XAF371" s="1"/>
      <c r="XAG371" s="1"/>
      <c r="XAH371" s="1"/>
      <c r="XAI371" s="1"/>
      <c r="XAJ371" s="1"/>
      <c r="XAK371" s="1"/>
      <c r="XAL371" s="1"/>
      <c r="XAM371" s="1"/>
      <c r="XAN371" s="1"/>
      <c r="XAO371" s="1"/>
      <c r="XAP371" s="1"/>
      <c r="XAQ371" s="1"/>
      <c r="XAR371" s="1"/>
      <c r="XAS371" s="1"/>
      <c r="XAT371" s="1"/>
      <c r="XAU371" s="1"/>
      <c r="XAV371" s="1"/>
      <c r="XAW371" s="1"/>
      <c r="XAX371" s="1"/>
      <c r="XAY371" s="1"/>
      <c r="XAZ371" s="1"/>
      <c r="XBA371" s="1"/>
      <c r="XBB371" s="1"/>
      <c r="XBC371" s="1"/>
      <c r="XBD371" s="1"/>
      <c r="XBE371" s="1"/>
      <c r="XBF371" s="1"/>
      <c r="XBG371" s="1"/>
      <c r="XBH371" s="1"/>
      <c r="XBI371" s="1"/>
      <c r="XBJ371" s="1"/>
      <c r="XBK371" s="1"/>
      <c r="XBL371" s="1"/>
      <c r="XBM371" s="1"/>
      <c r="XBN371" s="1"/>
      <c r="XBO371" s="1"/>
      <c r="XBP371" s="1"/>
      <c r="XBQ371" s="1"/>
      <c r="XBR371" s="1"/>
      <c r="XBS371" s="1"/>
      <c r="XBT371" s="1"/>
      <c r="XBU371" s="1"/>
      <c r="XBV371" s="1"/>
      <c r="XBW371" s="1"/>
      <c r="XBX371" s="1"/>
      <c r="XBY371" s="1"/>
      <c r="XBZ371" s="1"/>
      <c r="XCA371" s="1"/>
      <c r="XCB371" s="1"/>
      <c r="XCC371" s="1"/>
      <c r="XCD371" s="1"/>
      <c r="XCE371" s="1"/>
      <c r="XCF371" s="1"/>
      <c r="XCG371" s="1"/>
      <c r="XCH371" s="1"/>
      <c r="XCI371" s="1"/>
      <c r="XCJ371" s="1"/>
      <c r="XCK371" s="1"/>
      <c r="XCL371" s="1"/>
      <c r="XCM371" s="1"/>
      <c r="XCN371" s="1"/>
      <c r="XCO371" s="1"/>
      <c r="XCP371" s="1"/>
      <c r="XCQ371" s="1"/>
      <c r="XCR371" s="1"/>
      <c r="XCS371" s="1"/>
      <c r="XCT371" s="1"/>
      <c r="XCU371" s="1"/>
      <c r="XCV371" s="1"/>
      <c r="XCW371" s="1"/>
      <c r="XCX371" s="1"/>
      <c r="XCY371" s="1"/>
      <c r="XCZ371" s="1"/>
      <c r="XDA371" s="1"/>
      <c r="XDB371" s="1"/>
      <c r="XDC371" s="1"/>
      <c r="XDD371" s="1"/>
      <c r="XDE371" s="1"/>
      <c r="XDF371" s="1"/>
      <c r="XDG371" s="1"/>
      <c r="XDH371" s="1"/>
      <c r="XDI371" s="1"/>
      <c r="XDJ371" s="1"/>
      <c r="XDK371" s="1"/>
      <c r="XDL371" s="1"/>
      <c r="XDM371" s="1"/>
      <c r="XDN371" s="1"/>
      <c r="XDO371" s="1"/>
      <c r="XDP371" s="1"/>
      <c r="XDQ371" s="1"/>
      <c r="XDR371" s="1"/>
      <c r="XDS371" s="1"/>
      <c r="XDT371" s="1"/>
      <c r="XDU371" s="1"/>
      <c r="XDV371" s="1"/>
      <c r="XDW371" s="1"/>
      <c r="XDX371" s="1"/>
      <c r="XDY371" s="1"/>
      <c r="XDZ371" s="1"/>
      <c r="XEA371" s="1"/>
      <c r="XEB371" s="1"/>
      <c r="XEC371" s="1"/>
      <c r="XED371" s="1"/>
      <c r="XEE371" s="1"/>
      <c r="XEF371" s="1"/>
      <c r="XEG371" s="1"/>
      <c r="XEH371" s="1"/>
      <c r="XEI371" s="1"/>
      <c r="XEJ371" s="1"/>
      <c r="XEK371" s="1"/>
      <c r="XEL371" s="1"/>
      <c r="XEM371" s="1"/>
      <c r="XEN371" s="1"/>
      <c r="XEO371" s="1"/>
      <c r="XEP371" s="1"/>
      <c r="XEQ371" s="1"/>
      <c r="XER371" s="1"/>
      <c r="XES371" s="1"/>
      <c r="XET371" s="1"/>
      <c r="XEU371" s="1"/>
      <c r="XEV371" s="1"/>
    </row>
    <row r="372" spans="1:143 16219:16376" s="11" customFormat="1" ht="20.25" customHeight="1" x14ac:dyDescent="0.3">
      <c r="A372" s="65" t="str">
        <f t="shared" si="54"/>
        <v>4th Floor</v>
      </c>
      <c r="B372" s="65"/>
      <c r="C372" s="66">
        <v>7</v>
      </c>
      <c r="D372" s="67"/>
      <c r="E372" s="20" t="s">
        <v>223</v>
      </c>
      <c r="F372" s="66">
        <v>706</v>
      </c>
      <c r="G372" s="67"/>
      <c r="H372" s="20">
        <v>0</v>
      </c>
      <c r="I372" s="20">
        <f t="shared" si="53"/>
        <v>1094.3</v>
      </c>
      <c r="J372" s="1"/>
      <c r="K372" s="1"/>
      <c r="L372" s="1"/>
      <c r="M372" s="1"/>
      <c r="N372" s="1"/>
      <c r="O372" s="42"/>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WYU372" s="1"/>
      <c r="WYV372" s="1"/>
      <c r="WYW372" s="1"/>
      <c r="WYX372" s="1"/>
      <c r="WYY372" s="1"/>
      <c r="WYZ372" s="1"/>
      <c r="WZA372" s="1"/>
      <c r="WZB372" s="1"/>
      <c r="WZC372" s="1"/>
      <c r="WZD372" s="1"/>
      <c r="WZE372" s="1"/>
      <c r="WZF372" s="1"/>
      <c r="WZG372" s="1"/>
      <c r="WZH372" s="1"/>
      <c r="WZI372" s="1"/>
      <c r="WZJ372" s="1"/>
      <c r="WZK372" s="1"/>
      <c r="WZL372" s="1"/>
      <c r="WZM372" s="1"/>
      <c r="WZN372" s="1"/>
      <c r="WZO372" s="1"/>
      <c r="WZP372" s="1"/>
      <c r="WZQ372" s="1"/>
      <c r="WZR372" s="1"/>
      <c r="WZS372" s="1"/>
      <c r="WZT372" s="1"/>
      <c r="WZU372" s="1"/>
      <c r="WZV372" s="1"/>
      <c r="WZW372" s="1"/>
      <c r="WZX372" s="1"/>
      <c r="WZY372" s="1"/>
      <c r="WZZ372" s="1"/>
      <c r="XAA372" s="1"/>
      <c r="XAB372" s="1"/>
      <c r="XAC372" s="1"/>
      <c r="XAD372" s="1"/>
      <c r="XAE372" s="1"/>
      <c r="XAF372" s="1"/>
      <c r="XAG372" s="1"/>
      <c r="XAH372" s="1"/>
      <c r="XAI372" s="1"/>
      <c r="XAJ372" s="1"/>
      <c r="XAK372" s="1"/>
      <c r="XAL372" s="1"/>
      <c r="XAM372" s="1"/>
      <c r="XAN372" s="1"/>
      <c r="XAO372" s="1"/>
      <c r="XAP372" s="1"/>
      <c r="XAQ372" s="1"/>
      <c r="XAR372" s="1"/>
      <c r="XAS372" s="1"/>
      <c r="XAT372" s="1"/>
      <c r="XAU372" s="1"/>
      <c r="XAV372" s="1"/>
      <c r="XAW372" s="1"/>
      <c r="XAX372" s="1"/>
      <c r="XAY372" s="1"/>
      <c r="XAZ372" s="1"/>
      <c r="XBA372" s="1"/>
      <c r="XBB372" s="1"/>
      <c r="XBC372" s="1"/>
      <c r="XBD372" s="1"/>
      <c r="XBE372" s="1"/>
      <c r="XBF372" s="1"/>
      <c r="XBG372" s="1"/>
      <c r="XBH372" s="1"/>
      <c r="XBI372" s="1"/>
      <c r="XBJ372" s="1"/>
      <c r="XBK372" s="1"/>
      <c r="XBL372" s="1"/>
      <c r="XBM372" s="1"/>
      <c r="XBN372" s="1"/>
      <c r="XBO372" s="1"/>
      <c r="XBP372" s="1"/>
      <c r="XBQ372" s="1"/>
      <c r="XBR372" s="1"/>
      <c r="XBS372" s="1"/>
      <c r="XBT372" s="1"/>
      <c r="XBU372" s="1"/>
      <c r="XBV372" s="1"/>
      <c r="XBW372" s="1"/>
      <c r="XBX372" s="1"/>
      <c r="XBY372" s="1"/>
      <c r="XBZ372" s="1"/>
      <c r="XCA372" s="1"/>
      <c r="XCB372" s="1"/>
      <c r="XCC372" s="1"/>
      <c r="XCD372" s="1"/>
      <c r="XCE372" s="1"/>
      <c r="XCF372" s="1"/>
      <c r="XCG372" s="1"/>
      <c r="XCH372" s="1"/>
      <c r="XCI372" s="1"/>
      <c r="XCJ372" s="1"/>
      <c r="XCK372" s="1"/>
      <c r="XCL372" s="1"/>
      <c r="XCM372" s="1"/>
      <c r="XCN372" s="1"/>
      <c r="XCO372" s="1"/>
      <c r="XCP372" s="1"/>
      <c r="XCQ372" s="1"/>
      <c r="XCR372" s="1"/>
      <c r="XCS372" s="1"/>
      <c r="XCT372" s="1"/>
      <c r="XCU372" s="1"/>
      <c r="XCV372" s="1"/>
      <c r="XCW372" s="1"/>
      <c r="XCX372" s="1"/>
      <c r="XCY372" s="1"/>
      <c r="XCZ372" s="1"/>
      <c r="XDA372" s="1"/>
      <c r="XDB372" s="1"/>
      <c r="XDC372" s="1"/>
      <c r="XDD372" s="1"/>
      <c r="XDE372" s="1"/>
      <c r="XDF372" s="1"/>
      <c r="XDG372" s="1"/>
      <c r="XDH372" s="1"/>
      <c r="XDI372" s="1"/>
      <c r="XDJ372" s="1"/>
      <c r="XDK372" s="1"/>
      <c r="XDL372" s="1"/>
      <c r="XDM372" s="1"/>
      <c r="XDN372" s="1"/>
      <c r="XDO372" s="1"/>
      <c r="XDP372" s="1"/>
      <c r="XDQ372" s="1"/>
      <c r="XDR372" s="1"/>
      <c r="XDS372" s="1"/>
      <c r="XDT372" s="1"/>
      <c r="XDU372" s="1"/>
      <c r="XDV372" s="1"/>
      <c r="XDW372" s="1"/>
      <c r="XDX372" s="1"/>
      <c r="XDY372" s="1"/>
      <c r="XDZ372" s="1"/>
      <c r="XEA372" s="1"/>
      <c r="XEB372" s="1"/>
      <c r="XEC372" s="1"/>
      <c r="XED372" s="1"/>
      <c r="XEE372" s="1"/>
      <c r="XEF372" s="1"/>
      <c r="XEG372" s="1"/>
      <c r="XEH372" s="1"/>
      <c r="XEI372" s="1"/>
      <c r="XEJ372" s="1"/>
      <c r="XEK372" s="1"/>
      <c r="XEL372" s="1"/>
      <c r="XEM372" s="1"/>
      <c r="XEN372" s="1"/>
      <c r="XEO372" s="1"/>
      <c r="XEP372" s="1"/>
      <c r="XEQ372" s="1"/>
      <c r="XER372" s="1"/>
      <c r="XES372" s="1"/>
      <c r="XET372" s="1"/>
      <c r="XEU372" s="1"/>
      <c r="XEV372" s="1"/>
    </row>
    <row r="373" spans="1:143 16219:16376" s="11" customFormat="1" ht="21" x14ac:dyDescent="0.3">
      <c r="A373" s="68" t="s">
        <v>240</v>
      </c>
      <c r="B373" s="69"/>
      <c r="C373" s="69"/>
      <c r="D373" s="69"/>
      <c r="E373" s="69"/>
      <c r="F373" s="69"/>
      <c r="G373" s="69"/>
      <c r="H373" s="69"/>
      <c r="I373" s="72"/>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WYU373" s="1"/>
      <c r="WYV373" s="1"/>
      <c r="WYW373" s="1"/>
      <c r="WYX373" s="1"/>
      <c r="WYY373" s="1"/>
      <c r="WYZ373" s="1"/>
      <c r="WZA373" s="1"/>
      <c r="WZB373" s="1"/>
      <c r="WZC373" s="1"/>
      <c r="WZD373" s="1"/>
      <c r="WZE373" s="1"/>
      <c r="WZF373" s="1"/>
      <c r="WZG373" s="1"/>
      <c r="WZH373" s="1"/>
      <c r="WZI373" s="1"/>
      <c r="WZJ373" s="1"/>
      <c r="WZK373" s="1"/>
      <c r="WZL373" s="1"/>
      <c r="WZM373" s="1"/>
      <c r="WZN373" s="1"/>
      <c r="WZO373" s="1"/>
      <c r="WZP373" s="1"/>
      <c r="WZQ373" s="1"/>
      <c r="WZR373" s="1"/>
      <c r="WZS373" s="1"/>
      <c r="WZT373" s="1"/>
      <c r="WZU373" s="1"/>
      <c r="WZV373" s="1"/>
      <c r="WZW373" s="1"/>
      <c r="WZX373" s="1"/>
      <c r="WZY373" s="1"/>
      <c r="WZZ373" s="1"/>
      <c r="XAA373" s="1"/>
      <c r="XAB373" s="1"/>
      <c r="XAC373" s="1"/>
      <c r="XAD373" s="1"/>
      <c r="XAE373" s="1"/>
      <c r="XAF373" s="1"/>
      <c r="XAG373" s="1"/>
      <c r="XAH373" s="1"/>
      <c r="XAI373" s="1"/>
      <c r="XAJ373" s="1"/>
      <c r="XAK373" s="1"/>
      <c r="XAL373" s="1"/>
      <c r="XAM373" s="1"/>
      <c r="XAN373" s="1"/>
      <c r="XAO373" s="1"/>
      <c r="XAP373" s="1"/>
      <c r="XAQ373" s="1"/>
      <c r="XAR373" s="1"/>
      <c r="XAS373" s="1"/>
      <c r="XAT373" s="1"/>
      <c r="XAU373" s="1"/>
      <c r="XAV373" s="1"/>
      <c r="XAW373" s="1"/>
      <c r="XAX373" s="1"/>
      <c r="XAY373" s="1"/>
      <c r="XAZ373" s="1"/>
      <c r="XBA373" s="1"/>
      <c r="XBB373" s="1"/>
      <c r="XBC373" s="1"/>
      <c r="XBD373" s="1"/>
      <c r="XBE373" s="1"/>
      <c r="XBF373" s="1"/>
      <c r="XBG373" s="1"/>
      <c r="XBH373" s="1"/>
      <c r="XBI373" s="1"/>
      <c r="XBJ373" s="1"/>
      <c r="XBK373" s="1"/>
      <c r="XBL373" s="1"/>
      <c r="XBM373" s="1"/>
      <c r="XBN373" s="1"/>
      <c r="XBO373" s="1"/>
      <c r="XBP373" s="1"/>
      <c r="XBQ373" s="1"/>
      <c r="XBR373" s="1"/>
      <c r="XBS373" s="1"/>
      <c r="XBT373" s="1"/>
      <c r="XBU373" s="1"/>
      <c r="XBV373" s="1"/>
      <c r="XBW373" s="1"/>
      <c r="XBX373" s="1"/>
      <c r="XBY373" s="1"/>
      <c r="XBZ373" s="1"/>
      <c r="XCA373" s="1"/>
      <c r="XCB373" s="1"/>
      <c r="XCC373" s="1"/>
      <c r="XCD373" s="1"/>
      <c r="XCE373" s="1"/>
      <c r="XCF373" s="1"/>
      <c r="XCG373" s="1"/>
      <c r="XCH373" s="1"/>
      <c r="XCI373" s="1"/>
      <c r="XCJ373" s="1"/>
      <c r="XCK373" s="1"/>
      <c r="XCL373" s="1"/>
      <c r="XCM373" s="1"/>
      <c r="XCN373" s="1"/>
      <c r="XCO373" s="1"/>
      <c r="XCP373" s="1"/>
      <c r="XCQ373" s="1"/>
      <c r="XCR373" s="1"/>
      <c r="XCS373" s="1"/>
      <c r="XCT373" s="1"/>
      <c r="XCU373" s="1"/>
      <c r="XCV373" s="1"/>
      <c r="XCW373" s="1"/>
      <c r="XCX373" s="1"/>
      <c r="XCY373" s="1"/>
      <c r="XCZ373" s="1"/>
      <c r="XDA373" s="1"/>
      <c r="XDB373" s="1"/>
      <c r="XDC373" s="1"/>
      <c r="XDD373" s="1"/>
      <c r="XDE373" s="1"/>
      <c r="XDF373" s="1"/>
      <c r="XDG373" s="1"/>
      <c r="XDH373" s="1"/>
      <c r="XDI373" s="1"/>
      <c r="XDJ373" s="1"/>
      <c r="XDK373" s="1"/>
      <c r="XDL373" s="1"/>
      <c r="XDM373" s="1"/>
      <c r="XDN373" s="1"/>
      <c r="XDO373" s="1"/>
      <c r="XDP373" s="1"/>
      <c r="XDQ373" s="1"/>
      <c r="XDR373" s="1"/>
      <c r="XDS373" s="1"/>
      <c r="XDT373" s="1"/>
      <c r="XDU373" s="1"/>
      <c r="XDV373" s="1"/>
      <c r="XDW373" s="1"/>
      <c r="XDX373" s="1"/>
      <c r="XDY373" s="1"/>
      <c r="XDZ373" s="1"/>
      <c r="XEA373" s="1"/>
      <c r="XEB373" s="1"/>
      <c r="XEC373" s="1"/>
      <c r="XED373" s="1"/>
      <c r="XEE373" s="1"/>
      <c r="XEF373" s="1"/>
      <c r="XEG373" s="1"/>
      <c r="XEH373" s="1"/>
      <c r="XEI373" s="1"/>
      <c r="XEJ373" s="1"/>
      <c r="XEK373" s="1"/>
      <c r="XEL373" s="1"/>
      <c r="XEM373" s="1"/>
      <c r="XEN373" s="1"/>
      <c r="XEO373" s="1"/>
      <c r="XEP373" s="1"/>
      <c r="XEQ373" s="1"/>
      <c r="XER373" s="1"/>
      <c r="XES373" s="1"/>
      <c r="XET373" s="1"/>
      <c r="XEU373" s="1"/>
      <c r="XEV373" s="1"/>
    </row>
    <row r="374" spans="1:143 16219:16376" s="11" customFormat="1" ht="20.25" customHeight="1" x14ac:dyDescent="0.3">
      <c r="A374" s="65" t="str">
        <f>A373</f>
        <v>5th, 6th, 8th , 10th &amp; 12th Floor</v>
      </c>
      <c r="B374" s="65"/>
      <c r="C374" s="66">
        <v>1</v>
      </c>
      <c r="D374" s="67"/>
      <c r="E374" s="20" t="s">
        <v>223</v>
      </c>
      <c r="F374" s="66">
        <v>737</v>
      </c>
      <c r="G374" s="67"/>
      <c r="H374" s="20">
        <v>0</v>
      </c>
      <c r="I374" s="20">
        <f t="shared" ref="I374:I380" si="55">F374*(($I$140)+1)+H374</f>
        <v>1142.3500000000001</v>
      </c>
      <c r="J374" s="1"/>
      <c r="K374" s="1"/>
      <c r="L374" s="1"/>
      <c r="M374" s="1"/>
      <c r="N374" s="1"/>
      <c r="O374" s="42"/>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WYU374" s="1"/>
      <c r="WYV374" s="1"/>
      <c r="WYW374" s="1"/>
      <c r="WYX374" s="1"/>
      <c r="WYY374" s="1"/>
      <c r="WYZ374" s="1"/>
      <c r="WZA374" s="1"/>
      <c r="WZB374" s="1"/>
      <c r="WZC374" s="1"/>
      <c r="WZD374" s="1"/>
      <c r="WZE374" s="1"/>
      <c r="WZF374" s="1"/>
      <c r="WZG374" s="1"/>
      <c r="WZH374" s="1"/>
      <c r="WZI374" s="1"/>
      <c r="WZJ374" s="1"/>
      <c r="WZK374" s="1"/>
      <c r="WZL374" s="1"/>
      <c r="WZM374" s="1"/>
      <c r="WZN374" s="1"/>
      <c r="WZO374" s="1"/>
      <c r="WZP374" s="1"/>
      <c r="WZQ374" s="1"/>
      <c r="WZR374" s="1"/>
      <c r="WZS374" s="1"/>
      <c r="WZT374" s="1"/>
      <c r="WZU374" s="1"/>
      <c r="WZV374" s="1"/>
      <c r="WZW374" s="1"/>
      <c r="WZX374" s="1"/>
      <c r="WZY374" s="1"/>
      <c r="WZZ374" s="1"/>
      <c r="XAA374" s="1"/>
      <c r="XAB374" s="1"/>
      <c r="XAC374" s="1"/>
      <c r="XAD374" s="1"/>
      <c r="XAE374" s="1"/>
      <c r="XAF374" s="1"/>
      <c r="XAG374" s="1"/>
      <c r="XAH374" s="1"/>
      <c r="XAI374" s="1"/>
      <c r="XAJ374" s="1"/>
      <c r="XAK374" s="1"/>
      <c r="XAL374" s="1"/>
      <c r="XAM374" s="1"/>
      <c r="XAN374" s="1"/>
      <c r="XAO374" s="1"/>
      <c r="XAP374" s="1"/>
      <c r="XAQ374" s="1"/>
      <c r="XAR374" s="1"/>
      <c r="XAS374" s="1"/>
      <c r="XAT374" s="1"/>
      <c r="XAU374" s="1"/>
      <c r="XAV374" s="1"/>
      <c r="XAW374" s="1"/>
      <c r="XAX374" s="1"/>
      <c r="XAY374" s="1"/>
      <c r="XAZ374" s="1"/>
      <c r="XBA374" s="1"/>
      <c r="XBB374" s="1"/>
      <c r="XBC374" s="1"/>
      <c r="XBD374" s="1"/>
      <c r="XBE374" s="1"/>
      <c r="XBF374" s="1"/>
      <c r="XBG374" s="1"/>
      <c r="XBH374" s="1"/>
      <c r="XBI374" s="1"/>
      <c r="XBJ374" s="1"/>
      <c r="XBK374" s="1"/>
      <c r="XBL374" s="1"/>
      <c r="XBM374" s="1"/>
      <c r="XBN374" s="1"/>
      <c r="XBO374" s="1"/>
      <c r="XBP374" s="1"/>
      <c r="XBQ374" s="1"/>
      <c r="XBR374" s="1"/>
      <c r="XBS374" s="1"/>
      <c r="XBT374" s="1"/>
      <c r="XBU374" s="1"/>
      <c r="XBV374" s="1"/>
      <c r="XBW374" s="1"/>
      <c r="XBX374" s="1"/>
      <c r="XBY374" s="1"/>
      <c r="XBZ374" s="1"/>
      <c r="XCA374" s="1"/>
      <c r="XCB374" s="1"/>
      <c r="XCC374" s="1"/>
      <c r="XCD374" s="1"/>
      <c r="XCE374" s="1"/>
      <c r="XCF374" s="1"/>
      <c r="XCG374" s="1"/>
      <c r="XCH374" s="1"/>
      <c r="XCI374" s="1"/>
      <c r="XCJ374" s="1"/>
      <c r="XCK374" s="1"/>
      <c r="XCL374" s="1"/>
      <c r="XCM374" s="1"/>
      <c r="XCN374" s="1"/>
      <c r="XCO374" s="1"/>
      <c r="XCP374" s="1"/>
      <c r="XCQ374" s="1"/>
      <c r="XCR374" s="1"/>
      <c r="XCS374" s="1"/>
      <c r="XCT374" s="1"/>
      <c r="XCU374" s="1"/>
      <c r="XCV374" s="1"/>
      <c r="XCW374" s="1"/>
      <c r="XCX374" s="1"/>
      <c r="XCY374" s="1"/>
      <c r="XCZ374" s="1"/>
      <c r="XDA374" s="1"/>
      <c r="XDB374" s="1"/>
      <c r="XDC374" s="1"/>
      <c r="XDD374" s="1"/>
      <c r="XDE374" s="1"/>
      <c r="XDF374" s="1"/>
      <c r="XDG374" s="1"/>
      <c r="XDH374" s="1"/>
      <c r="XDI374" s="1"/>
      <c r="XDJ374" s="1"/>
      <c r="XDK374" s="1"/>
      <c r="XDL374" s="1"/>
      <c r="XDM374" s="1"/>
      <c r="XDN374" s="1"/>
      <c r="XDO374" s="1"/>
      <c r="XDP374" s="1"/>
      <c r="XDQ374" s="1"/>
      <c r="XDR374" s="1"/>
      <c r="XDS374" s="1"/>
      <c r="XDT374" s="1"/>
      <c r="XDU374" s="1"/>
      <c r="XDV374" s="1"/>
      <c r="XDW374" s="1"/>
      <c r="XDX374" s="1"/>
      <c r="XDY374" s="1"/>
      <c r="XDZ374" s="1"/>
      <c r="XEA374" s="1"/>
      <c r="XEB374" s="1"/>
      <c r="XEC374" s="1"/>
      <c r="XED374" s="1"/>
      <c r="XEE374" s="1"/>
      <c r="XEF374" s="1"/>
      <c r="XEG374" s="1"/>
      <c r="XEH374" s="1"/>
      <c r="XEI374" s="1"/>
      <c r="XEJ374" s="1"/>
      <c r="XEK374" s="1"/>
      <c r="XEL374" s="1"/>
      <c r="XEM374" s="1"/>
      <c r="XEN374" s="1"/>
      <c r="XEO374" s="1"/>
      <c r="XEP374" s="1"/>
      <c r="XEQ374" s="1"/>
      <c r="XER374" s="1"/>
      <c r="XES374" s="1"/>
      <c r="XET374" s="1"/>
      <c r="XEU374" s="1"/>
      <c r="XEV374" s="1"/>
    </row>
    <row r="375" spans="1:143 16219:16376" s="11" customFormat="1" ht="20.25" customHeight="1" x14ac:dyDescent="0.3">
      <c r="A375" s="65" t="str">
        <f t="shared" ref="A375:A380" si="56">A374</f>
        <v>5th, 6th, 8th , 10th &amp; 12th Floor</v>
      </c>
      <c r="B375" s="65"/>
      <c r="C375" s="66">
        <v>2</v>
      </c>
      <c r="D375" s="67"/>
      <c r="E375" s="20" t="s">
        <v>222</v>
      </c>
      <c r="F375" s="66">
        <v>908</v>
      </c>
      <c r="G375" s="67"/>
      <c r="H375" s="20">
        <v>0</v>
      </c>
      <c r="I375" s="20">
        <f t="shared" si="55"/>
        <v>1407.4</v>
      </c>
      <c r="J375" s="1"/>
      <c r="K375" s="1"/>
      <c r="L375" s="1"/>
      <c r="M375" s="1"/>
      <c r="N375" s="1"/>
      <c r="O375" s="42"/>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WYU375" s="1"/>
      <c r="WYV375" s="1"/>
      <c r="WYW375" s="1"/>
      <c r="WYX375" s="1"/>
      <c r="WYY375" s="1"/>
      <c r="WYZ375" s="1"/>
      <c r="WZA375" s="1"/>
      <c r="WZB375" s="1"/>
      <c r="WZC375" s="1"/>
      <c r="WZD375" s="1"/>
      <c r="WZE375" s="1"/>
      <c r="WZF375" s="1"/>
      <c r="WZG375" s="1"/>
      <c r="WZH375" s="1"/>
      <c r="WZI375" s="1"/>
      <c r="WZJ375" s="1"/>
      <c r="WZK375" s="1"/>
      <c r="WZL375" s="1"/>
      <c r="WZM375" s="1"/>
      <c r="WZN375" s="1"/>
      <c r="WZO375" s="1"/>
      <c r="WZP375" s="1"/>
      <c r="WZQ375" s="1"/>
      <c r="WZR375" s="1"/>
      <c r="WZS375" s="1"/>
      <c r="WZT375" s="1"/>
      <c r="WZU375" s="1"/>
      <c r="WZV375" s="1"/>
      <c r="WZW375" s="1"/>
      <c r="WZX375" s="1"/>
      <c r="WZY375" s="1"/>
      <c r="WZZ375" s="1"/>
      <c r="XAA375" s="1"/>
      <c r="XAB375" s="1"/>
      <c r="XAC375" s="1"/>
      <c r="XAD375" s="1"/>
      <c r="XAE375" s="1"/>
      <c r="XAF375" s="1"/>
      <c r="XAG375" s="1"/>
      <c r="XAH375" s="1"/>
      <c r="XAI375" s="1"/>
      <c r="XAJ375" s="1"/>
      <c r="XAK375" s="1"/>
      <c r="XAL375" s="1"/>
      <c r="XAM375" s="1"/>
      <c r="XAN375" s="1"/>
      <c r="XAO375" s="1"/>
      <c r="XAP375" s="1"/>
      <c r="XAQ375" s="1"/>
      <c r="XAR375" s="1"/>
      <c r="XAS375" s="1"/>
      <c r="XAT375" s="1"/>
      <c r="XAU375" s="1"/>
      <c r="XAV375" s="1"/>
      <c r="XAW375" s="1"/>
      <c r="XAX375" s="1"/>
      <c r="XAY375" s="1"/>
      <c r="XAZ375" s="1"/>
      <c r="XBA375" s="1"/>
      <c r="XBB375" s="1"/>
      <c r="XBC375" s="1"/>
      <c r="XBD375" s="1"/>
      <c r="XBE375" s="1"/>
      <c r="XBF375" s="1"/>
      <c r="XBG375" s="1"/>
      <c r="XBH375" s="1"/>
      <c r="XBI375" s="1"/>
      <c r="XBJ375" s="1"/>
      <c r="XBK375" s="1"/>
      <c r="XBL375" s="1"/>
      <c r="XBM375" s="1"/>
      <c r="XBN375" s="1"/>
      <c r="XBO375" s="1"/>
      <c r="XBP375" s="1"/>
      <c r="XBQ375" s="1"/>
      <c r="XBR375" s="1"/>
      <c r="XBS375" s="1"/>
      <c r="XBT375" s="1"/>
      <c r="XBU375" s="1"/>
      <c r="XBV375" s="1"/>
      <c r="XBW375" s="1"/>
      <c r="XBX375" s="1"/>
      <c r="XBY375" s="1"/>
      <c r="XBZ375" s="1"/>
      <c r="XCA375" s="1"/>
      <c r="XCB375" s="1"/>
      <c r="XCC375" s="1"/>
      <c r="XCD375" s="1"/>
      <c r="XCE375" s="1"/>
      <c r="XCF375" s="1"/>
      <c r="XCG375" s="1"/>
      <c r="XCH375" s="1"/>
      <c r="XCI375" s="1"/>
      <c r="XCJ375" s="1"/>
      <c r="XCK375" s="1"/>
      <c r="XCL375" s="1"/>
      <c r="XCM375" s="1"/>
      <c r="XCN375" s="1"/>
      <c r="XCO375" s="1"/>
      <c r="XCP375" s="1"/>
      <c r="XCQ375" s="1"/>
      <c r="XCR375" s="1"/>
      <c r="XCS375" s="1"/>
      <c r="XCT375" s="1"/>
      <c r="XCU375" s="1"/>
      <c r="XCV375" s="1"/>
      <c r="XCW375" s="1"/>
      <c r="XCX375" s="1"/>
      <c r="XCY375" s="1"/>
      <c r="XCZ375" s="1"/>
      <c r="XDA375" s="1"/>
      <c r="XDB375" s="1"/>
      <c r="XDC375" s="1"/>
      <c r="XDD375" s="1"/>
      <c r="XDE375" s="1"/>
      <c r="XDF375" s="1"/>
      <c r="XDG375" s="1"/>
      <c r="XDH375" s="1"/>
      <c r="XDI375" s="1"/>
      <c r="XDJ375" s="1"/>
      <c r="XDK375" s="1"/>
      <c r="XDL375" s="1"/>
      <c r="XDM375" s="1"/>
      <c r="XDN375" s="1"/>
      <c r="XDO375" s="1"/>
      <c r="XDP375" s="1"/>
      <c r="XDQ375" s="1"/>
      <c r="XDR375" s="1"/>
      <c r="XDS375" s="1"/>
      <c r="XDT375" s="1"/>
      <c r="XDU375" s="1"/>
      <c r="XDV375" s="1"/>
      <c r="XDW375" s="1"/>
      <c r="XDX375" s="1"/>
      <c r="XDY375" s="1"/>
      <c r="XDZ375" s="1"/>
      <c r="XEA375" s="1"/>
      <c r="XEB375" s="1"/>
      <c r="XEC375" s="1"/>
      <c r="XED375" s="1"/>
      <c r="XEE375" s="1"/>
      <c r="XEF375" s="1"/>
      <c r="XEG375" s="1"/>
      <c r="XEH375" s="1"/>
      <c r="XEI375" s="1"/>
      <c r="XEJ375" s="1"/>
      <c r="XEK375" s="1"/>
      <c r="XEL375" s="1"/>
      <c r="XEM375" s="1"/>
      <c r="XEN375" s="1"/>
      <c r="XEO375" s="1"/>
      <c r="XEP375" s="1"/>
      <c r="XEQ375" s="1"/>
      <c r="XER375" s="1"/>
      <c r="XES375" s="1"/>
      <c r="XET375" s="1"/>
      <c r="XEU375" s="1"/>
      <c r="XEV375" s="1"/>
    </row>
    <row r="376" spans="1:143 16219:16376" s="11" customFormat="1" ht="20.25" customHeight="1" x14ac:dyDescent="0.3">
      <c r="A376" s="65" t="str">
        <f t="shared" si="56"/>
        <v>5th, 6th, 8th , 10th &amp; 12th Floor</v>
      </c>
      <c r="B376" s="65"/>
      <c r="C376" s="66">
        <v>3</v>
      </c>
      <c r="D376" s="67"/>
      <c r="E376" s="20" t="s">
        <v>223</v>
      </c>
      <c r="F376" s="66">
        <v>556</v>
      </c>
      <c r="G376" s="67"/>
      <c r="H376" s="20">
        <v>0</v>
      </c>
      <c r="I376" s="20">
        <f t="shared" si="55"/>
        <v>861.80000000000007</v>
      </c>
      <c r="J376" s="1"/>
      <c r="K376" s="1"/>
      <c r="L376" s="1"/>
      <c r="M376" s="1"/>
      <c r="N376" s="1"/>
      <c r="O376" s="42"/>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WYU376" s="1"/>
      <c r="WYV376" s="1"/>
      <c r="WYW376" s="1"/>
      <c r="WYX376" s="1"/>
      <c r="WYY376" s="1"/>
      <c r="WYZ376" s="1"/>
      <c r="WZA376" s="1"/>
      <c r="WZB376" s="1"/>
      <c r="WZC376" s="1"/>
      <c r="WZD376" s="1"/>
      <c r="WZE376" s="1"/>
      <c r="WZF376" s="1"/>
      <c r="WZG376" s="1"/>
      <c r="WZH376" s="1"/>
      <c r="WZI376" s="1"/>
      <c r="WZJ376" s="1"/>
      <c r="WZK376" s="1"/>
      <c r="WZL376" s="1"/>
      <c r="WZM376" s="1"/>
      <c r="WZN376" s="1"/>
      <c r="WZO376" s="1"/>
      <c r="WZP376" s="1"/>
      <c r="WZQ376" s="1"/>
      <c r="WZR376" s="1"/>
      <c r="WZS376" s="1"/>
      <c r="WZT376" s="1"/>
      <c r="WZU376" s="1"/>
      <c r="WZV376" s="1"/>
      <c r="WZW376" s="1"/>
      <c r="WZX376" s="1"/>
      <c r="WZY376" s="1"/>
      <c r="WZZ376" s="1"/>
      <c r="XAA376" s="1"/>
      <c r="XAB376" s="1"/>
      <c r="XAC376" s="1"/>
      <c r="XAD376" s="1"/>
      <c r="XAE376" s="1"/>
      <c r="XAF376" s="1"/>
      <c r="XAG376" s="1"/>
      <c r="XAH376" s="1"/>
      <c r="XAI376" s="1"/>
      <c r="XAJ376" s="1"/>
      <c r="XAK376" s="1"/>
      <c r="XAL376" s="1"/>
      <c r="XAM376" s="1"/>
      <c r="XAN376" s="1"/>
      <c r="XAO376" s="1"/>
      <c r="XAP376" s="1"/>
      <c r="XAQ376" s="1"/>
      <c r="XAR376" s="1"/>
      <c r="XAS376" s="1"/>
      <c r="XAT376" s="1"/>
      <c r="XAU376" s="1"/>
      <c r="XAV376" s="1"/>
      <c r="XAW376" s="1"/>
      <c r="XAX376" s="1"/>
      <c r="XAY376" s="1"/>
      <c r="XAZ376" s="1"/>
      <c r="XBA376" s="1"/>
      <c r="XBB376" s="1"/>
      <c r="XBC376" s="1"/>
      <c r="XBD376" s="1"/>
      <c r="XBE376" s="1"/>
      <c r="XBF376" s="1"/>
      <c r="XBG376" s="1"/>
      <c r="XBH376" s="1"/>
      <c r="XBI376" s="1"/>
      <c r="XBJ376" s="1"/>
      <c r="XBK376" s="1"/>
      <c r="XBL376" s="1"/>
      <c r="XBM376" s="1"/>
      <c r="XBN376" s="1"/>
      <c r="XBO376" s="1"/>
      <c r="XBP376" s="1"/>
      <c r="XBQ376" s="1"/>
      <c r="XBR376" s="1"/>
      <c r="XBS376" s="1"/>
      <c r="XBT376" s="1"/>
      <c r="XBU376" s="1"/>
      <c r="XBV376" s="1"/>
      <c r="XBW376" s="1"/>
      <c r="XBX376" s="1"/>
      <c r="XBY376" s="1"/>
      <c r="XBZ376" s="1"/>
      <c r="XCA376" s="1"/>
      <c r="XCB376" s="1"/>
      <c r="XCC376" s="1"/>
      <c r="XCD376" s="1"/>
      <c r="XCE376" s="1"/>
      <c r="XCF376" s="1"/>
      <c r="XCG376" s="1"/>
      <c r="XCH376" s="1"/>
      <c r="XCI376" s="1"/>
      <c r="XCJ376" s="1"/>
      <c r="XCK376" s="1"/>
      <c r="XCL376" s="1"/>
      <c r="XCM376" s="1"/>
      <c r="XCN376" s="1"/>
      <c r="XCO376" s="1"/>
      <c r="XCP376" s="1"/>
      <c r="XCQ376" s="1"/>
      <c r="XCR376" s="1"/>
      <c r="XCS376" s="1"/>
      <c r="XCT376" s="1"/>
      <c r="XCU376" s="1"/>
      <c r="XCV376" s="1"/>
      <c r="XCW376" s="1"/>
      <c r="XCX376" s="1"/>
      <c r="XCY376" s="1"/>
      <c r="XCZ376" s="1"/>
      <c r="XDA376" s="1"/>
      <c r="XDB376" s="1"/>
      <c r="XDC376" s="1"/>
      <c r="XDD376" s="1"/>
      <c r="XDE376" s="1"/>
      <c r="XDF376" s="1"/>
      <c r="XDG376" s="1"/>
      <c r="XDH376" s="1"/>
      <c r="XDI376" s="1"/>
      <c r="XDJ376" s="1"/>
      <c r="XDK376" s="1"/>
      <c r="XDL376" s="1"/>
      <c r="XDM376" s="1"/>
      <c r="XDN376" s="1"/>
      <c r="XDO376" s="1"/>
      <c r="XDP376" s="1"/>
      <c r="XDQ376" s="1"/>
      <c r="XDR376" s="1"/>
      <c r="XDS376" s="1"/>
      <c r="XDT376" s="1"/>
      <c r="XDU376" s="1"/>
      <c r="XDV376" s="1"/>
      <c r="XDW376" s="1"/>
      <c r="XDX376" s="1"/>
      <c r="XDY376" s="1"/>
      <c r="XDZ376" s="1"/>
      <c r="XEA376" s="1"/>
      <c r="XEB376" s="1"/>
      <c r="XEC376" s="1"/>
      <c r="XED376" s="1"/>
      <c r="XEE376" s="1"/>
      <c r="XEF376" s="1"/>
      <c r="XEG376" s="1"/>
      <c r="XEH376" s="1"/>
      <c r="XEI376" s="1"/>
      <c r="XEJ376" s="1"/>
      <c r="XEK376" s="1"/>
      <c r="XEL376" s="1"/>
      <c r="XEM376" s="1"/>
      <c r="XEN376" s="1"/>
      <c r="XEO376" s="1"/>
      <c r="XEP376" s="1"/>
      <c r="XEQ376" s="1"/>
      <c r="XER376" s="1"/>
      <c r="XES376" s="1"/>
      <c r="XET376" s="1"/>
      <c r="XEU376" s="1"/>
      <c r="XEV376" s="1"/>
    </row>
    <row r="377" spans="1:143 16219:16376" s="11" customFormat="1" ht="20.25" customHeight="1" x14ac:dyDescent="0.3">
      <c r="A377" s="65" t="str">
        <f t="shared" si="56"/>
        <v>5th, 6th, 8th , 10th &amp; 12th Floor</v>
      </c>
      <c r="B377" s="65"/>
      <c r="C377" s="66">
        <v>4</v>
      </c>
      <c r="D377" s="67"/>
      <c r="E377" s="20" t="s">
        <v>223</v>
      </c>
      <c r="F377" s="66">
        <v>811</v>
      </c>
      <c r="G377" s="67"/>
      <c r="H377" s="20">
        <v>0</v>
      </c>
      <c r="I377" s="20">
        <f t="shared" si="55"/>
        <v>1257.05</v>
      </c>
      <c r="J377" s="1"/>
      <c r="K377" s="1"/>
      <c r="L377" s="1"/>
      <c r="M377" s="1"/>
      <c r="N377" s="1"/>
      <c r="O377" s="42"/>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WYU377" s="1"/>
      <c r="WYV377" s="1"/>
      <c r="WYW377" s="1"/>
      <c r="WYX377" s="1"/>
      <c r="WYY377" s="1"/>
      <c r="WYZ377" s="1"/>
      <c r="WZA377" s="1"/>
      <c r="WZB377" s="1"/>
      <c r="WZC377" s="1"/>
      <c r="WZD377" s="1"/>
      <c r="WZE377" s="1"/>
      <c r="WZF377" s="1"/>
      <c r="WZG377" s="1"/>
      <c r="WZH377" s="1"/>
      <c r="WZI377" s="1"/>
      <c r="WZJ377" s="1"/>
      <c r="WZK377" s="1"/>
      <c r="WZL377" s="1"/>
      <c r="WZM377" s="1"/>
      <c r="WZN377" s="1"/>
      <c r="WZO377" s="1"/>
      <c r="WZP377" s="1"/>
      <c r="WZQ377" s="1"/>
      <c r="WZR377" s="1"/>
      <c r="WZS377" s="1"/>
      <c r="WZT377" s="1"/>
      <c r="WZU377" s="1"/>
      <c r="WZV377" s="1"/>
      <c r="WZW377" s="1"/>
      <c r="WZX377" s="1"/>
      <c r="WZY377" s="1"/>
      <c r="WZZ377" s="1"/>
      <c r="XAA377" s="1"/>
      <c r="XAB377" s="1"/>
      <c r="XAC377" s="1"/>
      <c r="XAD377" s="1"/>
      <c r="XAE377" s="1"/>
      <c r="XAF377" s="1"/>
      <c r="XAG377" s="1"/>
      <c r="XAH377" s="1"/>
      <c r="XAI377" s="1"/>
      <c r="XAJ377" s="1"/>
      <c r="XAK377" s="1"/>
      <c r="XAL377" s="1"/>
      <c r="XAM377" s="1"/>
      <c r="XAN377" s="1"/>
      <c r="XAO377" s="1"/>
      <c r="XAP377" s="1"/>
      <c r="XAQ377" s="1"/>
      <c r="XAR377" s="1"/>
      <c r="XAS377" s="1"/>
      <c r="XAT377" s="1"/>
      <c r="XAU377" s="1"/>
      <c r="XAV377" s="1"/>
      <c r="XAW377" s="1"/>
      <c r="XAX377" s="1"/>
      <c r="XAY377" s="1"/>
      <c r="XAZ377" s="1"/>
      <c r="XBA377" s="1"/>
      <c r="XBB377" s="1"/>
      <c r="XBC377" s="1"/>
      <c r="XBD377" s="1"/>
      <c r="XBE377" s="1"/>
      <c r="XBF377" s="1"/>
      <c r="XBG377" s="1"/>
      <c r="XBH377" s="1"/>
      <c r="XBI377" s="1"/>
      <c r="XBJ377" s="1"/>
      <c r="XBK377" s="1"/>
      <c r="XBL377" s="1"/>
      <c r="XBM377" s="1"/>
      <c r="XBN377" s="1"/>
      <c r="XBO377" s="1"/>
      <c r="XBP377" s="1"/>
      <c r="XBQ377" s="1"/>
      <c r="XBR377" s="1"/>
      <c r="XBS377" s="1"/>
      <c r="XBT377" s="1"/>
      <c r="XBU377" s="1"/>
      <c r="XBV377" s="1"/>
      <c r="XBW377" s="1"/>
      <c r="XBX377" s="1"/>
      <c r="XBY377" s="1"/>
      <c r="XBZ377" s="1"/>
      <c r="XCA377" s="1"/>
      <c r="XCB377" s="1"/>
      <c r="XCC377" s="1"/>
      <c r="XCD377" s="1"/>
      <c r="XCE377" s="1"/>
      <c r="XCF377" s="1"/>
      <c r="XCG377" s="1"/>
      <c r="XCH377" s="1"/>
      <c r="XCI377" s="1"/>
      <c r="XCJ377" s="1"/>
      <c r="XCK377" s="1"/>
      <c r="XCL377" s="1"/>
      <c r="XCM377" s="1"/>
      <c r="XCN377" s="1"/>
      <c r="XCO377" s="1"/>
      <c r="XCP377" s="1"/>
      <c r="XCQ377" s="1"/>
      <c r="XCR377" s="1"/>
      <c r="XCS377" s="1"/>
      <c r="XCT377" s="1"/>
      <c r="XCU377" s="1"/>
      <c r="XCV377" s="1"/>
      <c r="XCW377" s="1"/>
      <c r="XCX377" s="1"/>
      <c r="XCY377" s="1"/>
      <c r="XCZ377" s="1"/>
      <c r="XDA377" s="1"/>
      <c r="XDB377" s="1"/>
      <c r="XDC377" s="1"/>
      <c r="XDD377" s="1"/>
      <c r="XDE377" s="1"/>
      <c r="XDF377" s="1"/>
      <c r="XDG377" s="1"/>
      <c r="XDH377" s="1"/>
      <c r="XDI377" s="1"/>
      <c r="XDJ377" s="1"/>
      <c r="XDK377" s="1"/>
      <c r="XDL377" s="1"/>
      <c r="XDM377" s="1"/>
      <c r="XDN377" s="1"/>
      <c r="XDO377" s="1"/>
      <c r="XDP377" s="1"/>
      <c r="XDQ377" s="1"/>
      <c r="XDR377" s="1"/>
      <c r="XDS377" s="1"/>
      <c r="XDT377" s="1"/>
      <c r="XDU377" s="1"/>
      <c r="XDV377" s="1"/>
      <c r="XDW377" s="1"/>
      <c r="XDX377" s="1"/>
      <c r="XDY377" s="1"/>
      <c r="XDZ377" s="1"/>
      <c r="XEA377" s="1"/>
      <c r="XEB377" s="1"/>
      <c r="XEC377" s="1"/>
      <c r="XED377" s="1"/>
      <c r="XEE377" s="1"/>
      <c r="XEF377" s="1"/>
      <c r="XEG377" s="1"/>
      <c r="XEH377" s="1"/>
      <c r="XEI377" s="1"/>
      <c r="XEJ377" s="1"/>
      <c r="XEK377" s="1"/>
      <c r="XEL377" s="1"/>
      <c r="XEM377" s="1"/>
      <c r="XEN377" s="1"/>
      <c r="XEO377" s="1"/>
      <c r="XEP377" s="1"/>
      <c r="XEQ377" s="1"/>
      <c r="XER377" s="1"/>
      <c r="XES377" s="1"/>
      <c r="XET377" s="1"/>
      <c r="XEU377" s="1"/>
      <c r="XEV377" s="1"/>
    </row>
    <row r="378" spans="1:143 16219:16376" s="11" customFormat="1" ht="20.25" customHeight="1" x14ac:dyDescent="0.3">
      <c r="A378" s="65" t="str">
        <f t="shared" si="56"/>
        <v>5th, 6th, 8th , 10th &amp; 12th Floor</v>
      </c>
      <c r="B378" s="65"/>
      <c r="C378" s="66">
        <v>5</v>
      </c>
      <c r="D378" s="67"/>
      <c r="E378" s="20" t="s">
        <v>223</v>
      </c>
      <c r="F378" s="66">
        <v>601</v>
      </c>
      <c r="G378" s="67"/>
      <c r="H378" s="20">
        <v>0</v>
      </c>
      <c r="I378" s="20">
        <f t="shared" si="55"/>
        <v>931.55000000000007</v>
      </c>
      <c r="J378" s="1"/>
      <c r="K378" s="1"/>
      <c r="L378" s="1"/>
      <c r="M378" s="1"/>
      <c r="N378" s="1"/>
      <c r="O378" s="42"/>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WYU378" s="1"/>
      <c r="WYV378" s="1"/>
      <c r="WYW378" s="1"/>
      <c r="WYX378" s="1"/>
      <c r="WYY378" s="1"/>
      <c r="WYZ378" s="1"/>
      <c r="WZA378" s="1"/>
      <c r="WZB378" s="1"/>
      <c r="WZC378" s="1"/>
      <c r="WZD378" s="1"/>
      <c r="WZE378" s="1"/>
      <c r="WZF378" s="1"/>
      <c r="WZG378" s="1"/>
      <c r="WZH378" s="1"/>
      <c r="WZI378" s="1"/>
      <c r="WZJ378" s="1"/>
      <c r="WZK378" s="1"/>
      <c r="WZL378" s="1"/>
      <c r="WZM378" s="1"/>
      <c r="WZN378" s="1"/>
      <c r="WZO378" s="1"/>
      <c r="WZP378" s="1"/>
      <c r="WZQ378" s="1"/>
      <c r="WZR378" s="1"/>
      <c r="WZS378" s="1"/>
      <c r="WZT378" s="1"/>
      <c r="WZU378" s="1"/>
      <c r="WZV378" s="1"/>
      <c r="WZW378" s="1"/>
      <c r="WZX378" s="1"/>
      <c r="WZY378" s="1"/>
      <c r="WZZ378" s="1"/>
      <c r="XAA378" s="1"/>
      <c r="XAB378" s="1"/>
      <c r="XAC378" s="1"/>
      <c r="XAD378" s="1"/>
      <c r="XAE378" s="1"/>
      <c r="XAF378" s="1"/>
      <c r="XAG378" s="1"/>
      <c r="XAH378" s="1"/>
      <c r="XAI378" s="1"/>
      <c r="XAJ378" s="1"/>
      <c r="XAK378" s="1"/>
      <c r="XAL378" s="1"/>
      <c r="XAM378" s="1"/>
      <c r="XAN378" s="1"/>
      <c r="XAO378" s="1"/>
      <c r="XAP378" s="1"/>
      <c r="XAQ378" s="1"/>
      <c r="XAR378" s="1"/>
      <c r="XAS378" s="1"/>
      <c r="XAT378" s="1"/>
      <c r="XAU378" s="1"/>
      <c r="XAV378" s="1"/>
      <c r="XAW378" s="1"/>
      <c r="XAX378" s="1"/>
      <c r="XAY378" s="1"/>
      <c r="XAZ378" s="1"/>
      <c r="XBA378" s="1"/>
      <c r="XBB378" s="1"/>
      <c r="XBC378" s="1"/>
      <c r="XBD378" s="1"/>
      <c r="XBE378" s="1"/>
      <c r="XBF378" s="1"/>
      <c r="XBG378" s="1"/>
      <c r="XBH378" s="1"/>
      <c r="XBI378" s="1"/>
      <c r="XBJ378" s="1"/>
      <c r="XBK378" s="1"/>
      <c r="XBL378" s="1"/>
      <c r="XBM378" s="1"/>
      <c r="XBN378" s="1"/>
      <c r="XBO378" s="1"/>
      <c r="XBP378" s="1"/>
      <c r="XBQ378" s="1"/>
      <c r="XBR378" s="1"/>
      <c r="XBS378" s="1"/>
      <c r="XBT378" s="1"/>
      <c r="XBU378" s="1"/>
      <c r="XBV378" s="1"/>
      <c r="XBW378" s="1"/>
      <c r="XBX378" s="1"/>
      <c r="XBY378" s="1"/>
      <c r="XBZ378" s="1"/>
      <c r="XCA378" s="1"/>
      <c r="XCB378" s="1"/>
      <c r="XCC378" s="1"/>
      <c r="XCD378" s="1"/>
      <c r="XCE378" s="1"/>
      <c r="XCF378" s="1"/>
      <c r="XCG378" s="1"/>
      <c r="XCH378" s="1"/>
      <c r="XCI378" s="1"/>
      <c r="XCJ378" s="1"/>
      <c r="XCK378" s="1"/>
      <c r="XCL378" s="1"/>
      <c r="XCM378" s="1"/>
      <c r="XCN378" s="1"/>
      <c r="XCO378" s="1"/>
      <c r="XCP378" s="1"/>
      <c r="XCQ378" s="1"/>
      <c r="XCR378" s="1"/>
      <c r="XCS378" s="1"/>
      <c r="XCT378" s="1"/>
      <c r="XCU378" s="1"/>
      <c r="XCV378" s="1"/>
      <c r="XCW378" s="1"/>
      <c r="XCX378" s="1"/>
      <c r="XCY378" s="1"/>
      <c r="XCZ378" s="1"/>
      <c r="XDA378" s="1"/>
      <c r="XDB378" s="1"/>
      <c r="XDC378" s="1"/>
      <c r="XDD378" s="1"/>
      <c r="XDE378" s="1"/>
      <c r="XDF378" s="1"/>
      <c r="XDG378" s="1"/>
      <c r="XDH378" s="1"/>
      <c r="XDI378" s="1"/>
      <c r="XDJ378" s="1"/>
      <c r="XDK378" s="1"/>
      <c r="XDL378" s="1"/>
      <c r="XDM378" s="1"/>
      <c r="XDN378" s="1"/>
      <c r="XDO378" s="1"/>
      <c r="XDP378" s="1"/>
      <c r="XDQ378" s="1"/>
      <c r="XDR378" s="1"/>
      <c r="XDS378" s="1"/>
      <c r="XDT378" s="1"/>
      <c r="XDU378" s="1"/>
      <c r="XDV378" s="1"/>
      <c r="XDW378" s="1"/>
      <c r="XDX378" s="1"/>
      <c r="XDY378" s="1"/>
      <c r="XDZ378" s="1"/>
      <c r="XEA378" s="1"/>
      <c r="XEB378" s="1"/>
      <c r="XEC378" s="1"/>
      <c r="XED378" s="1"/>
      <c r="XEE378" s="1"/>
      <c r="XEF378" s="1"/>
      <c r="XEG378" s="1"/>
      <c r="XEH378" s="1"/>
      <c r="XEI378" s="1"/>
      <c r="XEJ378" s="1"/>
      <c r="XEK378" s="1"/>
      <c r="XEL378" s="1"/>
      <c r="XEM378" s="1"/>
      <c r="XEN378" s="1"/>
      <c r="XEO378" s="1"/>
      <c r="XEP378" s="1"/>
      <c r="XEQ378" s="1"/>
      <c r="XER378" s="1"/>
      <c r="XES378" s="1"/>
      <c r="XET378" s="1"/>
      <c r="XEU378" s="1"/>
      <c r="XEV378" s="1"/>
    </row>
    <row r="379" spans="1:143 16219:16376" s="11" customFormat="1" ht="20.25" customHeight="1" x14ac:dyDescent="0.3">
      <c r="A379" s="65" t="str">
        <f t="shared" si="56"/>
        <v>5th, 6th, 8th , 10th &amp; 12th Floor</v>
      </c>
      <c r="B379" s="65"/>
      <c r="C379" s="66">
        <v>6</v>
      </c>
      <c r="D379" s="67"/>
      <c r="E379" s="20" t="s">
        <v>223</v>
      </c>
      <c r="F379" s="66">
        <v>724</v>
      </c>
      <c r="G379" s="67"/>
      <c r="H379" s="20">
        <v>0</v>
      </c>
      <c r="I379" s="20">
        <f t="shared" si="55"/>
        <v>1122.2</v>
      </c>
      <c r="J379" s="1"/>
      <c r="K379" s="1"/>
      <c r="L379" s="1"/>
      <c r="M379" s="1"/>
      <c r="N379" s="1"/>
      <c r="O379" s="42"/>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WYU379" s="1"/>
      <c r="WYV379" s="1"/>
      <c r="WYW379" s="1"/>
      <c r="WYX379" s="1"/>
      <c r="WYY379" s="1"/>
      <c r="WYZ379" s="1"/>
      <c r="WZA379" s="1"/>
      <c r="WZB379" s="1"/>
      <c r="WZC379" s="1"/>
      <c r="WZD379" s="1"/>
      <c r="WZE379" s="1"/>
      <c r="WZF379" s="1"/>
      <c r="WZG379" s="1"/>
      <c r="WZH379" s="1"/>
      <c r="WZI379" s="1"/>
      <c r="WZJ379" s="1"/>
      <c r="WZK379" s="1"/>
      <c r="WZL379" s="1"/>
      <c r="WZM379" s="1"/>
      <c r="WZN379" s="1"/>
      <c r="WZO379" s="1"/>
      <c r="WZP379" s="1"/>
      <c r="WZQ379" s="1"/>
      <c r="WZR379" s="1"/>
      <c r="WZS379" s="1"/>
      <c r="WZT379" s="1"/>
      <c r="WZU379" s="1"/>
      <c r="WZV379" s="1"/>
      <c r="WZW379" s="1"/>
      <c r="WZX379" s="1"/>
      <c r="WZY379" s="1"/>
      <c r="WZZ379" s="1"/>
      <c r="XAA379" s="1"/>
      <c r="XAB379" s="1"/>
      <c r="XAC379" s="1"/>
      <c r="XAD379" s="1"/>
      <c r="XAE379" s="1"/>
      <c r="XAF379" s="1"/>
      <c r="XAG379" s="1"/>
      <c r="XAH379" s="1"/>
      <c r="XAI379" s="1"/>
      <c r="XAJ379" s="1"/>
      <c r="XAK379" s="1"/>
      <c r="XAL379" s="1"/>
      <c r="XAM379" s="1"/>
      <c r="XAN379" s="1"/>
      <c r="XAO379" s="1"/>
      <c r="XAP379" s="1"/>
      <c r="XAQ379" s="1"/>
      <c r="XAR379" s="1"/>
      <c r="XAS379" s="1"/>
      <c r="XAT379" s="1"/>
      <c r="XAU379" s="1"/>
      <c r="XAV379" s="1"/>
      <c r="XAW379" s="1"/>
      <c r="XAX379" s="1"/>
      <c r="XAY379" s="1"/>
      <c r="XAZ379" s="1"/>
      <c r="XBA379" s="1"/>
      <c r="XBB379" s="1"/>
      <c r="XBC379" s="1"/>
      <c r="XBD379" s="1"/>
      <c r="XBE379" s="1"/>
      <c r="XBF379" s="1"/>
      <c r="XBG379" s="1"/>
      <c r="XBH379" s="1"/>
      <c r="XBI379" s="1"/>
      <c r="XBJ379" s="1"/>
      <c r="XBK379" s="1"/>
      <c r="XBL379" s="1"/>
      <c r="XBM379" s="1"/>
      <c r="XBN379" s="1"/>
      <c r="XBO379" s="1"/>
      <c r="XBP379" s="1"/>
      <c r="XBQ379" s="1"/>
      <c r="XBR379" s="1"/>
      <c r="XBS379" s="1"/>
      <c r="XBT379" s="1"/>
      <c r="XBU379" s="1"/>
      <c r="XBV379" s="1"/>
      <c r="XBW379" s="1"/>
      <c r="XBX379" s="1"/>
      <c r="XBY379" s="1"/>
      <c r="XBZ379" s="1"/>
      <c r="XCA379" s="1"/>
      <c r="XCB379" s="1"/>
      <c r="XCC379" s="1"/>
      <c r="XCD379" s="1"/>
      <c r="XCE379" s="1"/>
      <c r="XCF379" s="1"/>
      <c r="XCG379" s="1"/>
      <c r="XCH379" s="1"/>
      <c r="XCI379" s="1"/>
      <c r="XCJ379" s="1"/>
      <c r="XCK379" s="1"/>
      <c r="XCL379" s="1"/>
      <c r="XCM379" s="1"/>
      <c r="XCN379" s="1"/>
      <c r="XCO379" s="1"/>
      <c r="XCP379" s="1"/>
      <c r="XCQ379" s="1"/>
      <c r="XCR379" s="1"/>
      <c r="XCS379" s="1"/>
      <c r="XCT379" s="1"/>
      <c r="XCU379" s="1"/>
      <c r="XCV379" s="1"/>
      <c r="XCW379" s="1"/>
      <c r="XCX379" s="1"/>
      <c r="XCY379" s="1"/>
      <c r="XCZ379" s="1"/>
      <c r="XDA379" s="1"/>
      <c r="XDB379" s="1"/>
      <c r="XDC379" s="1"/>
      <c r="XDD379" s="1"/>
      <c r="XDE379" s="1"/>
      <c r="XDF379" s="1"/>
      <c r="XDG379" s="1"/>
      <c r="XDH379" s="1"/>
      <c r="XDI379" s="1"/>
      <c r="XDJ379" s="1"/>
      <c r="XDK379" s="1"/>
      <c r="XDL379" s="1"/>
      <c r="XDM379" s="1"/>
      <c r="XDN379" s="1"/>
      <c r="XDO379" s="1"/>
      <c r="XDP379" s="1"/>
      <c r="XDQ379" s="1"/>
      <c r="XDR379" s="1"/>
      <c r="XDS379" s="1"/>
      <c r="XDT379" s="1"/>
      <c r="XDU379" s="1"/>
      <c r="XDV379" s="1"/>
      <c r="XDW379" s="1"/>
      <c r="XDX379" s="1"/>
      <c r="XDY379" s="1"/>
      <c r="XDZ379" s="1"/>
      <c r="XEA379" s="1"/>
      <c r="XEB379" s="1"/>
      <c r="XEC379" s="1"/>
      <c r="XED379" s="1"/>
      <c r="XEE379" s="1"/>
      <c r="XEF379" s="1"/>
      <c r="XEG379" s="1"/>
      <c r="XEH379" s="1"/>
      <c r="XEI379" s="1"/>
      <c r="XEJ379" s="1"/>
      <c r="XEK379" s="1"/>
      <c r="XEL379" s="1"/>
      <c r="XEM379" s="1"/>
      <c r="XEN379" s="1"/>
      <c r="XEO379" s="1"/>
      <c r="XEP379" s="1"/>
      <c r="XEQ379" s="1"/>
      <c r="XER379" s="1"/>
      <c r="XES379" s="1"/>
      <c r="XET379" s="1"/>
      <c r="XEU379" s="1"/>
      <c r="XEV379" s="1"/>
    </row>
    <row r="380" spans="1:143 16219:16376" s="11" customFormat="1" ht="20.25" customHeight="1" x14ac:dyDescent="0.3">
      <c r="A380" s="65" t="str">
        <f t="shared" si="56"/>
        <v>5th, 6th, 8th , 10th &amp; 12th Floor</v>
      </c>
      <c r="B380" s="65"/>
      <c r="C380" s="66">
        <v>7</v>
      </c>
      <c r="D380" s="67"/>
      <c r="E380" s="20" t="s">
        <v>223</v>
      </c>
      <c r="F380" s="66">
        <v>695</v>
      </c>
      <c r="G380" s="67"/>
      <c r="H380" s="20">
        <v>0</v>
      </c>
      <c r="I380" s="20">
        <f t="shared" si="55"/>
        <v>1077.25</v>
      </c>
      <c r="J380" s="1"/>
      <c r="K380" s="1" t="s">
        <v>254</v>
      </c>
      <c r="L380" s="1"/>
      <c r="M380" s="1"/>
      <c r="N380" s="1"/>
      <c r="O380" s="42"/>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WYU380" s="1"/>
      <c r="WYV380" s="1"/>
      <c r="WYW380" s="1"/>
      <c r="WYX380" s="1"/>
      <c r="WYY380" s="1"/>
      <c r="WYZ380" s="1"/>
      <c r="WZA380" s="1"/>
      <c r="WZB380" s="1"/>
      <c r="WZC380" s="1"/>
      <c r="WZD380" s="1"/>
      <c r="WZE380" s="1"/>
      <c r="WZF380" s="1"/>
      <c r="WZG380" s="1"/>
      <c r="WZH380" s="1"/>
      <c r="WZI380" s="1"/>
      <c r="WZJ380" s="1"/>
      <c r="WZK380" s="1"/>
      <c r="WZL380" s="1"/>
      <c r="WZM380" s="1"/>
      <c r="WZN380" s="1"/>
      <c r="WZO380" s="1"/>
      <c r="WZP380" s="1"/>
      <c r="WZQ380" s="1"/>
      <c r="WZR380" s="1"/>
      <c r="WZS380" s="1"/>
      <c r="WZT380" s="1"/>
      <c r="WZU380" s="1"/>
      <c r="WZV380" s="1"/>
      <c r="WZW380" s="1"/>
      <c r="WZX380" s="1"/>
      <c r="WZY380" s="1"/>
      <c r="WZZ380" s="1"/>
      <c r="XAA380" s="1"/>
      <c r="XAB380" s="1"/>
      <c r="XAC380" s="1"/>
      <c r="XAD380" s="1"/>
      <c r="XAE380" s="1"/>
      <c r="XAF380" s="1"/>
      <c r="XAG380" s="1"/>
      <c r="XAH380" s="1"/>
      <c r="XAI380" s="1"/>
      <c r="XAJ380" s="1"/>
      <c r="XAK380" s="1"/>
      <c r="XAL380" s="1"/>
      <c r="XAM380" s="1"/>
      <c r="XAN380" s="1"/>
      <c r="XAO380" s="1"/>
      <c r="XAP380" s="1"/>
      <c r="XAQ380" s="1"/>
      <c r="XAR380" s="1"/>
      <c r="XAS380" s="1"/>
      <c r="XAT380" s="1"/>
      <c r="XAU380" s="1"/>
      <c r="XAV380" s="1"/>
      <c r="XAW380" s="1"/>
      <c r="XAX380" s="1"/>
      <c r="XAY380" s="1"/>
      <c r="XAZ380" s="1"/>
      <c r="XBA380" s="1"/>
      <c r="XBB380" s="1"/>
      <c r="XBC380" s="1"/>
      <c r="XBD380" s="1"/>
      <c r="XBE380" s="1"/>
      <c r="XBF380" s="1"/>
      <c r="XBG380" s="1"/>
      <c r="XBH380" s="1"/>
      <c r="XBI380" s="1"/>
      <c r="XBJ380" s="1"/>
      <c r="XBK380" s="1"/>
      <c r="XBL380" s="1"/>
      <c r="XBM380" s="1"/>
      <c r="XBN380" s="1"/>
      <c r="XBO380" s="1"/>
      <c r="XBP380" s="1"/>
      <c r="XBQ380" s="1"/>
      <c r="XBR380" s="1"/>
      <c r="XBS380" s="1"/>
      <c r="XBT380" s="1"/>
      <c r="XBU380" s="1"/>
      <c r="XBV380" s="1"/>
      <c r="XBW380" s="1"/>
      <c r="XBX380" s="1"/>
      <c r="XBY380" s="1"/>
      <c r="XBZ380" s="1"/>
      <c r="XCA380" s="1"/>
      <c r="XCB380" s="1"/>
      <c r="XCC380" s="1"/>
      <c r="XCD380" s="1"/>
      <c r="XCE380" s="1"/>
      <c r="XCF380" s="1"/>
      <c r="XCG380" s="1"/>
      <c r="XCH380" s="1"/>
      <c r="XCI380" s="1"/>
      <c r="XCJ380" s="1"/>
      <c r="XCK380" s="1"/>
      <c r="XCL380" s="1"/>
      <c r="XCM380" s="1"/>
      <c r="XCN380" s="1"/>
      <c r="XCO380" s="1"/>
      <c r="XCP380" s="1"/>
      <c r="XCQ380" s="1"/>
      <c r="XCR380" s="1"/>
      <c r="XCS380" s="1"/>
      <c r="XCT380" s="1"/>
      <c r="XCU380" s="1"/>
      <c r="XCV380" s="1"/>
      <c r="XCW380" s="1"/>
      <c r="XCX380" s="1"/>
      <c r="XCY380" s="1"/>
      <c r="XCZ380" s="1"/>
      <c r="XDA380" s="1"/>
      <c r="XDB380" s="1"/>
      <c r="XDC380" s="1"/>
      <c r="XDD380" s="1"/>
      <c r="XDE380" s="1"/>
      <c r="XDF380" s="1"/>
      <c r="XDG380" s="1"/>
      <c r="XDH380" s="1"/>
      <c r="XDI380" s="1"/>
      <c r="XDJ380" s="1"/>
      <c r="XDK380" s="1"/>
      <c r="XDL380" s="1"/>
      <c r="XDM380" s="1"/>
      <c r="XDN380" s="1"/>
      <c r="XDO380" s="1"/>
      <c r="XDP380" s="1"/>
      <c r="XDQ380" s="1"/>
      <c r="XDR380" s="1"/>
      <c r="XDS380" s="1"/>
      <c r="XDT380" s="1"/>
      <c r="XDU380" s="1"/>
      <c r="XDV380" s="1"/>
      <c r="XDW380" s="1"/>
      <c r="XDX380" s="1"/>
      <c r="XDY380" s="1"/>
      <c r="XDZ380" s="1"/>
      <c r="XEA380" s="1"/>
      <c r="XEB380" s="1"/>
      <c r="XEC380" s="1"/>
      <c r="XED380" s="1"/>
      <c r="XEE380" s="1"/>
      <c r="XEF380" s="1"/>
      <c r="XEG380" s="1"/>
      <c r="XEH380" s="1"/>
      <c r="XEI380" s="1"/>
      <c r="XEJ380" s="1"/>
      <c r="XEK380" s="1"/>
      <c r="XEL380" s="1"/>
      <c r="XEM380" s="1"/>
      <c r="XEN380" s="1"/>
      <c r="XEO380" s="1"/>
      <c r="XEP380" s="1"/>
      <c r="XEQ380" s="1"/>
      <c r="XER380" s="1"/>
      <c r="XES380" s="1"/>
      <c r="XET380" s="1"/>
      <c r="XEU380" s="1"/>
      <c r="XEV380" s="1"/>
    </row>
    <row r="381" spans="1:143 16219:16376" s="11" customFormat="1" ht="21" x14ac:dyDescent="0.3">
      <c r="A381" s="68" t="s">
        <v>241</v>
      </c>
      <c r="B381" s="69"/>
      <c r="C381" s="69"/>
      <c r="D381" s="69"/>
      <c r="E381" s="69"/>
      <c r="F381" s="69"/>
      <c r="G381" s="69"/>
      <c r="H381" s="69"/>
      <c r="I381" s="72"/>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WYU381" s="1"/>
      <c r="WYV381" s="1"/>
      <c r="WYW381" s="1"/>
      <c r="WYX381" s="1"/>
      <c r="WYY381" s="1"/>
      <c r="WYZ381" s="1"/>
      <c r="WZA381" s="1"/>
      <c r="WZB381" s="1"/>
      <c r="WZC381" s="1"/>
      <c r="WZD381" s="1"/>
      <c r="WZE381" s="1"/>
      <c r="WZF381" s="1"/>
      <c r="WZG381" s="1"/>
      <c r="WZH381" s="1"/>
      <c r="WZI381" s="1"/>
      <c r="WZJ381" s="1"/>
      <c r="WZK381" s="1"/>
      <c r="WZL381" s="1"/>
      <c r="WZM381" s="1"/>
      <c r="WZN381" s="1"/>
      <c r="WZO381" s="1"/>
      <c r="WZP381" s="1"/>
      <c r="WZQ381" s="1"/>
      <c r="WZR381" s="1"/>
      <c r="WZS381" s="1"/>
      <c r="WZT381" s="1"/>
      <c r="WZU381" s="1"/>
      <c r="WZV381" s="1"/>
      <c r="WZW381" s="1"/>
      <c r="WZX381" s="1"/>
      <c r="WZY381" s="1"/>
      <c r="WZZ381" s="1"/>
      <c r="XAA381" s="1"/>
      <c r="XAB381" s="1"/>
      <c r="XAC381" s="1"/>
      <c r="XAD381" s="1"/>
      <c r="XAE381" s="1"/>
      <c r="XAF381" s="1"/>
      <c r="XAG381" s="1"/>
      <c r="XAH381" s="1"/>
      <c r="XAI381" s="1"/>
      <c r="XAJ381" s="1"/>
      <c r="XAK381" s="1"/>
      <c r="XAL381" s="1"/>
      <c r="XAM381" s="1"/>
      <c r="XAN381" s="1"/>
      <c r="XAO381" s="1"/>
      <c r="XAP381" s="1"/>
      <c r="XAQ381" s="1"/>
      <c r="XAR381" s="1"/>
      <c r="XAS381" s="1"/>
      <c r="XAT381" s="1"/>
      <c r="XAU381" s="1"/>
      <c r="XAV381" s="1"/>
      <c r="XAW381" s="1"/>
      <c r="XAX381" s="1"/>
      <c r="XAY381" s="1"/>
      <c r="XAZ381" s="1"/>
      <c r="XBA381" s="1"/>
      <c r="XBB381" s="1"/>
      <c r="XBC381" s="1"/>
      <c r="XBD381" s="1"/>
      <c r="XBE381" s="1"/>
      <c r="XBF381" s="1"/>
      <c r="XBG381" s="1"/>
      <c r="XBH381" s="1"/>
      <c r="XBI381" s="1"/>
      <c r="XBJ381" s="1"/>
      <c r="XBK381" s="1"/>
      <c r="XBL381" s="1"/>
      <c r="XBM381" s="1"/>
      <c r="XBN381" s="1"/>
      <c r="XBO381" s="1"/>
      <c r="XBP381" s="1"/>
      <c r="XBQ381" s="1"/>
      <c r="XBR381" s="1"/>
      <c r="XBS381" s="1"/>
      <c r="XBT381" s="1"/>
      <c r="XBU381" s="1"/>
      <c r="XBV381" s="1"/>
      <c r="XBW381" s="1"/>
      <c r="XBX381" s="1"/>
      <c r="XBY381" s="1"/>
      <c r="XBZ381" s="1"/>
      <c r="XCA381" s="1"/>
      <c r="XCB381" s="1"/>
      <c r="XCC381" s="1"/>
      <c r="XCD381" s="1"/>
      <c r="XCE381" s="1"/>
      <c r="XCF381" s="1"/>
      <c r="XCG381" s="1"/>
      <c r="XCH381" s="1"/>
      <c r="XCI381" s="1"/>
      <c r="XCJ381" s="1"/>
      <c r="XCK381" s="1"/>
      <c r="XCL381" s="1"/>
      <c r="XCM381" s="1"/>
      <c r="XCN381" s="1"/>
      <c r="XCO381" s="1"/>
      <c r="XCP381" s="1"/>
      <c r="XCQ381" s="1"/>
      <c r="XCR381" s="1"/>
      <c r="XCS381" s="1"/>
      <c r="XCT381" s="1"/>
      <c r="XCU381" s="1"/>
      <c r="XCV381" s="1"/>
      <c r="XCW381" s="1"/>
      <c r="XCX381" s="1"/>
      <c r="XCY381" s="1"/>
      <c r="XCZ381" s="1"/>
      <c r="XDA381" s="1"/>
      <c r="XDB381" s="1"/>
      <c r="XDC381" s="1"/>
      <c r="XDD381" s="1"/>
      <c r="XDE381" s="1"/>
      <c r="XDF381" s="1"/>
      <c r="XDG381" s="1"/>
      <c r="XDH381" s="1"/>
      <c r="XDI381" s="1"/>
      <c r="XDJ381" s="1"/>
      <c r="XDK381" s="1"/>
      <c r="XDL381" s="1"/>
      <c r="XDM381" s="1"/>
      <c r="XDN381" s="1"/>
      <c r="XDO381" s="1"/>
      <c r="XDP381" s="1"/>
      <c r="XDQ381" s="1"/>
      <c r="XDR381" s="1"/>
      <c r="XDS381" s="1"/>
      <c r="XDT381" s="1"/>
      <c r="XDU381" s="1"/>
      <c r="XDV381" s="1"/>
      <c r="XDW381" s="1"/>
      <c r="XDX381" s="1"/>
      <c r="XDY381" s="1"/>
      <c r="XDZ381" s="1"/>
      <c r="XEA381" s="1"/>
      <c r="XEB381" s="1"/>
      <c r="XEC381" s="1"/>
      <c r="XED381" s="1"/>
      <c r="XEE381" s="1"/>
      <c r="XEF381" s="1"/>
      <c r="XEG381" s="1"/>
      <c r="XEH381" s="1"/>
      <c r="XEI381" s="1"/>
      <c r="XEJ381" s="1"/>
      <c r="XEK381" s="1"/>
      <c r="XEL381" s="1"/>
      <c r="XEM381" s="1"/>
      <c r="XEN381" s="1"/>
      <c r="XEO381" s="1"/>
      <c r="XEP381" s="1"/>
      <c r="XEQ381" s="1"/>
      <c r="XER381" s="1"/>
      <c r="XES381" s="1"/>
      <c r="XET381" s="1"/>
      <c r="XEU381" s="1"/>
      <c r="XEV381" s="1"/>
    </row>
    <row r="382" spans="1:143 16219:16376" s="11" customFormat="1" ht="20.25" customHeight="1" x14ac:dyDescent="0.3">
      <c r="A382" s="65" t="str">
        <f>A381</f>
        <v>7th, 9th, 11th, 13th, 15th &amp; 17th Floor (Part Refuge Area)</v>
      </c>
      <c r="B382" s="65"/>
      <c r="C382" s="66">
        <v>1</v>
      </c>
      <c r="D382" s="67"/>
      <c r="E382" s="20" t="s">
        <v>223</v>
      </c>
      <c r="F382" s="66">
        <v>737</v>
      </c>
      <c r="G382" s="67"/>
      <c r="H382" s="20">
        <v>0</v>
      </c>
      <c r="I382" s="20">
        <f t="shared" ref="I382:I388" si="57">F382*(($I$140)+1)+H382</f>
        <v>1142.3500000000001</v>
      </c>
      <c r="J382" s="1"/>
      <c r="K382" s="1"/>
      <c r="L382" s="1"/>
      <c r="M382" s="1"/>
      <c r="N382" s="1"/>
      <c r="O382" s="42"/>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WYU382" s="1"/>
      <c r="WYV382" s="1"/>
      <c r="WYW382" s="1"/>
      <c r="WYX382" s="1"/>
      <c r="WYY382" s="1"/>
      <c r="WYZ382" s="1"/>
      <c r="WZA382" s="1"/>
      <c r="WZB382" s="1"/>
      <c r="WZC382" s="1"/>
      <c r="WZD382" s="1"/>
      <c r="WZE382" s="1"/>
      <c r="WZF382" s="1"/>
      <c r="WZG382" s="1"/>
      <c r="WZH382" s="1"/>
      <c r="WZI382" s="1"/>
      <c r="WZJ382" s="1"/>
      <c r="WZK382" s="1"/>
      <c r="WZL382" s="1"/>
      <c r="WZM382" s="1"/>
      <c r="WZN382" s="1"/>
      <c r="WZO382" s="1"/>
      <c r="WZP382" s="1"/>
      <c r="WZQ382" s="1"/>
      <c r="WZR382" s="1"/>
      <c r="WZS382" s="1"/>
      <c r="WZT382" s="1"/>
      <c r="WZU382" s="1"/>
      <c r="WZV382" s="1"/>
      <c r="WZW382" s="1"/>
      <c r="WZX382" s="1"/>
      <c r="WZY382" s="1"/>
      <c r="WZZ382" s="1"/>
      <c r="XAA382" s="1"/>
      <c r="XAB382" s="1"/>
      <c r="XAC382" s="1"/>
      <c r="XAD382" s="1"/>
      <c r="XAE382" s="1"/>
      <c r="XAF382" s="1"/>
      <c r="XAG382" s="1"/>
      <c r="XAH382" s="1"/>
      <c r="XAI382" s="1"/>
      <c r="XAJ382" s="1"/>
      <c r="XAK382" s="1"/>
      <c r="XAL382" s="1"/>
      <c r="XAM382" s="1"/>
      <c r="XAN382" s="1"/>
      <c r="XAO382" s="1"/>
      <c r="XAP382" s="1"/>
      <c r="XAQ382" s="1"/>
      <c r="XAR382" s="1"/>
      <c r="XAS382" s="1"/>
      <c r="XAT382" s="1"/>
      <c r="XAU382" s="1"/>
      <c r="XAV382" s="1"/>
      <c r="XAW382" s="1"/>
      <c r="XAX382" s="1"/>
      <c r="XAY382" s="1"/>
      <c r="XAZ382" s="1"/>
      <c r="XBA382" s="1"/>
      <c r="XBB382" s="1"/>
      <c r="XBC382" s="1"/>
      <c r="XBD382" s="1"/>
      <c r="XBE382" s="1"/>
      <c r="XBF382" s="1"/>
      <c r="XBG382" s="1"/>
      <c r="XBH382" s="1"/>
      <c r="XBI382" s="1"/>
      <c r="XBJ382" s="1"/>
      <c r="XBK382" s="1"/>
      <c r="XBL382" s="1"/>
      <c r="XBM382" s="1"/>
      <c r="XBN382" s="1"/>
      <c r="XBO382" s="1"/>
      <c r="XBP382" s="1"/>
      <c r="XBQ382" s="1"/>
      <c r="XBR382" s="1"/>
      <c r="XBS382" s="1"/>
      <c r="XBT382" s="1"/>
      <c r="XBU382" s="1"/>
      <c r="XBV382" s="1"/>
      <c r="XBW382" s="1"/>
      <c r="XBX382" s="1"/>
      <c r="XBY382" s="1"/>
      <c r="XBZ382" s="1"/>
      <c r="XCA382" s="1"/>
      <c r="XCB382" s="1"/>
      <c r="XCC382" s="1"/>
      <c r="XCD382" s="1"/>
      <c r="XCE382" s="1"/>
      <c r="XCF382" s="1"/>
      <c r="XCG382" s="1"/>
      <c r="XCH382" s="1"/>
      <c r="XCI382" s="1"/>
      <c r="XCJ382" s="1"/>
      <c r="XCK382" s="1"/>
      <c r="XCL382" s="1"/>
      <c r="XCM382" s="1"/>
      <c r="XCN382" s="1"/>
      <c r="XCO382" s="1"/>
      <c r="XCP382" s="1"/>
      <c r="XCQ382" s="1"/>
      <c r="XCR382" s="1"/>
      <c r="XCS382" s="1"/>
      <c r="XCT382" s="1"/>
      <c r="XCU382" s="1"/>
      <c r="XCV382" s="1"/>
      <c r="XCW382" s="1"/>
      <c r="XCX382" s="1"/>
      <c r="XCY382" s="1"/>
      <c r="XCZ382" s="1"/>
      <c r="XDA382" s="1"/>
      <c r="XDB382" s="1"/>
      <c r="XDC382" s="1"/>
      <c r="XDD382" s="1"/>
      <c r="XDE382" s="1"/>
      <c r="XDF382" s="1"/>
      <c r="XDG382" s="1"/>
      <c r="XDH382" s="1"/>
      <c r="XDI382" s="1"/>
      <c r="XDJ382" s="1"/>
      <c r="XDK382" s="1"/>
      <c r="XDL382" s="1"/>
      <c r="XDM382" s="1"/>
      <c r="XDN382" s="1"/>
      <c r="XDO382" s="1"/>
      <c r="XDP382" s="1"/>
      <c r="XDQ382" s="1"/>
      <c r="XDR382" s="1"/>
      <c r="XDS382" s="1"/>
      <c r="XDT382" s="1"/>
      <c r="XDU382" s="1"/>
      <c r="XDV382" s="1"/>
      <c r="XDW382" s="1"/>
      <c r="XDX382" s="1"/>
      <c r="XDY382" s="1"/>
      <c r="XDZ382" s="1"/>
      <c r="XEA382" s="1"/>
      <c r="XEB382" s="1"/>
      <c r="XEC382" s="1"/>
      <c r="XED382" s="1"/>
      <c r="XEE382" s="1"/>
      <c r="XEF382" s="1"/>
      <c r="XEG382" s="1"/>
      <c r="XEH382" s="1"/>
      <c r="XEI382" s="1"/>
      <c r="XEJ382" s="1"/>
      <c r="XEK382" s="1"/>
      <c r="XEL382" s="1"/>
      <c r="XEM382" s="1"/>
      <c r="XEN382" s="1"/>
      <c r="XEO382" s="1"/>
      <c r="XEP382" s="1"/>
      <c r="XEQ382" s="1"/>
      <c r="XER382" s="1"/>
      <c r="XES382" s="1"/>
      <c r="XET382" s="1"/>
      <c r="XEU382" s="1"/>
      <c r="XEV382" s="1"/>
    </row>
    <row r="383" spans="1:143 16219:16376" s="11" customFormat="1" ht="20.25" customHeight="1" x14ac:dyDescent="0.3">
      <c r="A383" s="65" t="str">
        <f t="shared" ref="A383:A388" si="58">A382</f>
        <v>7th, 9th, 11th, 13th, 15th &amp; 17th Floor (Part Refuge Area)</v>
      </c>
      <c r="B383" s="65"/>
      <c r="C383" s="66">
        <v>2</v>
      </c>
      <c r="D383" s="67"/>
      <c r="E383" s="20" t="s">
        <v>222</v>
      </c>
      <c r="F383" s="66">
        <v>908</v>
      </c>
      <c r="G383" s="67"/>
      <c r="H383" s="20">
        <v>0</v>
      </c>
      <c r="I383" s="20">
        <f t="shared" si="57"/>
        <v>1407.4</v>
      </c>
      <c r="J383" s="1"/>
      <c r="K383" s="1"/>
      <c r="L383" s="1"/>
      <c r="M383" s="1"/>
      <c r="N383" s="1"/>
      <c r="O383" s="42"/>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WYU383" s="1"/>
      <c r="WYV383" s="1"/>
      <c r="WYW383" s="1"/>
      <c r="WYX383" s="1"/>
      <c r="WYY383" s="1"/>
      <c r="WYZ383" s="1"/>
      <c r="WZA383" s="1"/>
      <c r="WZB383" s="1"/>
      <c r="WZC383" s="1"/>
      <c r="WZD383" s="1"/>
      <c r="WZE383" s="1"/>
      <c r="WZF383" s="1"/>
      <c r="WZG383" s="1"/>
      <c r="WZH383" s="1"/>
      <c r="WZI383" s="1"/>
      <c r="WZJ383" s="1"/>
      <c r="WZK383" s="1"/>
      <c r="WZL383" s="1"/>
      <c r="WZM383" s="1"/>
      <c r="WZN383" s="1"/>
      <c r="WZO383" s="1"/>
      <c r="WZP383" s="1"/>
      <c r="WZQ383" s="1"/>
      <c r="WZR383" s="1"/>
      <c r="WZS383" s="1"/>
      <c r="WZT383" s="1"/>
      <c r="WZU383" s="1"/>
      <c r="WZV383" s="1"/>
      <c r="WZW383" s="1"/>
      <c r="WZX383" s="1"/>
      <c r="WZY383" s="1"/>
      <c r="WZZ383" s="1"/>
      <c r="XAA383" s="1"/>
      <c r="XAB383" s="1"/>
      <c r="XAC383" s="1"/>
      <c r="XAD383" s="1"/>
      <c r="XAE383" s="1"/>
      <c r="XAF383" s="1"/>
      <c r="XAG383" s="1"/>
      <c r="XAH383" s="1"/>
      <c r="XAI383" s="1"/>
      <c r="XAJ383" s="1"/>
      <c r="XAK383" s="1"/>
      <c r="XAL383" s="1"/>
      <c r="XAM383" s="1"/>
      <c r="XAN383" s="1"/>
      <c r="XAO383" s="1"/>
      <c r="XAP383" s="1"/>
      <c r="XAQ383" s="1"/>
      <c r="XAR383" s="1"/>
      <c r="XAS383" s="1"/>
      <c r="XAT383" s="1"/>
      <c r="XAU383" s="1"/>
      <c r="XAV383" s="1"/>
      <c r="XAW383" s="1"/>
      <c r="XAX383" s="1"/>
      <c r="XAY383" s="1"/>
      <c r="XAZ383" s="1"/>
      <c r="XBA383" s="1"/>
      <c r="XBB383" s="1"/>
      <c r="XBC383" s="1"/>
      <c r="XBD383" s="1"/>
      <c r="XBE383" s="1"/>
      <c r="XBF383" s="1"/>
      <c r="XBG383" s="1"/>
      <c r="XBH383" s="1"/>
      <c r="XBI383" s="1"/>
      <c r="XBJ383" s="1"/>
      <c r="XBK383" s="1"/>
      <c r="XBL383" s="1"/>
      <c r="XBM383" s="1"/>
      <c r="XBN383" s="1"/>
      <c r="XBO383" s="1"/>
      <c r="XBP383" s="1"/>
      <c r="XBQ383" s="1"/>
      <c r="XBR383" s="1"/>
      <c r="XBS383" s="1"/>
      <c r="XBT383" s="1"/>
      <c r="XBU383" s="1"/>
      <c r="XBV383" s="1"/>
      <c r="XBW383" s="1"/>
      <c r="XBX383" s="1"/>
      <c r="XBY383" s="1"/>
      <c r="XBZ383" s="1"/>
      <c r="XCA383" s="1"/>
      <c r="XCB383" s="1"/>
      <c r="XCC383" s="1"/>
      <c r="XCD383" s="1"/>
      <c r="XCE383" s="1"/>
      <c r="XCF383" s="1"/>
      <c r="XCG383" s="1"/>
      <c r="XCH383" s="1"/>
      <c r="XCI383" s="1"/>
      <c r="XCJ383" s="1"/>
      <c r="XCK383" s="1"/>
      <c r="XCL383" s="1"/>
      <c r="XCM383" s="1"/>
      <c r="XCN383" s="1"/>
      <c r="XCO383" s="1"/>
      <c r="XCP383" s="1"/>
      <c r="XCQ383" s="1"/>
      <c r="XCR383" s="1"/>
      <c r="XCS383" s="1"/>
      <c r="XCT383" s="1"/>
      <c r="XCU383" s="1"/>
      <c r="XCV383" s="1"/>
      <c r="XCW383" s="1"/>
      <c r="XCX383" s="1"/>
      <c r="XCY383" s="1"/>
      <c r="XCZ383" s="1"/>
      <c r="XDA383" s="1"/>
      <c r="XDB383" s="1"/>
      <c r="XDC383" s="1"/>
      <c r="XDD383" s="1"/>
      <c r="XDE383" s="1"/>
      <c r="XDF383" s="1"/>
      <c r="XDG383" s="1"/>
      <c r="XDH383" s="1"/>
      <c r="XDI383" s="1"/>
      <c r="XDJ383" s="1"/>
      <c r="XDK383" s="1"/>
      <c r="XDL383" s="1"/>
      <c r="XDM383" s="1"/>
      <c r="XDN383" s="1"/>
      <c r="XDO383" s="1"/>
      <c r="XDP383" s="1"/>
      <c r="XDQ383" s="1"/>
      <c r="XDR383" s="1"/>
      <c r="XDS383" s="1"/>
      <c r="XDT383" s="1"/>
      <c r="XDU383" s="1"/>
      <c r="XDV383" s="1"/>
      <c r="XDW383" s="1"/>
      <c r="XDX383" s="1"/>
      <c r="XDY383" s="1"/>
      <c r="XDZ383" s="1"/>
      <c r="XEA383" s="1"/>
      <c r="XEB383" s="1"/>
      <c r="XEC383" s="1"/>
      <c r="XED383" s="1"/>
      <c r="XEE383" s="1"/>
      <c r="XEF383" s="1"/>
      <c r="XEG383" s="1"/>
      <c r="XEH383" s="1"/>
      <c r="XEI383" s="1"/>
      <c r="XEJ383" s="1"/>
      <c r="XEK383" s="1"/>
      <c r="XEL383" s="1"/>
      <c r="XEM383" s="1"/>
      <c r="XEN383" s="1"/>
      <c r="XEO383" s="1"/>
      <c r="XEP383" s="1"/>
      <c r="XEQ383" s="1"/>
      <c r="XER383" s="1"/>
      <c r="XES383" s="1"/>
      <c r="XET383" s="1"/>
      <c r="XEU383" s="1"/>
      <c r="XEV383" s="1"/>
    </row>
    <row r="384" spans="1:143 16219:16376" s="11" customFormat="1" ht="20.25" customHeight="1" x14ac:dyDescent="0.3">
      <c r="A384" s="65" t="str">
        <f t="shared" si="58"/>
        <v>7th, 9th, 11th, 13th, 15th &amp; 17th Floor (Part Refuge Area)</v>
      </c>
      <c r="B384" s="65"/>
      <c r="C384" s="66">
        <v>3</v>
      </c>
      <c r="D384" s="67"/>
      <c r="E384" s="20" t="s">
        <v>223</v>
      </c>
      <c r="F384" s="66">
        <v>556</v>
      </c>
      <c r="G384" s="67"/>
      <c r="H384" s="20">
        <v>0</v>
      </c>
      <c r="I384" s="20">
        <f t="shared" si="57"/>
        <v>861.80000000000007</v>
      </c>
      <c r="J384" s="1"/>
      <c r="K384" s="1"/>
      <c r="L384" s="1"/>
      <c r="M384" s="1"/>
      <c r="N384" s="1"/>
      <c r="O384" s="42"/>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WYU384" s="1"/>
      <c r="WYV384" s="1"/>
      <c r="WYW384" s="1"/>
      <c r="WYX384" s="1"/>
      <c r="WYY384" s="1"/>
      <c r="WYZ384" s="1"/>
      <c r="WZA384" s="1"/>
      <c r="WZB384" s="1"/>
      <c r="WZC384" s="1"/>
      <c r="WZD384" s="1"/>
      <c r="WZE384" s="1"/>
      <c r="WZF384" s="1"/>
      <c r="WZG384" s="1"/>
      <c r="WZH384" s="1"/>
      <c r="WZI384" s="1"/>
      <c r="WZJ384" s="1"/>
      <c r="WZK384" s="1"/>
      <c r="WZL384" s="1"/>
      <c r="WZM384" s="1"/>
      <c r="WZN384" s="1"/>
      <c r="WZO384" s="1"/>
      <c r="WZP384" s="1"/>
      <c r="WZQ384" s="1"/>
      <c r="WZR384" s="1"/>
      <c r="WZS384" s="1"/>
      <c r="WZT384" s="1"/>
      <c r="WZU384" s="1"/>
      <c r="WZV384" s="1"/>
      <c r="WZW384" s="1"/>
      <c r="WZX384" s="1"/>
      <c r="WZY384" s="1"/>
      <c r="WZZ384" s="1"/>
      <c r="XAA384" s="1"/>
      <c r="XAB384" s="1"/>
      <c r="XAC384" s="1"/>
      <c r="XAD384" s="1"/>
      <c r="XAE384" s="1"/>
      <c r="XAF384" s="1"/>
      <c r="XAG384" s="1"/>
      <c r="XAH384" s="1"/>
      <c r="XAI384" s="1"/>
      <c r="XAJ384" s="1"/>
      <c r="XAK384" s="1"/>
      <c r="XAL384" s="1"/>
      <c r="XAM384" s="1"/>
      <c r="XAN384" s="1"/>
      <c r="XAO384" s="1"/>
      <c r="XAP384" s="1"/>
      <c r="XAQ384" s="1"/>
      <c r="XAR384" s="1"/>
      <c r="XAS384" s="1"/>
      <c r="XAT384" s="1"/>
      <c r="XAU384" s="1"/>
      <c r="XAV384" s="1"/>
      <c r="XAW384" s="1"/>
      <c r="XAX384" s="1"/>
      <c r="XAY384" s="1"/>
      <c r="XAZ384" s="1"/>
      <c r="XBA384" s="1"/>
      <c r="XBB384" s="1"/>
      <c r="XBC384" s="1"/>
      <c r="XBD384" s="1"/>
      <c r="XBE384" s="1"/>
      <c r="XBF384" s="1"/>
      <c r="XBG384" s="1"/>
      <c r="XBH384" s="1"/>
      <c r="XBI384" s="1"/>
      <c r="XBJ384" s="1"/>
      <c r="XBK384" s="1"/>
      <c r="XBL384" s="1"/>
      <c r="XBM384" s="1"/>
      <c r="XBN384" s="1"/>
      <c r="XBO384" s="1"/>
      <c r="XBP384" s="1"/>
      <c r="XBQ384" s="1"/>
      <c r="XBR384" s="1"/>
      <c r="XBS384" s="1"/>
      <c r="XBT384" s="1"/>
      <c r="XBU384" s="1"/>
      <c r="XBV384" s="1"/>
      <c r="XBW384" s="1"/>
      <c r="XBX384" s="1"/>
      <c r="XBY384" s="1"/>
      <c r="XBZ384" s="1"/>
      <c r="XCA384" s="1"/>
      <c r="XCB384" s="1"/>
      <c r="XCC384" s="1"/>
      <c r="XCD384" s="1"/>
      <c r="XCE384" s="1"/>
      <c r="XCF384" s="1"/>
      <c r="XCG384" s="1"/>
      <c r="XCH384" s="1"/>
      <c r="XCI384" s="1"/>
      <c r="XCJ384" s="1"/>
      <c r="XCK384" s="1"/>
      <c r="XCL384" s="1"/>
      <c r="XCM384" s="1"/>
      <c r="XCN384" s="1"/>
      <c r="XCO384" s="1"/>
      <c r="XCP384" s="1"/>
      <c r="XCQ384" s="1"/>
      <c r="XCR384" s="1"/>
      <c r="XCS384" s="1"/>
      <c r="XCT384" s="1"/>
      <c r="XCU384" s="1"/>
      <c r="XCV384" s="1"/>
      <c r="XCW384" s="1"/>
      <c r="XCX384" s="1"/>
      <c r="XCY384" s="1"/>
      <c r="XCZ384" s="1"/>
      <c r="XDA384" s="1"/>
      <c r="XDB384" s="1"/>
      <c r="XDC384" s="1"/>
      <c r="XDD384" s="1"/>
      <c r="XDE384" s="1"/>
      <c r="XDF384" s="1"/>
      <c r="XDG384" s="1"/>
      <c r="XDH384" s="1"/>
      <c r="XDI384" s="1"/>
      <c r="XDJ384" s="1"/>
      <c r="XDK384" s="1"/>
      <c r="XDL384" s="1"/>
      <c r="XDM384" s="1"/>
      <c r="XDN384" s="1"/>
      <c r="XDO384" s="1"/>
      <c r="XDP384" s="1"/>
      <c r="XDQ384" s="1"/>
      <c r="XDR384" s="1"/>
      <c r="XDS384" s="1"/>
      <c r="XDT384" s="1"/>
      <c r="XDU384" s="1"/>
      <c r="XDV384" s="1"/>
      <c r="XDW384" s="1"/>
      <c r="XDX384" s="1"/>
      <c r="XDY384" s="1"/>
      <c r="XDZ384" s="1"/>
      <c r="XEA384" s="1"/>
      <c r="XEB384" s="1"/>
      <c r="XEC384" s="1"/>
      <c r="XED384" s="1"/>
      <c r="XEE384" s="1"/>
      <c r="XEF384" s="1"/>
      <c r="XEG384" s="1"/>
      <c r="XEH384" s="1"/>
      <c r="XEI384" s="1"/>
      <c r="XEJ384" s="1"/>
      <c r="XEK384" s="1"/>
      <c r="XEL384" s="1"/>
      <c r="XEM384" s="1"/>
      <c r="XEN384" s="1"/>
      <c r="XEO384" s="1"/>
      <c r="XEP384" s="1"/>
      <c r="XEQ384" s="1"/>
      <c r="XER384" s="1"/>
      <c r="XES384" s="1"/>
      <c r="XET384" s="1"/>
      <c r="XEU384" s="1"/>
      <c r="XEV384" s="1"/>
    </row>
    <row r="385" spans="1:145 16219:16378" s="11" customFormat="1" ht="20.25" customHeight="1" x14ac:dyDescent="0.3">
      <c r="A385" s="65" t="str">
        <f t="shared" si="58"/>
        <v>7th, 9th, 11th, 13th, 15th &amp; 17th Floor (Part Refuge Area)</v>
      </c>
      <c r="B385" s="65"/>
      <c r="C385" s="66">
        <v>4</v>
      </c>
      <c r="D385" s="67"/>
      <c r="E385" s="20" t="s">
        <v>223</v>
      </c>
      <c r="F385" s="66">
        <v>811</v>
      </c>
      <c r="G385" s="67"/>
      <c r="H385" s="20">
        <v>0</v>
      </c>
      <c r="I385" s="20">
        <f t="shared" si="57"/>
        <v>1257.05</v>
      </c>
      <c r="J385" s="1"/>
      <c r="K385" s="1"/>
      <c r="L385" s="1"/>
      <c r="M385" s="1"/>
      <c r="N385" s="1"/>
      <c r="O385" s="42"/>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WYU385" s="1"/>
      <c r="WYV385" s="1"/>
      <c r="WYW385" s="1"/>
      <c r="WYX385" s="1"/>
      <c r="WYY385" s="1"/>
      <c r="WYZ385" s="1"/>
      <c r="WZA385" s="1"/>
      <c r="WZB385" s="1"/>
      <c r="WZC385" s="1"/>
      <c r="WZD385" s="1"/>
      <c r="WZE385" s="1"/>
      <c r="WZF385" s="1"/>
      <c r="WZG385" s="1"/>
      <c r="WZH385" s="1"/>
      <c r="WZI385" s="1"/>
      <c r="WZJ385" s="1"/>
      <c r="WZK385" s="1"/>
      <c r="WZL385" s="1"/>
      <c r="WZM385" s="1"/>
      <c r="WZN385" s="1"/>
      <c r="WZO385" s="1"/>
      <c r="WZP385" s="1"/>
      <c r="WZQ385" s="1"/>
      <c r="WZR385" s="1"/>
      <c r="WZS385" s="1"/>
      <c r="WZT385" s="1"/>
      <c r="WZU385" s="1"/>
      <c r="WZV385" s="1"/>
      <c r="WZW385" s="1"/>
      <c r="WZX385" s="1"/>
      <c r="WZY385" s="1"/>
      <c r="WZZ385" s="1"/>
      <c r="XAA385" s="1"/>
      <c r="XAB385" s="1"/>
      <c r="XAC385" s="1"/>
      <c r="XAD385" s="1"/>
      <c r="XAE385" s="1"/>
      <c r="XAF385" s="1"/>
      <c r="XAG385" s="1"/>
      <c r="XAH385" s="1"/>
      <c r="XAI385" s="1"/>
      <c r="XAJ385" s="1"/>
      <c r="XAK385" s="1"/>
      <c r="XAL385" s="1"/>
      <c r="XAM385" s="1"/>
      <c r="XAN385" s="1"/>
      <c r="XAO385" s="1"/>
      <c r="XAP385" s="1"/>
      <c r="XAQ385" s="1"/>
      <c r="XAR385" s="1"/>
      <c r="XAS385" s="1"/>
      <c r="XAT385" s="1"/>
      <c r="XAU385" s="1"/>
      <c r="XAV385" s="1"/>
      <c r="XAW385" s="1"/>
      <c r="XAX385" s="1"/>
      <c r="XAY385" s="1"/>
      <c r="XAZ385" s="1"/>
      <c r="XBA385" s="1"/>
      <c r="XBB385" s="1"/>
      <c r="XBC385" s="1"/>
      <c r="XBD385" s="1"/>
      <c r="XBE385" s="1"/>
      <c r="XBF385" s="1"/>
      <c r="XBG385" s="1"/>
      <c r="XBH385" s="1"/>
      <c r="XBI385" s="1"/>
      <c r="XBJ385" s="1"/>
      <c r="XBK385" s="1"/>
      <c r="XBL385" s="1"/>
      <c r="XBM385" s="1"/>
      <c r="XBN385" s="1"/>
      <c r="XBO385" s="1"/>
      <c r="XBP385" s="1"/>
      <c r="XBQ385" s="1"/>
      <c r="XBR385" s="1"/>
      <c r="XBS385" s="1"/>
      <c r="XBT385" s="1"/>
      <c r="XBU385" s="1"/>
      <c r="XBV385" s="1"/>
      <c r="XBW385" s="1"/>
      <c r="XBX385" s="1"/>
      <c r="XBY385" s="1"/>
      <c r="XBZ385" s="1"/>
      <c r="XCA385" s="1"/>
      <c r="XCB385" s="1"/>
      <c r="XCC385" s="1"/>
      <c r="XCD385" s="1"/>
      <c r="XCE385" s="1"/>
      <c r="XCF385" s="1"/>
      <c r="XCG385" s="1"/>
      <c r="XCH385" s="1"/>
      <c r="XCI385" s="1"/>
      <c r="XCJ385" s="1"/>
      <c r="XCK385" s="1"/>
      <c r="XCL385" s="1"/>
      <c r="XCM385" s="1"/>
      <c r="XCN385" s="1"/>
      <c r="XCO385" s="1"/>
      <c r="XCP385" s="1"/>
      <c r="XCQ385" s="1"/>
      <c r="XCR385" s="1"/>
      <c r="XCS385" s="1"/>
      <c r="XCT385" s="1"/>
      <c r="XCU385" s="1"/>
      <c r="XCV385" s="1"/>
      <c r="XCW385" s="1"/>
      <c r="XCX385" s="1"/>
      <c r="XCY385" s="1"/>
      <c r="XCZ385" s="1"/>
      <c r="XDA385" s="1"/>
      <c r="XDB385" s="1"/>
      <c r="XDC385" s="1"/>
      <c r="XDD385" s="1"/>
      <c r="XDE385" s="1"/>
      <c r="XDF385" s="1"/>
      <c r="XDG385" s="1"/>
      <c r="XDH385" s="1"/>
      <c r="XDI385" s="1"/>
      <c r="XDJ385" s="1"/>
      <c r="XDK385" s="1"/>
      <c r="XDL385" s="1"/>
      <c r="XDM385" s="1"/>
      <c r="XDN385" s="1"/>
      <c r="XDO385" s="1"/>
      <c r="XDP385" s="1"/>
      <c r="XDQ385" s="1"/>
      <c r="XDR385" s="1"/>
      <c r="XDS385" s="1"/>
      <c r="XDT385" s="1"/>
      <c r="XDU385" s="1"/>
      <c r="XDV385" s="1"/>
      <c r="XDW385" s="1"/>
      <c r="XDX385" s="1"/>
      <c r="XDY385" s="1"/>
      <c r="XDZ385" s="1"/>
      <c r="XEA385" s="1"/>
      <c r="XEB385" s="1"/>
      <c r="XEC385" s="1"/>
      <c r="XED385" s="1"/>
      <c r="XEE385" s="1"/>
      <c r="XEF385" s="1"/>
      <c r="XEG385" s="1"/>
      <c r="XEH385" s="1"/>
      <c r="XEI385" s="1"/>
      <c r="XEJ385" s="1"/>
      <c r="XEK385" s="1"/>
      <c r="XEL385" s="1"/>
      <c r="XEM385" s="1"/>
      <c r="XEN385" s="1"/>
      <c r="XEO385" s="1"/>
      <c r="XEP385" s="1"/>
      <c r="XEQ385" s="1"/>
      <c r="XER385" s="1"/>
      <c r="XES385" s="1"/>
      <c r="XET385" s="1"/>
      <c r="XEU385" s="1"/>
      <c r="XEV385" s="1"/>
    </row>
    <row r="386" spans="1:145 16219:16378" s="11" customFormat="1" ht="20.25" customHeight="1" x14ac:dyDescent="0.3">
      <c r="A386" s="65" t="str">
        <f t="shared" si="58"/>
        <v>7th, 9th, 11th, 13th, 15th &amp; 17th Floor (Part Refuge Area)</v>
      </c>
      <c r="B386" s="65"/>
      <c r="C386" s="66">
        <v>5</v>
      </c>
      <c r="D386" s="67"/>
      <c r="E386" s="20" t="s">
        <v>223</v>
      </c>
      <c r="F386" s="66">
        <v>601</v>
      </c>
      <c r="G386" s="67"/>
      <c r="H386" s="20">
        <v>0</v>
      </c>
      <c r="I386" s="20">
        <f t="shared" si="57"/>
        <v>931.55000000000007</v>
      </c>
      <c r="J386" s="1"/>
      <c r="K386" s="1"/>
      <c r="L386" s="1"/>
      <c r="M386" s="1"/>
      <c r="N386" s="1"/>
      <c r="O386" s="42"/>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WYU386" s="1"/>
      <c r="WYV386" s="1"/>
      <c r="WYW386" s="1"/>
      <c r="WYX386" s="1"/>
      <c r="WYY386" s="1"/>
      <c r="WYZ386" s="1"/>
      <c r="WZA386" s="1"/>
      <c r="WZB386" s="1"/>
      <c r="WZC386" s="1"/>
      <c r="WZD386" s="1"/>
      <c r="WZE386" s="1"/>
      <c r="WZF386" s="1"/>
      <c r="WZG386" s="1"/>
      <c r="WZH386" s="1"/>
      <c r="WZI386" s="1"/>
      <c r="WZJ386" s="1"/>
      <c r="WZK386" s="1"/>
      <c r="WZL386" s="1"/>
      <c r="WZM386" s="1"/>
      <c r="WZN386" s="1"/>
      <c r="WZO386" s="1"/>
      <c r="WZP386" s="1"/>
      <c r="WZQ386" s="1"/>
      <c r="WZR386" s="1"/>
      <c r="WZS386" s="1"/>
      <c r="WZT386" s="1"/>
      <c r="WZU386" s="1"/>
      <c r="WZV386" s="1"/>
      <c r="WZW386" s="1"/>
      <c r="WZX386" s="1"/>
      <c r="WZY386" s="1"/>
      <c r="WZZ386" s="1"/>
      <c r="XAA386" s="1"/>
      <c r="XAB386" s="1"/>
      <c r="XAC386" s="1"/>
      <c r="XAD386" s="1"/>
      <c r="XAE386" s="1"/>
      <c r="XAF386" s="1"/>
      <c r="XAG386" s="1"/>
      <c r="XAH386" s="1"/>
      <c r="XAI386" s="1"/>
      <c r="XAJ386" s="1"/>
      <c r="XAK386" s="1"/>
      <c r="XAL386" s="1"/>
      <c r="XAM386" s="1"/>
      <c r="XAN386" s="1"/>
      <c r="XAO386" s="1"/>
      <c r="XAP386" s="1"/>
      <c r="XAQ386" s="1"/>
      <c r="XAR386" s="1"/>
      <c r="XAS386" s="1"/>
      <c r="XAT386" s="1"/>
      <c r="XAU386" s="1"/>
      <c r="XAV386" s="1"/>
      <c r="XAW386" s="1"/>
      <c r="XAX386" s="1"/>
      <c r="XAY386" s="1"/>
      <c r="XAZ386" s="1"/>
      <c r="XBA386" s="1"/>
      <c r="XBB386" s="1"/>
      <c r="XBC386" s="1"/>
      <c r="XBD386" s="1"/>
      <c r="XBE386" s="1"/>
      <c r="XBF386" s="1"/>
      <c r="XBG386" s="1"/>
      <c r="XBH386" s="1"/>
      <c r="XBI386" s="1"/>
      <c r="XBJ386" s="1"/>
      <c r="XBK386" s="1"/>
      <c r="XBL386" s="1"/>
      <c r="XBM386" s="1"/>
      <c r="XBN386" s="1"/>
      <c r="XBO386" s="1"/>
      <c r="XBP386" s="1"/>
      <c r="XBQ386" s="1"/>
      <c r="XBR386" s="1"/>
      <c r="XBS386" s="1"/>
      <c r="XBT386" s="1"/>
      <c r="XBU386" s="1"/>
      <c r="XBV386" s="1"/>
      <c r="XBW386" s="1"/>
      <c r="XBX386" s="1"/>
      <c r="XBY386" s="1"/>
      <c r="XBZ386" s="1"/>
      <c r="XCA386" s="1"/>
      <c r="XCB386" s="1"/>
      <c r="XCC386" s="1"/>
      <c r="XCD386" s="1"/>
      <c r="XCE386" s="1"/>
      <c r="XCF386" s="1"/>
      <c r="XCG386" s="1"/>
      <c r="XCH386" s="1"/>
      <c r="XCI386" s="1"/>
      <c r="XCJ386" s="1"/>
      <c r="XCK386" s="1"/>
      <c r="XCL386" s="1"/>
      <c r="XCM386" s="1"/>
      <c r="XCN386" s="1"/>
      <c r="XCO386" s="1"/>
      <c r="XCP386" s="1"/>
      <c r="XCQ386" s="1"/>
      <c r="XCR386" s="1"/>
      <c r="XCS386" s="1"/>
      <c r="XCT386" s="1"/>
      <c r="XCU386" s="1"/>
      <c r="XCV386" s="1"/>
      <c r="XCW386" s="1"/>
      <c r="XCX386" s="1"/>
      <c r="XCY386" s="1"/>
      <c r="XCZ386" s="1"/>
      <c r="XDA386" s="1"/>
      <c r="XDB386" s="1"/>
      <c r="XDC386" s="1"/>
      <c r="XDD386" s="1"/>
      <c r="XDE386" s="1"/>
      <c r="XDF386" s="1"/>
      <c r="XDG386" s="1"/>
      <c r="XDH386" s="1"/>
      <c r="XDI386" s="1"/>
      <c r="XDJ386" s="1"/>
      <c r="XDK386" s="1"/>
      <c r="XDL386" s="1"/>
      <c r="XDM386" s="1"/>
      <c r="XDN386" s="1"/>
      <c r="XDO386" s="1"/>
      <c r="XDP386" s="1"/>
      <c r="XDQ386" s="1"/>
      <c r="XDR386" s="1"/>
      <c r="XDS386" s="1"/>
      <c r="XDT386" s="1"/>
      <c r="XDU386" s="1"/>
      <c r="XDV386" s="1"/>
      <c r="XDW386" s="1"/>
      <c r="XDX386" s="1"/>
      <c r="XDY386" s="1"/>
      <c r="XDZ386" s="1"/>
      <c r="XEA386" s="1"/>
      <c r="XEB386" s="1"/>
      <c r="XEC386" s="1"/>
      <c r="XED386" s="1"/>
      <c r="XEE386" s="1"/>
      <c r="XEF386" s="1"/>
      <c r="XEG386" s="1"/>
      <c r="XEH386" s="1"/>
      <c r="XEI386" s="1"/>
      <c r="XEJ386" s="1"/>
      <c r="XEK386" s="1"/>
      <c r="XEL386" s="1"/>
      <c r="XEM386" s="1"/>
      <c r="XEN386" s="1"/>
      <c r="XEO386" s="1"/>
      <c r="XEP386" s="1"/>
      <c r="XEQ386" s="1"/>
      <c r="XER386" s="1"/>
      <c r="XES386" s="1"/>
      <c r="XET386" s="1"/>
      <c r="XEU386" s="1"/>
      <c r="XEV386" s="1"/>
    </row>
    <row r="387" spans="1:145 16219:16378" s="11" customFormat="1" ht="20.25" customHeight="1" x14ac:dyDescent="0.3">
      <c r="A387" s="65" t="str">
        <f t="shared" si="58"/>
        <v>7th, 9th, 11th, 13th, 15th &amp; 17th Floor (Part Refuge Area)</v>
      </c>
      <c r="B387" s="65"/>
      <c r="C387" s="66">
        <v>6</v>
      </c>
      <c r="D387" s="67"/>
      <c r="E387" s="20" t="s">
        <v>223</v>
      </c>
      <c r="F387" s="66">
        <v>724</v>
      </c>
      <c r="G387" s="67"/>
      <c r="H387" s="20">
        <v>0</v>
      </c>
      <c r="I387" s="20">
        <f t="shared" si="57"/>
        <v>1122.2</v>
      </c>
      <c r="J387" s="1"/>
      <c r="K387" s="1"/>
      <c r="L387" s="1"/>
      <c r="M387" s="1"/>
      <c r="N387" s="1"/>
      <c r="O387" s="42"/>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WYU387" s="1"/>
      <c r="WYV387" s="1"/>
      <c r="WYW387" s="1"/>
      <c r="WYX387" s="1"/>
      <c r="WYY387" s="1"/>
      <c r="WYZ387" s="1"/>
      <c r="WZA387" s="1"/>
      <c r="WZB387" s="1"/>
      <c r="WZC387" s="1"/>
      <c r="WZD387" s="1"/>
      <c r="WZE387" s="1"/>
      <c r="WZF387" s="1"/>
      <c r="WZG387" s="1"/>
      <c r="WZH387" s="1"/>
      <c r="WZI387" s="1"/>
      <c r="WZJ387" s="1"/>
      <c r="WZK387" s="1"/>
      <c r="WZL387" s="1"/>
      <c r="WZM387" s="1"/>
      <c r="WZN387" s="1"/>
      <c r="WZO387" s="1"/>
      <c r="WZP387" s="1"/>
      <c r="WZQ387" s="1"/>
      <c r="WZR387" s="1"/>
      <c r="WZS387" s="1"/>
      <c r="WZT387" s="1"/>
      <c r="WZU387" s="1"/>
      <c r="WZV387" s="1"/>
      <c r="WZW387" s="1"/>
      <c r="WZX387" s="1"/>
      <c r="WZY387" s="1"/>
      <c r="WZZ387" s="1"/>
      <c r="XAA387" s="1"/>
      <c r="XAB387" s="1"/>
      <c r="XAC387" s="1"/>
      <c r="XAD387" s="1"/>
      <c r="XAE387" s="1"/>
      <c r="XAF387" s="1"/>
      <c r="XAG387" s="1"/>
      <c r="XAH387" s="1"/>
      <c r="XAI387" s="1"/>
      <c r="XAJ387" s="1"/>
      <c r="XAK387" s="1"/>
      <c r="XAL387" s="1"/>
      <c r="XAM387" s="1"/>
      <c r="XAN387" s="1"/>
      <c r="XAO387" s="1"/>
      <c r="XAP387" s="1"/>
      <c r="XAQ387" s="1"/>
      <c r="XAR387" s="1"/>
      <c r="XAS387" s="1"/>
      <c r="XAT387" s="1"/>
      <c r="XAU387" s="1"/>
      <c r="XAV387" s="1"/>
      <c r="XAW387" s="1"/>
      <c r="XAX387" s="1"/>
      <c r="XAY387" s="1"/>
      <c r="XAZ387" s="1"/>
      <c r="XBA387" s="1"/>
      <c r="XBB387" s="1"/>
      <c r="XBC387" s="1"/>
      <c r="XBD387" s="1"/>
      <c r="XBE387" s="1"/>
      <c r="XBF387" s="1"/>
      <c r="XBG387" s="1"/>
      <c r="XBH387" s="1"/>
      <c r="XBI387" s="1"/>
      <c r="XBJ387" s="1"/>
      <c r="XBK387" s="1"/>
      <c r="XBL387" s="1"/>
      <c r="XBM387" s="1"/>
      <c r="XBN387" s="1"/>
      <c r="XBO387" s="1"/>
      <c r="XBP387" s="1"/>
      <c r="XBQ387" s="1"/>
      <c r="XBR387" s="1"/>
      <c r="XBS387" s="1"/>
      <c r="XBT387" s="1"/>
      <c r="XBU387" s="1"/>
      <c r="XBV387" s="1"/>
      <c r="XBW387" s="1"/>
      <c r="XBX387" s="1"/>
      <c r="XBY387" s="1"/>
      <c r="XBZ387" s="1"/>
      <c r="XCA387" s="1"/>
      <c r="XCB387" s="1"/>
      <c r="XCC387" s="1"/>
      <c r="XCD387" s="1"/>
      <c r="XCE387" s="1"/>
      <c r="XCF387" s="1"/>
      <c r="XCG387" s="1"/>
      <c r="XCH387" s="1"/>
      <c r="XCI387" s="1"/>
      <c r="XCJ387" s="1"/>
      <c r="XCK387" s="1"/>
      <c r="XCL387" s="1"/>
      <c r="XCM387" s="1"/>
      <c r="XCN387" s="1"/>
      <c r="XCO387" s="1"/>
      <c r="XCP387" s="1"/>
      <c r="XCQ387" s="1"/>
      <c r="XCR387" s="1"/>
      <c r="XCS387" s="1"/>
      <c r="XCT387" s="1"/>
      <c r="XCU387" s="1"/>
      <c r="XCV387" s="1"/>
      <c r="XCW387" s="1"/>
      <c r="XCX387" s="1"/>
      <c r="XCY387" s="1"/>
      <c r="XCZ387" s="1"/>
      <c r="XDA387" s="1"/>
      <c r="XDB387" s="1"/>
      <c r="XDC387" s="1"/>
      <c r="XDD387" s="1"/>
      <c r="XDE387" s="1"/>
      <c r="XDF387" s="1"/>
      <c r="XDG387" s="1"/>
      <c r="XDH387" s="1"/>
      <c r="XDI387" s="1"/>
      <c r="XDJ387" s="1"/>
      <c r="XDK387" s="1"/>
      <c r="XDL387" s="1"/>
      <c r="XDM387" s="1"/>
      <c r="XDN387" s="1"/>
      <c r="XDO387" s="1"/>
      <c r="XDP387" s="1"/>
      <c r="XDQ387" s="1"/>
      <c r="XDR387" s="1"/>
      <c r="XDS387" s="1"/>
      <c r="XDT387" s="1"/>
      <c r="XDU387" s="1"/>
      <c r="XDV387" s="1"/>
      <c r="XDW387" s="1"/>
      <c r="XDX387" s="1"/>
      <c r="XDY387" s="1"/>
      <c r="XDZ387" s="1"/>
      <c r="XEA387" s="1"/>
      <c r="XEB387" s="1"/>
      <c r="XEC387" s="1"/>
      <c r="XED387" s="1"/>
      <c r="XEE387" s="1"/>
      <c r="XEF387" s="1"/>
      <c r="XEG387" s="1"/>
      <c r="XEH387" s="1"/>
      <c r="XEI387" s="1"/>
      <c r="XEJ387" s="1"/>
      <c r="XEK387" s="1"/>
      <c r="XEL387" s="1"/>
      <c r="XEM387" s="1"/>
      <c r="XEN387" s="1"/>
      <c r="XEO387" s="1"/>
      <c r="XEP387" s="1"/>
      <c r="XEQ387" s="1"/>
      <c r="XER387" s="1"/>
      <c r="XES387" s="1"/>
      <c r="XET387" s="1"/>
      <c r="XEU387" s="1"/>
      <c r="XEV387" s="1"/>
    </row>
    <row r="388" spans="1:145 16219:16378" s="11" customFormat="1" ht="20.25" customHeight="1" x14ac:dyDescent="0.3">
      <c r="A388" s="65" t="str">
        <f t="shared" si="58"/>
        <v>7th, 9th, 11th, 13th, 15th &amp; 17th Floor (Part Refuge Area)</v>
      </c>
      <c r="B388" s="65"/>
      <c r="C388" s="66">
        <v>7</v>
      </c>
      <c r="D388" s="67"/>
      <c r="E388" s="20" t="s">
        <v>223</v>
      </c>
      <c r="F388" s="66">
        <v>695</v>
      </c>
      <c r="G388" s="67"/>
      <c r="H388" s="20">
        <v>0</v>
      </c>
      <c r="I388" s="20">
        <f t="shared" si="57"/>
        <v>1077.25</v>
      </c>
      <c r="J388" s="1"/>
      <c r="K388" s="1"/>
      <c r="L388" s="1"/>
      <c r="M388" s="1"/>
      <c r="N388" s="1"/>
      <c r="O388" s="42"/>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WYU388" s="1"/>
      <c r="WYV388" s="1"/>
      <c r="WYW388" s="1"/>
      <c r="WYX388" s="1"/>
      <c r="WYY388" s="1"/>
      <c r="WYZ388" s="1"/>
      <c r="WZA388" s="1"/>
      <c r="WZB388" s="1"/>
      <c r="WZC388" s="1"/>
      <c r="WZD388" s="1"/>
      <c r="WZE388" s="1"/>
      <c r="WZF388" s="1"/>
      <c r="WZG388" s="1"/>
      <c r="WZH388" s="1"/>
      <c r="WZI388" s="1"/>
      <c r="WZJ388" s="1"/>
      <c r="WZK388" s="1"/>
      <c r="WZL388" s="1"/>
      <c r="WZM388" s="1"/>
      <c r="WZN388" s="1"/>
      <c r="WZO388" s="1"/>
      <c r="WZP388" s="1"/>
      <c r="WZQ388" s="1"/>
      <c r="WZR388" s="1"/>
      <c r="WZS388" s="1"/>
      <c r="WZT388" s="1"/>
      <c r="WZU388" s="1"/>
      <c r="WZV388" s="1"/>
      <c r="WZW388" s="1"/>
      <c r="WZX388" s="1"/>
      <c r="WZY388" s="1"/>
      <c r="WZZ388" s="1"/>
      <c r="XAA388" s="1"/>
      <c r="XAB388" s="1"/>
      <c r="XAC388" s="1"/>
      <c r="XAD388" s="1"/>
      <c r="XAE388" s="1"/>
      <c r="XAF388" s="1"/>
      <c r="XAG388" s="1"/>
      <c r="XAH388" s="1"/>
      <c r="XAI388" s="1"/>
      <c r="XAJ388" s="1"/>
      <c r="XAK388" s="1"/>
      <c r="XAL388" s="1"/>
      <c r="XAM388" s="1"/>
      <c r="XAN388" s="1"/>
      <c r="XAO388" s="1"/>
      <c r="XAP388" s="1"/>
      <c r="XAQ388" s="1"/>
      <c r="XAR388" s="1"/>
      <c r="XAS388" s="1"/>
      <c r="XAT388" s="1"/>
      <c r="XAU388" s="1"/>
      <c r="XAV388" s="1"/>
      <c r="XAW388" s="1"/>
      <c r="XAX388" s="1"/>
      <c r="XAY388" s="1"/>
      <c r="XAZ388" s="1"/>
      <c r="XBA388" s="1"/>
      <c r="XBB388" s="1"/>
      <c r="XBC388" s="1"/>
      <c r="XBD388" s="1"/>
      <c r="XBE388" s="1"/>
      <c r="XBF388" s="1"/>
      <c r="XBG388" s="1"/>
      <c r="XBH388" s="1"/>
      <c r="XBI388" s="1"/>
      <c r="XBJ388" s="1"/>
      <c r="XBK388" s="1"/>
      <c r="XBL388" s="1"/>
      <c r="XBM388" s="1"/>
      <c r="XBN388" s="1"/>
      <c r="XBO388" s="1"/>
      <c r="XBP388" s="1"/>
      <c r="XBQ388" s="1"/>
      <c r="XBR388" s="1"/>
      <c r="XBS388" s="1"/>
      <c r="XBT388" s="1"/>
      <c r="XBU388" s="1"/>
      <c r="XBV388" s="1"/>
      <c r="XBW388" s="1"/>
      <c r="XBX388" s="1"/>
      <c r="XBY388" s="1"/>
      <c r="XBZ388" s="1"/>
      <c r="XCA388" s="1"/>
      <c r="XCB388" s="1"/>
      <c r="XCC388" s="1"/>
      <c r="XCD388" s="1"/>
      <c r="XCE388" s="1"/>
      <c r="XCF388" s="1"/>
      <c r="XCG388" s="1"/>
      <c r="XCH388" s="1"/>
      <c r="XCI388" s="1"/>
      <c r="XCJ388" s="1"/>
      <c r="XCK388" s="1"/>
      <c r="XCL388" s="1"/>
      <c r="XCM388" s="1"/>
      <c r="XCN388" s="1"/>
      <c r="XCO388" s="1"/>
      <c r="XCP388" s="1"/>
      <c r="XCQ388" s="1"/>
      <c r="XCR388" s="1"/>
      <c r="XCS388" s="1"/>
      <c r="XCT388" s="1"/>
      <c r="XCU388" s="1"/>
      <c r="XCV388" s="1"/>
      <c r="XCW388" s="1"/>
      <c r="XCX388" s="1"/>
      <c r="XCY388" s="1"/>
      <c r="XCZ388" s="1"/>
      <c r="XDA388" s="1"/>
      <c r="XDB388" s="1"/>
      <c r="XDC388" s="1"/>
      <c r="XDD388" s="1"/>
      <c r="XDE388" s="1"/>
      <c r="XDF388" s="1"/>
      <c r="XDG388" s="1"/>
      <c r="XDH388" s="1"/>
      <c r="XDI388" s="1"/>
      <c r="XDJ388" s="1"/>
      <c r="XDK388" s="1"/>
      <c r="XDL388" s="1"/>
      <c r="XDM388" s="1"/>
      <c r="XDN388" s="1"/>
      <c r="XDO388" s="1"/>
      <c r="XDP388" s="1"/>
      <c r="XDQ388" s="1"/>
      <c r="XDR388" s="1"/>
      <c r="XDS388" s="1"/>
      <c r="XDT388" s="1"/>
      <c r="XDU388" s="1"/>
      <c r="XDV388" s="1"/>
      <c r="XDW388" s="1"/>
      <c r="XDX388" s="1"/>
      <c r="XDY388" s="1"/>
      <c r="XDZ388" s="1"/>
      <c r="XEA388" s="1"/>
      <c r="XEB388" s="1"/>
      <c r="XEC388" s="1"/>
      <c r="XED388" s="1"/>
      <c r="XEE388" s="1"/>
      <c r="XEF388" s="1"/>
      <c r="XEG388" s="1"/>
      <c r="XEH388" s="1"/>
      <c r="XEI388" s="1"/>
      <c r="XEJ388" s="1"/>
      <c r="XEK388" s="1"/>
      <c r="XEL388" s="1"/>
      <c r="XEM388" s="1"/>
      <c r="XEN388" s="1"/>
      <c r="XEO388" s="1"/>
      <c r="XEP388" s="1"/>
      <c r="XEQ388" s="1"/>
      <c r="XER388" s="1"/>
      <c r="XES388" s="1"/>
      <c r="XET388" s="1"/>
      <c r="XEU388" s="1"/>
      <c r="XEV388" s="1"/>
    </row>
    <row r="389" spans="1:145 16219:16378" s="11" customFormat="1" ht="20.25" customHeight="1" x14ac:dyDescent="0.3">
      <c r="A389" s="68" t="s">
        <v>242</v>
      </c>
      <c r="B389" s="69"/>
      <c r="C389" s="69"/>
      <c r="D389" s="69"/>
      <c r="E389" s="69"/>
      <c r="F389" s="69"/>
      <c r="G389" s="69"/>
      <c r="H389" s="69"/>
      <c r="I389" s="72"/>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WYW389" s="1"/>
      <c r="WYX389" s="1"/>
      <c r="WYY389" s="1"/>
      <c r="WYZ389" s="1"/>
      <c r="WZA389" s="1"/>
      <c r="WZB389" s="1"/>
      <c r="WZC389" s="1"/>
      <c r="WZD389" s="1"/>
      <c r="WZE389" s="1"/>
      <c r="WZF389" s="1"/>
      <c r="WZG389" s="1"/>
      <c r="WZH389" s="1"/>
      <c r="WZI389" s="1"/>
      <c r="WZJ389" s="1"/>
      <c r="WZK389" s="1"/>
      <c r="WZL389" s="1"/>
      <c r="WZM389" s="1"/>
      <c r="WZN389" s="1"/>
      <c r="WZO389" s="1"/>
      <c r="WZP389" s="1"/>
      <c r="WZQ389" s="1"/>
      <c r="WZR389" s="1"/>
      <c r="WZS389" s="1"/>
      <c r="WZT389" s="1"/>
      <c r="WZU389" s="1"/>
      <c r="WZV389" s="1"/>
      <c r="WZW389" s="1"/>
      <c r="WZX389" s="1"/>
      <c r="WZY389" s="1"/>
      <c r="WZZ389" s="1"/>
      <c r="XAA389" s="1"/>
      <c r="XAB389" s="1"/>
      <c r="XAC389" s="1"/>
      <c r="XAD389" s="1"/>
      <c r="XAE389" s="1"/>
      <c r="XAF389" s="1"/>
      <c r="XAG389" s="1"/>
      <c r="XAH389" s="1"/>
      <c r="XAI389" s="1"/>
      <c r="XAJ389" s="1"/>
      <c r="XAK389" s="1"/>
      <c r="XAL389" s="1"/>
      <c r="XAM389" s="1"/>
      <c r="XAN389" s="1"/>
      <c r="XAO389" s="1"/>
      <c r="XAP389" s="1"/>
      <c r="XAQ389" s="1"/>
      <c r="XAR389" s="1"/>
      <c r="XAS389" s="1"/>
      <c r="XAT389" s="1"/>
      <c r="XAU389" s="1"/>
      <c r="XAV389" s="1"/>
      <c r="XAW389" s="1"/>
      <c r="XAX389" s="1"/>
      <c r="XAY389" s="1"/>
      <c r="XAZ389" s="1"/>
      <c r="XBA389" s="1"/>
      <c r="XBB389" s="1"/>
      <c r="XBC389" s="1"/>
      <c r="XBD389" s="1"/>
      <c r="XBE389" s="1"/>
      <c r="XBF389" s="1"/>
      <c r="XBG389" s="1"/>
      <c r="XBH389" s="1"/>
      <c r="XBI389" s="1"/>
      <c r="XBJ389" s="1"/>
      <c r="XBK389" s="1"/>
      <c r="XBL389" s="1"/>
      <c r="XBM389" s="1"/>
      <c r="XBN389" s="1"/>
      <c r="XBO389" s="1"/>
      <c r="XBP389" s="1"/>
      <c r="XBQ389" s="1"/>
      <c r="XBR389" s="1"/>
      <c r="XBS389" s="1"/>
      <c r="XBT389" s="1"/>
      <c r="XBU389" s="1"/>
      <c r="XBV389" s="1"/>
      <c r="XBW389" s="1"/>
      <c r="XBX389" s="1"/>
      <c r="XBY389" s="1"/>
      <c r="XBZ389" s="1"/>
      <c r="XCA389" s="1"/>
      <c r="XCB389" s="1"/>
      <c r="XCC389" s="1"/>
      <c r="XCD389" s="1"/>
      <c r="XCE389" s="1"/>
      <c r="XCF389" s="1"/>
      <c r="XCG389" s="1"/>
      <c r="XCH389" s="1"/>
      <c r="XCI389" s="1"/>
      <c r="XCJ389" s="1"/>
      <c r="XCK389" s="1"/>
      <c r="XCL389" s="1"/>
      <c r="XCM389" s="1"/>
      <c r="XCN389" s="1"/>
      <c r="XCO389" s="1"/>
      <c r="XCP389" s="1"/>
      <c r="XCQ389" s="1"/>
      <c r="XCR389" s="1"/>
      <c r="XCS389" s="1"/>
      <c r="XCT389" s="1"/>
      <c r="XCU389" s="1"/>
      <c r="XCV389" s="1"/>
      <c r="XCW389" s="1"/>
      <c r="XCX389" s="1"/>
      <c r="XCY389" s="1"/>
      <c r="XCZ389" s="1"/>
      <c r="XDA389" s="1"/>
      <c r="XDB389" s="1"/>
      <c r="XDC389" s="1"/>
      <c r="XDD389" s="1"/>
      <c r="XDE389" s="1"/>
      <c r="XDF389" s="1"/>
      <c r="XDG389" s="1"/>
      <c r="XDH389" s="1"/>
      <c r="XDI389" s="1"/>
      <c r="XDJ389" s="1"/>
      <c r="XDK389" s="1"/>
      <c r="XDL389" s="1"/>
      <c r="XDM389" s="1"/>
      <c r="XDN389" s="1"/>
      <c r="XDO389" s="1"/>
      <c r="XDP389" s="1"/>
      <c r="XDQ389" s="1"/>
      <c r="XDR389" s="1"/>
      <c r="XDS389" s="1"/>
      <c r="XDT389" s="1"/>
      <c r="XDU389" s="1"/>
      <c r="XDV389" s="1"/>
      <c r="XDW389" s="1"/>
      <c r="XDX389" s="1"/>
      <c r="XDY389" s="1"/>
      <c r="XDZ389" s="1"/>
      <c r="XEA389" s="1"/>
      <c r="XEB389" s="1"/>
      <c r="XEC389" s="1"/>
      <c r="XED389" s="1"/>
      <c r="XEE389" s="1"/>
      <c r="XEF389" s="1"/>
      <c r="XEG389" s="1"/>
      <c r="XEH389" s="1"/>
      <c r="XEI389" s="1"/>
      <c r="XEJ389" s="1"/>
      <c r="XEK389" s="1"/>
      <c r="XEL389" s="1"/>
      <c r="XEM389" s="1"/>
      <c r="XEN389" s="1"/>
      <c r="XEO389" s="1"/>
      <c r="XEP389" s="1"/>
      <c r="XEQ389" s="1"/>
      <c r="XER389" s="1"/>
      <c r="XES389" s="1"/>
      <c r="XET389" s="1"/>
      <c r="XEU389" s="1"/>
      <c r="XEV389" s="1"/>
      <c r="XEW389" s="1"/>
      <c r="XEX389" s="1"/>
    </row>
    <row r="390" spans="1:145 16219:16378" s="11" customFormat="1" ht="20.25" customHeight="1" x14ac:dyDescent="0.3">
      <c r="A390" s="65" t="str">
        <f>A389</f>
        <v>14th Floor</v>
      </c>
      <c r="B390" s="65"/>
      <c r="C390" s="66">
        <v>1</v>
      </c>
      <c r="D390" s="67"/>
      <c r="E390" s="20" t="s">
        <v>223</v>
      </c>
      <c r="F390" s="66">
        <v>737</v>
      </c>
      <c r="G390" s="67"/>
      <c r="H390" s="20">
        <v>0</v>
      </c>
      <c r="I390" s="20">
        <f t="shared" ref="I390:I396" si="59">F390*(($I$140)+1)+H390</f>
        <v>1142.3500000000001</v>
      </c>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WYW390" s="1"/>
      <c r="WYX390" s="1"/>
      <c r="WYY390" s="1"/>
      <c r="WYZ390" s="1"/>
      <c r="WZA390" s="1"/>
      <c r="WZB390" s="1"/>
      <c r="WZC390" s="1"/>
      <c r="WZD390" s="1"/>
      <c r="WZE390" s="1"/>
      <c r="WZF390" s="1"/>
      <c r="WZG390" s="1"/>
      <c r="WZH390" s="1"/>
      <c r="WZI390" s="1"/>
      <c r="WZJ390" s="1"/>
      <c r="WZK390" s="1"/>
      <c r="WZL390" s="1"/>
      <c r="WZM390" s="1"/>
      <c r="WZN390" s="1"/>
      <c r="WZO390" s="1"/>
      <c r="WZP390" s="1"/>
      <c r="WZQ390" s="1"/>
      <c r="WZR390" s="1"/>
      <c r="WZS390" s="1"/>
      <c r="WZT390" s="1"/>
      <c r="WZU390" s="1"/>
      <c r="WZV390" s="1"/>
      <c r="WZW390" s="1"/>
      <c r="WZX390" s="1"/>
      <c r="WZY390" s="1"/>
      <c r="WZZ390" s="1"/>
      <c r="XAA390" s="1"/>
      <c r="XAB390" s="1"/>
      <c r="XAC390" s="1"/>
      <c r="XAD390" s="1"/>
      <c r="XAE390" s="1"/>
      <c r="XAF390" s="1"/>
      <c r="XAG390" s="1"/>
      <c r="XAH390" s="1"/>
      <c r="XAI390" s="1"/>
      <c r="XAJ390" s="1"/>
      <c r="XAK390" s="1"/>
      <c r="XAL390" s="1"/>
      <c r="XAM390" s="1"/>
      <c r="XAN390" s="1"/>
      <c r="XAO390" s="1"/>
      <c r="XAP390" s="1"/>
      <c r="XAQ390" s="1"/>
      <c r="XAR390" s="1"/>
      <c r="XAS390" s="1"/>
      <c r="XAT390" s="1"/>
      <c r="XAU390" s="1"/>
      <c r="XAV390" s="1"/>
      <c r="XAW390" s="1"/>
      <c r="XAX390" s="1"/>
      <c r="XAY390" s="1"/>
      <c r="XAZ390" s="1"/>
      <c r="XBA390" s="1"/>
      <c r="XBB390" s="1"/>
      <c r="XBC390" s="1"/>
      <c r="XBD390" s="1"/>
      <c r="XBE390" s="1"/>
      <c r="XBF390" s="1"/>
      <c r="XBG390" s="1"/>
      <c r="XBH390" s="1"/>
      <c r="XBI390" s="1"/>
      <c r="XBJ390" s="1"/>
      <c r="XBK390" s="1"/>
      <c r="XBL390" s="1"/>
      <c r="XBM390" s="1"/>
      <c r="XBN390" s="1"/>
      <c r="XBO390" s="1"/>
      <c r="XBP390" s="1"/>
      <c r="XBQ390" s="1"/>
      <c r="XBR390" s="1"/>
      <c r="XBS390" s="1"/>
      <c r="XBT390" s="1"/>
      <c r="XBU390" s="1"/>
      <c r="XBV390" s="1"/>
      <c r="XBW390" s="1"/>
      <c r="XBX390" s="1"/>
      <c r="XBY390" s="1"/>
      <c r="XBZ390" s="1"/>
      <c r="XCA390" s="1"/>
      <c r="XCB390" s="1"/>
      <c r="XCC390" s="1"/>
      <c r="XCD390" s="1"/>
      <c r="XCE390" s="1"/>
      <c r="XCF390" s="1"/>
      <c r="XCG390" s="1"/>
      <c r="XCH390" s="1"/>
      <c r="XCI390" s="1"/>
      <c r="XCJ390" s="1"/>
      <c r="XCK390" s="1"/>
      <c r="XCL390" s="1"/>
      <c r="XCM390" s="1"/>
      <c r="XCN390" s="1"/>
      <c r="XCO390" s="1"/>
      <c r="XCP390" s="1"/>
      <c r="XCQ390" s="1"/>
      <c r="XCR390" s="1"/>
      <c r="XCS390" s="1"/>
      <c r="XCT390" s="1"/>
      <c r="XCU390" s="1"/>
      <c r="XCV390" s="1"/>
      <c r="XCW390" s="1"/>
      <c r="XCX390" s="1"/>
      <c r="XCY390" s="1"/>
      <c r="XCZ390" s="1"/>
      <c r="XDA390" s="1"/>
      <c r="XDB390" s="1"/>
      <c r="XDC390" s="1"/>
      <c r="XDD390" s="1"/>
      <c r="XDE390" s="1"/>
      <c r="XDF390" s="1"/>
      <c r="XDG390" s="1"/>
      <c r="XDH390" s="1"/>
      <c r="XDI390" s="1"/>
      <c r="XDJ390" s="1"/>
      <c r="XDK390" s="1"/>
      <c r="XDL390" s="1"/>
      <c r="XDM390" s="1"/>
      <c r="XDN390" s="1"/>
      <c r="XDO390" s="1"/>
      <c r="XDP390" s="1"/>
      <c r="XDQ390" s="1"/>
      <c r="XDR390" s="1"/>
      <c r="XDS390" s="1"/>
      <c r="XDT390" s="1"/>
      <c r="XDU390" s="1"/>
      <c r="XDV390" s="1"/>
      <c r="XDW390" s="1"/>
      <c r="XDX390" s="1"/>
      <c r="XDY390" s="1"/>
      <c r="XDZ390" s="1"/>
      <c r="XEA390" s="1"/>
      <c r="XEB390" s="1"/>
      <c r="XEC390" s="1"/>
      <c r="XED390" s="1"/>
      <c r="XEE390" s="1"/>
      <c r="XEF390" s="1"/>
      <c r="XEG390" s="1"/>
      <c r="XEH390" s="1"/>
      <c r="XEI390" s="1"/>
      <c r="XEJ390" s="1"/>
      <c r="XEK390" s="1"/>
      <c r="XEL390" s="1"/>
      <c r="XEM390" s="1"/>
      <c r="XEN390" s="1"/>
      <c r="XEO390" s="1"/>
      <c r="XEP390" s="1"/>
      <c r="XEQ390" s="1"/>
      <c r="XER390" s="1"/>
      <c r="XES390" s="1"/>
      <c r="XET390" s="1"/>
      <c r="XEU390" s="1"/>
      <c r="XEV390" s="1"/>
      <c r="XEW390" s="1"/>
      <c r="XEX390" s="1"/>
    </row>
    <row r="391" spans="1:145 16219:16378" s="11" customFormat="1" ht="20.25" customHeight="1" x14ac:dyDescent="0.3">
      <c r="A391" s="65" t="str">
        <f t="shared" ref="A391:A396" si="60">A390</f>
        <v>14th Floor</v>
      </c>
      <c r="B391" s="65"/>
      <c r="C391" s="66">
        <v>2</v>
      </c>
      <c r="D391" s="67"/>
      <c r="E391" s="20" t="s">
        <v>222</v>
      </c>
      <c r="F391" s="66">
        <v>908</v>
      </c>
      <c r="G391" s="67"/>
      <c r="H391" s="20">
        <v>0</v>
      </c>
      <c r="I391" s="20">
        <f t="shared" si="59"/>
        <v>1407.4</v>
      </c>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WYW391" s="1"/>
      <c r="WYX391" s="1"/>
      <c r="WYY391" s="1"/>
      <c r="WYZ391" s="1"/>
      <c r="WZA391" s="1"/>
      <c r="WZB391" s="1"/>
      <c r="WZC391" s="1"/>
      <c r="WZD391" s="1"/>
      <c r="WZE391" s="1"/>
      <c r="WZF391" s="1"/>
      <c r="WZG391" s="1"/>
      <c r="WZH391" s="1"/>
      <c r="WZI391" s="1"/>
      <c r="WZJ391" s="1"/>
      <c r="WZK391" s="1"/>
      <c r="WZL391" s="1"/>
      <c r="WZM391" s="1"/>
      <c r="WZN391" s="1"/>
      <c r="WZO391" s="1"/>
      <c r="WZP391" s="1"/>
      <c r="WZQ391" s="1"/>
      <c r="WZR391" s="1"/>
      <c r="WZS391" s="1"/>
      <c r="WZT391" s="1"/>
      <c r="WZU391" s="1"/>
      <c r="WZV391" s="1"/>
      <c r="WZW391" s="1"/>
      <c r="WZX391" s="1"/>
      <c r="WZY391" s="1"/>
      <c r="WZZ391" s="1"/>
      <c r="XAA391" s="1"/>
      <c r="XAB391" s="1"/>
      <c r="XAC391" s="1"/>
      <c r="XAD391" s="1"/>
      <c r="XAE391" s="1"/>
      <c r="XAF391" s="1"/>
      <c r="XAG391" s="1"/>
      <c r="XAH391" s="1"/>
      <c r="XAI391" s="1"/>
      <c r="XAJ391" s="1"/>
      <c r="XAK391" s="1"/>
      <c r="XAL391" s="1"/>
      <c r="XAM391" s="1"/>
      <c r="XAN391" s="1"/>
      <c r="XAO391" s="1"/>
      <c r="XAP391" s="1"/>
      <c r="XAQ391" s="1"/>
      <c r="XAR391" s="1"/>
      <c r="XAS391" s="1"/>
      <c r="XAT391" s="1"/>
      <c r="XAU391" s="1"/>
      <c r="XAV391" s="1"/>
      <c r="XAW391" s="1"/>
      <c r="XAX391" s="1"/>
      <c r="XAY391" s="1"/>
      <c r="XAZ391" s="1"/>
      <c r="XBA391" s="1"/>
      <c r="XBB391" s="1"/>
      <c r="XBC391" s="1"/>
      <c r="XBD391" s="1"/>
      <c r="XBE391" s="1"/>
      <c r="XBF391" s="1"/>
      <c r="XBG391" s="1"/>
      <c r="XBH391" s="1"/>
      <c r="XBI391" s="1"/>
      <c r="XBJ391" s="1"/>
      <c r="XBK391" s="1"/>
      <c r="XBL391" s="1"/>
      <c r="XBM391" s="1"/>
      <c r="XBN391" s="1"/>
      <c r="XBO391" s="1"/>
      <c r="XBP391" s="1"/>
      <c r="XBQ391" s="1"/>
      <c r="XBR391" s="1"/>
      <c r="XBS391" s="1"/>
      <c r="XBT391" s="1"/>
      <c r="XBU391" s="1"/>
      <c r="XBV391" s="1"/>
      <c r="XBW391" s="1"/>
      <c r="XBX391" s="1"/>
      <c r="XBY391" s="1"/>
      <c r="XBZ391" s="1"/>
      <c r="XCA391" s="1"/>
      <c r="XCB391" s="1"/>
      <c r="XCC391" s="1"/>
      <c r="XCD391" s="1"/>
      <c r="XCE391" s="1"/>
      <c r="XCF391" s="1"/>
      <c r="XCG391" s="1"/>
      <c r="XCH391" s="1"/>
      <c r="XCI391" s="1"/>
      <c r="XCJ391" s="1"/>
      <c r="XCK391" s="1"/>
      <c r="XCL391" s="1"/>
      <c r="XCM391" s="1"/>
      <c r="XCN391" s="1"/>
      <c r="XCO391" s="1"/>
      <c r="XCP391" s="1"/>
      <c r="XCQ391" s="1"/>
      <c r="XCR391" s="1"/>
      <c r="XCS391" s="1"/>
      <c r="XCT391" s="1"/>
      <c r="XCU391" s="1"/>
      <c r="XCV391" s="1"/>
      <c r="XCW391" s="1"/>
      <c r="XCX391" s="1"/>
      <c r="XCY391" s="1"/>
      <c r="XCZ391" s="1"/>
      <c r="XDA391" s="1"/>
      <c r="XDB391" s="1"/>
      <c r="XDC391" s="1"/>
      <c r="XDD391" s="1"/>
      <c r="XDE391" s="1"/>
      <c r="XDF391" s="1"/>
      <c r="XDG391" s="1"/>
      <c r="XDH391" s="1"/>
      <c r="XDI391" s="1"/>
      <c r="XDJ391" s="1"/>
      <c r="XDK391" s="1"/>
      <c r="XDL391" s="1"/>
      <c r="XDM391" s="1"/>
      <c r="XDN391" s="1"/>
      <c r="XDO391" s="1"/>
      <c r="XDP391" s="1"/>
      <c r="XDQ391" s="1"/>
      <c r="XDR391" s="1"/>
      <c r="XDS391" s="1"/>
      <c r="XDT391" s="1"/>
      <c r="XDU391" s="1"/>
      <c r="XDV391" s="1"/>
      <c r="XDW391" s="1"/>
      <c r="XDX391" s="1"/>
      <c r="XDY391" s="1"/>
      <c r="XDZ391" s="1"/>
      <c r="XEA391" s="1"/>
      <c r="XEB391" s="1"/>
      <c r="XEC391" s="1"/>
      <c r="XED391" s="1"/>
      <c r="XEE391" s="1"/>
      <c r="XEF391" s="1"/>
      <c r="XEG391" s="1"/>
      <c r="XEH391" s="1"/>
      <c r="XEI391" s="1"/>
      <c r="XEJ391" s="1"/>
      <c r="XEK391" s="1"/>
      <c r="XEL391" s="1"/>
      <c r="XEM391" s="1"/>
      <c r="XEN391" s="1"/>
      <c r="XEO391" s="1"/>
      <c r="XEP391" s="1"/>
      <c r="XEQ391" s="1"/>
      <c r="XER391" s="1"/>
      <c r="XES391" s="1"/>
      <c r="XET391" s="1"/>
      <c r="XEU391" s="1"/>
      <c r="XEV391" s="1"/>
      <c r="XEW391" s="1"/>
      <c r="XEX391" s="1"/>
    </row>
    <row r="392" spans="1:145 16219:16378" s="11" customFormat="1" ht="20.25" customHeight="1" x14ac:dyDescent="0.3">
      <c r="A392" s="65" t="str">
        <f t="shared" si="60"/>
        <v>14th Floor</v>
      </c>
      <c r="B392" s="65"/>
      <c r="C392" s="66">
        <v>3</v>
      </c>
      <c r="D392" s="67"/>
      <c r="E392" s="20" t="s">
        <v>223</v>
      </c>
      <c r="F392" s="66">
        <v>556</v>
      </c>
      <c r="G392" s="67"/>
      <c r="H392" s="20">
        <v>0</v>
      </c>
      <c r="I392" s="20">
        <f t="shared" si="59"/>
        <v>861.80000000000007</v>
      </c>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WYW392" s="1"/>
      <c r="WYX392" s="1"/>
      <c r="WYY392" s="1"/>
      <c r="WYZ392" s="1"/>
      <c r="WZA392" s="1"/>
      <c r="WZB392" s="1"/>
      <c r="WZC392" s="1"/>
      <c r="WZD392" s="1"/>
      <c r="WZE392" s="1"/>
      <c r="WZF392" s="1"/>
      <c r="WZG392" s="1"/>
      <c r="WZH392" s="1"/>
      <c r="WZI392" s="1"/>
      <c r="WZJ392" s="1"/>
      <c r="WZK392" s="1"/>
      <c r="WZL392" s="1"/>
      <c r="WZM392" s="1"/>
      <c r="WZN392" s="1"/>
      <c r="WZO392" s="1"/>
      <c r="WZP392" s="1"/>
      <c r="WZQ392" s="1"/>
      <c r="WZR392" s="1"/>
      <c r="WZS392" s="1"/>
      <c r="WZT392" s="1"/>
      <c r="WZU392" s="1"/>
      <c r="WZV392" s="1"/>
      <c r="WZW392" s="1"/>
      <c r="WZX392" s="1"/>
      <c r="WZY392" s="1"/>
      <c r="WZZ392" s="1"/>
      <c r="XAA392" s="1"/>
      <c r="XAB392" s="1"/>
      <c r="XAC392" s="1"/>
      <c r="XAD392" s="1"/>
      <c r="XAE392" s="1"/>
      <c r="XAF392" s="1"/>
      <c r="XAG392" s="1"/>
      <c r="XAH392" s="1"/>
      <c r="XAI392" s="1"/>
      <c r="XAJ392" s="1"/>
      <c r="XAK392" s="1"/>
      <c r="XAL392" s="1"/>
      <c r="XAM392" s="1"/>
      <c r="XAN392" s="1"/>
      <c r="XAO392" s="1"/>
      <c r="XAP392" s="1"/>
      <c r="XAQ392" s="1"/>
      <c r="XAR392" s="1"/>
      <c r="XAS392" s="1"/>
      <c r="XAT392" s="1"/>
      <c r="XAU392" s="1"/>
      <c r="XAV392" s="1"/>
      <c r="XAW392" s="1"/>
      <c r="XAX392" s="1"/>
      <c r="XAY392" s="1"/>
      <c r="XAZ392" s="1"/>
      <c r="XBA392" s="1"/>
      <c r="XBB392" s="1"/>
      <c r="XBC392" s="1"/>
      <c r="XBD392" s="1"/>
      <c r="XBE392" s="1"/>
      <c r="XBF392" s="1"/>
      <c r="XBG392" s="1"/>
      <c r="XBH392" s="1"/>
      <c r="XBI392" s="1"/>
      <c r="XBJ392" s="1"/>
      <c r="XBK392" s="1"/>
      <c r="XBL392" s="1"/>
      <c r="XBM392" s="1"/>
      <c r="XBN392" s="1"/>
      <c r="XBO392" s="1"/>
      <c r="XBP392" s="1"/>
      <c r="XBQ392" s="1"/>
      <c r="XBR392" s="1"/>
      <c r="XBS392" s="1"/>
      <c r="XBT392" s="1"/>
      <c r="XBU392" s="1"/>
      <c r="XBV392" s="1"/>
      <c r="XBW392" s="1"/>
      <c r="XBX392" s="1"/>
      <c r="XBY392" s="1"/>
      <c r="XBZ392" s="1"/>
      <c r="XCA392" s="1"/>
      <c r="XCB392" s="1"/>
      <c r="XCC392" s="1"/>
      <c r="XCD392" s="1"/>
      <c r="XCE392" s="1"/>
      <c r="XCF392" s="1"/>
      <c r="XCG392" s="1"/>
      <c r="XCH392" s="1"/>
      <c r="XCI392" s="1"/>
      <c r="XCJ392" s="1"/>
      <c r="XCK392" s="1"/>
      <c r="XCL392" s="1"/>
      <c r="XCM392" s="1"/>
      <c r="XCN392" s="1"/>
      <c r="XCO392" s="1"/>
      <c r="XCP392" s="1"/>
      <c r="XCQ392" s="1"/>
      <c r="XCR392" s="1"/>
      <c r="XCS392" s="1"/>
      <c r="XCT392" s="1"/>
      <c r="XCU392" s="1"/>
      <c r="XCV392" s="1"/>
      <c r="XCW392" s="1"/>
      <c r="XCX392" s="1"/>
      <c r="XCY392" s="1"/>
      <c r="XCZ392" s="1"/>
      <c r="XDA392" s="1"/>
      <c r="XDB392" s="1"/>
      <c r="XDC392" s="1"/>
      <c r="XDD392" s="1"/>
      <c r="XDE392" s="1"/>
      <c r="XDF392" s="1"/>
      <c r="XDG392" s="1"/>
      <c r="XDH392" s="1"/>
      <c r="XDI392" s="1"/>
      <c r="XDJ392" s="1"/>
      <c r="XDK392" s="1"/>
      <c r="XDL392" s="1"/>
      <c r="XDM392" s="1"/>
      <c r="XDN392" s="1"/>
      <c r="XDO392" s="1"/>
      <c r="XDP392" s="1"/>
      <c r="XDQ392" s="1"/>
      <c r="XDR392" s="1"/>
      <c r="XDS392" s="1"/>
      <c r="XDT392" s="1"/>
      <c r="XDU392" s="1"/>
      <c r="XDV392" s="1"/>
      <c r="XDW392" s="1"/>
      <c r="XDX392" s="1"/>
      <c r="XDY392" s="1"/>
      <c r="XDZ392" s="1"/>
      <c r="XEA392" s="1"/>
      <c r="XEB392" s="1"/>
      <c r="XEC392" s="1"/>
      <c r="XED392" s="1"/>
      <c r="XEE392" s="1"/>
      <c r="XEF392" s="1"/>
      <c r="XEG392" s="1"/>
      <c r="XEH392" s="1"/>
      <c r="XEI392" s="1"/>
      <c r="XEJ392" s="1"/>
      <c r="XEK392" s="1"/>
      <c r="XEL392" s="1"/>
      <c r="XEM392" s="1"/>
      <c r="XEN392" s="1"/>
      <c r="XEO392" s="1"/>
      <c r="XEP392" s="1"/>
      <c r="XEQ392" s="1"/>
      <c r="XER392" s="1"/>
      <c r="XES392" s="1"/>
      <c r="XET392" s="1"/>
      <c r="XEU392" s="1"/>
      <c r="XEV392" s="1"/>
      <c r="XEW392" s="1"/>
      <c r="XEX392" s="1"/>
    </row>
    <row r="393" spans="1:145 16219:16378" s="11" customFormat="1" ht="20.25" customHeight="1" x14ac:dyDescent="0.3">
      <c r="A393" s="65" t="str">
        <f t="shared" si="60"/>
        <v>14th Floor</v>
      </c>
      <c r="B393" s="65"/>
      <c r="C393" s="66">
        <v>4</v>
      </c>
      <c r="D393" s="67"/>
      <c r="E393" s="20" t="s">
        <v>223</v>
      </c>
      <c r="F393" s="66">
        <v>811</v>
      </c>
      <c r="G393" s="67"/>
      <c r="H393" s="20">
        <v>0</v>
      </c>
      <c r="I393" s="20">
        <f t="shared" si="59"/>
        <v>1257.05</v>
      </c>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WYW393" s="1"/>
      <c r="WYX393" s="1"/>
      <c r="WYY393" s="1"/>
      <c r="WYZ393" s="1"/>
      <c r="WZA393" s="1"/>
      <c r="WZB393" s="1"/>
      <c r="WZC393" s="1"/>
      <c r="WZD393" s="1"/>
      <c r="WZE393" s="1"/>
      <c r="WZF393" s="1"/>
      <c r="WZG393" s="1"/>
      <c r="WZH393" s="1"/>
      <c r="WZI393" s="1"/>
      <c r="WZJ393" s="1"/>
      <c r="WZK393" s="1"/>
      <c r="WZL393" s="1"/>
      <c r="WZM393" s="1"/>
      <c r="WZN393" s="1"/>
      <c r="WZO393" s="1"/>
      <c r="WZP393" s="1"/>
      <c r="WZQ393" s="1"/>
      <c r="WZR393" s="1"/>
      <c r="WZS393" s="1"/>
      <c r="WZT393" s="1"/>
      <c r="WZU393" s="1"/>
      <c r="WZV393" s="1"/>
      <c r="WZW393" s="1"/>
      <c r="WZX393" s="1"/>
      <c r="WZY393" s="1"/>
      <c r="WZZ393" s="1"/>
      <c r="XAA393" s="1"/>
      <c r="XAB393" s="1"/>
      <c r="XAC393" s="1"/>
      <c r="XAD393" s="1"/>
      <c r="XAE393" s="1"/>
      <c r="XAF393" s="1"/>
      <c r="XAG393" s="1"/>
      <c r="XAH393" s="1"/>
      <c r="XAI393" s="1"/>
      <c r="XAJ393" s="1"/>
      <c r="XAK393" s="1"/>
      <c r="XAL393" s="1"/>
      <c r="XAM393" s="1"/>
      <c r="XAN393" s="1"/>
      <c r="XAO393" s="1"/>
      <c r="XAP393" s="1"/>
      <c r="XAQ393" s="1"/>
      <c r="XAR393" s="1"/>
      <c r="XAS393" s="1"/>
      <c r="XAT393" s="1"/>
      <c r="XAU393" s="1"/>
      <c r="XAV393" s="1"/>
      <c r="XAW393" s="1"/>
      <c r="XAX393" s="1"/>
      <c r="XAY393" s="1"/>
      <c r="XAZ393" s="1"/>
      <c r="XBA393" s="1"/>
      <c r="XBB393" s="1"/>
      <c r="XBC393" s="1"/>
      <c r="XBD393" s="1"/>
      <c r="XBE393" s="1"/>
      <c r="XBF393" s="1"/>
      <c r="XBG393" s="1"/>
      <c r="XBH393" s="1"/>
      <c r="XBI393" s="1"/>
      <c r="XBJ393" s="1"/>
      <c r="XBK393" s="1"/>
      <c r="XBL393" s="1"/>
      <c r="XBM393" s="1"/>
      <c r="XBN393" s="1"/>
      <c r="XBO393" s="1"/>
      <c r="XBP393" s="1"/>
      <c r="XBQ393" s="1"/>
      <c r="XBR393" s="1"/>
      <c r="XBS393" s="1"/>
      <c r="XBT393" s="1"/>
      <c r="XBU393" s="1"/>
      <c r="XBV393" s="1"/>
      <c r="XBW393" s="1"/>
      <c r="XBX393" s="1"/>
      <c r="XBY393" s="1"/>
      <c r="XBZ393" s="1"/>
      <c r="XCA393" s="1"/>
      <c r="XCB393" s="1"/>
      <c r="XCC393" s="1"/>
      <c r="XCD393" s="1"/>
      <c r="XCE393" s="1"/>
      <c r="XCF393" s="1"/>
      <c r="XCG393" s="1"/>
      <c r="XCH393" s="1"/>
      <c r="XCI393" s="1"/>
      <c r="XCJ393" s="1"/>
      <c r="XCK393" s="1"/>
      <c r="XCL393" s="1"/>
      <c r="XCM393" s="1"/>
      <c r="XCN393" s="1"/>
      <c r="XCO393" s="1"/>
      <c r="XCP393" s="1"/>
      <c r="XCQ393" s="1"/>
      <c r="XCR393" s="1"/>
      <c r="XCS393" s="1"/>
      <c r="XCT393" s="1"/>
      <c r="XCU393" s="1"/>
      <c r="XCV393" s="1"/>
      <c r="XCW393" s="1"/>
      <c r="XCX393" s="1"/>
      <c r="XCY393" s="1"/>
      <c r="XCZ393" s="1"/>
      <c r="XDA393" s="1"/>
      <c r="XDB393" s="1"/>
      <c r="XDC393" s="1"/>
      <c r="XDD393" s="1"/>
      <c r="XDE393" s="1"/>
      <c r="XDF393" s="1"/>
      <c r="XDG393" s="1"/>
      <c r="XDH393" s="1"/>
      <c r="XDI393" s="1"/>
      <c r="XDJ393" s="1"/>
      <c r="XDK393" s="1"/>
      <c r="XDL393" s="1"/>
      <c r="XDM393" s="1"/>
      <c r="XDN393" s="1"/>
      <c r="XDO393" s="1"/>
      <c r="XDP393" s="1"/>
      <c r="XDQ393" s="1"/>
      <c r="XDR393" s="1"/>
      <c r="XDS393" s="1"/>
      <c r="XDT393" s="1"/>
      <c r="XDU393" s="1"/>
      <c r="XDV393" s="1"/>
      <c r="XDW393" s="1"/>
      <c r="XDX393" s="1"/>
      <c r="XDY393" s="1"/>
      <c r="XDZ393" s="1"/>
      <c r="XEA393" s="1"/>
      <c r="XEB393" s="1"/>
      <c r="XEC393" s="1"/>
      <c r="XED393" s="1"/>
      <c r="XEE393" s="1"/>
      <c r="XEF393" s="1"/>
      <c r="XEG393" s="1"/>
      <c r="XEH393" s="1"/>
      <c r="XEI393" s="1"/>
      <c r="XEJ393" s="1"/>
      <c r="XEK393" s="1"/>
      <c r="XEL393" s="1"/>
      <c r="XEM393" s="1"/>
      <c r="XEN393" s="1"/>
      <c r="XEO393" s="1"/>
      <c r="XEP393" s="1"/>
      <c r="XEQ393" s="1"/>
      <c r="XER393" s="1"/>
      <c r="XES393" s="1"/>
      <c r="XET393" s="1"/>
      <c r="XEU393" s="1"/>
      <c r="XEV393" s="1"/>
      <c r="XEW393" s="1"/>
      <c r="XEX393" s="1"/>
    </row>
    <row r="394" spans="1:145 16219:16378" s="11" customFormat="1" ht="20.25" customHeight="1" x14ac:dyDescent="0.3">
      <c r="A394" s="65" t="str">
        <f t="shared" si="60"/>
        <v>14th Floor</v>
      </c>
      <c r="B394" s="65"/>
      <c r="C394" s="66">
        <v>5</v>
      </c>
      <c r="D394" s="67"/>
      <c r="E394" s="20" t="s">
        <v>223</v>
      </c>
      <c r="F394" s="66">
        <v>601</v>
      </c>
      <c r="G394" s="67"/>
      <c r="H394" s="20">
        <v>0</v>
      </c>
      <c r="I394" s="20">
        <f t="shared" si="59"/>
        <v>931.55000000000007</v>
      </c>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WYW394" s="1"/>
      <c r="WYX394" s="1"/>
      <c r="WYY394" s="1"/>
      <c r="WYZ394" s="1"/>
      <c r="WZA394" s="1"/>
      <c r="WZB394" s="1"/>
      <c r="WZC394" s="1"/>
      <c r="WZD394" s="1"/>
      <c r="WZE394" s="1"/>
      <c r="WZF394" s="1"/>
      <c r="WZG394" s="1"/>
      <c r="WZH394" s="1"/>
      <c r="WZI394" s="1"/>
      <c r="WZJ394" s="1"/>
      <c r="WZK394" s="1"/>
      <c r="WZL394" s="1"/>
      <c r="WZM394" s="1"/>
      <c r="WZN394" s="1"/>
      <c r="WZO394" s="1"/>
      <c r="WZP394" s="1"/>
      <c r="WZQ394" s="1"/>
      <c r="WZR394" s="1"/>
      <c r="WZS394" s="1"/>
      <c r="WZT394" s="1"/>
      <c r="WZU394" s="1"/>
      <c r="WZV394" s="1"/>
      <c r="WZW394" s="1"/>
      <c r="WZX394" s="1"/>
      <c r="WZY394" s="1"/>
      <c r="WZZ394" s="1"/>
      <c r="XAA394" s="1"/>
      <c r="XAB394" s="1"/>
      <c r="XAC394" s="1"/>
      <c r="XAD394" s="1"/>
      <c r="XAE394" s="1"/>
      <c r="XAF394" s="1"/>
      <c r="XAG394" s="1"/>
      <c r="XAH394" s="1"/>
      <c r="XAI394" s="1"/>
      <c r="XAJ394" s="1"/>
      <c r="XAK394" s="1"/>
      <c r="XAL394" s="1"/>
      <c r="XAM394" s="1"/>
      <c r="XAN394" s="1"/>
      <c r="XAO394" s="1"/>
      <c r="XAP394" s="1"/>
      <c r="XAQ394" s="1"/>
      <c r="XAR394" s="1"/>
      <c r="XAS394" s="1"/>
      <c r="XAT394" s="1"/>
      <c r="XAU394" s="1"/>
      <c r="XAV394" s="1"/>
      <c r="XAW394" s="1"/>
      <c r="XAX394" s="1"/>
      <c r="XAY394" s="1"/>
      <c r="XAZ394" s="1"/>
      <c r="XBA394" s="1"/>
      <c r="XBB394" s="1"/>
      <c r="XBC394" s="1"/>
      <c r="XBD394" s="1"/>
      <c r="XBE394" s="1"/>
      <c r="XBF394" s="1"/>
      <c r="XBG394" s="1"/>
      <c r="XBH394" s="1"/>
      <c r="XBI394" s="1"/>
      <c r="XBJ394" s="1"/>
      <c r="XBK394" s="1"/>
      <c r="XBL394" s="1"/>
      <c r="XBM394" s="1"/>
      <c r="XBN394" s="1"/>
      <c r="XBO394" s="1"/>
      <c r="XBP394" s="1"/>
      <c r="XBQ394" s="1"/>
      <c r="XBR394" s="1"/>
      <c r="XBS394" s="1"/>
      <c r="XBT394" s="1"/>
      <c r="XBU394" s="1"/>
      <c r="XBV394" s="1"/>
      <c r="XBW394" s="1"/>
      <c r="XBX394" s="1"/>
      <c r="XBY394" s="1"/>
      <c r="XBZ394" s="1"/>
      <c r="XCA394" s="1"/>
      <c r="XCB394" s="1"/>
      <c r="XCC394" s="1"/>
      <c r="XCD394" s="1"/>
      <c r="XCE394" s="1"/>
      <c r="XCF394" s="1"/>
      <c r="XCG394" s="1"/>
      <c r="XCH394" s="1"/>
      <c r="XCI394" s="1"/>
      <c r="XCJ394" s="1"/>
      <c r="XCK394" s="1"/>
      <c r="XCL394" s="1"/>
      <c r="XCM394" s="1"/>
      <c r="XCN394" s="1"/>
      <c r="XCO394" s="1"/>
      <c r="XCP394" s="1"/>
      <c r="XCQ394" s="1"/>
      <c r="XCR394" s="1"/>
      <c r="XCS394" s="1"/>
      <c r="XCT394" s="1"/>
      <c r="XCU394" s="1"/>
      <c r="XCV394" s="1"/>
      <c r="XCW394" s="1"/>
      <c r="XCX394" s="1"/>
      <c r="XCY394" s="1"/>
      <c r="XCZ394" s="1"/>
      <c r="XDA394" s="1"/>
      <c r="XDB394" s="1"/>
      <c r="XDC394" s="1"/>
      <c r="XDD394" s="1"/>
      <c r="XDE394" s="1"/>
      <c r="XDF394" s="1"/>
      <c r="XDG394" s="1"/>
      <c r="XDH394" s="1"/>
      <c r="XDI394" s="1"/>
      <c r="XDJ394" s="1"/>
      <c r="XDK394" s="1"/>
      <c r="XDL394" s="1"/>
      <c r="XDM394" s="1"/>
      <c r="XDN394" s="1"/>
      <c r="XDO394" s="1"/>
      <c r="XDP394" s="1"/>
      <c r="XDQ394" s="1"/>
      <c r="XDR394" s="1"/>
      <c r="XDS394" s="1"/>
      <c r="XDT394" s="1"/>
      <c r="XDU394" s="1"/>
      <c r="XDV394" s="1"/>
      <c r="XDW394" s="1"/>
      <c r="XDX394" s="1"/>
      <c r="XDY394" s="1"/>
      <c r="XDZ394" s="1"/>
      <c r="XEA394" s="1"/>
      <c r="XEB394" s="1"/>
      <c r="XEC394" s="1"/>
      <c r="XED394" s="1"/>
      <c r="XEE394" s="1"/>
      <c r="XEF394" s="1"/>
      <c r="XEG394" s="1"/>
      <c r="XEH394" s="1"/>
      <c r="XEI394" s="1"/>
      <c r="XEJ394" s="1"/>
      <c r="XEK394" s="1"/>
      <c r="XEL394" s="1"/>
      <c r="XEM394" s="1"/>
      <c r="XEN394" s="1"/>
      <c r="XEO394" s="1"/>
      <c r="XEP394" s="1"/>
      <c r="XEQ394" s="1"/>
      <c r="XER394" s="1"/>
      <c r="XES394" s="1"/>
      <c r="XET394" s="1"/>
      <c r="XEU394" s="1"/>
      <c r="XEV394" s="1"/>
      <c r="XEW394" s="1"/>
      <c r="XEX394" s="1"/>
    </row>
    <row r="395" spans="1:145 16219:16378" s="11" customFormat="1" ht="20.25" customHeight="1" x14ac:dyDescent="0.3">
      <c r="A395" s="65" t="str">
        <f t="shared" si="60"/>
        <v>14th Floor</v>
      </c>
      <c r="B395" s="65"/>
      <c r="C395" s="66">
        <v>6</v>
      </c>
      <c r="D395" s="67"/>
      <c r="E395" s="20" t="s">
        <v>223</v>
      </c>
      <c r="F395" s="66">
        <v>724</v>
      </c>
      <c r="G395" s="67"/>
      <c r="H395" s="20">
        <v>0</v>
      </c>
      <c r="I395" s="20">
        <f t="shared" si="59"/>
        <v>1122.2</v>
      </c>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WYW395" s="1"/>
      <c r="WYX395" s="1"/>
      <c r="WYY395" s="1"/>
      <c r="WYZ395" s="1"/>
      <c r="WZA395" s="1"/>
      <c r="WZB395" s="1"/>
      <c r="WZC395" s="1"/>
      <c r="WZD395" s="1"/>
      <c r="WZE395" s="1"/>
      <c r="WZF395" s="1"/>
      <c r="WZG395" s="1"/>
      <c r="WZH395" s="1"/>
      <c r="WZI395" s="1"/>
      <c r="WZJ395" s="1"/>
      <c r="WZK395" s="1"/>
      <c r="WZL395" s="1"/>
      <c r="WZM395" s="1"/>
      <c r="WZN395" s="1"/>
      <c r="WZO395" s="1"/>
      <c r="WZP395" s="1"/>
      <c r="WZQ395" s="1"/>
      <c r="WZR395" s="1"/>
      <c r="WZS395" s="1"/>
      <c r="WZT395" s="1"/>
      <c r="WZU395" s="1"/>
      <c r="WZV395" s="1"/>
      <c r="WZW395" s="1"/>
      <c r="WZX395" s="1"/>
      <c r="WZY395" s="1"/>
      <c r="WZZ395" s="1"/>
      <c r="XAA395" s="1"/>
      <c r="XAB395" s="1"/>
      <c r="XAC395" s="1"/>
      <c r="XAD395" s="1"/>
      <c r="XAE395" s="1"/>
      <c r="XAF395" s="1"/>
      <c r="XAG395" s="1"/>
      <c r="XAH395" s="1"/>
      <c r="XAI395" s="1"/>
      <c r="XAJ395" s="1"/>
      <c r="XAK395" s="1"/>
      <c r="XAL395" s="1"/>
      <c r="XAM395" s="1"/>
      <c r="XAN395" s="1"/>
      <c r="XAO395" s="1"/>
      <c r="XAP395" s="1"/>
      <c r="XAQ395" s="1"/>
      <c r="XAR395" s="1"/>
      <c r="XAS395" s="1"/>
      <c r="XAT395" s="1"/>
      <c r="XAU395" s="1"/>
      <c r="XAV395" s="1"/>
      <c r="XAW395" s="1"/>
      <c r="XAX395" s="1"/>
      <c r="XAY395" s="1"/>
      <c r="XAZ395" s="1"/>
      <c r="XBA395" s="1"/>
      <c r="XBB395" s="1"/>
      <c r="XBC395" s="1"/>
      <c r="XBD395" s="1"/>
      <c r="XBE395" s="1"/>
      <c r="XBF395" s="1"/>
      <c r="XBG395" s="1"/>
      <c r="XBH395" s="1"/>
      <c r="XBI395" s="1"/>
      <c r="XBJ395" s="1"/>
      <c r="XBK395" s="1"/>
      <c r="XBL395" s="1"/>
      <c r="XBM395" s="1"/>
      <c r="XBN395" s="1"/>
      <c r="XBO395" s="1"/>
      <c r="XBP395" s="1"/>
      <c r="XBQ395" s="1"/>
      <c r="XBR395" s="1"/>
      <c r="XBS395" s="1"/>
      <c r="XBT395" s="1"/>
      <c r="XBU395" s="1"/>
      <c r="XBV395" s="1"/>
      <c r="XBW395" s="1"/>
      <c r="XBX395" s="1"/>
      <c r="XBY395" s="1"/>
      <c r="XBZ395" s="1"/>
      <c r="XCA395" s="1"/>
      <c r="XCB395" s="1"/>
      <c r="XCC395" s="1"/>
      <c r="XCD395" s="1"/>
      <c r="XCE395" s="1"/>
      <c r="XCF395" s="1"/>
      <c r="XCG395" s="1"/>
      <c r="XCH395" s="1"/>
      <c r="XCI395" s="1"/>
      <c r="XCJ395" s="1"/>
      <c r="XCK395" s="1"/>
      <c r="XCL395" s="1"/>
      <c r="XCM395" s="1"/>
      <c r="XCN395" s="1"/>
      <c r="XCO395" s="1"/>
      <c r="XCP395" s="1"/>
      <c r="XCQ395" s="1"/>
      <c r="XCR395" s="1"/>
      <c r="XCS395" s="1"/>
      <c r="XCT395" s="1"/>
      <c r="XCU395" s="1"/>
      <c r="XCV395" s="1"/>
      <c r="XCW395" s="1"/>
      <c r="XCX395" s="1"/>
      <c r="XCY395" s="1"/>
      <c r="XCZ395" s="1"/>
      <c r="XDA395" s="1"/>
      <c r="XDB395" s="1"/>
      <c r="XDC395" s="1"/>
      <c r="XDD395" s="1"/>
      <c r="XDE395" s="1"/>
      <c r="XDF395" s="1"/>
      <c r="XDG395" s="1"/>
      <c r="XDH395" s="1"/>
      <c r="XDI395" s="1"/>
      <c r="XDJ395" s="1"/>
      <c r="XDK395" s="1"/>
      <c r="XDL395" s="1"/>
      <c r="XDM395" s="1"/>
      <c r="XDN395" s="1"/>
      <c r="XDO395" s="1"/>
      <c r="XDP395" s="1"/>
      <c r="XDQ395" s="1"/>
      <c r="XDR395" s="1"/>
      <c r="XDS395" s="1"/>
      <c r="XDT395" s="1"/>
      <c r="XDU395" s="1"/>
      <c r="XDV395" s="1"/>
      <c r="XDW395" s="1"/>
      <c r="XDX395" s="1"/>
      <c r="XDY395" s="1"/>
      <c r="XDZ395" s="1"/>
      <c r="XEA395" s="1"/>
      <c r="XEB395" s="1"/>
      <c r="XEC395" s="1"/>
      <c r="XED395" s="1"/>
      <c r="XEE395" s="1"/>
      <c r="XEF395" s="1"/>
      <c r="XEG395" s="1"/>
      <c r="XEH395" s="1"/>
      <c r="XEI395" s="1"/>
      <c r="XEJ395" s="1"/>
      <c r="XEK395" s="1"/>
      <c r="XEL395" s="1"/>
      <c r="XEM395" s="1"/>
      <c r="XEN395" s="1"/>
      <c r="XEO395" s="1"/>
      <c r="XEP395" s="1"/>
      <c r="XEQ395" s="1"/>
      <c r="XER395" s="1"/>
      <c r="XES395" s="1"/>
      <c r="XET395" s="1"/>
      <c r="XEU395" s="1"/>
      <c r="XEV395" s="1"/>
      <c r="XEW395" s="1"/>
      <c r="XEX395" s="1"/>
    </row>
    <row r="396" spans="1:145 16219:16378" s="11" customFormat="1" ht="20.25" customHeight="1" x14ac:dyDescent="0.3">
      <c r="A396" s="65" t="str">
        <f t="shared" si="60"/>
        <v>14th Floor</v>
      </c>
      <c r="B396" s="65"/>
      <c r="C396" s="66">
        <v>7</v>
      </c>
      <c r="D396" s="67"/>
      <c r="E396" s="20" t="s">
        <v>223</v>
      </c>
      <c r="F396" s="66">
        <v>695</v>
      </c>
      <c r="G396" s="67"/>
      <c r="H396" s="20">
        <v>0</v>
      </c>
      <c r="I396" s="20">
        <f t="shared" si="59"/>
        <v>1077.25</v>
      </c>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WYW396" s="1"/>
      <c r="WYX396" s="1"/>
      <c r="WYY396" s="1"/>
      <c r="WYZ396" s="1"/>
      <c r="WZA396" s="1"/>
      <c r="WZB396" s="1"/>
      <c r="WZC396" s="1"/>
      <c r="WZD396" s="1"/>
      <c r="WZE396" s="1"/>
      <c r="WZF396" s="1"/>
      <c r="WZG396" s="1"/>
      <c r="WZH396" s="1"/>
      <c r="WZI396" s="1"/>
      <c r="WZJ396" s="1"/>
      <c r="WZK396" s="1"/>
      <c r="WZL396" s="1"/>
      <c r="WZM396" s="1"/>
      <c r="WZN396" s="1"/>
      <c r="WZO396" s="1"/>
      <c r="WZP396" s="1"/>
      <c r="WZQ396" s="1"/>
      <c r="WZR396" s="1"/>
      <c r="WZS396" s="1"/>
      <c r="WZT396" s="1"/>
      <c r="WZU396" s="1"/>
      <c r="WZV396" s="1"/>
      <c r="WZW396" s="1"/>
      <c r="WZX396" s="1"/>
      <c r="WZY396" s="1"/>
      <c r="WZZ396" s="1"/>
      <c r="XAA396" s="1"/>
      <c r="XAB396" s="1"/>
      <c r="XAC396" s="1"/>
      <c r="XAD396" s="1"/>
      <c r="XAE396" s="1"/>
      <c r="XAF396" s="1"/>
      <c r="XAG396" s="1"/>
      <c r="XAH396" s="1"/>
      <c r="XAI396" s="1"/>
      <c r="XAJ396" s="1"/>
      <c r="XAK396" s="1"/>
      <c r="XAL396" s="1"/>
      <c r="XAM396" s="1"/>
      <c r="XAN396" s="1"/>
      <c r="XAO396" s="1"/>
      <c r="XAP396" s="1"/>
      <c r="XAQ396" s="1"/>
      <c r="XAR396" s="1"/>
      <c r="XAS396" s="1"/>
      <c r="XAT396" s="1"/>
      <c r="XAU396" s="1"/>
      <c r="XAV396" s="1"/>
      <c r="XAW396" s="1"/>
      <c r="XAX396" s="1"/>
      <c r="XAY396" s="1"/>
      <c r="XAZ396" s="1"/>
      <c r="XBA396" s="1"/>
      <c r="XBB396" s="1"/>
      <c r="XBC396" s="1"/>
      <c r="XBD396" s="1"/>
      <c r="XBE396" s="1"/>
      <c r="XBF396" s="1"/>
      <c r="XBG396" s="1"/>
      <c r="XBH396" s="1"/>
      <c r="XBI396" s="1"/>
      <c r="XBJ396" s="1"/>
      <c r="XBK396" s="1"/>
      <c r="XBL396" s="1"/>
      <c r="XBM396" s="1"/>
      <c r="XBN396" s="1"/>
      <c r="XBO396" s="1"/>
      <c r="XBP396" s="1"/>
      <c r="XBQ396" s="1"/>
      <c r="XBR396" s="1"/>
      <c r="XBS396" s="1"/>
      <c r="XBT396" s="1"/>
      <c r="XBU396" s="1"/>
      <c r="XBV396" s="1"/>
      <c r="XBW396" s="1"/>
      <c r="XBX396" s="1"/>
      <c r="XBY396" s="1"/>
      <c r="XBZ396" s="1"/>
      <c r="XCA396" s="1"/>
      <c r="XCB396" s="1"/>
      <c r="XCC396" s="1"/>
      <c r="XCD396" s="1"/>
      <c r="XCE396" s="1"/>
      <c r="XCF396" s="1"/>
      <c r="XCG396" s="1"/>
      <c r="XCH396" s="1"/>
      <c r="XCI396" s="1"/>
      <c r="XCJ396" s="1"/>
      <c r="XCK396" s="1"/>
      <c r="XCL396" s="1"/>
      <c r="XCM396" s="1"/>
      <c r="XCN396" s="1"/>
      <c r="XCO396" s="1"/>
      <c r="XCP396" s="1"/>
      <c r="XCQ396" s="1"/>
      <c r="XCR396" s="1"/>
      <c r="XCS396" s="1"/>
      <c r="XCT396" s="1"/>
      <c r="XCU396" s="1"/>
      <c r="XCV396" s="1"/>
      <c r="XCW396" s="1"/>
      <c r="XCX396" s="1"/>
      <c r="XCY396" s="1"/>
      <c r="XCZ396" s="1"/>
      <c r="XDA396" s="1"/>
      <c r="XDB396" s="1"/>
      <c r="XDC396" s="1"/>
      <c r="XDD396" s="1"/>
      <c r="XDE396" s="1"/>
      <c r="XDF396" s="1"/>
      <c r="XDG396" s="1"/>
      <c r="XDH396" s="1"/>
      <c r="XDI396" s="1"/>
      <c r="XDJ396" s="1"/>
      <c r="XDK396" s="1"/>
      <c r="XDL396" s="1"/>
      <c r="XDM396" s="1"/>
      <c r="XDN396" s="1"/>
      <c r="XDO396" s="1"/>
      <c r="XDP396" s="1"/>
      <c r="XDQ396" s="1"/>
      <c r="XDR396" s="1"/>
      <c r="XDS396" s="1"/>
      <c r="XDT396" s="1"/>
      <c r="XDU396" s="1"/>
      <c r="XDV396" s="1"/>
      <c r="XDW396" s="1"/>
      <c r="XDX396" s="1"/>
      <c r="XDY396" s="1"/>
      <c r="XDZ396" s="1"/>
      <c r="XEA396" s="1"/>
      <c r="XEB396" s="1"/>
      <c r="XEC396" s="1"/>
      <c r="XED396" s="1"/>
      <c r="XEE396" s="1"/>
      <c r="XEF396" s="1"/>
      <c r="XEG396" s="1"/>
      <c r="XEH396" s="1"/>
      <c r="XEI396" s="1"/>
      <c r="XEJ396" s="1"/>
      <c r="XEK396" s="1"/>
      <c r="XEL396" s="1"/>
      <c r="XEM396" s="1"/>
      <c r="XEN396" s="1"/>
      <c r="XEO396" s="1"/>
      <c r="XEP396" s="1"/>
      <c r="XEQ396" s="1"/>
      <c r="XER396" s="1"/>
      <c r="XES396" s="1"/>
      <c r="XET396" s="1"/>
      <c r="XEU396" s="1"/>
      <c r="XEV396" s="1"/>
      <c r="XEW396" s="1"/>
      <c r="XEX396" s="1"/>
    </row>
    <row r="397" spans="1:145 16219:16378" s="11" customFormat="1" ht="20.25" customHeight="1" x14ac:dyDescent="0.3">
      <c r="A397" s="68" t="s">
        <v>243</v>
      </c>
      <c r="B397" s="69"/>
      <c r="C397" s="69"/>
      <c r="D397" s="69"/>
      <c r="E397" s="69"/>
      <c r="F397" s="69"/>
      <c r="G397" s="69"/>
      <c r="H397" s="69"/>
      <c r="I397" s="72"/>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WYW397" s="1"/>
      <c r="WYX397" s="1"/>
      <c r="WYY397" s="1"/>
      <c r="WYZ397" s="1"/>
      <c r="WZA397" s="1"/>
      <c r="WZB397" s="1"/>
      <c r="WZC397" s="1"/>
      <c r="WZD397" s="1"/>
      <c r="WZE397" s="1"/>
      <c r="WZF397" s="1"/>
      <c r="WZG397" s="1"/>
      <c r="WZH397" s="1"/>
      <c r="WZI397" s="1"/>
      <c r="WZJ397" s="1"/>
      <c r="WZK397" s="1"/>
      <c r="WZL397" s="1"/>
      <c r="WZM397" s="1"/>
      <c r="WZN397" s="1"/>
      <c r="WZO397" s="1"/>
      <c r="WZP397" s="1"/>
      <c r="WZQ397" s="1"/>
      <c r="WZR397" s="1"/>
      <c r="WZS397" s="1"/>
      <c r="WZT397" s="1"/>
      <c r="WZU397" s="1"/>
      <c r="WZV397" s="1"/>
      <c r="WZW397" s="1"/>
      <c r="WZX397" s="1"/>
      <c r="WZY397" s="1"/>
      <c r="WZZ397" s="1"/>
      <c r="XAA397" s="1"/>
      <c r="XAB397" s="1"/>
      <c r="XAC397" s="1"/>
      <c r="XAD397" s="1"/>
      <c r="XAE397" s="1"/>
      <c r="XAF397" s="1"/>
      <c r="XAG397" s="1"/>
      <c r="XAH397" s="1"/>
      <c r="XAI397" s="1"/>
      <c r="XAJ397" s="1"/>
      <c r="XAK397" s="1"/>
      <c r="XAL397" s="1"/>
      <c r="XAM397" s="1"/>
      <c r="XAN397" s="1"/>
      <c r="XAO397" s="1"/>
      <c r="XAP397" s="1"/>
      <c r="XAQ397" s="1"/>
      <c r="XAR397" s="1"/>
      <c r="XAS397" s="1"/>
      <c r="XAT397" s="1"/>
      <c r="XAU397" s="1"/>
      <c r="XAV397" s="1"/>
      <c r="XAW397" s="1"/>
      <c r="XAX397" s="1"/>
      <c r="XAY397" s="1"/>
      <c r="XAZ397" s="1"/>
      <c r="XBA397" s="1"/>
      <c r="XBB397" s="1"/>
      <c r="XBC397" s="1"/>
      <c r="XBD397" s="1"/>
      <c r="XBE397" s="1"/>
      <c r="XBF397" s="1"/>
      <c r="XBG397" s="1"/>
      <c r="XBH397" s="1"/>
      <c r="XBI397" s="1"/>
      <c r="XBJ397" s="1"/>
      <c r="XBK397" s="1"/>
      <c r="XBL397" s="1"/>
      <c r="XBM397" s="1"/>
      <c r="XBN397" s="1"/>
      <c r="XBO397" s="1"/>
      <c r="XBP397" s="1"/>
      <c r="XBQ397" s="1"/>
      <c r="XBR397" s="1"/>
      <c r="XBS397" s="1"/>
      <c r="XBT397" s="1"/>
      <c r="XBU397" s="1"/>
      <c r="XBV397" s="1"/>
      <c r="XBW397" s="1"/>
      <c r="XBX397" s="1"/>
      <c r="XBY397" s="1"/>
      <c r="XBZ397" s="1"/>
      <c r="XCA397" s="1"/>
      <c r="XCB397" s="1"/>
      <c r="XCC397" s="1"/>
      <c r="XCD397" s="1"/>
      <c r="XCE397" s="1"/>
      <c r="XCF397" s="1"/>
      <c r="XCG397" s="1"/>
      <c r="XCH397" s="1"/>
      <c r="XCI397" s="1"/>
      <c r="XCJ397" s="1"/>
      <c r="XCK397" s="1"/>
      <c r="XCL397" s="1"/>
      <c r="XCM397" s="1"/>
      <c r="XCN397" s="1"/>
      <c r="XCO397" s="1"/>
      <c r="XCP397" s="1"/>
      <c r="XCQ397" s="1"/>
      <c r="XCR397" s="1"/>
      <c r="XCS397" s="1"/>
      <c r="XCT397" s="1"/>
      <c r="XCU397" s="1"/>
      <c r="XCV397" s="1"/>
      <c r="XCW397" s="1"/>
      <c r="XCX397" s="1"/>
      <c r="XCY397" s="1"/>
      <c r="XCZ397" s="1"/>
      <c r="XDA397" s="1"/>
      <c r="XDB397" s="1"/>
      <c r="XDC397" s="1"/>
      <c r="XDD397" s="1"/>
      <c r="XDE397" s="1"/>
      <c r="XDF397" s="1"/>
      <c r="XDG397" s="1"/>
      <c r="XDH397" s="1"/>
      <c r="XDI397" s="1"/>
      <c r="XDJ397" s="1"/>
      <c r="XDK397" s="1"/>
      <c r="XDL397" s="1"/>
      <c r="XDM397" s="1"/>
      <c r="XDN397" s="1"/>
      <c r="XDO397" s="1"/>
      <c r="XDP397" s="1"/>
      <c r="XDQ397" s="1"/>
      <c r="XDR397" s="1"/>
      <c r="XDS397" s="1"/>
      <c r="XDT397" s="1"/>
      <c r="XDU397" s="1"/>
      <c r="XDV397" s="1"/>
      <c r="XDW397" s="1"/>
      <c r="XDX397" s="1"/>
      <c r="XDY397" s="1"/>
      <c r="XDZ397" s="1"/>
      <c r="XEA397" s="1"/>
      <c r="XEB397" s="1"/>
      <c r="XEC397" s="1"/>
      <c r="XED397" s="1"/>
      <c r="XEE397" s="1"/>
      <c r="XEF397" s="1"/>
      <c r="XEG397" s="1"/>
      <c r="XEH397" s="1"/>
      <c r="XEI397" s="1"/>
      <c r="XEJ397" s="1"/>
      <c r="XEK397" s="1"/>
      <c r="XEL397" s="1"/>
      <c r="XEM397" s="1"/>
      <c r="XEN397" s="1"/>
      <c r="XEO397" s="1"/>
      <c r="XEP397" s="1"/>
      <c r="XEQ397" s="1"/>
      <c r="XER397" s="1"/>
      <c r="XES397" s="1"/>
      <c r="XET397" s="1"/>
      <c r="XEU397" s="1"/>
      <c r="XEV397" s="1"/>
      <c r="XEW397" s="1"/>
      <c r="XEX397" s="1"/>
    </row>
    <row r="398" spans="1:145 16219:16378" s="11" customFormat="1" ht="20.25" customHeight="1" x14ac:dyDescent="0.3">
      <c r="A398" s="65" t="str">
        <f>A397</f>
        <v>16th Floor</v>
      </c>
      <c r="B398" s="65"/>
      <c r="C398" s="66">
        <v>1</v>
      </c>
      <c r="D398" s="67"/>
      <c r="E398" s="20" t="s">
        <v>223</v>
      </c>
      <c r="F398" s="66">
        <v>737</v>
      </c>
      <c r="G398" s="67"/>
      <c r="H398" s="20">
        <v>0</v>
      </c>
      <c r="I398" s="20">
        <f t="shared" ref="I398:I404" si="61">F398*(($I$140)+1)+H398</f>
        <v>1142.3500000000001</v>
      </c>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WYW398" s="1"/>
      <c r="WYX398" s="1"/>
      <c r="WYY398" s="1"/>
      <c r="WYZ398" s="1"/>
      <c r="WZA398" s="1"/>
      <c r="WZB398" s="1"/>
      <c r="WZC398" s="1"/>
      <c r="WZD398" s="1"/>
      <c r="WZE398" s="1"/>
      <c r="WZF398" s="1"/>
      <c r="WZG398" s="1"/>
      <c r="WZH398" s="1"/>
      <c r="WZI398" s="1"/>
      <c r="WZJ398" s="1"/>
      <c r="WZK398" s="1"/>
      <c r="WZL398" s="1"/>
      <c r="WZM398" s="1"/>
      <c r="WZN398" s="1"/>
      <c r="WZO398" s="1"/>
      <c r="WZP398" s="1"/>
      <c r="WZQ398" s="1"/>
      <c r="WZR398" s="1"/>
      <c r="WZS398" s="1"/>
      <c r="WZT398" s="1"/>
      <c r="WZU398" s="1"/>
      <c r="WZV398" s="1"/>
      <c r="WZW398" s="1"/>
      <c r="WZX398" s="1"/>
      <c r="WZY398" s="1"/>
      <c r="WZZ398" s="1"/>
      <c r="XAA398" s="1"/>
      <c r="XAB398" s="1"/>
      <c r="XAC398" s="1"/>
      <c r="XAD398" s="1"/>
      <c r="XAE398" s="1"/>
      <c r="XAF398" s="1"/>
      <c r="XAG398" s="1"/>
      <c r="XAH398" s="1"/>
      <c r="XAI398" s="1"/>
      <c r="XAJ398" s="1"/>
      <c r="XAK398" s="1"/>
      <c r="XAL398" s="1"/>
      <c r="XAM398" s="1"/>
      <c r="XAN398" s="1"/>
      <c r="XAO398" s="1"/>
      <c r="XAP398" s="1"/>
      <c r="XAQ398" s="1"/>
      <c r="XAR398" s="1"/>
      <c r="XAS398" s="1"/>
      <c r="XAT398" s="1"/>
      <c r="XAU398" s="1"/>
      <c r="XAV398" s="1"/>
      <c r="XAW398" s="1"/>
      <c r="XAX398" s="1"/>
      <c r="XAY398" s="1"/>
      <c r="XAZ398" s="1"/>
      <c r="XBA398" s="1"/>
      <c r="XBB398" s="1"/>
      <c r="XBC398" s="1"/>
      <c r="XBD398" s="1"/>
      <c r="XBE398" s="1"/>
      <c r="XBF398" s="1"/>
      <c r="XBG398" s="1"/>
      <c r="XBH398" s="1"/>
      <c r="XBI398" s="1"/>
      <c r="XBJ398" s="1"/>
      <c r="XBK398" s="1"/>
      <c r="XBL398" s="1"/>
      <c r="XBM398" s="1"/>
      <c r="XBN398" s="1"/>
      <c r="XBO398" s="1"/>
      <c r="XBP398" s="1"/>
      <c r="XBQ398" s="1"/>
      <c r="XBR398" s="1"/>
      <c r="XBS398" s="1"/>
      <c r="XBT398" s="1"/>
      <c r="XBU398" s="1"/>
      <c r="XBV398" s="1"/>
      <c r="XBW398" s="1"/>
      <c r="XBX398" s="1"/>
      <c r="XBY398" s="1"/>
      <c r="XBZ398" s="1"/>
      <c r="XCA398" s="1"/>
      <c r="XCB398" s="1"/>
      <c r="XCC398" s="1"/>
      <c r="XCD398" s="1"/>
      <c r="XCE398" s="1"/>
      <c r="XCF398" s="1"/>
      <c r="XCG398" s="1"/>
      <c r="XCH398" s="1"/>
      <c r="XCI398" s="1"/>
      <c r="XCJ398" s="1"/>
      <c r="XCK398" s="1"/>
      <c r="XCL398" s="1"/>
      <c r="XCM398" s="1"/>
      <c r="XCN398" s="1"/>
      <c r="XCO398" s="1"/>
      <c r="XCP398" s="1"/>
      <c r="XCQ398" s="1"/>
      <c r="XCR398" s="1"/>
      <c r="XCS398" s="1"/>
      <c r="XCT398" s="1"/>
      <c r="XCU398" s="1"/>
      <c r="XCV398" s="1"/>
      <c r="XCW398" s="1"/>
      <c r="XCX398" s="1"/>
      <c r="XCY398" s="1"/>
      <c r="XCZ398" s="1"/>
      <c r="XDA398" s="1"/>
      <c r="XDB398" s="1"/>
      <c r="XDC398" s="1"/>
      <c r="XDD398" s="1"/>
      <c r="XDE398" s="1"/>
      <c r="XDF398" s="1"/>
      <c r="XDG398" s="1"/>
      <c r="XDH398" s="1"/>
      <c r="XDI398" s="1"/>
      <c r="XDJ398" s="1"/>
      <c r="XDK398" s="1"/>
      <c r="XDL398" s="1"/>
      <c r="XDM398" s="1"/>
      <c r="XDN398" s="1"/>
      <c r="XDO398" s="1"/>
      <c r="XDP398" s="1"/>
      <c r="XDQ398" s="1"/>
      <c r="XDR398" s="1"/>
      <c r="XDS398" s="1"/>
      <c r="XDT398" s="1"/>
      <c r="XDU398" s="1"/>
      <c r="XDV398" s="1"/>
      <c r="XDW398" s="1"/>
      <c r="XDX398" s="1"/>
      <c r="XDY398" s="1"/>
      <c r="XDZ398" s="1"/>
      <c r="XEA398" s="1"/>
      <c r="XEB398" s="1"/>
      <c r="XEC398" s="1"/>
      <c r="XED398" s="1"/>
      <c r="XEE398" s="1"/>
      <c r="XEF398" s="1"/>
      <c r="XEG398" s="1"/>
      <c r="XEH398" s="1"/>
      <c r="XEI398" s="1"/>
      <c r="XEJ398" s="1"/>
      <c r="XEK398" s="1"/>
      <c r="XEL398" s="1"/>
      <c r="XEM398" s="1"/>
      <c r="XEN398" s="1"/>
      <c r="XEO398" s="1"/>
      <c r="XEP398" s="1"/>
      <c r="XEQ398" s="1"/>
      <c r="XER398" s="1"/>
      <c r="XES398" s="1"/>
      <c r="XET398" s="1"/>
      <c r="XEU398" s="1"/>
      <c r="XEV398" s="1"/>
      <c r="XEW398" s="1"/>
      <c r="XEX398" s="1"/>
    </row>
    <row r="399" spans="1:145 16219:16378" s="11" customFormat="1" ht="20.25" customHeight="1" x14ac:dyDescent="0.3">
      <c r="A399" s="65" t="str">
        <f t="shared" ref="A399:A404" si="62">A398</f>
        <v>16th Floor</v>
      </c>
      <c r="B399" s="65"/>
      <c r="C399" s="66">
        <v>2</v>
      </c>
      <c r="D399" s="67"/>
      <c r="E399" s="20" t="s">
        <v>222</v>
      </c>
      <c r="F399" s="66">
        <v>908</v>
      </c>
      <c r="G399" s="67"/>
      <c r="H399" s="20">
        <v>0</v>
      </c>
      <c r="I399" s="20">
        <f t="shared" si="61"/>
        <v>1407.4</v>
      </c>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WYW399" s="1"/>
      <c r="WYX399" s="1"/>
      <c r="WYY399" s="1"/>
      <c r="WYZ399" s="1"/>
      <c r="WZA399" s="1"/>
      <c r="WZB399" s="1"/>
      <c r="WZC399" s="1"/>
      <c r="WZD399" s="1"/>
      <c r="WZE399" s="1"/>
      <c r="WZF399" s="1"/>
      <c r="WZG399" s="1"/>
      <c r="WZH399" s="1"/>
      <c r="WZI399" s="1"/>
      <c r="WZJ399" s="1"/>
      <c r="WZK399" s="1"/>
      <c r="WZL399" s="1"/>
      <c r="WZM399" s="1"/>
      <c r="WZN399" s="1"/>
      <c r="WZO399" s="1"/>
      <c r="WZP399" s="1"/>
      <c r="WZQ399" s="1"/>
      <c r="WZR399" s="1"/>
      <c r="WZS399" s="1"/>
      <c r="WZT399" s="1"/>
      <c r="WZU399" s="1"/>
      <c r="WZV399" s="1"/>
      <c r="WZW399" s="1"/>
      <c r="WZX399" s="1"/>
      <c r="WZY399" s="1"/>
      <c r="WZZ399" s="1"/>
      <c r="XAA399" s="1"/>
      <c r="XAB399" s="1"/>
      <c r="XAC399" s="1"/>
      <c r="XAD399" s="1"/>
      <c r="XAE399" s="1"/>
      <c r="XAF399" s="1"/>
      <c r="XAG399" s="1"/>
      <c r="XAH399" s="1"/>
      <c r="XAI399" s="1"/>
      <c r="XAJ399" s="1"/>
      <c r="XAK399" s="1"/>
      <c r="XAL399" s="1"/>
      <c r="XAM399" s="1"/>
      <c r="XAN399" s="1"/>
      <c r="XAO399" s="1"/>
      <c r="XAP399" s="1"/>
      <c r="XAQ399" s="1"/>
      <c r="XAR399" s="1"/>
      <c r="XAS399" s="1"/>
      <c r="XAT399" s="1"/>
      <c r="XAU399" s="1"/>
      <c r="XAV399" s="1"/>
      <c r="XAW399" s="1"/>
      <c r="XAX399" s="1"/>
      <c r="XAY399" s="1"/>
      <c r="XAZ399" s="1"/>
      <c r="XBA399" s="1"/>
      <c r="XBB399" s="1"/>
      <c r="XBC399" s="1"/>
      <c r="XBD399" s="1"/>
      <c r="XBE399" s="1"/>
      <c r="XBF399" s="1"/>
      <c r="XBG399" s="1"/>
      <c r="XBH399" s="1"/>
      <c r="XBI399" s="1"/>
      <c r="XBJ399" s="1"/>
      <c r="XBK399" s="1"/>
      <c r="XBL399" s="1"/>
      <c r="XBM399" s="1"/>
      <c r="XBN399" s="1"/>
      <c r="XBO399" s="1"/>
      <c r="XBP399" s="1"/>
      <c r="XBQ399" s="1"/>
      <c r="XBR399" s="1"/>
      <c r="XBS399" s="1"/>
      <c r="XBT399" s="1"/>
      <c r="XBU399" s="1"/>
      <c r="XBV399" s="1"/>
      <c r="XBW399" s="1"/>
      <c r="XBX399" s="1"/>
      <c r="XBY399" s="1"/>
      <c r="XBZ399" s="1"/>
      <c r="XCA399" s="1"/>
      <c r="XCB399" s="1"/>
      <c r="XCC399" s="1"/>
      <c r="XCD399" s="1"/>
      <c r="XCE399" s="1"/>
      <c r="XCF399" s="1"/>
      <c r="XCG399" s="1"/>
      <c r="XCH399" s="1"/>
      <c r="XCI399" s="1"/>
      <c r="XCJ399" s="1"/>
      <c r="XCK399" s="1"/>
      <c r="XCL399" s="1"/>
      <c r="XCM399" s="1"/>
      <c r="XCN399" s="1"/>
      <c r="XCO399" s="1"/>
      <c r="XCP399" s="1"/>
      <c r="XCQ399" s="1"/>
      <c r="XCR399" s="1"/>
      <c r="XCS399" s="1"/>
      <c r="XCT399" s="1"/>
      <c r="XCU399" s="1"/>
      <c r="XCV399" s="1"/>
      <c r="XCW399" s="1"/>
      <c r="XCX399" s="1"/>
      <c r="XCY399" s="1"/>
      <c r="XCZ399" s="1"/>
      <c r="XDA399" s="1"/>
      <c r="XDB399" s="1"/>
      <c r="XDC399" s="1"/>
      <c r="XDD399" s="1"/>
      <c r="XDE399" s="1"/>
      <c r="XDF399" s="1"/>
      <c r="XDG399" s="1"/>
      <c r="XDH399" s="1"/>
      <c r="XDI399" s="1"/>
      <c r="XDJ399" s="1"/>
      <c r="XDK399" s="1"/>
      <c r="XDL399" s="1"/>
      <c r="XDM399" s="1"/>
      <c r="XDN399" s="1"/>
      <c r="XDO399" s="1"/>
      <c r="XDP399" s="1"/>
      <c r="XDQ399" s="1"/>
      <c r="XDR399" s="1"/>
      <c r="XDS399" s="1"/>
      <c r="XDT399" s="1"/>
      <c r="XDU399" s="1"/>
      <c r="XDV399" s="1"/>
      <c r="XDW399" s="1"/>
      <c r="XDX399" s="1"/>
      <c r="XDY399" s="1"/>
      <c r="XDZ399" s="1"/>
      <c r="XEA399" s="1"/>
      <c r="XEB399" s="1"/>
      <c r="XEC399" s="1"/>
      <c r="XED399" s="1"/>
      <c r="XEE399" s="1"/>
      <c r="XEF399" s="1"/>
      <c r="XEG399" s="1"/>
      <c r="XEH399" s="1"/>
      <c r="XEI399" s="1"/>
      <c r="XEJ399" s="1"/>
      <c r="XEK399" s="1"/>
      <c r="XEL399" s="1"/>
      <c r="XEM399" s="1"/>
      <c r="XEN399" s="1"/>
      <c r="XEO399" s="1"/>
      <c r="XEP399" s="1"/>
      <c r="XEQ399" s="1"/>
      <c r="XER399" s="1"/>
      <c r="XES399" s="1"/>
      <c r="XET399" s="1"/>
      <c r="XEU399" s="1"/>
      <c r="XEV399" s="1"/>
      <c r="XEW399" s="1"/>
      <c r="XEX399" s="1"/>
    </row>
    <row r="400" spans="1:145 16219:16378" s="11" customFormat="1" ht="20.25" customHeight="1" x14ac:dyDescent="0.3">
      <c r="A400" s="65" t="str">
        <f t="shared" si="62"/>
        <v>16th Floor</v>
      </c>
      <c r="B400" s="65"/>
      <c r="C400" s="66">
        <v>3</v>
      </c>
      <c r="D400" s="67"/>
      <c r="E400" s="20" t="s">
        <v>223</v>
      </c>
      <c r="F400" s="66">
        <v>556</v>
      </c>
      <c r="G400" s="67"/>
      <c r="H400" s="20">
        <v>0</v>
      </c>
      <c r="I400" s="20">
        <f t="shared" si="61"/>
        <v>861.80000000000007</v>
      </c>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WYW400" s="1"/>
      <c r="WYX400" s="1"/>
      <c r="WYY400" s="1"/>
      <c r="WYZ400" s="1"/>
      <c r="WZA400" s="1"/>
      <c r="WZB400" s="1"/>
      <c r="WZC400" s="1"/>
      <c r="WZD400" s="1"/>
      <c r="WZE400" s="1"/>
      <c r="WZF400" s="1"/>
      <c r="WZG400" s="1"/>
      <c r="WZH400" s="1"/>
      <c r="WZI400" s="1"/>
      <c r="WZJ400" s="1"/>
      <c r="WZK400" s="1"/>
      <c r="WZL400" s="1"/>
      <c r="WZM400" s="1"/>
      <c r="WZN400" s="1"/>
      <c r="WZO400" s="1"/>
      <c r="WZP400" s="1"/>
      <c r="WZQ400" s="1"/>
      <c r="WZR400" s="1"/>
      <c r="WZS400" s="1"/>
      <c r="WZT400" s="1"/>
      <c r="WZU400" s="1"/>
      <c r="WZV400" s="1"/>
      <c r="WZW400" s="1"/>
      <c r="WZX400" s="1"/>
      <c r="WZY400" s="1"/>
      <c r="WZZ400" s="1"/>
      <c r="XAA400" s="1"/>
      <c r="XAB400" s="1"/>
      <c r="XAC400" s="1"/>
      <c r="XAD400" s="1"/>
      <c r="XAE400" s="1"/>
      <c r="XAF400" s="1"/>
      <c r="XAG400" s="1"/>
      <c r="XAH400" s="1"/>
      <c r="XAI400" s="1"/>
      <c r="XAJ400" s="1"/>
      <c r="XAK400" s="1"/>
      <c r="XAL400" s="1"/>
      <c r="XAM400" s="1"/>
      <c r="XAN400" s="1"/>
      <c r="XAO400" s="1"/>
      <c r="XAP400" s="1"/>
      <c r="XAQ400" s="1"/>
      <c r="XAR400" s="1"/>
      <c r="XAS400" s="1"/>
      <c r="XAT400" s="1"/>
      <c r="XAU400" s="1"/>
      <c r="XAV400" s="1"/>
      <c r="XAW400" s="1"/>
      <c r="XAX400" s="1"/>
      <c r="XAY400" s="1"/>
      <c r="XAZ400" s="1"/>
      <c r="XBA400" s="1"/>
      <c r="XBB400" s="1"/>
      <c r="XBC400" s="1"/>
      <c r="XBD400" s="1"/>
      <c r="XBE400" s="1"/>
      <c r="XBF400" s="1"/>
      <c r="XBG400" s="1"/>
      <c r="XBH400" s="1"/>
      <c r="XBI400" s="1"/>
      <c r="XBJ400" s="1"/>
      <c r="XBK400" s="1"/>
      <c r="XBL400" s="1"/>
      <c r="XBM400" s="1"/>
      <c r="XBN400" s="1"/>
      <c r="XBO400" s="1"/>
      <c r="XBP400" s="1"/>
      <c r="XBQ400" s="1"/>
      <c r="XBR400" s="1"/>
      <c r="XBS400" s="1"/>
      <c r="XBT400" s="1"/>
      <c r="XBU400" s="1"/>
      <c r="XBV400" s="1"/>
      <c r="XBW400" s="1"/>
      <c r="XBX400" s="1"/>
      <c r="XBY400" s="1"/>
      <c r="XBZ400" s="1"/>
      <c r="XCA400" s="1"/>
      <c r="XCB400" s="1"/>
      <c r="XCC400" s="1"/>
      <c r="XCD400" s="1"/>
      <c r="XCE400" s="1"/>
      <c r="XCF400" s="1"/>
      <c r="XCG400" s="1"/>
      <c r="XCH400" s="1"/>
      <c r="XCI400" s="1"/>
      <c r="XCJ400" s="1"/>
      <c r="XCK400" s="1"/>
      <c r="XCL400" s="1"/>
      <c r="XCM400" s="1"/>
      <c r="XCN400" s="1"/>
      <c r="XCO400" s="1"/>
      <c r="XCP400" s="1"/>
      <c r="XCQ400" s="1"/>
      <c r="XCR400" s="1"/>
      <c r="XCS400" s="1"/>
      <c r="XCT400" s="1"/>
      <c r="XCU400" s="1"/>
      <c r="XCV400" s="1"/>
      <c r="XCW400" s="1"/>
      <c r="XCX400" s="1"/>
      <c r="XCY400" s="1"/>
      <c r="XCZ400" s="1"/>
      <c r="XDA400" s="1"/>
      <c r="XDB400" s="1"/>
      <c r="XDC400" s="1"/>
      <c r="XDD400" s="1"/>
      <c r="XDE400" s="1"/>
      <c r="XDF400" s="1"/>
      <c r="XDG400" s="1"/>
      <c r="XDH400" s="1"/>
      <c r="XDI400" s="1"/>
      <c r="XDJ400" s="1"/>
      <c r="XDK400" s="1"/>
      <c r="XDL400" s="1"/>
      <c r="XDM400" s="1"/>
      <c r="XDN400" s="1"/>
      <c r="XDO400" s="1"/>
      <c r="XDP400" s="1"/>
      <c r="XDQ400" s="1"/>
      <c r="XDR400" s="1"/>
      <c r="XDS400" s="1"/>
      <c r="XDT400" s="1"/>
      <c r="XDU400" s="1"/>
      <c r="XDV400" s="1"/>
      <c r="XDW400" s="1"/>
      <c r="XDX400" s="1"/>
      <c r="XDY400" s="1"/>
      <c r="XDZ400" s="1"/>
      <c r="XEA400" s="1"/>
      <c r="XEB400" s="1"/>
      <c r="XEC400" s="1"/>
      <c r="XED400" s="1"/>
      <c r="XEE400" s="1"/>
      <c r="XEF400" s="1"/>
      <c r="XEG400" s="1"/>
      <c r="XEH400" s="1"/>
      <c r="XEI400" s="1"/>
      <c r="XEJ400" s="1"/>
      <c r="XEK400" s="1"/>
      <c r="XEL400" s="1"/>
      <c r="XEM400" s="1"/>
      <c r="XEN400" s="1"/>
      <c r="XEO400" s="1"/>
      <c r="XEP400" s="1"/>
      <c r="XEQ400" s="1"/>
      <c r="XER400" s="1"/>
      <c r="XES400" s="1"/>
      <c r="XET400" s="1"/>
      <c r="XEU400" s="1"/>
      <c r="XEV400" s="1"/>
      <c r="XEW400" s="1"/>
      <c r="XEX400" s="1"/>
    </row>
    <row r="401" spans="1:146 16221:16379" s="11" customFormat="1" ht="20.25" customHeight="1" x14ac:dyDescent="0.3">
      <c r="A401" s="65" t="str">
        <f t="shared" si="62"/>
        <v>16th Floor</v>
      </c>
      <c r="B401" s="65"/>
      <c r="C401" s="66">
        <v>4</v>
      </c>
      <c r="D401" s="67"/>
      <c r="E401" s="20" t="s">
        <v>223</v>
      </c>
      <c r="F401" s="66">
        <v>811</v>
      </c>
      <c r="G401" s="67"/>
      <c r="H401" s="20">
        <v>0</v>
      </c>
      <c r="I401" s="20">
        <f t="shared" si="61"/>
        <v>1257.05</v>
      </c>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WYW401" s="1"/>
      <c r="WYX401" s="1"/>
      <c r="WYY401" s="1"/>
      <c r="WYZ401" s="1"/>
      <c r="WZA401" s="1"/>
      <c r="WZB401" s="1"/>
      <c r="WZC401" s="1"/>
      <c r="WZD401" s="1"/>
      <c r="WZE401" s="1"/>
      <c r="WZF401" s="1"/>
      <c r="WZG401" s="1"/>
      <c r="WZH401" s="1"/>
      <c r="WZI401" s="1"/>
      <c r="WZJ401" s="1"/>
      <c r="WZK401" s="1"/>
      <c r="WZL401" s="1"/>
      <c r="WZM401" s="1"/>
      <c r="WZN401" s="1"/>
      <c r="WZO401" s="1"/>
      <c r="WZP401" s="1"/>
      <c r="WZQ401" s="1"/>
      <c r="WZR401" s="1"/>
      <c r="WZS401" s="1"/>
      <c r="WZT401" s="1"/>
      <c r="WZU401" s="1"/>
      <c r="WZV401" s="1"/>
      <c r="WZW401" s="1"/>
      <c r="WZX401" s="1"/>
      <c r="WZY401" s="1"/>
      <c r="WZZ401" s="1"/>
      <c r="XAA401" s="1"/>
      <c r="XAB401" s="1"/>
      <c r="XAC401" s="1"/>
      <c r="XAD401" s="1"/>
      <c r="XAE401" s="1"/>
      <c r="XAF401" s="1"/>
      <c r="XAG401" s="1"/>
      <c r="XAH401" s="1"/>
      <c r="XAI401" s="1"/>
      <c r="XAJ401" s="1"/>
      <c r="XAK401" s="1"/>
      <c r="XAL401" s="1"/>
      <c r="XAM401" s="1"/>
      <c r="XAN401" s="1"/>
      <c r="XAO401" s="1"/>
      <c r="XAP401" s="1"/>
      <c r="XAQ401" s="1"/>
      <c r="XAR401" s="1"/>
      <c r="XAS401" s="1"/>
      <c r="XAT401" s="1"/>
      <c r="XAU401" s="1"/>
      <c r="XAV401" s="1"/>
      <c r="XAW401" s="1"/>
      <c r="XAX401" s="1"/>
      <c r="XAY401" s="1"/>
      <c r="XAZ401" s="1"/>
      <c r="XBA401" s="1"/>
      <c r="XBB401" s="1"/>
      <c r="XBC401" s="1"/>
      <c r="XBD401" s="1"/>
      <c r="XBE401" s="1"/>
      <c r="XBF401" s="1"/>
      <c r="XBG401" s="1"/>
      <c r="XBH401" s="1"/>
      <c r="XBI401" s="1"/>
      <c r="XBJ401" s="1"/>
      <c r="XBK401" s="1"/>
      <c r="XBL401" s="1"/>
      <c r="XBM401" s="1"/>
      <c r="XBN401" s="1"/>
      <c r="XBO401" s="1"/>
      <c r="XBP401" s="1"/>
      <c r="XBQ401" s="1"/>
      <c r="XBR401" s="1"/>
      <c r="XBS401" s="1"/>
      <c r="XBT401" s="1"/>
      <c r="XBU401" s="1"/>
      <c r="XBV401" s="1"/>
      <c r="XBW401" s="1"/>
      <c r="XBX401" s="1"/>
      <c r="XBY401" s="1"/>
      <c r="XBZ401" s="1"/>
      <c r="XCA401" s="1"/>
      <c r="XCB401" s="1"/>
      <c r="XCC401" s="1"/>
      <c r="XCD401" s="1"/>
      <c r="XCE401" s="1"/>
      <c r="XCF401" s="1"/>
      <c r="XCG401" s="1"/>
      <c r="XCH401" s="1"/>
      <c r="XCI401" s="1"/>
      <c r="XCJ401" s="1"/>
      <c r="XCK401" s="1"/>
      <c r="XCL401" s="1"/>
      <c r="XCM401" s="1"/>
      <c r="XCN401" s="1"/>
      <c r="XCO401" s="1"/>
      <c r="XCP401" s="1"/>
      <c r="XCQ401" s="1"/>
      <c r="XCR401" s="1"/>
      <c r="XCS401" s="1"/>
      <c r="XCT401" s="1"/>
      <c r="XCU401" s="1"/>
      <c r="XCV401" s="1"/>
      <c r="XCW401" s="1"/>
      <c r="XCX401" s="1"/>
      <c r="XCY401" s="1"/>
      <c r="XCZ401" s="1"/>
      <c r="XDA401" s="1"/>
      <c r="XDB401" s="1"/>
      <c r="XDC401" s="1"/>
      <c r="XDD401" s="1"/>
      <c r="XDE401" s="1"/>
      <c r="XDF401" s="1"/>
      <c r="XDG401" s="1"/>
      <c r="XDH401" s="1"/>
      <c r="XDI401" s="1"/>
      <c r="XDJ401" s="1"/>
      <c r="XDK401" s="1"/>
      <c r="XDL401" s="1"/>
      <c r="XDM401" s="1"/>
      <c r="XDN401" s="1"/>
      <c r="XDO401" s="1"/>
      <c r="XDP401" s="1"/>
      <c r="XDQ401" s="1"/>
      <c r="XDR401" s="1"/>
      <c r="XDS401" s="1"/>
      <c r="XDT401" s="1"/>
      <c r="XDU401" s="1"/>
      <c r="XDV401" s="1"/>
      <c r="XDW401" s="1"/>
      <c r="XDX401" s="1"/>
      <c r="XDY401" s="1"/>
      <c r="XDZ401" s="1"/>
      <c r="XEA401" s="1"/>
      <c r="XEB401" s="1"/>
      <c r="XEC401" s="1"/>
      <c r="XED401" s="1"/>
      <c r="XEE401" s="1"/>
      <c r="XEF401" s="1"/>
      <c r="XEG401" s="1"/>
      <c r="XEH401" s="1"/>
      <c r="XEI401" s="1"/>
      <c r="XEJ401" s="1"/>
      <c r="XEK401" s="1"/>
      <c r="XEL401" s="1"/>
      <c r="XEM401" s="1"/>
      <c r="XEN401" s="1"/>
      <c r="XEO401" s="1"/>
      <c r="XEP401" s="1"/>
      <c r="XEQ401" s="1"/>
      <c r="XER401" s="1"/>
      <c r="XES401" s="1"/>
      <c r="XET401" s="1"/>
      <c r="XEU401" s="1"/>
      <c r="XEV401" s="1"/>
      <c r="XEW401" s="1"/>
      <c r="XEX401" s="1"/>
    </row>
    <row r="402" spans="1:146 16221:16379" s="11" customFormat="1" ht="20.25" customHeight="1" x14ac:dyDescent="0.3">
      <c r="A402" s="65" t="str">
        <f t="shared" si="62"/>
        <v>16th Floor</v>
      </c>
      <c r="B402" s="65"/>
      <c r="C402" s="66">
        <v>5</v>
      </c>
      <c r="D402" s="67"/>
      <c r="E402" s="20" t="s">
        <v>223</v>
      </c>
      <c r="F402" s="66">
        <v>605</v>
      </c>
      <c r="G402" s="67"/>
      <c r="H402" s="20">
        <v>0</v>
      </c>
      <c r="I402" s="20">
        <f t="shared" si="61"/>
        <v>937.75</v>
      </c>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WYW402" s="1"/>
      <c r="WYX402" s="1"/>
      <c r="WYY402" s="1"/>
      <c r="WYZ402" s="1"/>
      <c r="WZA402" s="1"/>
      <c r="WZB402" s="1"/>
      <c r="WZC402" s="1"/>
      <c r="WZD402" s="1"/>
      <c r="WZE402" s="1"/>
      <c r="WZF402" s="1"/>
      <c r="WZG402" s="1"/>
      <c r="WZH402" s="1"/>
      <c r="WZI402" s="1"/>
      <c r="WZJ402" s="1"/>
      <c r="WZK402" s="1"/>
      <c r="WZL402" s="1"/>
      <c r="WZM402" s="1"/>
      <c r="WZN402" s="1"/>
      <c r="WZO402" s="1"/>
      <c r="WZP402" s="1"/>
      <c r="WZQ402" s="1"/>
      <c r="WZR402" s="1"/>
      <c r="WZS402" s="1"/>
      <c r="WZT402" s="1"/>
      <c r="WZU402" s="1"/>
      <c r="WZV402" s="1"/>
      <c r="WZW402" s="1"/>
      <c r="WZX402" s="1"/>
      <c r="WZY402" s="1"/>
      <c r="WZZ402" s="1"/>
      <c r="XAA402" s="1"/>
      <c r="XAB402" s="1"/>
      <c r="XAC402" s="1"/>
      <c r="XAD402" s="1"/>
      <c r="XAE402" s="1"/>
      <c r="XAF402" s="1"/>
      <c r="XAG402" s="1"/>
      <c r="XAH402" s="1"/>
      <c r="XAI402" s="1"/>
      <c r="XAJ402" s="1"/>
      <c r="XAK402" s="1"/>
      <c r="XAL402" s="1"/>
      <c r="XAM402" s="1"/>
      <c r="XAN402" s="1"/>
      <c r="XAO402" s="1"/>
      <c r="XAP402" s="1"/>
      <c r="XAQ402" s="1"/>
      <c r="XAR402" s="1"/>
      <c r="XAS402" s="1"/>
      <c r="XAT402" s="1"/>
      <c r="XAU402" s="1"/>
      <c r="XAV402" s="1"/>
      <c r="XAW402" s="1"/>
      <c r="XAX402" s="1"/>
      <c r="XAY402" s="1"/>
      <c r="XAZ402" s="1"/>
      <c r="XBA402" s="1"/>
      <c r="XBB402" s="1"/>
      <c r="XBC402" s="1"/>
      <c r="XBD402" s="1"/>
      <c r="XBE402" s="1"/>
      <c r="XBF402" s="1"/>
      <c r="XBG402" s="1"/>
      <c r="XBH402" s="1"/>
      <c r="XBI402" s="1"/>
      <c r="XBJ402" s="1"/>
      <c r="XBK402" s="1"/>
      <c r="XBL402" s="1"/>
      <c r="XBM402" s="1"/>
      <c r="XBN402" s="1"/>
      <c r="XBO402" s="1"/>
      <c r="XBP402" s="1"/>
      <c r="XBQ402" s="1"/>
      <c r="XBR402" s="1"/>
      <c r="XBS402" s="1"/>
      <c r="XBT402" s="1"/>
      <c r="XBU402" s="1"/>
      <c r="XBV402" s="1"/>
      <c r="XBW402" s="1"/>
      <c r="XBX402" s="1"/>
      <c r="XBY402" s="1"/>
      <c r="XBZ402" s="1"/>
      <c r="XCA402" s="1"/>
      <c r="XCB402" s="1"/>
      <c r="XCC402" s="1"/>
      <c r="XCD402" s="1"/>
      <c r="XCE402" s="1"/>
      <c r="XCF402" s="1"/>
      <c r="XCG402" s="1"/>
      <c r="XCH402" s="1"/>
      <c r="XCI402" s="1"/>
      <c r="XCJ402" s="1"/>
      <c r="XCK402" s="1"/>
      <c r="XCL402" s="1"/>
      <c r="XCM402" s="1"/>
      <c r="XCN402" s="1"/>
      <c r="XCO402" s="1"/>
      <c r="XCP402" s="1"/>
      <c r="XCQ402" s="1"/>
      <c r="XCR402" s="1"/>
      <c r="XCS402" s="1"/>
      <c r="XCT402" s="1"/>
      <c r="XCU402" s="1"/>
      <c r="XCV402" s="1"/>
      <c r="XCW402" s="1"/>
      <c r="XCX402" s="1"/>
      <c r="XCY402" s="1"/>
      <c r="XCZ402" s="1"/>
      <c r="XDA402" s="1"/>
      <c r="XDB402" s="1"/>
      <c r="XDC402" s="1"/>
      <c r="XDD402" s="1"/>
      <c r="XDE402" s="1"/>
      <c r="XDF402" s="1"/>
      <c r="XDG402" s="1"/>
      <c r="XDH402" s="1"/>
      <c r="XDI402" s="1"/>
      <c r="XDJ402" s="1"/>
      <c r="XDK402" s="1"/>
      <c r="XDL402" s="1"/>
      <c r="XDM402" s="1"/>
      <c r="XDN402" s="1"/>
      <c r="XDO402" s="1"/>
      <c r="XDP402" s="1"/>
      <c r="XDQ402" s="1"/>
      <c r="XDR402" s="1"/>
      <c r="XDS402" s="1"/>
      <c r="XDT402" s="1"/>
      <c r="XDU402" s="1"/>
      <c r="XDV402" s="1"/>
      <c r="XDW402" s="1"/>
      <c r="XDX402" s="1"/>
      <c r="XDY402" s="1"/>
      <c r="XDZ402" s="1"/>
      <c r="XEA402" s="1"/>
      <c r="XEB402" s="1"/>
      <c r="XEC402" s="1"/>
      <c r="XED402" s="1"/>
      <c r="XEE402" s="1"/>
      <c r="XEF402" s="1"/>
      <c r="XEG402" s="1"/>
      <c r="XEH402" s="1"/>
      <c r="XEI402" s="1"/>
      <c r="XEJ402" s="1"/>
      <c r="XEK402" s="1"/>
      <c r="XEL402" s="1"/>
      <c r="XEM402" s="1"/>
      <c r="XEN402" s="1"/>
      <c r="XEO402" s="1"/>
      <c r="XEP402" s="1"/>
      <c r="XEQ402" s="1"/>
      <c r="XER402" s="1"/>
      <c r="XES402" s="1"/>
      <c r="XET402" s="1"/>
      <c r="XEU402" s="1"/>
      <c r="XEV402" s="1"/>
      <c r="XEW402" s="1"/>
      <c r="XEX402" s="1"/>
    </row>
    <row r="403" spans="1:146 16221:16379" s="11" customFormat="1" ht="20.25" customHeight="1" x14ac:dyDescent="0.3">
      <c r="A403" s="65" t="str">
        <f t="shared" si="62"/>
        <v>16th Floor</v>
      </c>
      <c r="B403" s="65"/>
      <c r="C403" s="66">
        <v>6</v>
      </c>
      <c r="D403" s="67"/>
      <c r="E403" s="20" t="s">
        <v>223</v>
      </c>
      <c r="F403" s="66">
        <v>734</v>
      </c>
      <c r="G403" s="67"/>
      <c r="H403" s="20">
        <v>0</v>
      </c>
      <c r="I403" s="20">
        <f t="shared" si="61"/>
        <v>1137.7</v>
      </c>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WYW403" s="1"/>
      <c r="WYX403" s="1"/>
      <c r="WYY403" s="1"/>
      <c r="WYZ403" s="1"/>
      <c r="WZA403" s="1"/>
      <c r="WZB403" s="1"/>
      <c r="WZC403" s="1"/>
      <c r="WZD403" s="1"/>
      <c r="WZE403" s="1"/>
      <c r="WZF403" s="1"/>
      <c r="WZG403" s="1"/>
      <c r="WZH403" s="1"/>
      <c r="WZI403" s="1"/>
      <c r="WZJ403" s="1"/>
      <c r="WZK403" s="1"/>
      <c r="WZL403" s="1"/>
      <c r="WZM403" s="1"/>
      <c r="WZN403" s="1"/>
      <c r="WZO403" s="1"/>
      <c r="WZP403" s="1"/>
      <c r="WZQ403" s="1"/>
      <c r="WZR403" s="1"/>
      <c r="WZS403" s="1"/>
      <c r="WZT403" s="1"/>
      <c r="WZU403" s="1"/>
      <c r="WZV403" s="1"/>
      <c r="WZW403" s="1"/>
      <c r="WZX403" s="1"/>
      <c r="WZY403" s="1"/>
      <c r="WZZ403" s="1"/>
      <c r="XAA403" s="1"/>
      <c r="XAB403" s="1"/>
      <c r="XAC403" s="1"/>
      <c r="XAD403" s="1"/>
      <c r="XAE403" s="1"/>
      <c r="XAF403" s="1"/>
      <c r="XAG403" s="1"/>
      <c r="XAH403" s="1"/>
      <c r="XAI403" s="1"/>
      <c r="XAJ403" s="1"/>
      <c r="XAK403" s="1"/>
      <c r="XAL403" s="1"/>
      <c r="XAM403" s="1"/>
      <c r="XAN403" s="1"/>
      <c r="XAO403" s="1"/>
      <c r="XAP403" s="1"/>
      <c r="XAQ403" s="1"/>
      <c r="XAR403" s="1"/>
      <c r="XAS403" s="1"/>
      <c r="XAT403" s="1"/>
      <c r="XAU403" s="1"/>
      <c r="XAV403" s="1"/>
      <c r="XAW403" s="1"/>
      <c r="XAX403" s="1"/>
      <c r="XAY403" s="1"/>
      <c r="XAZ403" s="1"/>
      <c r="XBA403" s="1"/>
      <c r="XBB403" s="1"/>
      <c r="XBC403" s="1"/>
      <c r="XBD403" s="1"/>
      <c r="XBE403" s="1"/>
      <c r="XBF403" s="1"/>
      <c r="XBG403" s="1"/>
      <c r="XBH403" s="1"/>
      <c r="XBI403" s="1"/>
      <c r="XBJ403" s="1"/>
      <c r="XBK403" s="1"/>
      <c r="XBL403" s="1"/>
      <c r="XBM403" s="1"/>
      <c r="XBN403" s="1"/>
      <c r="XBO403" s="1"/>
      <c r="XBP403" s="1"/>
      <c r="XBQ403" s="1"/>
      <c r="XBR403" s="1"/>
      <c r="XBS403" s="1"/>
      <c r="XBT403" s="1"/>
      <c r="XBU403" s="1"/>
      <c r="XBV403" s="1"/>
      <c r="XBW403" s="1"/>
      <c r="XBX403" s="1"/>
      <c r="XBY403" s="1"/>
      <c r="XBZ403" s="1"/>
      <c r="XCA403" s="1"/>
      <c r="XCB403" s="1"/>
      <c r="XCC403" s="1"/>
      <c r="XCD403" s="1"/>
      <c r="XCE403" s="1"/>
      <c r="XCF403" s="1"/>
      <c r="XCG403" s="1"/>
      <c r="XCH403" s="1"/>
      <c r="XCI403" s="1"/>
      <c r="XCJ403" s="1"/>
      <c r="XCK403" s="1"/>
      <c r="XCL403" s="1"/>
      <c r="XCM403" s="1"/>
      <c r="XCN403" s="1"/>
      <c r="XCO403" s="1"/>
      <c r="XCP403" s="1"/>
      <c r="XCQ403" s="1"/>
      <c r="XCR403" s="1"/>
      <c r="XCS403" s="1"/>
      <c r="XCT403" s="1"/>
      <c r="XCU403" s="1"/>
      <c r="XCV403" s="1"/>
      <c r="XCW403" s="1"/>
      <c r="XCX403" s="1"/>
      <c r="XCY403" s="1"/>
      <c r="XCZ403" s="1"/>
      <c r="XDA403" s="1"/>
      <c r="XDB403" s="1"/>
      <c r="XDC403" s="1"/>
      <c r="XDD403" s="1"/>
      <c r="XDE403" s="1"/>
      <c r="XDF403" s="1"/>
      <c r="XDG403" s="1"/>
      <c r="XDH403" s="1"/>
      <c r="XDI403" s="1"/>
      <c r="XDJ403" s="1"/>
      <c r="XDK403" s="1"/>
      <c r="XDL403" s="1"/>
      <c r="XDM403" s="1"/>
      <c r="XDN403" s="1"/>
      <c r="XDO403" s="1"/>
      <c r="XDP403" s="1"/>
      <c r="XDQ403" s="1"/>
      <c r="XDR403" s="1"/>
      <c r="XDS403" s="1"/>
      <c r="XDT403" s="1"/>
      <c r="XDU403" s="1"/>
      <c r="XDV403" s="1"/>
      <c r="XDW403" s="1"/>
      <c r="XDX403" s="1"/>
      <c r="XDY403" s="1"/>
      <c r="XDZ403" s="1"/>
      <c r="XEA403" s="1"/>
      <c r="XEB403" s="1"/>
      <c r="XEC403" s="1"/>
      <c r="XED403" s="1"/>
      <c r="XEE403" s="1"/>
      <c r="XEF403" s="1"/>
      <c r="XEG403" s="1"/>
      <c r="XEH403" s="1"/>
      <c r="XEI403" s="1"/>
      <c r="XEJ403" s="1"/>
      <c r="XEK403" s="1"/>
      <c r="XEL403" s="1"/>
      <c r="XEM403" s="1"/>
      <c r="XEN403" s="1"/>
      <c r="XEO403" s="1"/>
      <c r="XEP403" s="1"/>
      <c r="XEQ403" s="1"/>
      <c r="XER403" s="1"/>
      <c r="XES403" s="1"/>
      <c r="XET403" s="1"/>
      <c r="XEU403" s="1"/>
      <c r="XEV403" s="1"/>
      <c r="XEW403" s="1"/>
      <c r="XEX403" s="1"/>
    </row>
    <row r="404" spans="1:146 16221:16379" s="11" customFormat="1" ht="20.25" customHeight="1" x14ac:dyDescent="0.3">
      <c r="A404" s="65" t="str">
        <f t="shared" si="62"/>
        <v>16th Floor</v>
      </c>
      <c r="B404" s="65"/>
      <c r="C404" s="66">
        <v>7</v>
      </c>
      <c r="D404" s="67"/>
      <c r="E404" s="20" t="s">
        <v>223</v>
      </c>
      <c r="F404" s="66">
        <v>695</v>
      </c>
      <c r="G404" s="67"/>
      <c r="H404" s="20">
        <v>0</v>
      </c>
      <c r="I404" s="20">
        <f t="shared" si="61"/>
        <v>1077.25</v>
      </c>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WYW404" s="1"/>
      <c r="WYX404" s="1"/>
      <c r="WYY404" s="1"/>
      <c r="WYZ404" s="1"/>
      <c r="WZA404" s="1"/>
      <c r="WZB404" s="1"/>
      <c r="WZC404" s="1"/>
      <c r="WZD404" s="1"/>
      <c r="WZE404" s="1"/>
      <c r="WZF404" s="1"/>
      <c r="WZG404" s="1"/>
      <c r="WZH404" s="1"/>
      <c r="WZI404" s="1"/>
      <c r="WZJ404" s="1"/>
      <c r="WZK404" s="1"/>
      <c r="WZL404" s="1"/>
      <c r="WZM404" s="1"/>
      <c r="WZN404" s="1"/>
      <c r="WZO404" s="1"/>
      <c r="WZP404" s="1"/>
      <c r="WZQ404" s="1"/>
      <c r="WZR404" s="1"/>
      <c r="WZS404" s="1"/>
      <c r="WZT404" s="1"/>
      <c r="WZU404" s="1"/>
      <c r="WZV404" s="1"/>
      <c r="WZW404" s="1"/>
      <c r="WZX404" s="1"/>
      <c r="WZY404" s="1"/>
      <c r="WZZ404" s="1"/>
      <c r="XAA404" s="1"/>
      <c r="XAB404" s="1"/>
      <c r="XAC404" s="1"/>
      <c r="XAD404" s="1"/>
      <c r="XAE404" s="1"/>
      <c r="XAF404" s="1"/>
      <c r="XAG404" s="1"/>
      <c r="XAH404" s="1"/>
      <c r="XAI404" s="1"/>
      <c r="XAJ404" s="1"/>
      <c r="XAK404" s="1"/>
      <c r="XAL404" s="1"/>
      <c r="XAM404" s="1"/>
      <c r="XAN404" s="1"/>
      <c r="XAO404" s="1"/>
      <c r="XAP404" s="1"/>
      <c r="XAQ404" s="1"/>
      <c r="XAR404" s="1"/>
      <c r="XAS404" s="1"/>
      <c r="XAT404" s="1"/>
      <c r="XAU404" s="1"/>
      <c r="XAV404" s="1"/>
      <c r="XAW404" s="1"/>
      <c r="XAX404" s="1"/>
      <c r="XAY404" s="1"/>
      <c r="XAZ404" s="1"/>
      <c r="XBA404" s="1"/>
      <c r="XBB404" s="1"/>
      <c r="XBC404" s="1"/>
      <c r="XBD404" s="1"/>
      <c r="XBE404" s="1"/>
      <c r="XBF404" s="1"/>
      <c r="XBG404" s="1"/>
      <c r="XBH404" s="1"/>
      <c r="XBI404" s="1"/>
      <c r="XBJ404" s="1"/>
      <c r="XBK404" s="1"/>
      <c r="XBL404" s="1"/>
      <c r="XBM404" s="1"/>
      <c r="XBN404" s="1"/>
      <c r="XBO404" s="1"/>
      <c r="XBP404" s="1"/>
      <c r="XBQ404" s="1"/>
      <c r="XBR404" s="1"/>
      <c r="XBS404" s="1"/>
      <c r="XBT404" s="1"/>
      <c r="XBU404" s="1"/>
      <c r="XBV404" s="1"/>
      <c r="XBW404" s="1"/>
      <c r="XBX404" s="1"/>
      <c r="XBY404" s="1"/>
      <c r="XBZ404" s="1"/>
      <c r="XCA404" s="1"/>
      <c r="XCB404" s="1"/>
      <c r="XCC404" s="1"/>
      <c r="XCD404" s="1"/>
      <c r="XCE404" s="1"/>
      <c r="XCF404" s="1"/>
      <c r="XCG404" s="1"/>
      <c r="XCH404" s="1"/>
      <c r="XCI404" s="1"/>
      <c r="XCJ404" s="1"/>
      <c r="XCK404" s="1"/>
      <c r="XCL404" s="1"/>
      <c r="XCM404" s="1"/>
      <c r="XCN404" s="1"/>
      <c r="XCO404" s="1"/>
      <c r="XCP404" s="1"/>
      <c r="XCQ404" s="1"/>
      <c r="XCR404" s="1"/>
      <c r="XCS404" s="1"/>
      <c r="XCT404" s="1"/>
      <c r="XCU404" s="1"/>
      <c r="XCV404" s="1"/>
      <c r="XCW404" s="1"/>
      <c r="XCX404" s="1"/>
      <c r="XCY404" s="1"/>
      <c r="XCZ404" s="1"/>
      <c r="XDA404" s="1"/>
      <c r="XDB404" s="1"/>
      <c r="XDC404" s="1"/>
      <c r="XDD404" s="1"/>
      <c r="XDE404" s="1"/>
      <c r="XDF404" s="1"/>
      <c r="XDG404" s="1"/>
      <c r="XDH404" s="1"/>
      <c r="XDI404" s="1"/>
      <c r="XDJ404" s="1"/>
      <c r="XDK404" s="1"/>
      <c r="XDL404" s="1"/>
      <c r="XDM404" s="1"/>
      <c r="XDN404" s="1"/>
      <c r="XDO404" s="1"/>
      <c r="XDP404" s="1"/>
      <c r="XDQ404" s="1"/>
      <c r="XDR404" s="1"/>
      <c r="XDS404" s="1"/>
      <c r="XDT404" s="1"/>
      <c r="XDU404" s="1"/>
      <c r="XDV404" s="1"/>
      <c r="XDW404" s="1"/>
      <c r="XDX404" s="1"/>
      <c r="XDY404" s="1"/>
      <c r="XDZ404" s="1"/>
      <c r="XEA404" s="1"/>
      <c r="XEB404" s="1"/>
      <c r="XEC404" s="1"/>
      <c r="XED404" s="1"/>
      <c r="XEE404" s="1"/>
      <c r="XEF404" s="1"/>
      <c r="XEG404" s="1"/>
      <c r="XEH404" s="1"/>
      <c r="XEI404" s="1"/>
      <c r="XEJ404" s="1"/>
      <c r="XEK404" s="1"/>
      <c r="XEL404" s="1"/>
      <c r="XEM404" s="1"/>
      <c r="XEN404" s="1"/>
      <c r="XEO404" s="1"/>
      <c r="XEP404" s="1"/>
      <c r="XEQ404" s="1"/>
      <c r="XER404" s="1"/>
      <c r="XES404" s="1"/>
      <c r="XET404" s="1"/>
      <c r="XEU404" s="1"/>
      <c r="XEV404" s="1"/>
      <c r="XEW404" s="1"/>
      <c r="XEX404" s="1"/>
    </row>
    <row r="405" spans="1:146 16221:16379" s="11" customFormat="1" ht="20.25" customHeight="1" x14ac:dyDescent="0.3">
      <c r="A405" s="68" t="s">
        <v>244</v>
      </c>
      <c r="B405" s="69"/>
      <c r="C405" s="69"/>
      <c r="D405" s="69"/>
      <c r="E405" s="69"/>
      <c r="F405" s="69"/>
      <c r="G405" s="69"/>
      <c r="H405" s="69"/>
      <c r="I405" s="72"/>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WYW405" s="1"/>
      <c r="WYX405" s="1"/>
      <c r="WYY405" s="1"/>
      <c r="WYZ405" s="1"/>
      <c r="WZA405" s="1"/>
      <c r="WZB405" s="1"/>
      <c r="WZC405" s="1"/>
      <c r="WZD405" s="1"/>
      <c r="WZE405" s="1"/>
      <c r="WZF405" s="1"/>
      <c r="WZG405" s="1"/>
      <c r="WZH405" s="1"/>
      <c r="WZI405" s="1"/>
      <c r="WZJ405" s="1"/>
      <c r="WZK405" s="1"/>
      <c r="WZL405" s="1"/>
      <c r="WZM405" s="1"/>
      <c r="WZN405" s="1"/>
      <c r="WZO405" s="1"/>
      <c r="WZP405" s="1"/>
      <c r="WZQ405" s="1"/>
      <c r="WZR405" s="1"/>
      <c r="WZS405" s="1"/>
      <c r="WZT405" s="1"/>
      <c r="WZU405" s="1"/>
      <c r="WZV405" s="1"/>
      <c r="WZW405" s="1"/>
      <c r="WZX405" s="1"/>
      <c r="WZY405" s="1"/>
      <c r="WZZ405" s="1"/>
      <c r="XAA405" s="1"/>
      <c r="XAB405" s="1"/>
      <c r="XAC405" s="1"/>
      <c r="XAD405" s="1"/>
      <c r="XAE405" s="1"/>
      <c r="XAF405" s="1"/>
      <c r="XAG405" s="1"/>
      <c r="XAH405" s="1"/>
      <c r="XAI405" s="1"/>
      <c r="XAJ405" s="1"/>
      <c r="XAK405" s="1"/>
      <c r="XAL405" s="1"/>
      <c r="XAM405" s="1"/>
      <c r="XAN405" s="1"/>
      <c r="XAO405" s="1"/>
      <c r="XAP405" s="1"/>
      <c r="XAQ405" s="1"/>
      <c r="XAR405" s="1"/>
      <c r="XAS405" s="1"/>
      <c r="XAT405" s="1"/>
      <c r="XAU405" s="1"/>
      <c r="XAV405" s="1"/>
      <c r="XAW405" s="1"/>
      <c r="XAX405" s="1"/>
      <c r="XAY405" s="1"/>
      <c r="XAZ405" s="1"/>
      <c r="XBA405" s="1"/>
      <c r="XBB405" s="1"/>
      <c r="XBC405" s="1"/>
      <c r="XBD405" s="1"/>
      <c r="XBE405" s="1"/>
      <c r="XBF405" s="1"/>
      <c r="XBG405" s="1"/>
      <c r="XBH405" s="1"/>
      <c r="XBI405" s="1"/>
      <c r="XBJ405" s="1"/>
      <c r="XBK405" s="1"/>
      <c r="XBL405" s="1"/>
      <c r="XBM405" s="1"/>
      <c r="XBN405" s="1"/>
      <c r="XBO405" s="1"/>
      <c r="XBP405" s="1"/>
      <c r="XBQ405" s="1"/>
      <c r="XBR405" s="1"/>
      <c r="XBS405" s="1"/>
      <c r="XBT405" s="1"/>
      <c r="XBU405" s="1"/>
      <c r="XBV405" s="1"/>
      <c r="XBW405" s="1"/>
      <c r="XBX405" s="1"/>
      <c r="XBY405" s="1"/>
      <c r="XBZ405" s="1"/>
      <c r="XCA405" s="1"/>
      <c r="XCB405" s="1"/>
      <c r="XCC405" s="1"/>
      <c r="XCD405" s="1"/>
      <c r="XCE405" s="1"/>
      <c r="XCF405" s="1"/>
      <c r="XCG405" s="1"/>
      <c r="XCH405" s="1"/>
      <c r="XCI405" s="1"/>
      <c r="XCJ405" s="1"/>
      <c r="XCK405" s="1"/>
      <c r="XCL405" s="1"/>
      <c r="XCM405" s="1"/>
      <c r="XCN405" s="1"/>
      <c r="XCO405" s="1"/>
      <c r="XCP405" s="1"/>
      <c r="XCQ405" s="1"/>
      <c r="XCR405" s="1"/>
      <c r="XCS405" s="1"/>
      <c r="XCT405" s="1"/>
      <c r="XCU405" s="1"/>
      <c r="XCV405" s="1"/>
      <c r="XCW405" s="1"/>
      <c r="XCX405" s="1"/>
      <c r="XCY405" s="1"/>
      <c r="XCZ405" s="1"/>
      <c r="XDA405" s="1"/>
      <c r="XDB405" s="1"/>
      <c r="XDC405" s="1"/>
      <c r="XDD405" s="1"/>
      <c r="XDE405" s="1"/>
      <c r="XDF405" s="1"/>
      <c r="XDG405" s="1"/>
      <c r="XDH405" s="1"/>
      <c r="XDI405" s="1"/>
      <c r="XDJ405" s="1"/>
      <c r="XDK405" s="1"/>
      <c r="XDL405" s="1"/>
      <c r="XDM405" s="1"/>
      <c r="XDN405" s="1"/>
      <c r="XDO405" s="1"/>
      <c r="XDP405" s="1"/>
      <c r="XDQ405" s="1"/>
      <c r="XDR405" s="1"/>
      <c r="XDS405" s="1"/>
      <c r="XDT405" s="1"/>
      <c r="XDU405" s="1"/>
      <c r="XDV405" s="1"/>
      <c r="XDW405" s="1"/>
      <c r="XDX405" s="1"/>
      <c r="XDY405" s="1"/>
      <c r="XDZ405" s="1"/>
      <c r="XEA405" s="1"/>
      <c r="XEB405" s="1"/>
      <c r="XEC405" s="1"/>
      <c r="XED405" s="1"/>
      <c r="XEE405" s="1"/>
      <c r="XEF405" s="1"/>
      <c r="XEG405" s="1"/>
      <c r="XEH405" s="1"/>
      <c r="XEI405" s="1"/>
      <c r="XEJ405" s="1"/>
      <c r="XEK405" s="1"/>
      <c r="XEL405" s="1"/>
      <c r="XEM405" s="1"/>
      <c r="XEN405" s="1"/>
      <c r="XEO405" s="1"/>
      <c r="XEP405" s="1"/>
      <c r="XEQ405" s="1"/>
      <c r="XER405" s="1"/>
      <c r="XES405" s="1"/>
      <c r="XET405" s="1"/>
      <c r="XEU405" s="1"/>
      <c r="XEV405" s="1"/>
      <c r="XEW405" s="1"/>
      <c r="XEX405" s="1"/>
    </row>
    <row r="406" spans="1:146 16221:16379" s="11" customFormat="1" ht="20.25" customHeight="1" x14ac:dyDescent="0.3">
      <c r="A406" s="65" t="str">
        <f>A405</f>
        <v>18th Floor</v>
      </c>
      <c r="B406" s="65"/>
      <c r="C406" s="66">
        <v>1</v>
      </c>
      <c r="D406" s="67"/>
      <c r="E406" s="20" t="s">
        <v>223</v>
      </c>
      <c r="F406" s="66">
        <v>737</v>
      </c>
      <c r="G406" s="67"/>
      <c r="H406" s="20">
        <v>0</v>
      </c>
      <c r="I406" s="20">
        <f t="shared" ref="I406:I412" si="63">F406*(($I$140)+1)+H406</f>
        <v>1142.3500000000001</v>
      </c>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WYW406" s="1"/>
      <c r="WYX406" s="1"/>
      <c r="WYY406" s="1"/>
      <c r="WYZ406" s="1"/>
      <c r="WZA406" s="1"/>
      <c r="WZB406" s="1"/>
      <c r="WZC406" s="1"/>
      <c r="WZD406" s="1"/>
      <c r="WZE406" s="1"/>
      <c r="WZF406" s="1"/>
      <c r="WZG406" s="1"/>
      <c r="WZH406" s="1"/>
      <c r="WZI406" s="1"/>
      <c r="WZJ406" s="1"/>
      <c r="WZK406" s="1"/>
      <c r="WZL406" s="1"/>
      <c r="WZM406" s="1"/>
      <c r="WZN406" s="1"/>
      <c r="WZO406" s="1"/>
      <c r="WZP406" s="1"/>
      <c r="WZQ406" s="1"/>
      <c r="WZR406" s="1"/>
      <c r="WZS406" s="1"/>
      <c r="WZT406" s="1"/>
      <c r="WZU406" s="1"/>
      <c r="WZV406" s="1"/>
      <c r="WZW406" s="1"/>
      <c r="WZX406" s="1"/>
      <c r="WZY406" s="1"/>
      <c r="WZZ406" s="1"/>
      <c r="XAA406" s="1"/>
      <c r="XAB406" s="1"/>
      <c r="XAC406" s="1"/>
      <c r="XAD406" s="1"/>
      <c r="XAE406" s="1"/>
      <c r="XAF406" s="1"/>
      <c r="XAG406" s="1"/>
      <c r="XAH406" s="1"/>
      <c r="XAI406" s="1"/>
      <c r="XAJ406" s="1"/>
      <c r="XAK406" s="1"/>
      <c r="XAL406" s="1"/>
      <c r="XAM406" s="1"/>
      <c r="XAN406" s="1"/>
      <c r="XAO406" s="1"/>
      <c r="XAP406" s="1"/>
      <c r="XAQ406" s="1"/>
      <c r="XAR406" s="1"/>
      <c r="XAS406" s="1"/>
      <c r="XAT406" s="1"/>
      <c r="XAU406" s="1"/>
      <c r="XAV406" s="1"/>
      <c r="XAW406" s="1"/>
      <c r="XAX406" s="1"/>
      <c r="XAY406" s="1"/>
      <c r="XAZ406" s="1"/>
      <c r="XBA406" s="1"/>
      <c r="XBB406" s="1"/>
      <c r="XBC406" s="1"/>
      <c r="XBD406" s="1"/>
      <c r="XBE406" s="1"/>
      <c r="XBF406" s="1"/>
      <c r="XBG406" s="1"/>
      <c r="XBH406" s="1"/>
      <c r="XBI406" s="1"/>
      <c r="XBJ406" s="1"/>
      <c r="XBK406" s="1"/>
      <c r="XBL406" s="1"/>
      <c r="XBM406" s="1"/>
      <c r="XBN406" s="1"/>
      <c r="XBO406" s="1"/>
      <c r="XBP406" s="1"/>
      <c r="XBQ406" s="1"/>
      <c r="XBR406" s="1"/>
      <c r="XBS406" s="1"/>
      <c r="XBT406" s="1"/>
      <c r="XBU406" s="1"/>
      <c r="XBV406" s="1"/>
      <c r="XBW406" s="1"/>
      <c r="XBX406" s="1"/>
      <c r="XBY406" s="1"/>
      <c r="XBZ406" s="1"/>
      <c r="XCA406" s="1"/>
      <c r="XCB406" s="1"/>
      <c r="XCC406" s="1"/>
      <c r="XCD406" s="1"/>
      <c r="XCE406" s="1"/>
      <c r="XCF406" s="1"/>
      <c r="XCG406" s="1"/>
      <c r="XCH406" s="1"/>
      <c r="XCI406" s="1"/>
      <c r="XCJ406" s="1"/>
      <c r="XCK406" s="1"/>
      <c r="XCL406" s="1"/>
      <c r="XCM406" s="1"/>
      <c r="XCN406" s="1"/>
      <c r="XCO406" s="1"/>
      <c r="XCP406" s="1"/>
      <c r="XCQ406" s="1"/>
      <c r="XCR406" s="1"/>
      <c r="XCS406" s="1"/>
      <c r="XCT406" s="1"/>
      <c r="XCU406" s="1"/>
      <c r="XCV406" s="1"/>
      <c r="XCW406" s="1"/>
      <c r="XCX406" s="1"/>
      <c r="XCY406" s="1"/>
      <c r="XCZ406" s="1"/>
      <c r="XDA406" s="1"/>
      <c r="XDB406" s="1"/>
      <c r="XDC406" s="1"/>
      <c r="XDD406" s="1"/>
      <c r="XDE406" s="1"/>
      <c r="XDF406" s="1"/>
      <c r="XDG406" s="1"/>
      <c r="XDH406" s="1"/>
      <c r="XDI406" s="1"/>
      <c r="XDJ406" s="1"/>
      <c r="XDK406" s="1"/>
      <c r="XDL406" s="1"/>
      <c r="XDM406" s="1"/>
      <c r="XDN406" s="1"/>
      <c r="XDO406" s="1"/>
      <c r="XDP406" s="1"/>
      <c r="XDQ406" s="1"/>
      <c r="XDR406" s="1"/>
      <c r="XDS406" s="1"/>
      <c r="XDT406" s="1"/>
      <c r="XDU406" s="1"/>
      <c r="XDV406" s="1"/>
      <c r="XDW406" s="1"/>
      <c r="XDX406" s="1"/>
      <c r="XDY406" s="1"/>
      <c r="XDZ406" s="1"/>
      <c r="XEA406" s="1"/>
      <c r="XEB406" s="1"/>
      <c r="XEC406" s="1"/>
      <c r="XED406" s="1"/>
      <c r="XEE406" s="1"/>
      <c r="XEF406" s="1"/>
      <c r="XEG406" s="1"/>
      <c r="XEH406" s="1"/>
      <c r="XEI406" s="1"/>
      <c r="XEJ406" s="1"/>
      <c r="XEK406" s="1"/>
      <c r="XEL406" s="1"/>
      <c r="XEM406" s="1"/>
      <c r="XEN406" s="1"/>
      <c r="XEO406" s="1"/>
      <c r="XEP406" s="1"/>
      <c r="XEQ406" s="1"/>
      <c r="XER406" s="1"/>
      <c r="XES406" s="1"/>
      <c r="XET406" s="1"/>
      <c r="XEU406" s="1"/>
      <c r="XEV406" s="1"/>
      <c r="XEW406" s="1"/>
      <c r="XEX406" s="1"/>
    </row>
    <row r="407" spans="1:146 16221:16379" s="11" customFormat="1" ht="20.25" customHeight="1" x14ac:dyDescent="0.3">
      <c r="A407" s="65" t="str">
        <f t="shared" ref="A407:A412" si="64">A406</f>
        <v>18th Floor</v>
      </c>
      <c r="B407" s="65"/>
      <c r="C407" s="66">
        <v>2</v>
      </c>
      <c r="D407" s="67"/>
      <c r="E407" s="20" t="s">
        <v>222</v>
      </c>
      <c r="F407" s="66">
        <v>908</v>
      </c>
      <c r="G407" s="67"/>
      <c r="H407" s="20">
        <v>0</v>
      </c>
      <c r="I407" s="20">
        <f t="shared" si="63"/>
        <v>1407.4</v>
      </c>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WYW407" s="1"/>
      <c r="WYX407" s="1"/>
      <c r="WYY407" s="1"/>
      <c r="WYZ407" s="1"/>
      <c r="WZA407" s="1"/>
      <c r="WZB407" s="1"/>
      <c r="WZC407" s="1"/>
      <c r="WZD407" s="1"/>
      <c r="WZE407" s="1"/>
      <c r="WZF407" s="1"/>
      <c r="WZG407" s="1"/>
      <c r="WZH407" s="1"/>
      <c r="WZI407" s="1"/>
      <c r="WZJ407" s="1"/>
      <c r="WZK407" s="1"/>
      <c r="WZL407" s="1"/>
      <c r="WZM407" s="1"/>
      <c r="WZN407" s="1"/>
      <c r="WZO407" s="1"/>
      <c r="WZP407" s="1"/>
      <c r="WZQ407" s="1"/>
      <c r="WZR407" s="1"/>
      <c r="WZS407" s="1"/>
      <c r="WZT407" s="1"/>
      <c r="WZU407" s="1"/>
      <c r="WZV407" s="1"/>
      <c r="WZW407" s="1"/>
      <c r="WZX407" s="1"/>
      <c r="WZY407" s="1"/>
      <c r="WZZ407" s="1"/>
      <c r="XAA407" s="1"/>
      <c r="XAB407" s="1"/>
      <c r="XAC407" s="1"/>
      <c r="XAD407" s="1"/>
      <c r="XAE407" s="1"/>
      <c r="XAF407" s="1"/>
      <c r="XAG407" s="1"/>
      <c r="XAH407" s="1"/>
      <c r="XAI407" s="1"/>
      <c r="XAJ407" s="1"/>
      <c r="XAK407" s="1"/>
      <c r="XAL407" s="1"/>
      <c r="XAM407" s="1"/>
      <c r="XAN407" s="1"/>
      <c r="XAO407" s="1"/>
      <c r="XAP407" s="1"/>
      <c r="XAQ407" s="1"/>
      <c r="XAR407" s="1"/>
      <c r="XAS407" s="1"/>
      <c r="XAT407" s="1"/>
      <c r="XAU407" s="1"/>
      <c r="XAV407" s="1"/>
      <c r="XAW407" s="1"/>
      <c r="XAX407" s="1"/>
      <c r="XAY407" s="1"/>
      <c r="XAZ407" s="1"/>
      <c r="XBA407" s="1"/>
      <c r="XBB407" s="1"/>
      <c r="XBC407" s="1"/>
      <c r="XBD407" s="1"/>
      <c r="XBE407" s="1"/>
      <c r="XBF407" s="1"/>
      <c r="XBG407" s="1"/>
      <c r="XBH407" s="1"/>
      <c r="XBI407" s="1"/>
      <c r="XBJ407" s="1"/>
      <c r="XBK407" s="1"/>
      <c r="XBL407" s="1"/>
      <c r="XBM407" s="1"/>
      <c r="XBN407" s="1"/>
      <c r="XBO407" s="1"/>
      <c r="XBP407" s="1"/>
      <c r="XBQ407" s="1"/>
      <c r="XBR407" s="1"/>
      <c r="XBS407" s="1"/>
      <c r="XBT407" s="1"/>
      <c r="XBU407" s="1"/>
      <c r="XBV407" s="1"/>
      <c r="XBW407" s="1"/>
      <c r="XBX407" s="1"/>
      <c r="XBY407" s="1"/>
      <c r="XBZ407" s="1"/>
      <c r="XCA407" s="1"/>
      <c r="XCB407" s="1"/>
      <c r="XCC407" s="1"/>
      <c r="XCD407" s="1"/>
      <c r="XCE407" s="1"/>
      <c r="XCF407" s="1"/>
      <c r="XCG407" s="1"/>
      <c r="XCH407" s="1"/>
      <c r="XCI407" s="1"/>
      <c r="XCJ407" s="1"/>
      <c r="XCK407" s="1"/>
      <c r="XCL407" s="1"/>
      <c r="XCM407" s="1"/>
      <c r="XCN407" s="1"/>
      <c r="XCO407" s="1"/>
      <c r="XCP407" s="1"/>
      <c r="XCQ407" s="1"/>
      <c r="XCR407" s="1"/>
      <c r="XCS407" s="1"/>
      <c r="XCT407" s="1"/>
      <c r="XCU407" s="1"/>
      <c r="XCV407" s="1"/>
      <c r="XCW407" s="1"/>
      <c r="XCX407" s="1"/>
      <c r="XCY407" s="1"/>
      <c r="XCZ407" s="1"/>
      <c r="XDA407" s="1"/>
      <c r="XDB407" s="1"/>
      <c r="XDC407" s="1"/>
      <c r="XDD407" s="1"/>
      <c r="XDE407" s="1"/>
      <c r="XDF407" s="1"/>
      <c r="XDG407" s="1"/>
      <c r="XDH407" s="1"/>
      <c r="XDI407" s="1"/>
      <c r="XDJ407" s="1"/>
      <c r="XDK407" s="1"/>
      <c r="XDL407" s="1"/>
      <c r="XDM407" s="1"/>
      <c r="XDN407" s="1"/>
      <c r="XDO407" s="1"/>
      <c r="XDP407" s="1"/>
      <c r="XDQ407" s="1"/>
      <c r="XDR407" s="1"/>
      <c r="XDS407" s="1"/>
      <c r="XDT407" s="1"/>
      <c r="XDU407" s="1"/>
      <c r="XDV407" s="1"/>
      <c r="XDW407" s="1"/>
      <c r="XDX407" s="1"/>
      <c r="XDY407" s="1"/>
      <c r="XDZ407" s="1"/>
      <c r="XEA407" s="1"/>
      <c r="XEB407" s="1"/>
      <c r="XEC407" s="1"/>
      <c r="XED407" s="1"/>
      <c r="XEE407" s="1"/>
      <c r="XEF407" s="1"/>
      <c r="XEG407" s="1"/>
      <c r="XEH407" s="1"/>
      <c r="XEI407" s="1"/>
      <c r="XEJ407" s="1"/>
      <c r="XEK407" s="1"/>
      <c r="XEL407" s="1"/>
      <c r="XEM407" s="1"/>
      <c r="XEN407" s="1"/>
      <c r="XEO407" s="1"/>
      <c r="XEP407" s="1"/>
      <c r="XEQ407" s="1"/>
      <c r="XER407" s="1"/>
      <c r="XES407" s="1"/>
      <c r="XET407" s="1"/>
      <c r="XEU407" s="1"/>
      <c r="XEV407" s="1"/>
      <c r="XEW407" s="1"/>
      <c r="XEX407" s="1"/>
    </row>
    <row r="408" spans="1:146 16221:16379" s="11" customFormat="1" ht="20.25" customHeight="1" x14ac:dyDescent="0.3">
      <c r="A408" s="65" t="str">
        <f t="shared" si="64"/>
        <v>18th Floor</v>
      </c>
      <c r="B408" s="65"/>
      <c r="C408" s="66">
        <v>3</v>
      </c>
      <c r="D408" s="67"/>
      <c r="E408" s="20" t="s">
        <v>223</v>
      </c>
      <c r="F408" s="66">
        <v>559</v>
      </c>
      <c r="G408" s="67"/>
      <c r="H408" s="20">
        <v>0</v>
      </c>
      <c r="I408" s="20">
        <f t="shared" si="63"/>
        <v>866.45</v>
      </c>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WYW408" s="1"/>
      <c r="WYX408" s="1"/>
      <c r="WYY408" s="1"/>
      <c r="WYZ408" s="1"/>
      <c r="WZA408" s="1"/>
      <c r="WZB408" s="1"/>
      <c r="WZC408" s="1"/>
      <c r="WZD408" s="1"/>
      <c r="WZE408" s="1"/>
      <c r="WZF408" s="1"/>
      <c r="WZG408" s="1"/>
      <c r="WZH408" s="1"/>
      <c r="WZI408" s="1"/>
      <c r="WZJ408" s="1"/>
      <c r="WZK408" s="1"/>
      <c r="WZL408" s="1"/>
      <c r="WZM408" s="1"/>
      <c r="WZN408" s="1"/>
      <c r="WZO408" s="1"/>
      <c r="WZP408" s="1"/>
      <c r="WZQ408" s="1"/>
      <c r="WZR408" s="1"/>
      <c r="WZS408" s="1"/>
      <c r="WZT408" s="1"/>
      <c r="WZU408" s="1"/>
      <c r="WZV408" s="1"/>
      <c r="WZW408" s="1"/>
      <c r="WZX408" s="1"/>
      <c r="WZY408" s="1"/>
      <c r="WZZ408" s="1"/>
      <c r="XAA408" s="1"/>
      <c r="XAB408" s="1"/>
      <c r="XAC408" s="1"/>
      <c r="XAD408" s="1"/>
      <c r="XAE408" s="1"/>
      <c r="XAF408" s="1"/>
      <c r="XAG408" s="1"/>
      <c r="XAH408" s="1"/>
      <c r="XAI408" s="1"/>
      <c r="XAJ408" s="1"/>
      <c r="XAK408" s="1"/>
      <c r="XAL408" s="1"/>
      <c r="XAM408" s="1"/>
      <c r="XAN408" s="1"/>
      <c r="XAO408" s="1"/>
      <c r="XAP408" s="1"/>
      <c r="XAQ408" s="1"/>
      <c r="XAR408" s="1"/>
      <c r="XAS408" s="1"/>
      <c r="XAT408" s="1"/>
      <c r="XAU408" s="1"/>
      <c r="XAV408" s="1"/>
      <c r="XAW408" s="1"/>
      <c r="XAX408" s="1"/>
      <c r="XAY408" s="1"/>
      <c r="XAZ408" s="1"/>
      <c r="XBA408" s="1"/>
      <c r="XBB408" s="1"/>
      <c r="XBC408" s="1"/>
      <c r="XBD408" s="1"/>
      <c r="XBE408" s="1"/>
      <c r="XBF408" s="1"/>
      <c r="XBG408" s="1"/>
      <c r="XBH408" s="1"/>
      <c r="XBI408" s="1"/>
      <c r="XBJ408" s="1"/>
      <c r="XBK408" s="1"/>
      <c r="XBL408" s="1"/>
      <c r="XBM408" s="1"/>
      <c r="XBN408" s="1"/>
      <c r="XBO408" s="1"/>
      <c r="XBP408" s="1"/>
      <c r="XBQ408" s="1"/>
      <c r="XBR408" s="1"/>
      <c r="XBS408" s="1"/>
      <c r="XBT408" s="1"/>
      <c r="XBU408" s="1"/>
      <c r="XBV408" s="1"/>
      <c r="XBW408" s="1"/>
      <c r="XBX408" s="1"/>
      <c r="XBY408" s="1"/>
      <c r="XBZ408" s="1"/>
      <c r="XCA408" s="1"/>
      <c r="XCB408" s="1"/>
      <c r="XCC408" s="1"/>
      <c r="XCD408" s="1"/>
      <c r="XCE408" s="1"/>
      <c r="XCF408" s="1"/>
      <c r="XCG408" s="1"/>
      <c r="XCH408" s="1"/>
      <c r="XCI408" s="1"/>
      <c r="XCJ408" s="1"/>
      <c r="XCK408" s="1"/>
      <c r="XCL408" s="1"/>
      <c r="XCM408" s="1"/>
      <c r="XCN408" s="1"/>
      <c r="XCO408" s="1"/>
      <c r="XCP408" s="1"/>
      <c r="XCQ408" s="1"/>
      <c r="XCR408" s="1"/>
      <c r="XCS408" s="1"/>
      <c r="XCT408" s="1"/>
      <c r="XCU408" s="1"/>
      <c r="XCV408" s="1"/>
      <c r="XCW408" s="1"/>
      <c r="XCX408" s="1"/>
      <c r="XCY408" s="1"/>
      <c r="XCZ408" s="1"/>
      <c r="XDA408" s="1"/>
      <c r="XDB408" s="1"/>
      <c r="XDC408" s="1"/>
      <c r="XDD408" s="1"/>
      <c r="XDE408" s="1"/>
      <c r="XDF408" s="1"/>
      <c r="XDG408" s="1"/>
      <c r="XDH408" s="1"/>
      <c r="XDI408" s="1"/>
      <c r="XDJ408" s="1"/>
      <c r="XDK408" s="1"/>
      <c r="XDL408" s="1"/>
      <c r="XDM408" s="1"/>
      <c r="XDN408" s="1"/>
      <c r="XDO408" s="1"/>
      <c r="XDP408" s="1"/>
      <c r="XDQ408" s="1"/>
      <c r="XDR408" s="1"/>
      <c r="XDS408" s="1"/>
      <c r="XDT408" s="1"/>
      <c r="XDU408" s="1"/>
      <c r="XDV408" s="1"/>
      <c r="XDW408" s="1"/>
      <c r="XDX408" s="1"/>
      <c r="XDY408" s="1"/>
      <c r="XDZ408" s="1"/>
      <c r="XEA408" s="1"/>
      <c r="XEB408" s="1"/>
      <c r="XEC408" s="1"/>
      <c r="XED408" s="1"/>
      <c r="XEE408" s="1"/>
      <c r="XEF408" s="1"/>
      <c r="XEG408" s="1"/>
      <c r="XEH408" s="1"/>
      <c r="XEI408" s="1"/>
      <c r="XEJ408" s="1"/>
      <c r="XEK408" s="1"/>
      <c r="XEL408" s="1"/>
      <c r="XEM408" s="1"/>
      <c r="XEN408" s="1"/>
      <c r="XEO408" s="1"/>
      <c r="XEP408" s="1"/>
      <c r="XEQ408" s="1"/>
      <c r="XER408" s="1"/>
      <c r="XES408" s="1"/>
      <c r="XET408" s="1"/>
      <c r="XEU408" s="1"/>
      <c r="XEV408" s="1"/>
      <c r="XEW408" s="1"/>
      <c r="XEX408" s="1"/>
    </row>
    <row r="409" spans="1:146 16221:16379" s="11" customFormat="1" ht="20.25" customHeight="1" x14ac:dyDescent="0.3">
      <c r="A409" s="65" t="str">
        <f t="shared" si="64"/>
        <v>18th Floor</v>
      </c>
      <c r="B409" s="65"/>
      <c r="C409" s="66">
        <v>4</v>
      </c>
      <c r="D409" s="67"/>
      <c r="E409" s="20" t="s">
        <v>223</v>
      </c>
      <c r="F409" s="66">
        <v>824</v>
      </c>
      <c r="G409" s="67"/>
      <c r="H409" s="20">
        <v>0</v>
      </c>
      <c r="I409" s="20">
        <f t="shared" si="63"/>
        <v>1277.2</v>
      </c>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WYW409" s="1"/>
      <c r="WYX409" s="1"/>
      <c r="WYY409" s="1"/>
      <c r="WYZ409" s="1"/>
      <c r="WZA409" s="1"/>
      <c r="WZB409" s="1"/>
      <c r="WZC409" s="1"/>
      <c r="WZD409" s="1"/>
      <c r="WZE409" s="1"/>
      <c r="WZF409" s="1"/>
      <c r="WZG409" s="1"/>
      <c r="WZH409" s="1"/>
      <c r="WZI409" s="1"/>
      <c r="WZJ409" s="1"/>
      <c r="WZK409" s="1"/>
      <c r="WZL409" s="1"/>
      <c r="WZM409" s="1"/>
      <c r="WZN409" s="1"/>
      <c r="WZO409" s="1"/>
      <c r="WZP409" s="1"/>
      <c r="WZQ409" s="1"/>
      <c r="WZR409" s="1"/>
      <c r="WZS409" s="1"/>
      <c r="WZT409" s="1"/>
      <c r="WZU409" s="1"/>
      <c r="WZV409" s="1"/>
      <c r="WZW409" s="1"/>
      <c r="WZX409" s="1"/>
      <c r="WZY409" s="1"/>
      <c r="WZZ409" s="1"/>
      <c r="XAA409" s="1"/>
      <c r="XAB409" s="1"/>
      <c r="XAC409" s="1"/>
      <c r="XAD409" s="1"/>
      <c r="XAE409" s="1"/>
      <c r="XAF409" s="1"/>
      <c r="XAG409" s="1"/>
      <c r="XAH409" s="1"/>
      <c r="XAI409" s="1"/>
      <c r="XAJ409" s="1"/>
      <c r="XAK409" s="1"/>
      <c r="XAL409" s="1"/>
      <c r="XAM409" s="1"/>
      <c r="XAN409" s="1"/>
      <c r="XAO409" s="1"/>
      <c r="XAP409" s="1"/>
      <c r="XAQ409" s="1"/>
      <c r="XAR409" s="1"/>
      <c r="XAS409" s="1"/>
      <c r="XAT409" s="1"/>
      <c r="XAU409" s="1"/>
      <c r="XAV409" s="1"/>
      <c r="XAW409" s="1"/>
      <c r="XAX409" s="1"/>
      <c r="XAY409" s="1"/>
      <c r="XAZ409" s="1"/>
      <c r="XBA409" s="1"/>
      <c r="XBB409" s="1"/>
      <c r="XBC409" s="1"/>
      <c r="XBD409" s="1"/>
      <c r="XBE409" s="1"/>
      <c r="XBF409" s="1"/>
      <c r="XBG409" s="1"/>
      <c r="XBH409" s="1"/>
      <c r="XBI409" s="1"/>
      <c r="XBJ409" s="1"/>
      <c r="XBK409" s="1"/>
      <c r="XBL409" s="1"/>
      <c r="XBM409" s="1"/>
      <c r="XBN409" s="1"/>
      <c r="XBO409" s="1"/>
      <c r="XBP409" s="1"/>
      <c r="XBQ409" s="1"/>
      <c r="XBR409" s="1"/>
      <c r="XBS409" s="1"/>
      <c r="XBT409" s="1"/>
      <c r="XBU409" s="1"/>
      <c r="XBV409" s="1"/>
      <c r="XBW409" s="1"/>
      <c r="XBX409" s="1"/>
      <c r="XBY409" s="1"/>
      <c r="XBZ409" s="1"/>
      <c r="XCA409" s="1"/>
      <c r="XCB409" s="1"/>
      <c r="XCC409" s="1"/>
      <c r="XCD409" s="1"/>
      <c r="XCE409" s="1"/>
      <c r="XCF409" s="1"/>
      <c r="XCG409" s="1"/>
      <c r="XCH409" s="1"/>
      <c r="XCI409" s="1"/>
      <c r="XCJ409" s="1"/>
      <c r="XCK409" s="1"/>
      <c r="XCL409" s="1"/>
      <c r="XCM409" s="1"/>
      <c r="XCN409" s="1"/>
      <c r="XCO409" s="1"/>
      <c r="XCP409" s="1"/>
      <c r="XCQ409" s="1"/>
      <c r="XCR409" s="1"/>
      <c r="XCS409" s="1"/>
      <c r="XCT409" s="1"/>
      <c r="XCU409" s="1"/>
      <c r="XCV409" s="1"/>
      <c r="XCW409" s="1"/>
      <c r="XCX409" s="1"/>
      <c r="XCY409" s="1"/>
      <c r="XCZ409" s="1"/>
      <c r="XDA409" s="1"/>
      <c r="XDB409" s="1"/>
      <c r="XDC409" s="1"/>
      <c r="XDD409" s="1"/>
      <c r="XDE409" s="1"/>
      <c r="XDF409" s="1"/>
      <c r="XDG409" s="1"/>
      <c r="XDH409" s="1"/>
      <c r="XDI409" s="1"/>
      <c r="XDJ409" s="1"/>
      <c r="XDK409" s="1"/>
      <c r="XDL409" s="1"/>
      <c r="XDM409" s="1"/>
      <c r="XDN409" s="1"/>
      <c r="XDO409" s="1"/>
      <c r="XDP409" s="1"/>
      <c r="XDQ409" s="1"/>
      <c r="XDR409" s="1"/>
      <c r="XDS409" s="1"/>
      <c r="XDT409" s="1"/>
      <c r="XDU409" s="1"/>
      <c r="XDV409" s="1"/>
      <c r="XDW409" s="1"/>
      <c r="XDX409" s="1"/>
      <c r="XDY409" s="1"/>
      <c r="XDZ409" s="1"/>
      <c r="XEA409" s="1"/>
      <c r="XEB409" s="1"/>
      <c r="XEC409" s="1"/>
      <c r="XED409" s="1"/>
      <c r="XEE409" s="1"/>
      <c r="XEF409" s="1"/>
      <c r="XEG409" s="1"/>
      <c r="XEH409" s="1"/>
      <c r="XEI409" s="1"/>
      <c r="XEJ409" s="1"/>
      <c r="XEK409" s="1"/>
      <c r="XEL409" s="1"/>
      <c r="XEM409" s="1"/>
      <c r="XEN409" s="1"/>
      <c r="XEO409" s="1"/>
      <c r="XEP409" s="1"/>
      <c r="XEQ409" s="1"/>
      <c r="XER409" s="1"/>
      <c r="XES409" s="1"/>
      <c r="XET409" s="1"/>
      <c r="XEU409" s="1"/>
      <c r="XEV409" s="1"/>
      <c r="XEW409" s="1"/>
      <c r="XEX409" s="1"/>
    </row>
    <row r="410" spans="1:146 16221:16379" s="11" customFormat="1" ht="20.25" customHeight="1" x14ac:dyDescent="0.3">
      <c r="A410" s="65" t="str">
        <f t="shared" si="64"/>
        <v>18th Floor</v>
      </c>
      <c r="B410" s="65"/>
      <c r="C410" s="66">
        <v>5</v>
      </c>
      <c r="D410" s="67"/>
      <c r="E410" s="20" t="s">
        <v>223</v>
      </c>
      <c r="F410" s="66">
        <v>605</v>
      </c>
      <c r="G410" s="67"/>
      <c r="H410" s="20">
        <v>0</v>
      </c>
      <c r="I410" s="20">
        <f t="shared" si="63"/>
        <v>937.75</v>
      </c>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WYW410" s="1"/>
      <c r="WYX410" s="1"/>
      <c r="WYY410" s="1"/>
      <c r="WYZ410" s="1"/>
      <c r="WZA410" s="1"/>
      <c r="WZB410" s="1"/>
      <c r="WZC410" s="1"/>
      <c r="WZD410" s="1"/>
      <c r="WZE410" s="1"/>
      <c r="WZF410" s="1"/>
      <c r="WZG410" s="1"/>
      <c r="WZH410" s="1"/>
      <c r="WZI410" s="1"/>
      <c r="WZJ410" s="1"/>
      <c r="WZK410" s="1"/>
      <c r="WZL410" s="1"/>
      <c r="WZM410" s="1"/>
      <c r="WZN410" s="1"/>
      <c r="WZO410" s="1"/>
      <c r="WZP410" s="1"/>
      <c r="WZQ410" s="1"/>
      <c r="WZR410" s="1"/>
      <c r="WZS410" s="1"/>
      <c r="WZT410" s="1"/>
      <c r="WZU410" s="1"/>
      <c r="WZV410" s="1"/>
      <c r="WZW410" s="1"/>
      <c r="WZX410" s="1"/>
      <c r="WZY410" s="1"/>
      <c r="WZZ410" s="1"/>
      <c r="XAA410" s="1"/>
      <c r="XAB410" s="1"/>
      <c r="XAC410" s="1"/>
      <c r="XAD410" s="1"/>
      <c r="XAE410" s="1"/>
      <c r="XAF410" s="1"/>
      <c r="XAG410" s="1"/>
      <c r="XAH410" s="1"/>
      <c r="XAI410" s="1"/>
      <c r="XAJ410" s="1"/>
      <c r="XAK410" s="1"/>
      <c r="XAL410" s="1"/>
      <c r="XAM410" s="1"/>
      <c r="XAN410" s="1"/>
      <c r="XAO410" s="1"/>
      <c r="XAP410" s="1"/>
      <c r="XAQ410" s="1"/>
      <c r="XAR410" s="1"/>
      <c r="XAS410" s="1"/>
      <c r="XAT410" s="1"/>
      <c r="XAU410" s="1"/>
      <c r="XAV410" s="1"/>
      <c r="XAW410" s="1"/>
      <c r="XAX410" s="1"/>
      <c r="XAY410" s="1"/>
      <c r="XAZ410" s="1"/>
      <c r="XBA410" s="1"/>
      <c r="XBB410" s="1"/>
      <c r="XBC410" s="1"/>
      <c r="XBD410" s="1"/>
      <c r="XBE410" s="1"/>
      <c r="XBF410" s="1"/>
      <c r="XBG410" s="1"/>
      <c r="XBH410" s="1"/>
      <c r="XBI410" s="1"/>
      <c r="XBJ410" s="1"/>
      <c r="XBK410" s="1"/>
      <c r="XBL410" s="1"/>
      <c r="XBM410" s="1"/>
      <c r="XBN410" s="1"/>
      <c r="XBO410" s="1"/>
      <c r="XBP410" s="1"/>
      <c r="XBQ410" s="1"/>
      <c r="XBR410" s="1"/>
      <c r="XBS410" s="1"/>
      <c r="XBT410" s="1"/>
      <c r="XBU410" s="1"/>
      <c r="XBV410" s="1"/>
      <c r="XBW410" s="1"/>
      <c r="XBX410" s="1"/>
      <c r="XBY410" s="1"/>
      <c r="XBZ410" s="1"/>
      <c r="XCA410" s="1"/>
      <c r="XCB410" s="1"/>
      <c r="XCC410" s="1"/>
      <c r="XCD410" s="1"/>
      <c r="XCE410" s="1"/>
      <c r="XCF410" s="1"/>
      <c r="XCG410" s="1"/>
      <c r="XCH410" s="1"/>
      <c r="XCI410" s="1"/>
      <c r="XCJ410" s="1"/>
      <c r="XCK410" s="1"/>
      <c r="XCL410" s="1"/>
      <c r="XCM410" s="1"/>
      <c r="XCN410" s="1"/>
      <c r="XCO410" s="1"/>
      <c r="XCP410" s="1"/>
      <c r="XCQ410" s="1"/>
      <c r="XCR410" s="1"/>
      <c r="XCS410" s="1"/>
      <c r="XCT410" s="1"/>
      <c r="XCU410" s="1"/>
      <c r="XCV410" s="1"/>
      <c r="XCW410" s="1"/>
      <c r="XCX410" s="1"/>
      <c r="XCY410" s="1"/>
      <c r="XCZ410" s="1"/>
      <c r="XDA410" s="1"/>
      <c r="XDB410" s="1"/>
      <c r="XDC410" s="1"/>
      <c r="XDD410" s="1"/>
      <c r="XDE410" s="1"/>
      <c r="XDF410" s="1"/>
      <c r="XDG410" s="1"/>
      <c r="XDH410" s="1"/>
      <c r="XDI410" s="1"/>
      <c r="XDJ410" s="1"/>
      <c r="XDK410" s="1"/>
      <c r="XDL410" s="1"/>
      <c r="XDM410" s="1"/>
      <c r="XDN410" s="1"/>
      <c r="XDO410" s="1"/>
      <c r="XDP410" s="1"/>
      <c r="XDQ410" s="1"/>
      <c r="XDR410" s="1"/>
      <c r="XDS410" s="1"/>
      <c r="XDT410" s="1"/>
      <c r="XDU410" s="1"/>
      <c r="XDV410" s="1"/>
      <c r="XDW410" s="1"/>
      <c r="XDX410" s="1"/>
      <c r="XDY410" s="1"/>
      <c r="XDZ410" s="1"/>
      <c r="XEA410" s="1"/>
      <c r="XEB410" s="1"/>
      <c r="XEC410" s="1"/>
      <c r="XED410" s="1"/>
      <c r="XEE410" s="1"/>
      <c r="XEF410" s="1"/>
      <c r="XEG410" s="1"/>
      <c r="XEH410" s="1"/>
      <c r="XEI410" s="1"/>
      <c r="XEJ410" s="1"/>
      <c r="XEK410" s="1"/>
      <c r="XEL410" s="1"/>
      <c r="XEM410" s="1"/>
      <c r="XEN410" s="1"/>
      <c r="XEO410" s="1"/>
      <c r="XEP410" s="1"/>
      <c r="XEQ410" s="1"/>
      <c r="XER410" s="1"/>
      <c r="XES410" s="1"/>
      <c r="XET410" s="1"/>
      <c r="XEU410" s="1"/>
      <c r="XEV410" s="1"/>
      <c r="XEW410" s="1"/>
      <c r="XEX410" s="1"/>
    </row>
    <row r="411" spans="1:146 16221:16379" s="11" customFormat="1" ht="20.25" customHeight="1" x14ac:dyDescent="0.3">
      <c r="A411" s="65" t="str">
        <f t="shared" si="64"/>
        <v>18th Floor</v>
      </c>
      <c r="B411" s="65"/>
      <c r="C411" s="66">
        <v>6</v>
      </c>
      <c r="D411" s="67"/>
      <c r="E411" s="20" t="s">
        <v>223</v>
      </c>
      <c r="F411" s="66">
        <v>724</v>
      </c>
      <c r="G411" s="67"/>
      <c r="H411" s="20">
        <v>0</v>
      </c>
      <c r="I411" s="20">
        <f t="shared" si="63"/>
        <v>1122.2</v>
      </c>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WYW411" s="1"/>
      <c r="WYX411" s="1"/>
      <c r="WYY411" s="1"/>
      <c r="WYZ411" s="1"/>
      <c r="WZA411" s="1"/>
      <c r="WZB411" s="1"/>
      <c r="WZC411" s="1"/>
      <c r="WZD411" s="1"/>
      <c r="WZE411" s="1"/>
      <c r="WZF411" s="1"/>
      <c r="WZG411" s="1"/>
      <c r="WZH411" s="1"/>
      <c r="WZI411" s="1"/>
      <c r="WZJ411" s="1"/>
      <c r="WZK411" s="1"/>
      <c r="WZL411" s="1"/>
      <c r="WZM411" s="1"/>
      <c r="WZN411" s="1"/>
      <c r="WZO411" s="1"/>
      <c r="WZP411" s="1"/>
      <c r="WZQ411" s="1"/>
      <c r="WZR411" s="1"/>
      <c r="WZS411" s="1"/>
      <c r="WZT411" s="1"/>
      <c r="WZU411" s="1"/>
      <c r="WZV411" s="1"/>
      <c r="WZW411" s="1"/>
      <c r="WZX411" s="1"/>
      <c r="WZY411" s="1"/>
      <c r="WZZ411" s="1"/>
      <c r="XAA411" s="1"/>
      <c r="XAB411" s="1"/>
      <c r="XAC411" s="1"/>
      <c r="XAD411" s="1"/>
      <c r="XAE411" s="1"/>
      <c r="XAF411" s="1"/>
      <c r="XAG411" s="1"/>
      <c r="XAH411" s="1"/>
      <c r="XAI411" s="1"/>
      <c r="XAJ411" s="1"/>
      <c r="XAK411" s="1"/>
      <c r="XAL411" s="1"/>
      <c r="XAM411" s="1"/>
      <c r="XAN411" s="1"/>
      <c r="XAO411" s="1"/>
      <c r="XAP411" s="1"/>
      <c r="XAQ411" s="1"/>
      <c r="XAR411" s="1"/>
      <c r="XAS411" s="1"/>
      <c r="XAT411" s="1"/>
      <c r="XAU411" s="1"/>
      <c r="XAV411" s="1"/>
      <c r="XAW411" s="1"/>
      <c r="XAX411" s="1"/>
      <c r="XAY411" s="1"/>
      <c r="XAZ411" s="1"/>
      <c r="XBA411" s="1"/>
      <c r="XBB411" s="1"/>
      <c r="XBC411" s="1"/>
      <c r="XBD411" s="1"/>
      <c r="XBE411" s="1"/>
      <c r="XBF411" s="1"/>
      <c r="XBG411" s="1"/>
      <c r="XBH411" s="1"/>
      <c r="XBI411" s="1"/>
      <c r="XBJ411" s="1"/>
      <c r="XBK411" s="1"/>
      <c r="XBL411" s="1"/>
      <c r="XBM411" s="1"/>
      <c r="XBN411" s="1"/>
      <c r="XBO411" s="1"/>
      <c r="XBP411" s="1"/>
      <c r="XBQ411" s="1"/>
      <c r="XBR411" s="1"/>
      <c r="XBS411" s="1"/>
      <c r="XBT411" s="1"/>
      <c r="XBU411" s="1"/>
      <c r="XBV411" s="1"/>
      <c r="XBW411" s="1"/>
      <c r="XBX411" s="1"/>
      <c r="XBY411" s="1"/>
      <c r="XBZ411" s="1"/>
      <c r="XCA411" s="1"/>
      <c r="XCB411" s="1"/>
      <c r="XCC411" s="1"/>
      <c r="XCD411" s="1"/>
      <c r="XCE411" s="1"/>
      <c r="XCF411" s="1"/>
      <c r="XCG411" s="1"/>
      <c r="XCH411" s="1"/>
      <c r="XCI411" s="1"/>
      <c r="XCJ411" s="1"/>
      <c r="XCK411" s="1"/>
      <c r="XCL411" s="1"/>
      <c r="XCM411" s="1"/>
      <c r="XCN411" s="1"/>
      <c r="XCO411" s="1"/>
      <c r="XCP411" s="1"/>
      <c r="XCQ411" s="1"/>
      <c r="XCR411" s="1"/>
      <c r="XCS411" s="1"/>
      <c r="XCT411" s="1"/>
      <c r="XCU411" s="1"/>
      <c r="XCV411" s="1"/>
      <c r="XCW411" s="1"/>
      <c r="XCX411" s="1"/>
      <c r="XCY411" s="1"/>
      <c r="XCZ411" s="1"/>
      <c r="XDA411" s="1"/>
      <c r="XDB411" s="1"/>
      <c r="XDC411" s="1"/>
      <c r="XDD411" s="1"/>
      <c r="XDE411" s="1"/>
      <c r="XDF411" s="1"/>
      <c r="XDG411" s="1"/>
      <c r="XDH411" s="1"/>
      <c r="XDI411" s="1"/>
      <c r="XDJ411" s="1"/>
      <c r="XDK411" s="1"/>
      <c r="XDL411" s="1"/>
      <c r="XDM411" s="1"/>
      <c r="XDN411" s="1"/>
      <c r="XDO411" s="1"/>
      <c r="XDP411" s="1"/>
      <c r="XDQ411" s="1"/>
      <c r="XDR411" s="1"/>
      <c r="XDS411" s="1"/>
      <c r="XDT411" s="1"/>
      <c r="XDU411" s="1"/>
      <c r="XDV411" s="1"/>
      <c r="XDW411" s="1"/>
      <c r="XDX411" s="1"/>
      <c r="XDY411" s="1"/>
      <c r="XDZ411" s="1"/>
      <c r="XEA411" s="1"/>
      <c r="XEB411" s="1"/>
      <c r="XEC411" s="1"/>
      <c r="XED411" s="1"/>
      <c r="XEE411" s="1"/>
      <c r="XEF411" s="1"/>
      <c r="XEG411" s="1"/>
      <c r="XEH411" s="1"/>
      <c r="XEI411" s="1"/>
      <c r="XEJ411" s="1"/>
      <c r="XEK411" s="1"/>
      <c r="XEL411" s="1"/>
      <c r="XEM411" s="1"/>
      <c r="XEN411" s="1"/>
      <c r="XEO411" s="1"/>
      <c r="XEP411" s="1"/>
      <c r="XEQ411" s="1"/>
      <c r="XER411" s="1"/>
      <c r="XES411" s="1"/>
      <c r="XET411" s="1"/>
      <c r="XEU411" s="1"/>
      <c r="XEV411" s="1"/>
      <c r="XEW411" s="1"/>
      <c r="XEX411" s="1"/>
    </row>
    <row r="412" spans="1:146 16221:16379" s="11" customFormat="1" ht="20.25" customHeight="1" x14ac:dyDescent="0.3">
      <c r="A412" s="65" t="str">
        <f t="shared" si="64"/>
        <v>18th Floor</v>
      </c>
      <c r="B412" s="65"/>
      <c r="C412" s="66">
        <v>7</v>
      </c>
      <c r="D412" s="67"/>
      <c r="E412" s="20" t="s">
        <v>223</v>
      </c>
      <c r="F412" s="66">
        <v>695</v>
      </c>
      <c r="G412" s="67"/>
      <c r="H412" s="20">
        <v>0</v>
      </c>
      <c r="I412" s="20">
        <f t="shared" si="63"/>
        <v>1077.25</v>
      </c>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WYW412" s="1"/>
      <c r="WYX412" s="1"/>
      <c r="WYY412" s="1"/>
      <c r="WYZ412" s="1"/>
      <c r="WZA412" s="1"/>
      <c r="WZB412" s="1"/>
      <c r="WZC412" s="1"/>
      <c r="WZD412" s="1"/>
      <c r="WZE412" s="1"/>
      <c r="WZF412" s="1"/>
      <c r="WZG412" s="1"/>
      <c r="WZH412" s="1"/>
      <c r="WZI412" s="1"/>
      <c r="WZJ412" s="1"/>
      <c r="WZK412" s="1"/>
      <c r="WZL412" s="1"/>
      <c r="WZM412" s="1"/>
      <c r="WZN412" s="1"/>
      <c r="WZO412" s="1"/>
      <c r="WZP412" s="1"/>
      <c r="WZQ412" s="1"/>
      <c r="WZR412" s="1"/>
      <c r="WZS412" s="1"/>
      <c r="WZT412" s="1"/>
      <c r="WZU412" s="1"/>
      <c r="WZV412" s="1"/>
      <c r="WZW412" s="1"/>
      <c r="WZX412" s="1"/>
      <c r="WZY412" s="1"/>
      <c r="WZZ412" s="1"/>
      <c r="XAA412" s="1"/>
      <c r="XAB412" s="1"/>
      <c r="XAC412" s="1"/>
      <c r="XAD412" s="1"/>
      <c r="XAE412" s="1"/>
      <c r="XAF412" s="1"/>
      <c r="XAG412" s="1"/>
      <c r="XAH412" s="1"/>
      <c r="XAI412" s="1"/>
      <c r="XAJ412" s="1"/>
      <c r="XAK412" s="1"/>
      <c r="XAL412" s="1"/>
      <c r="XAM412" s="1"/>
      <c r="XAN412" s="1"/>
      <c r="XAO412" s="1"/>
      <c r="XAP412" s="1"/>
      <c r="XAQ412" s="1"/>
      <c r="XAR412" s="1"/>
      <c r="XAS412" s="1"/>
      <c r="XAT412" s="1"/>
      <c r="XAU412" s="1"/>
      <c r="XAV412" s="1"/>
      <c r="XAW412" s="1"/>
      <c r="XAX412" s="1"/>
      <c r="XAY412" s="1"/>
      <c r="XAZ412" s="1"/>
      <c r="XBA412" s="1"/>
      <c r="XBB412" s="1"/>
      <c r="XBC412" s="1"/>
      <c r="XBD412" s="1"/>
      <c r="XBE412" s="1"/>
      <c r="XBF412" s="1"/>
      <c r="XBG412" s="1"/>
      <c r="XBH412" s="1"/>
      <c r="XBI412" s="1"/>
      <c r="XBJ412" s="1"/>
      <c r="XBK412" s="1"/>
      <c r="XBL412" s="1"/>
      <c r="XBM412" s="1"/>
      <c r="XBN412" s="1"/>
      <c r="XBO412" s="1"/>
      <c r="XBP412" s="1"/>
      <c r="XBQ412" s="1"/>
      <c r="XBR412" s="1"/>
      <c r="XBS412" s="1"/>
      <c r="XBT412" s="1"/>
      <c r="XBU412" s="1"/>
      <c r="XBV412" s="1"/>
      <c r="XBW412" s="1"/>
      <c r="XBX412" s="1"/>
      <c r="XBY412" s="1"/>
      <c r="XBZ412" s="1"/>
      <c r="XCA412" s="1"/>
      <c r="XCB412" s="1"/>
      <c r="XCC412" s="1"/>
      <c r="XCD412" s="1"/>
      <c r="XCE412" s="1"/>
      <c r="XCF412" s="1"/>
      <c r="XCG412" s="1"/>
      <c r="XCH412" s="1"/>
      <c r="XCI412" s="1"/>
      <c r="XCJ412" s="1"/>
      <c r="XCK412" s="1"/>
      <c r="XCL412" s="1"/>
      <c r="XCM412" s="1"/>
      <c r="XCN412" s="1"/>
      <c r="XCO412" s="1"/>
      <c r="XCP412" s="1"/>
      <c r="XCQ412" s="1"/>
      <c r="XCR412" s="1"/>
      <c r="XCS412" s="1"/>
      <c r="XCT412" s="1"/>
      <c r="XCU412" s="1"/>
      <c r="XCV412" s="1"/>
      <c r="XCW412" s="1"/>
      <c r="XCX412" s="1"/>
      <c r="XCY412" s="1"/>
      <c r="XCZ412" s="1"/>
      <c r="XDA412" s="1"/>
      <c r="XDB412" s="1"/>
      <c r="XDC412" s="1"/>
      <c r="XDD412" s="1"/>
      <c r="XDE412" s="1"/>
      <c r="XDF412" s="1"/>
      <c r="XDG412" s="1"/>
      <c r="XDH412" s="1"/>
      <c r="XDI412" s="1"/>
      <c r="XDJ412" s="1"/>
      <c r="XDK412" s="1"/>
      <c r="XDL412" s="1"/>
      <c r="XDM412" s="1"/>
      <c r="XDN412" s="1"/>
      <c r="XDO412" s="1"/>
      <c r="XDP412" s="1"/>
      <c r="XDQ412" s="1"/>
      <c r="XDR412" s="1"/>
      <c r="XDS412" s="1"/>
      <c r="XDT412" s="1"/>
      <c r="XDU412" s="1"/>
      <c r="XDV412" s="1"/>
      <c r="XDW412" s="1"/>
      <c r="XDX412" s="1"/>
      <c r="XDY412" s="1"/>
      <c r="XDZ412" s="1"/>
      <c r="XEA412" s="1"/>
      <c r="XEB412" s="1"/>
      <c r="XEC412" s="1"/>
      <c r="XED412" s="1"/>
      <c r="XEE412" s="1"/>
      <c r="XEF412" s="1"/>
      <c r="XEG412" s="1"/>
      <c r="XEH412" s="1"/>
      <c r="XEI412" s="1"/>
      <c r="XEJ412" s="1"/>
      <c r="XEK412" s="1"/>
      <c r="XEL412" s="1"/>
      <c r="XEM412" s="1"/>
      <c r="XEN412" s="1"/>
      <c r="XEO412" s="1"/>
      <c r="XEP412" s="1"/>
      <c r="XEQ412" s="1"/>
      <c r="XER412" s="1"/>
      <c r="XES412" s="1"/>
      <c r="XET412" s="1"/>
      <c r="XEU412" s="1"/>
      <c r="XEV412" s="1"/>
      <c r="XEW412" s="1"/>
      <c r="XEX412" s="1"/>
    </row>
    <row r="413" spans="1:146 16221:16379" s="11" customFormat="1" ht="21" x14ac:dyDescent="0.3">
      <c r="A413" s="68" t="s">
        <v>245</v>
      </c>
      <c r="B413" s="69"/>
      <c r="C413" s="69"/>
      <c r="D413" s="69"/>
      <c r="E413" s="69"/>
      <c r="F413" s="69"/>
      <c r="G413" s="69"/>
      <c r="H413" s="69"/>
      <c r="I413" s="72"/>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WYX413" s="1"/>
      <c r="WYY413" s="1"/>
      <c r="WYZ413" s="1"/>
      <c r="WZA413" s="1"/>
      <c r="WZB413" s="1"/>
      <c r="WZC413" s="1"/>
      <c r="WZD413" s="1"/>
      <c r="WZE413" s="1"/>
      <c r="WZF413" s="1"/>
      <c r="WZG413" s="1"/>
      <c r="WZH413" s="1"/>
      <c r="WZI413" s="1"/>
      <c r="WZJ413" s="1"/>
      <c r="WZK413" s="1"/>
      <c r="WZL413" s="1"/>
      <c r="WZM413" s="1"/>
      <c r="WZN413" s="1"/>
      <c r="WZO413" s="1"/>
      <c r="WZP413" s="1"/>
      <c r="WZQ413" s="1"/>
      <c r="WZR413" s="1"/>
      <c r="WZS413" s="1"/>
      <c r="WZT413" s="1"/>
      <c r="WZU413" s="1"/>
      <c r="WZV413" s="1"/>
      <c r="WZW413" s="1"/>
      <c r="WZX413" s="1"/>
      <c r="WZY413" s="1"/>
      <c r="WZZ413" s="1"/>
      <c r="XAA413" s="1"/>
      <c r="XAB413" s="1"/>
      <c r="XAC413" s="1"/>
      <c r="XAD413" s="1"/>
      <c r="XAE413" s="1"/>
      <c r="XAF413" s="1"/>
      <c r="XAG413" s="1"/>
      <c r="XAH413" s="1"/>
      <c r="XAI413" s="1"/>
      <c r="XAJ413" s="1"/>
      <c r="XAK413" s="1"/>
      <c r="XAL413" s="1"/>
      <c r="XAM413" s="1"/>
      <c r="XAN413" s="1"/>
      <c r="XAO413" s="1"/>
      <c r="XAP413" s="1"/>
      <c r="XAQ413" s="1"/>
      <c r="XAR413" s="1"/>
      <c r="XAS413" s="1"/>
      <c r="XAT413" s="1"/>
      <c r="XAU413" s="1"/>
      <c r="XAV413" s="1"/>
      <c r="XAW413" s="1"/>
      <c r="XAX413" s="1"/>
      <c r="XAY413" s="1"/>
      <c r="XAZ413" s="1"/>
      <c r="XBA413" s="1"/>
      <c r="XBB413" s="1"/>
      <c r="XBC413" s="1"/>
      <c r="XBD413" s="1"/>
      <c r="XBE413" s="1"/>
      <c r="XBF413" s="1"/>
      <c r="XBG413" s="1"/>
      <c r="XBH413" s="1"/>
      <c r="XBI413" s="1"/>
      <c r="XBJ413" s="1"/>
      <c r="XBK413" s="1"/>
      <c r="XBL413" s="1"/>
      <c r="XBM413" s="1"/>
      <c r="XBN413" s="1"/>
      <c r="XBO413" s="1"/>
      <c r="XBP413" s="1"/>
      <c r="XBQ413" s="1"/>
      <c r="XBR413" s="1"/>
      <c r="XBS413" s="1"/>
      <c r="XBT413" s="1"/>
      <c r="XBU413" s="1"/>
      <c r="XBV413" s="1"/>
      <c r="XBW413" s="1"/>
      <c r="XBX413" s="1"/>
      <c r="XBY413" s="1"/>
      <c r="XBZ413" s="1"/>
      <c r="XCA413" s="1"/>
      <c r="XCB413" s="1"/>
      <c r="XCC413" s="1"/>
      <c r="XCD413" s="1"/>
      <c r="XCE413" s="1"/>
      <c r="XCF413" s="1"/>
      <c r="XCG413" s="1"/>
      <c r="XCH413" s="1"/>
      <c r="XCI413" s="1"/>
      <c r="XCJ413" s="1"/>
      <c r="XCK413" s="1"/>
      <c r="XCL413" s="1"/>
      <c r="XCM413" s="1"/>
      <c r="XCN413" s="1"/>
      <c r="XCO413" s="1"/>
      <c r="XCP413" s="1"/>
      <c r="XCQ413" s="1"/>
      <c r="XCR413" s="1"/>
      <c r="XCS413" s="1"/>
      <c r="XCT413" s="1"/>
      <c r="XCU413" s="1"/>
      <c r="XCV413" s="1"/>
      <c r="XCW413" s="1"/>
      <c r="XCX413" s="1"/>
      <c r="XCY413" s="1"/>
      <c r="XCZ413" s="1"/>
      <c r="XDA413" s="1"/>
      <c r="XDB413" s="1"/>
      <c r="XDC413" s="1"/>
      <c r="XDD413" s="1"/>
      <c r="XDE413" s="1"/>
      <c r="XDF413" s="1"/>
      <c r="XDG413" s="1"/>
      <c r="XDH413" s="1"/>
      <c r="XDI413" s="1"/>
      <c r="XDJ413" s="1"/>
      <c r="XDK413" s="1"/>
      <c r="XDL413" s="1"/>
      <c r="XDM413" s="1"/>
      <c r="XDN413" s="1"/>
      <c r="XDO413" s="1"/>
      <c r="XDP413" s="1"/>
      <c r="XDQ413" s="1"/>
      <c r="XDR413" s="1"/>
      <c r="XDS413" s="1"/>
      <c r="XDT413" s="1"/>
      <c r="XDU413" s="1"/>
      <c r="XDV413" s="1"/>
      <c r="XDW413" s="1"/>
      <c r="XDX413" s="1"/>
      <c r="XDY413" s="1"/>
      <c r="XDZ413" s="1"/>
      <c r="XEA413" s="1"/>
      <c r="XEB413" s="1"/>
      <c r="XEC413" s="1"/>
      <c r="XED413" s="1"/>
      <c r="XEE413" s="1"/>
      <c r="XEF413" s="1"/>
      <c r="XEG413" s="1"/>
      <c r="XEH413" s="1"/>
      <c r="XEI413" s="1"/>
      <c r="XEJ413" s="1"/>
      <c r="XEK413" s="1"/>
      <c r="XEL413" s="1"/>
      <c r="XEM413" s="1"/>
      <c r="XEN413" s="1"/>
      <c r="XEO413" s="1"/>
      <c r="XEP413" s="1"/>
      <c r="XEQ413" s="1"/>
      <c r="XER413" s="1"/>
      <c r="XES413" s="1"/>
      <c r="XET413" s="1"/>
      <c r="XEU413" s="1"/>
      <c r="XEV413" s="1"/>
      <c r="XEW413" s="1"/>
      <c r="XEX413" s="1"/>
      <c r="XEY413" s="1"/>
    </row>
    <row r="414" spans="1:146 16221:16379" s="11" customFormat="1" ht="20.25" customHeight="1" x14ac:dyDescent="0.3">
      <c r="A414" s="65" t="str">
        <f>A413</f>
        <v>19th Floor (Part Refuge Area)</v>
      </c>
      <c r="B414" s="65"/>
      <c r="C414" s="66">
        <v>1</v>
      </c>
      <c r="D414" s="67"/>
      <c r="E414" s="20" t="s">
        <v>223</v>
      </c>
      <c r="F414" s="66">
        <v>737</v>
      </c>
      <c r="G414" s="67"/>
      <c r="H414" s="20">
        <v>0</v>
      </c>
      <c r="I414" s="20">
        <f t="shared" ref="I414:I420" si="65">F414*(($I$140)+1)+H414</f>
        <v>1142.3500000000001</v>
      </c>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WYX414" s="1"/>
      <c r="WYY414" s="1"/>
      <c r="WYZ414" s="1"/>
      <c r="WZA414" s="1"/>
      <c r="WZB414" s="1"/>
      <c r="WZC414" s="1"/>
      <c r="WZD414" s="1"/>
      <c r="WZE414" s="1"/>
      <c r="WZF414" s="1"/>
      <c r="WZG414" s="1"/>
      <c r="WZH414" s="1"/>
      <c r="WZI414" s="1"/>
      <c r="WZJ414" s="1"/>
      <c r="WZK414" s="1"/>
      <c r="WZL414" s="1"/>
      <c r="WZM414" s="1"/>
      <c r="WZN414" s="1"/>
      <c r="WZO414" s="1"/>
      <c r="WZP414" s="1"/>
      <c r="WZQ414" s="1"/>
      <c r="WZR414" s="1"/>
      <c r="WZS414" s="1"/>
      <c r="WZT414" s="1"/>
      <c r="WZU414" s="1"/>
      <c r="WZV414" s="1"/>
      <c r="WZW414" s="1"/>
      <c r="WZX414" s="1"/>
      <c r="WZY414" s="1"/>
      <c r="WZZ414" s="1"/>
      <c r="XAA414" s="1"/>
      <c r="XAB414" s="1"/>
      <c r="XAC414" s="1"/>
      <c r="XAD414" s="1"/>
      <c r="XAE414" s="1"/>
      <c r="XAF414" s="1"/>
      <c r="XAG414" s="1"/>
      <c r="XAH414" s="1"/>
      <c r="XAI414" s="1"/>
      <c r="XAJ414" s="1"/>
      <c r="XAK414" s="1"/>
      <c r="XAL414" s="1"/>
      <c r="XAM414" s="1"/>
      <c r="XAN414" s="1"/>
      <c r="XAO414" s="1"/>
      <c r="XAP414" s="1"/>
      <c r="XAQ414" s="1"/>
      <c r="XAR414" s="1"/>
      <c r="XAS414" s="1"/>
      <c r="XAT414" s="1"/>
      <c r="XAU414" s="1"/>
      <c r="XAV414" s="1"/>
      <c r="XAW414" s="1"/>
      <c r="XAX414" s="1"/>
      <c r="XAY414" s="1"/>
      <c r="XAZ414" s="1"/>
      <c r="XBA414" s="1"/>
      <c r="XBB414" s="1"/>
      <c r="XBC414" s="1"/>
      <c r="XBD414" s="1"/>
      <c r="XBE414" s="1"/>
      <c r="XBF414" s="1"/>
      <c r="XBG414" s="1"/>
      <c r="XBH414" s="1"/>
      <c r="XBI414" s="1"/>
      <c r="XBJ414" s="1"/>
      <c r="XBK414" s="1"/>
      <c r="XBL414" s="1"/>
      <c r="XBM414" s="1"/>
      <c r="XBN414" s="1"/>
      <c r="XBO414" s="1"/>
      <c r="XBP414" s="1"/>
      <c r="XBQ414" s="1"/>
      <c r="XBR414" s="1"/>
      <c r="XBS414" s="1"/>
      <c r="XBT414" s="1"/>
      <c r="XBU414" s="1"/>
      <c r="XBV414" s="1"/>
      <c r="XBW414" s="1"/>
      <c r="XBX414" s="1"/>
      <c r="XBY414" s="1"/>
      <c r="XBZ414" s="1"/>
      <c r="XCA414" s="1"/>
      <c r="XCB414" s="1"/>
      <c r="XCC414" s="1"/>
      <c r="XCD414" s="1"/>
      <c r="XCE414" s="1"/>
      <c r="XCF414" s="1"/>
      <c r="XCG414" s="1"/>
      <c r="XCH414" s="1"/>
      <c r="XCI414" s="1"/>
      <c r="XCJ414" s="1"/>
      <c r="XCK414" s="1"/>
      <c r="XCL414" s="1"/>
      <c r="XCM414" s="1"/>
      <c r="XCN414" s="1"/>
      <c r="XCO414" s="1"/>
      <c r="XCP414" s="1"/>
      <c r="XCQ414" s="1"/>
      <c r="XCR414" s="1"/>
      <c r="XCS414" s="1"/>
      <c r="XCT414" s="1"/>
      <c r="XCU414" s="1"/>
      <c r="XCV414" s="1"/>
      <c r="XCW414" s="1"/>
      <c r="XCX414" s="1"/>
      <c r="XCY414" s="1"/>
      <c r="XCZ414" s="1"/>
      <c r="XDA414" s="1"/>
      <c r="XDB414" s="1"/>
      <c r="XDC414" s="1"/>
      <c r="XDD414" s="1"/>
      <c r="XDE414" s="1"/>
      <c r="XDF414" s="1"/>
      <c r="XDG414" s="1"/>
      <c r="XDH414" s="1"/>
      <c r="XDI414" s="1"/>
      <c r="XDJ414" s="1"/>
      <c r="XDK414" s="1"/>
      <c r="XDL414" s="1"/>
      <c r="XDM414" s="1"/>
      <c r="XDN414" s="1"/>
      <c r="XDO414" s="1"/>
      <c r="XDP414" s="1"/>
      <c r="XDQ414" s="1"/>
      <c r="XDR414" s="1"/>
      <c r="XDS414" s="1"/>
      <c r="XDT414" s="1"/>
      <c r="XDU414" s="1"/>
      <c r="XDV414" s="1"/>
      <c r="XDW414" s="1"/>
      <c r="XDX414" s="1"/>
      <c r="XDY414" s="1"/>
      <c r="XDZ414" s="1"/>
      <c r="XEA414" s="1"/>
      <c r="XEB414" s="1"/>
      <c r="XEC414" s="1"/>
      <c r="XED414" s="1"/>
      <c r="XEE414" s="1"/>
      <c r="XEF414" s="1"/>
      <c r="XEG414" s="1"/>
      <c r="XEH414" s="1"/>
      <c r="XEI414" s="1"/>
      <c r="XEJ414" s="1"/>
      <c r="XEK414" s="1"/>
      <c r="XEL414" s="1"/>
      <c r="XEM414" s="1"/>
      <c r="XEN414" s="1"/>
      <c r="XEO414" s="1"/>
      <c r="XEP414" s="1"/>
      <c r="XEQ414" s="1"/>
      <c r="XER414" s="1"/>
      <c r="XES414" s="1"/>
      <c r="XET414" s="1"/>
      <c r="XEU414" s="1"/>
      <c r="XEV414" s="1"/>
      <c r="XEW414" s="1"/>
      <c r="XEX414" s="1"/>
      <c r="XEY414" s="1"/>
    </row>
    <row r="415" spans="1:146 16221:16379" s="11" customFormat="1" ht="20.25" customHeight="1" x14ac:dyDescent="0.3">
      <c r="A415" s="65" t="str">
        <f t="shared" ref="A415:A420" si="66">A414</f>
        <v>19th Floor (Part Refuge Area)</v>
      </c>
      <c r="B415" s="65"/>
      <c r="C415" s="66">
        <v>2</v>
      </c>
      <c r="D415" s="67"/>
      <c r="E415" s="20" t="s">
        <v>222</v>
      </c>
      <c r="F415" s="66">
        <v>908</v>
      </c>
      <c r="G415" s="67"/>
      <c r="H415" s="20">
        <v>0</v>
      </c>
      <c r="I415" s="20">
        <f t="shared" si="65"/>
        <v>1407.4</v>
      </c>
      <c r="J415" s="1">
        <f>23676196/F415</f>
        <v>26075.105726872247</v>
      </c>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WYX415" s="1"/>
      <c r="WYY415" s="1"/>
      <c r="WYZ415" s="1"/>
      <c r="WZA415" s="1"/>
      <c r="WZB415" s="1"/>
      <c r="WZC415" s="1"/>
      <c r="WZD415" s="1"/>
      <c r="WZE415" s="1"/>
      <c r="WZF415" s="1"/>
      <c r="WZG415" s="1"/>
      <c r="WZH415" s="1"/>
      <c r="WZI415" s="1"/>
      <c r="WZJ415" s="1"/>
      <c r="WZK415" s="1"/>
      <c r="WZL415" s="1"/>
      <c r="WZM415" s="1"/>
      <c r="WZN415" s="1"/>
      <c r="WZO415" s="1"/>
      <c r="WZP415" s="1"/>
      <c r="WZQ415" s="1"/>
      <c r="WZR415" s="1"/>
      <c r="WZS415" s="1"/>
      <c r="WZT415" s="1"/>
      <c r="WZU415" s="1"/>
      <c r="WZV415" s="1"/>
      <c r="WZW415" s="1"/>
      <c r="WZX415" s="1"/>
      <c r="WZY415" s="1"/>
      <c r="WZZ415" s="1"/>
      <c r="XAA415" s="1"/>
      <c r="XAB415" s="1"/>
      <c r="XAC415" s="1"/>
      <c r="XAD415" s="1"/>
      <c r="XAE415" s="1"/>
      <c r="XAF415" s="1"/>
      <c r="XAG415" s="1"/>
      <c r="XAH415" s="1"/>
      <c r="XAI415" s="1"/>
      <c r="XAJ415" s="1"/>
      <c r="XAK415" s="1"/>
      <c r="XAL415" s="1"/>
      <c r="XAM415" s="1"/>
      <c r="XAN415" s="1"/>
      <c r="XAO415" s="1"/>
      <c r="XAP415" s="1"/>
      <c r="XAQ415" s="1"/>
      <c r="XAR415" s="1"/>
      <c r="XAS415" s="1"/>
      <c r="XAT415" s="1"/>
      <c r="XAU415" s="1"/>
      <c r="XAV415" s="1"/>
      <c r="XAW415" s="1"/>
      <c r="XAX415" s="1"/>
      <c r="XAY415" s="1"/>
      <c r="XAZ415" s="1"/>
      <c r="XBA415" s="1"/>
      <c r="XBB415" s="1"/>
      <c r="XBC415" s="1"/>
      <c r="XBD415" s="1"/>
      <c r="XBE415" s="1"/>
      <c r="XBF415" s="1"/>
      <c r="XBG415" s="1"/>
      <c r="XBH415" s="1"/>
      <c r="XBI415" s="1"/>
      <c r="XBJ415" s="1"/>
      <c r="XBK415" s="1"/>
      <c r="XBL415" s="1"/>
      <c r="XBM415" s="1"/>
      <c r="XBN415" s="1"/>
      <c r="XBO415" s="1"/>
      <c r="XBP415" s="1"/>
      <c r="XBQ415" s="1"/>
      <c r="XBR415" s="1"/>
      <c r="XBS415" s="1"/>
      <c r="XBT415" s="1"/>
      <c r="XBU415" s="1"/>
      <c r="XBV415" s="1"/>
      <c r="XBW415" s="1"/>
      <c r="XBX415" s="1"/>
      <c r="XBY415" s="1"/>
      <c r="XBZ415" s="1"/>
      <c r="XCA415" s="1"/>
      <c r="XCB415" s="1"/>
      <c r="XCC415" s="1"/>
      <c r="XCD415" s="1"/>
      <c r="XCE415" s="1"/>
      <c r="XCF415" s="1"/>
      <c r="XCG415" s="1"/>
      <c r="XCH415" s="1"/>
      <c r="XCI415" s="1"/>
      <c r="XCJ415" s="1"/>
      <c r="XCK415" s="1"/>
      <c r="XCL415" s="1"/>
      <c r="XCM415" s="1"/>
      <c r="XCN415" s="1"/>
      <c r="XCO415" s="1"/>
      <c r="XCP415" s="1"/>
      <c r="XCQ415" s="1"/>
      <c r="XCR415" s="1"/>
      <c r="XCS415" s="1"/>
      <c r="XCT415" s="1"/>
      <c r="XCU415" s="1"/>
      <c r="XCV415" s="1"/>
      <c r="XCW415" s="1"/>
      <c r="XCX415" s="1"/>
      <c r="XCY415" s="1"/>
      <c r="XCZ415" s="1"/>
      <c r="XDA415" s="1"/>
      <c r="XDB415" s="1"/>
      <c r="XDC415" s="1"/>
      <c r="XDD415" s="1"/>
      <c r="XDE415" s="1"/>
      <c r="XDF415" s="1"/>
      <c r="XDG415" s="1"/>
      <c r="XDH415" s="1"/>
      <c r="XDI415" s="1"/>
      <c r="XDJ415" s="1"/>
      <c r="XDK415" s="1"/>
      <c r="XDL415" s="1"/>
      <c r="XDM415" s="1"/>
      <c r="XDN415" s="1"/>
      <c r="XDO415" s="1"/>
      <c r="XDP415" s="1"/>
      <c r="XDQ415" s="1"/>
      <c r="XDR415" s="1"/>
      <c r="XDS415" s="1"/>
      <c r="XDT415" s="1"/>
      <c r="XDU415" s="1"/>
      <c r="XDV415" s="1"/>
      <c r="XDW415" s="1"/>
      <c r="XDX415" s="1"/>
      <c r="XDY415" s="1"/>
      <c r="XDZ415" s="1"/>
      <c r="XEA415" s="1"/>
      <c r="XEB415" s="1"/>
      <c r="XEC415" s="1"/>
      <c r="XED415" s="1"/>
      <c r="XEE415" s="1"/>
      <c r="XEF415" s="1"/>
      <c r="XEG415" s="1"/>
      <c r="XEH415" s="1"/>
      <c r="XEI415" s="1"/>
      <c r="XEJ415" s="1"/>
      <c r="XEK415" s="1"/>
      <c r="XEL415" s="1"/>
      <c r="XEM415" s="1"/>
      <c r="XEN415" s="1"/>
      <c r="XEO415" s="1"/>
      <c r="XEP415" s="1"/>
      <c r="XEQ415" s="1"/>
      <c r="XER415" s="1"/>
      <c r="XES415" s="1"/>
      <c r="XET415" s="1"/>
      <c r="XEU415" s="1"/>
      <c r="XEV415" s="1"/>
      <c r="XEW415" s="1"/>
      <c r="XEX415" s="1"/>
      <c r="XEY415" s="1"/>
    </row>
    <row r="416" spans="1:146 16221:16379" s="11" customFormat="1" ht="20.25" customHeight="1" x14ac:dyDescent="0.3">
      <c r="A416" s="65" t="str">
        <f t="shared" si="66"/>
        <v>19th Floor (Part Refuge Area)</v>
      </c>
      <c r="B416" s="65"/>
      <c r="C416" s="66">
        <v>3</v>
      </c>
      <c r="D416" s="67"/>
      <c r="E416" s="20" t="s">
        <v>223</v>
      </c>
      <c r="F416" s="66">
        <v>559</v>
      </c>
      <c r="G416" s="67"/>
      <c r="H416" s="20">
        <v>0</v>
      </c>
      <c r="I416" s="20">
        <f t="shared" si="65"/>
        <v>866.45</v>
      </c>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WYX416" s="1"/>
      <c r="WYY416" s="1"/>
      <c r="WYZ416" s="1"/>
      <c r="WZA416" s="1"/>
      <c r="WZB416" s="1"/>
      <c r="WZC416" s="1"/>
      <c r="WZD416" s="1"/>
      <c r="WZE416" s="1"/>
      <c r="WZF416" s="1"/>
      <c r="WZG416" s="1"/>
      <c r="WZH416" s="1"/>
      <c r="WZI416" s="1"/>
      <c r="WZJ416" s="1"/>
      <c r="WZK416" s="1"/>
      <c r="WZL416" s="1"/>
      <c r="WZM416" s="1"/>
      <c r="WZN416" s="1"/>
      <c r="WZO416" s="1"/>
      <c r="WZP416" s="1"/>
      <c r="WZQ416" s="1"/>
      <c r="WZR416" s="1"/>
      <c r="WZS416" s="1"/>
      <c r="WZT416" s="1"/>
      <c r="WZU416" s="1"/>
      <c r="WZV416" s="1"/>
      <c r="WZW416" s="1"/>
      <c r="WZX416" s="1"/>
      <c r="WZY416" s="1"/>
      <c r="WZZ416" s="1"/>
      <c r="XAA416" s="1"/>
      <c r="XAB416" s="1"/>
      <c r="XAC416" s="1"/>
      <c r="XAD416" s="1"/>
      <c r="XAE416" s="1"/>
      <c r="XAF416" s="1"/>
      <c r="XAG416" s="1"/>
      <c r="XAH416" s="1"/>
      <c r="XAI416" s="1"/>
      <c r="XAJ416" s="1"/>
      <c r="XAK416" s="1"/>
      <c r="XAL416" s="1"/>
      <c r="XAM416" s="1"/>
      <c r="XAN416" s="1"/>
      <c r="XAO416" s="1"/>
      <c r="XAP416" s="1"/>
      <c r="XAQ416" s="1"/>
      <c r="XAR416" s="1"/>
      <c r="XAS416" s="1"/>
      <c r="XAT416" s="1"/>
      <c r="XAU416" s="1"/>
      <c r="XAV416" s="1"/>
      <c r="XAW416" s="1"/>
      <c r="XAX416" s="1"/>
      <c r="XAY416" s="1"/>
      <c r="XAZ416" s="1"/>
      <c r="XBA416" s="1"/>
      <c r="XBB416" s="1"/>
      <c r="XBC416" s="1"/>
      <c r="XBD416" s="1"/>
      <c r="XBE416" s="1"/>
      <c r="XBF416" s="1"/>
      <c r="XBG416" s="1"/>
      <c r="XBH416" s="1"/>
      <c r="XBI416" s="1"/>
      <c r="XBJ416" s="1"/>
      <c r="XBK416" s="1"/>
      <c r="XBL416" s="1"/>
      <c r="XBM416" s="1"/>
      <c r="XBN416" s="1"/>
      <c r="XBO416" s="1"/>
      <c r="XBP416" s="1"/>
      <c r="XBQ416" s="1"/>
      <c r="XBR416" s="1"/>
      <c r="XBS416" s="1"/>
      <c r="XBT416" s="1"/>
      <c r="XBU416" s="1"/>
      <c r="XBV416" s="1"/>
      <c r="XBW416" s="1"/>
      <c r="XBX416" s="1"/>
      <c r="XBY416" s="1"/>
      <c r="XBZ416" s="1"/>
      <c r="XCA416" s="1"/>
      <c r="XCB416" s="1"/>
      <c r="XCC416" s="1"/>
      <c r="XCD416" s="1"/>
      <c r="XCE416" s="1"/>
      <c r="XCF416" s="1"/>
      <c r="XCG416" s="1"/>
      <c r="XCH416" s="1"/>
      <c r="XCI416" s="1"/>
      <c r="XCJ416" s="1"/>
      <c r="XCK416" s="1"/>
      <c r="XCL416" s="1"/>
      <c r="XCM416" s="1"/>
      <c r="XCN416" s="1"/>
      <c r="XCO416" s="1"/>
      <c r="XCP416" s="1"/>
      <c r="XCQ416" s="1"/>
      <c r="XCR416" s="1"/>
      <c r="XCS416" s="1"/>
      <c r="XCT416" s="1"/>
      <c r="XCU416" s="1"/>
      <c r="XCV416" s="1"/>
      <c r="XCW416" s="1"/>
      <c r="XCX416" s="1"/>
      <c r="XCY416" s="1"/>
      <c r="XCZ416" s="1"/>
      <c r="XDA416" s="1"/>
      <c r="XDB416" s="1"/>
      <c r="XDC416" s="1"/>
      <c r="XDD416" s="1"/>
      <c r="XDE416" s="1"/>
      <c r="XDF416" s="1"/>
      <c r="XDG416" s="1"/>
      <c r="XDH416" s="1"/>
      <c r="XDI416" s="1"/>
      <c r="XDJ416" s="1"/>
      <c r="XDK416" s="1"/>
      <c r="XDL416" s="1"/>
      <c r="XDM416" s="1"/>
      <c r="XDN416" s="1"/>
      <c r="XDO416" s="1"/>
      <c r="XDP416" s="1"/>
      <c r="XDQ416" s="1"/>
      <c r="XDR416" s="1"/>
      <c r="XDS416" s="1"/>
      <c r="XDT416" s="1"/>
      <c r="XDU416" s="1"/>
      <c r="XDV416" s="1"/>
      <c r="XDW416" s="1"/>
      <c r="XDX416" s="1"/>
      <c r="XDY416" s="1"/>
      <c r="XDZ416" s="1"/>
      <c r="XEA416" s="1"/>
      <c r="XEB416" s="1"/>
      <c r="XEC416" s="1"/>
      <c r="XED416" s="1"/>
      <c r="XEE416" s="1"/>
      <c r="XEF416" s="1"/>
      <c r="XEG416" s="1"/>
      <c r="XEH416" s="1"/>
      <c r="XEI416" s="1"/>
      <c r="XEJ416" s="1"/>
      <c r="XEK416" s="1"/>
      <c r="XEL416" s="1"/>
      <c r="XEM416" s="1"/>
      <c r="XEN416" s="1"/>
      <c r="XEO416" s="1"/>
      <c r="XEP416" s="1"/>
      <c r="XEQ416" s="1"/>
      <c r="XER416" s="1"/>
      <c r="XES416" s="1"/>
      <c r="XET416" s="1"/>
      <c r="XEU416" s="1"/>
      <c r="XEV416" s="1"/>
      <c r="XEW416" s="1"/>
      <c r="XEX416" s="1"/>
      <c r="XEY416" s="1"/>
    </row>
    <row r="417" spans="1:146 16222:16379" s="11" customFormat="1" ht="20.25" customHeight="1" x14ac:dyDescent="0.3">
      <c r="A417" s="65" t="str">
        <f t="shared" si="66"/>
        <v>19th Floor (Part Refuge Area)</v>
      </c>
      <c r="B417" s="65"/>
      <c r="C417" s="66">
        <v>4</v>
      </c>
      <c r="D417" s="67"/>
      <c r="E417" s="20" t="s">
        <v>223</v>
      </c>
      <c r="F417" s="66">
        <v>824</v>
      </c>
      <c r="G417" s="67"/>
      <c r="H417" s="20">
        <v>0</v>
      </c>
      <c r="I417" s="20">
        <f t="shared" si="65"/>
        <v>1277.2</v>
      </c>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WYX417" s="1"/>
      <c r="WYY417" s="1"/>
      <c r="WYZ417" s="1"/>
      <c r="WZA417" s="1"/>
      <c r="WZB417" s="1"/>
      <c r="WZC417" s="1"/>
      <c r="WZD417" s="1"/>
      <c r="WZE417" s="1"/>
      <c r="WZF417" s="1"/>
      <c r="WZG417" s="1"/>
      <c r="WZH417" s="1"/>
      <c r="WZI417" s="1"/>
      <c r="WZJ417" s="1"/>
      <c r="WZK417" s="1"/>
      <c r="WZL417" s="1"/>
      <c r="WZM417" s="1"/>
      <c r="WZN417" s="1"/>
      <c r="WZO417" s="1"/>
      <c r="WZP417" s="1"/>
      <c r="WZQ417" s="1"/>
      <c r="WZR417" s="1"/>
      <c r="WZS417" s="1"/>
      <c r="WZT417" s="1"/>
      <c r="WZU417" s="1"/>
      <c r="WZV417" s="1"/>
      <c r="WZW417" s="1"/>
      <c r="WZX417" s="1"/>
      <c r="WZY417" s="1"/>
      <c r="WZZ417" s="1"/>
      <c r="XAA417" s="1"/>
      <c r="XAB417" s="1"/>
      <c r="XAC417" s="1"/>
      <c r="XAD417" s="1"/>
      <c r="XAE417" s="1"/>
      <c r="XAF417" s="1"/>
      <c r="XAG417" s="1"/>
      <c r="XAH417" s="1"/>
      <c r="XAI417" s="1"/>
      <c r="XAJ417" s="1"/>
      <c r="XAK417" s="1"/>
      <c r="XAL417" s="1"/>
      <c r="XAM417" s="1"/>
      <c r="XAN417" s="1"/>
      <c r="XAO417" s="1"/>
      <c r="XAP417" s="1"/>
      <c r="XAQ417" s="1"/>
      <c r="XAR417" s="1"/>
      <c r="XAS417" s="1"/>
      <c r="XAT417" s="1"/>
      <c r="XAU417" s="1"/>
      <c r="XAV417" s="1"/>
      <c r="XAW417" s="1"/>
      <c r="XAX417" s="1"/>
      <c r="XAY417" s="1"/>
      <c r="XAZ417" s="1"/>
      <c r="XBA417" s="1"/>
      <c r="XBB417" s="1"/>
      <c r="XBC417" s="1"/>
      <c r="XBD417" s="1"/>
      <c r="XBE417" s="1"/>
      <c r="XBF417" s="1"/>
      <c r="XBG417" s="1"/>
      <c r="XBH417" s="1"/>
      <c r="XBI417" s="1"/>
      <c r="XBJ417" s="1"/>
      <c r="XBK417" s="1"/>
      <c r="XBL417" s="1"/>
      <c r="XBM417" s="1"/>
      <c r="XBN417" s="1"/>
      <c r="XBO417" s="1"/>
      <c r="XBP417" s="1"/>
      <c r="XBQ417" s="1"/>
      <c r="XBR417" s="1"/>
      <c r="XBS417" s="1"/>
      <c r="XBT417" s="1"/>
      <c r="XBU417" s="1"/>
      <c r="XBV417" s="1"/>
      <c r="XBW417" s="1"/>
      <c r="XBX417" s="1"/>
      <c r="XBY417" s="1"/>
      <c r="XBZ417" s="1"/>
      <c r="XCA417" s="1"/>
      <c r="XCB417" s="1"/>
      <c r="XCC417" s="1"/>
      <c r="XCD417" s="1"/>
      <c r="XCE417" s="1"/>
      <c r="XCF417" s="1"/>
      <c r="XCG417" s="1"/>
      <c r="XCH417" s="1"/>
      <c r="XCI417" s="1"/>
      <c r="XCJ417" s="1"/>
      <c r="XCK417" s="1"/>
      <c r="XCL417" s="1"/>
      <c r="XCM417" s="1"/>
      <c r="XCN417" s="1"/>
      <c r="XCO417" s="1"/>
      <c r="XCP417" s="1"/>
      <c r="XCQ417" s="1"/>
      <c r="XCR417" s="1"/>
      <c r="XCS417" s="1"/>
      <c r="XCT417" s="1"/>
      <c r="XCU417" s="1"/>
      <c r="XCV417" s="1"/>
      <c r="XCW417" s="1"/>
      <c r="XCX417" s="1"/>
      <c r="XCY417" s="1"/>
      <c r="XCZ417" s="1"/>
      <c r="XDA417" s="1"/>
      <c r="XDB417" s="1"/>
      <c r="XDC417" s="1"/>
      <c r="XDD417" s="1"/>
      <c r="XDE417" s="1"/>
      <c r="XDF417" s="1"/>
      <c r="XDG417" s="1"/>
      <c r="XDH417" s="1"/>
      <c r="XDI417" s="1"/>
      <c r="XDJ417" s="1"/>
      <c r="XDK417" s="1"/>
      <c r="XDL417" s="1"/>
      <c r="XDM417" s="1"/>
      <c r="XDN417" s="1"/>
      <c r="XDO417" s="1"/>
      <c r="XDP417" s="1"/>
      <c r="XDQ417" s="1"/>
      <c r="XDR417" s="1"/>
      <c r="XDS417" s="1"/>
      <c r="XDT417" s="1"/>
      <c r="XDU417" s="1"/>
      <c r="XDV417" s="1"/>
      <c r="XDW417" s="1"/>
      <c r="XDX417" s="1"/>
      <c r="XDY417" s="1"/>
      <c r="XDZ417" s="1"/>
      <c r="XEA417" s="1"/>
      <c r="XEB417" s="1"/>
      <c r="XEC417" s="1"/>
      <c r="XED417" s="1"/>
      <c r="XEE417" s="1"/>
      <c r="XEF417" s="1"/>
      <c r="XEG417" s="1"/>
      <c r="XEH417" s="1"/>
      <c r="XEI417" s="1"/>
      <c r="XEJ417" s="1"/>
      <c r="XEK417" s="1"/>
      <c r="XEL417" s="1"/>
      <c r="XEM417" s="1"/>
      <c r="XEN417" s="1"/>
      <c r="XEO417" s="1"/>
      <c r="XEP417" s="1"/>
      <c r="XEQ417" s="1"/>
      <c r="XER417" s="1"/>
      <c r="XES417" s="1"/>
      <c r="XET417" s="1"/>
      <c r="XEU417" s="1"/>
      <c r="XEV417" s="1"/>
      <c r="XEW417" s="1"/>
      <c r="XEX417" s="1"/>
      <c r="XEY417" s="1"/>
    </row>
    <row r="418" spans="1:146 16222:16379" s="11" customFormat="1" ht="20.25" customHeight="1" x14ac:dyDescent="0.3">
      <c r="A418" s="65" t="str">
        <f t="shared" si="66"/>
        <v>19th Floor (Part Refuge Area)</v>
      </c>
      <c r="B418" s="65"/>
      <c r="C418" s="66">
        <v>5</v>
      </c>
      <c r="D418" s="67"/>
      <c r="E418" s="20" t="s">
        <v>223</v>
      </c>
      <c r="F418" s="66">
        <v>605</v>
      </c>
      <c r="G418" s="67"/>
      <c r="H418" s="20">
        <v>0</v>
      </c>
      <c r="I418" s="20">
        <f t="shared" si="65"/>
        <v>937.75</v>
      </c>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WYX418" s="1"/>
      <c r="WYY418" s="1"/>
      <c r="WYZ418" s="1"/>
      <c r="WZA418" s="1"/>
      <c r="WZB418" s="1"/>
      <c r="WZC418" s="1"/>
      <c r="WZD418" s="1"/>
      <c r="WZE418" s="1"/>
      <c r="WZF418" s="1"/>
      <c r="WZG418" s="1"/>
      <c r="WZH418" s="1"/>
      <c r="WZI418" s="1"/>
      <c r="WZJ418" s="1"/>
      <c r="WZK418" s="1"/>
      <c r="WZL418" s="1"/>
      <c r="WZM418" s="1"/>
      <c r="WZN418" s="1"/>
      <c r="WZO418" s="1"/>
      <c r="WZP418" s="1"/>
      <c r="WZQ418" s="1"/>
      <c r="WZR418" s="1"/>
      <c r="WZS418" s="1"/>
      <c r="WZT418" s="1"/>
      <c r="WZU418" s="1"/>
      <c r="WZV418" s="1"/>
      <c r="WZW418" s="1"/>
      <c r="WZX418" s="1"/>
      <c r="WZY418" s="1"/>
      <c r="WZZ418" s="1"/>
      <c r="XAA418" s="1"/>
      <c r="XAB418" s="1"/>
      <c r="XAC418" s="1"/>
      <c r="XAD418" s="1"/>
      <c r="XAE418" s="1"/>
      <c r="XAF418" s="1"/>
      <c r="XAG418" s="1"/>
      <c r="XAH418" s="1"/>
      <c r="XAI418" s="1"/>
      <c r="XAJ418" s="1"/>
      <c r="XAK418" s="1"/>
      <c r="XAL418" s="1"/>
      <c r="XAM418" s="1"/>
      <c r="XAN418" s="1"/>
      <c r="XAO418" s="1"/>
      <c r="XAP418" s="1"/>
      <c r="XAQ418" s="1"/>
      <c r="XAR418" s="1"/>
      <c r="XAS418" s="1"/>
      <c r="XAT418" s="1"/>
      <c r="XAU418" s="1"/>
      <c r="XAV418" s="1"/>
      <c r="XAW418" s="1"/>
      <c r="XAX418" s="1"/>
      <c r="XAY418" s="1"/>
      <c r="XAZ418" s="1"/>
      <c r="XBA418" s="1"/>
      <c r="XBB418" s="1"/>
      <c r="XBC418" s="1"/>
      <c r="XBD418" s="1"/>
      <c r="XBE418" s="1"/>
      <c r="XBF418" s="1"/>
      <c r="XBG418" s="1"/>
      <c r="XBH418" s="1"/>
      <c r="XBI418" s="1"/>
      <c r="XBJ418" s="1"/>
      <c r="XBK418" s="1"/>
      <c r="XBL418" s="1"/>
      <c r="XBM418" s="1"/>
      <c r="XBN418" s="1"/>
      <c r="XBO418" s="1"/>
      <c r="XBP418" s="1"/>
      <c r="XBQ418" s="1"/>
      <c r="XBR418" s="1"/>
      <c r="XBS418" s="1"/>
      <c r="XBT418" s="1"/>
      <c r="XBU418" s="1"/>
      <c r="XBV418" s="1"/>
      <c r="XBW418" s="1"/>
      <c r="XBX418" s="1"/>
      <c r="XBY418" s="1"/>
      <c r="XBZ418" s="1"/>
      <c r="XCA418" s="1"/>
      <c r="XCB418" s="1"/>
      <c r="XCC418" s="1"/>
      <c r="XCD418" s="1"/>
      <c r="XCE418" s="1"/>
      <c r="XCF418" s="1"/>
      <c r="XCG418" s="1"/>
      <c r="XCH418" s="1"/>
      <c r="XCI418" s="1"/>
      <c r="XCJ418" s="1"/>
      <c r="XCK418" s="1"/>
      <c r="XCL418" s="1"/>
      <c r="XCM418" s="1"/>
      <c r="XCN418" s="1"/>
      <c r="XCO418" s="1"/>
      <c r="XCP418" s="1"/>
      <c r="XCQ418" s="1"/>
      <c r="XCR418" s="1"/>
      <c r="XCS418" s="1"/>
      <c r="XCT418" s="1"/>
      <c r="XCU418" s="1"/>
      <c r="XCV418" s="1"/>
      <c r="XCW418" s="1"/>
      <c r="XCX418" s="1"/>
      <c r="XCY418" s="1"/>
      <c r="XCZ418" s="1"/>
      <c r="XDA418" s="1"/>
      <c r="XDB418" s="1"/>
      <c r="XDC418" s="1"/>
      <c r="XDD418" s="1"/>
      <c r="XDE418" s="1"/>
      <c r="XDF418" s="1"/>
      <c r="XDG418" s="1"/>
      <c r="XDH418" s="1"/>
      <c r="XDI418" s="1"/>
      <c r="XDJ418" s="1"/>
      <c r="XDK418" s="1"/>
      <c r="XDL418" s="1"/>
      <c r="XDM418" s="1"/>
      <c r="XDN418" s="1"/>
      <c r="XDO418" s="1"/>
      <c r="XDP418" s="1"/>
      <c r="XDQ418" s="1"/>
      <c r="XDR418" s="1"/>
      <c r="XDS418" s="1"/>
      <c r="XDT418" s="1"/>
      <c r="XDU418" s="1"/>
      <c r="XDV418" s="1"/>
      <c r="XDW418" s="1"/>
      <c r="XDX418" s="1"/>
      <c r="XDY418" s="1"/>
      <c r="XDZ418" s="1"/>
      <c r="XEA418" s="1"/>
      <c r="XEB418" s="1"/>
      <c r="XEC418" s="1"/>
      <c r="XED418" s="1"/>
      <c r="XEE418" s="1"/>
      <c r="XEF418" s="1"/>
      <c r="XEG418" s="1"/>
      <c r="XEH418" s="1"/>
      <c r="XEI418" s="1"/>
      <c r="XEJ418" s="1"/>
      <c r="XEK418" s="1"/>
      <c r="XEL418" s="1"/>
      <c r="XEM418" s="1"/>
      <c r="XEN418" s="1"/>
      <c r="XEO418" s="1"/>
      <c r="XEP418" s="1"/>
      <c r="XEQ418" s="1"/>
      <c r="XER418" s="1"/>
      <c r="XES418" s="1"/>
      <c r="XET418" s="1"/>
      <c r="XEU418" s="1"/>
      <c r="XEV418" s="1"/>
      <c r="XEW418" s="1"/>
      <c r="XEX418" s="1"/>
      <c r="XEY418" s="1"/>
    </row>
    <row r="419" spans="1:146 16222:16379" s="11" customFormat="1" ht="20.25" customHeight="1" x14ac:dyDescent="0.3">
      <c r="A419" s="65" t="str">
        <f t="shared" si="66"/>
        <v>19th Floor (Part Refuge Area)</v>
      </c>
      <c r="B419" s="65"/>
      <c r="C419" s="66">
        <v>6</v>
      </c>
      <c r="D419" s="67"/>
      <c r="E419" s="20" t="s">
        <v>223</v>
      </c>
      <c r="F419" s="66">
        <v>724</v>
      </c>
      <c r="G419" s="67"/>
      <c r="H419" s="20">
        <v>0</v>
      </c>
      <c r="I419" s="20">
        <f t="shared" si="65"/>
        <v>1122.2</v>
      </c>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WYX419" s="1"/>
      <c r="WYY419" s="1"/>
      <c r="WYZ419" s="1"/>
      <c r="WZA419" s="1"/>
      <c r="WZB419" s="1"/>
      <c r="WZC419" s="1"/>
      <c r="WZD419" s="1"/>
      <c r="WZE419" s="1"/>
      <c r="WZF419" s="1"/>
      <c r="WZG419" s="1"/>
      <c r="WZH419" s="1"/>
      <c r="WZI419" s="1"/>
      <c r="WZJ419" s="1"/>
      <c r="WZK419" s="1"/>
      <c r="WZL419" s="1"/>
      <c r="WZM419" s="1"/>
      <c r="WZN419" s="1"/>
      <c r="WZO419" s="1"/>
      <c r="WZP419" s="1"/>
      <c r="WZQ419" s="1"/>
      <c r="WZR419" s="1"/>
      <c r="WZS419" s="1"/>
      <c r="WZT419" s="1"/>
      <c r="WZU419" s="1"/>
      <c r="WZV419" s="1"/>
      <c r="WZW419" s="1"/>
      <c r="WZX419" s="1"/>
      <c r="WZY419" s="1"/>
      <c r="WZZ419" s="1"/>
      <c r="XAA419" s="1"/>
      <c r="XAB419" s="1"/>
      <c r="XAC419" s="1"/>
      <c r="XAD419" s="1"/>
      <c r="XAE419" s="1"/>
      <c r="XAF419" s="1"/>
      <c r="XAG419" s="1"/>
      <c r="XAH419" s="1"/>
      <c r="XAI419" s="1"/>
      <c r="XAJ419" s="1"/>
      <c r="XAK419" s="1"/>
      <c r="XAL419" s="1"/>
      <c r="XAM419" s="1"/>
      <c r="XAN419" s="1"/>
      <c r="XAO419" s="1"/>
      <c r="XAP419" s="1"/>
      <c r="XAQ419" s="1"/>
      <c r="XAR419" s="1"/>
      <c r="XAS419" s="1"/>
      <c r="XAT419" s="1"/>
      <c r="XAU419" s="1"/>
      <c r="XAV419" s="1"/>
      <c r="XAW419" s="1"/>
      <c r="XAX419" s="1"/>
      <c r="XAY419" s="1"/>
      <c r="XAZ419" s="1"/>
      <c r="XBA419" s="1"/>
      <c r="XBB419" s="1"/>
      <c r="XBC419" s="1"/>
      <c r="XBD419" s="1"/>
      <c r="XBE419" s="1"/>
      <c r="XBF419" s="1"/>
      <c r="XBG419" s="1"/>
      <c r="XBH419" s="1"/>
      <c r="XBI419" s="1"/>
      <c r="XBJ419" s="1"/>
      <c r="XBK419" s="1"/>
      <c r="XBL419" s="1"/>
      <c r="XBM419" s="1"/>
      <c r="XBN419" s="1"/>
      <c r="XBO419" s="1"/>
      <c r="XBP419" s="1"/>
      <c r="XBQ419" s="1"/>
      <c r="XBR419" s="1"/>
      <c r="XBS419" s="1"/>
      <c r="XBT419" s="1"/>
      <c r="XBU419" s="1"/>
      <c r="XBV419" s="1"/>
      <c r="XBW419" s="1"/>
      <c r="XBX419" s="1"/>
      <c r="XBY419" s="1"/>
      <c r="XBZ419" s="1"/>
      <c r="XCA419" s="1"/>
      <c r="XCB419" s="1"/>
      <c r="XCC419" s="1"/>
      <c r="XCD419" s="1"/>
      <c r="XCE419" s="1"/>
      <c r="XCF419" s="1"/>
      <c r="XCG419" s="1"/>
      <c r="XCH419" s="1"/>
      <c r="XCI419" s="1"/>
      <c r="XCJ419" s="1"/>
      <c r="XCK419" s="1"/>
      <c r="XCL419" s="1"/>
      <c r="XCM419" s="1"/>
      <c r="XCN419" s="1"/>
      <c r="XCO419" s="1"/>
      <c r="XCP419" s="1"/>
      <c r="XCQ419" s="1"/>
      <c r="XCR419" s="1"/>
      <c r="XCS419" s="1"/>
      <c r="XCT419" s="1"/>
      <c r="XCU419" s="1"/>
      <c r="XCV419" s="1"/>
      <c r="XCW419" s="1"/>
      <c r="XCX419" s="1"/>
      <c r="XCY419" s="1"/>
      <c r="XCZ419" s="1"/>
      <c r="XDA419" s="1"/>
      <c r="XDB419" s="1"/>
      <c r="XDC419" s="1"/>
      <c r="XDD419" s="1"/>
      <c r="XDE419" s="1"/>
      <c r="XDF419" s="1"/>
      <c r="XDG419" s="1"/>
      <c r="XDH419" s="1"/>
      <c r="XDI419" s="1"/>
      <c r="XDJ419" s="1"/>
      <c r="XDK419" s="1"/>
      <c r="XDL419" s="1"/>
      <c r="XDM419" s="1"/>
      <c r="XDN419" s="1"/>
      <c r="XDO419" s="1"/>
      <c r="XDP419" s="1"/>
      <c r="XDQ419" s="1"/>
      <c r="XDR419" s="1"/>
      <c r="XDS419" s="1"/>
      <c r="XDT419" s="1"/>
      <c r="XDU419" s="1"/>
      <c r="XDV419" s="1"/>
      <c r="XDW419" s="1"/>
      <c r="XDX419" s="1"/>
      <c r="XDY419" s="1"/>
      <c r="XDZ419" s="1"/>
      <c r="XEA419" s="1"/>
      <c r="XEB419" s="1"/>
      <c r="XEC419" s="1"/>
      <c r="XED419" s="1"/>
      <c r="XEE419" s="1"/>
      <c r="XEF419" s="1"/>
      <c r="XEG419" s="1"/>
      <c r="XEH419" s="1"/>
      <c r="XEI419" s="1"/>
      <c r="XEJ419" s="1"/>
      <c r="XEK419" s="1"/>
      <c r="XEL419" s="1"/>
      <c r="XEM419" s="1"/>
      <c r="XEN419" s="1"/>
      <c r="XEO419" s="1"/>
      <c r="XEP419" s="1"/>
      <c r="XEQ419" s="1"/>
      <c r="XER419" s="1"/>
      <c r="XES419" s="1"/>
      <c r="XET419" s="1"/>
      <c r="XEU419" s="1"/>
      <c r="XEV419" s="1"/>
      <c r="XEW419" s="1"/>
      <c r="XEX419" s="1"/>
      <c r="XEY419" s="1"/>
    </row>
    <row r="420" spans="1:146 16222:16379" s="11" customFormat="1" ht="20.25" customHeight="1" x14ac:dyDescent="0.3">
      <c r="A420" s="65" t="str">
        <f t="shared" si="66"/>
        <v>19th Floor (Part Refuge Area)</v>
      </c>
      <c r="B420" s="65"/>
      <c r="C420" s="66">
        <v>7</v>
      </c>
      <c r="D420" s="67"/>
      <c r="E420" s="20" t="s">
        <v>223</v>
      </c>
      <c r="F420" s="66">
        <v>695</v>
      </c>
      <c r="G420" s="67"/>
      <c r="H420" s="20">
        <v>0</v>
      </c>
      <c r="I420" s="20">
        <f t="shared" si="65"/>
        <v>1077.25</v>
      </c>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WYX420" s="1"/>
      <c r="WYY420" s="1"/>
      <c r="WYZ420" s="1"/>
      <c r="WZA420" s="1"/>
      <c r="WZB420" s="1"/>
      <c r="WZC420" s="1"/>
      <c r="WZD420" s="1"/>
      <c r="WZE420" s="1"/>
      <c r="WZF420" s="1"/>
      <c r="WZG420" s="1"/>
      <c r="WZH420" s="1"/>
      <c r="WZI420" s="1"/>
      <c r="WZJ420" s="1"/>
      <c r="WZK420" s="1"/>
      <c r="WZL420" s="1"/>
      <c r="WZM420" s="1"/>
      <c r="WZN420" s="1"/>
      <c r="WZO420" s="1"/>
      <c r="WZP420" s="1"/>
      <c r="WZQ420" s="1"/>
      <c r="WZR420" s="1"/>
      <c r="WZS420" s="1"/>
      <c r="WZT420" s="1"/>
      <c r="WZU420" s="1"/>
      <c r="WZV420" s="1"/>
      <c r="WZW420" s="1"/>
      <c r="WZX420" s="1"/>
      <c r="WZY420" s="1"/>
      <c r="WZZ420" s="1"/>
      <c r="XAA420" s="1"/>
      <c r="XAB420" s="1"/>
      <c r="XAC420" s="1"/>
      <c r="XAD420" s="1"/>
      <c r="XAE420" s="1"/>
      <c r="XAF420" s="1"/>
      <c r="XAG420" s="1"/>
      <c r="XAH420" s="1"/>
      <c r="XAI420" s="1"/>
      <c r="XAJ420" s="1"/>
      <c r="XAK420" s="1"/>
      <c r="XAL420" s="1"/>
      <c r="XAM420" s="1"/>
      <c r="XAN420" s="1"/>
      <c r="XAO420" s="1"/>
      <c r="XAP420" s="1"/>
      <c r="XAQ420" s="1"/>
      <c r="XAR420" s="1"/>
      <c r="XAS420" s="1"/>
      <c r="XAT420" s="1"/>
      <c r="XAU420" s="1"/>
      <c r="XAV420" s="1"/>
      <c r="XAW420" s="1"/>
      <c r="XAX420" s="1"/>
      <c r="XAY420" s="1"/>
      <c r="XAZ420" s="1"/>
      <c r="XBA420" s="1"/>
      <c r="XBB420" s="1"/>
      <c r="XBC420" s="1"/>
      <c r="XBD420" s="1"/>
      <c r="XBE420" s="1"/>
      <c r="XBF420" s="1"/>
      <c r="XBG420" s="1"/>
      <c r="XBH420" s="1"/>
      <c r="XBI420" s="1"/>
      <c r="XBJ420" s="1"/>
      <c r="XBK420" s="1"/>
      <c r="XBL420" s="1"/>
      <c r="XBM420" s="1"/>
      <c r="XBN420" s="1"/>
      <c r="XBO420" s="1"/>
      <c r="XBP420" s="1"/>
      <c r="XBQ420" s="1"/>
      <c r="XBR420" s="1"/>
      <c r="XBS420" s="1"/>
      <c r="XBT420" s="1"/>
      <c r="XBU420" s="1"/>
      <c r="XBV420" s="1"/>
      <c r="XBW420" s="1"/>
      <c r="XBX420" s="1"/>
      <c r="XBY420" s="1"/>
      <c r="XBZ420" s="1"/>
      <c r="XCA420" s="1"/>
      <c r="XCB420" s="1"/>
      <c r="XCC420" s="1"/>
      <c r="XCD420" s="1"/>
      <c r="XCE420" s="1"/>
      <c r="XCF420" s="1"/>
      <c r="XCG420" s="1"/>
      <c r="XCH420" s="1"/>
      <c r="XCI420" s="1"/>
      <c r="XCJ420" s="1"/>
      <c r="XCK420" s="1"/>
      <c r="XCL420" s="1"/>
      <c r="XCM420" s="1"/>
      <c r="XCN420" s="1"/>
      <c r="XCO420" s="1"/>
      <c r="XCP420" s="1"/>
      <c r="XCQ420" s="1"/>
      <c r="XCR420" s="1"/>
      <c r="XCS420" s="1"/>
      <c r="XCT420" s="1"/>
      <c r="XCU420" s="1"/>
      <c r="XCV420" s="1"/>
      <c r="XCW420" s="1"/>
      <c r="XCX420" s="1"/>
      <c r="XCY420" s="1"/>
      <c r="XCZ420" s="1"/>
      <c r="XDA420" s="1"/>
      <c r="XDB420" s="1"/>
      <c r="XDC420" s="1"/>
      <c r="XDD420" s="1"/>
      <c r="XDE420" s="1"/>
      <c r="XDF420" s="1"/>
      <c r="XDG420" s="1"/>
      <c r="XDH420" s="1"/>
      <c r="XDI420" s="1"/>
      <c r="XDJ420" s="1"/>
      <c r="XDK420" s="1"/>
      <c r="XDL420" s="1"/>
      <c r="XDM420" s="1"/>
      <c r="XDN420" s="1"/>
      <c r="XDO420" s="1"/>
      <c r="XDP420" s="1"/>
      <c r="XDQ420" s="1"/>
      <c r="XDR420" s="1"/>
      <c r="XDS420" s="1"/>
      <c r="XDT420" s="1"/>
      <c r="XDU420" s="1"/>
      <c r="XDV420" s="1"/>
      <c r="XDW420" s="1"/>
      <c r="XDX420" s="1"/>
      <c r="XDY420" s="1"/>
      <c r="XDZ420" s="1"/>
      <c r="XEA420" s="1"/>
      <c r="XEB420" s="1"/>
      <c r="XEC420" s="1"/>
      <c r="XED420" s="1"/>
      <c r="XEE420" s="1"/>
      <c r="XEF420" s="1"/>
      <c r="XEG420" s="1"/>
      <c r="XEH420" s="1"/>
      <c r="XEI420" s="1"/>
      <c r="XEJ420" s="1"/>
      <c r="XEK420" s="1"/>
      <c r="XEL420" s="1"/>
      <c r="XEM420" s="1"/>
      <c r="XEN420" s="1"/>
      <c r="XEO420" s="1"/>
      <c r="XEP420" s="1"/>
      <c r="XEQ420" s="1"/>
      <c r="XER420" s="1"/>
      <c r="XES420" s="1"/>
      <c r="XET420" s="1"/>
      <c r="XEU420" s="1"/>
      <c r="XEV420" s="1"/>
      <c r="XEW420" s="1"/>
      <c r="XEX420" s="1"/>
      <c r="XEY420" s="1"/>
    </row>
    <row r="421" spans="1:146 16222:16379" s="11" customFormat="1" ht="21" x14ac:dyDescent="0.3">
      <c r="A421" s="68" t="s">
        <v>246</v>
      </c>
      <c r="B421" s="69"/>
      <c r="C421" s="69"/>
      <c r="D421" s="69"/>
      <c r="E421" s="69"/>
      <c r="F421" s="69"/>
      <c r="G421" s="69"/>
      <c r="H421" s="69"/>
      <c r="I421" s="72"/>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WYX421" s="1"/>
      <c r="WYY421" s="1"/>
      <c r="WYZ421" s="1"/>
      <c r="WZA421" s="1"/>
      <c r="WZB421" s="1"/>
      <c r="WZC421" s="1"/>
      <c r="WZD421" s="1"/>
      <c r="WZE421" s="1"/>
      <c r="WZF421" s="1"/>
      <c r="WZG421" s="1"/>
      <c r="WZH421" s="1"/>
      <c r="WZI421" s="1"/>
      <c r="WZJ421" s="1"/>
      <c r="WZK421" s="1"/>
      <c r="WZL421" s="1"/>
      <c r="WZM421" s="1"/>
      <c r="WZN421" s="1"/>
      <c r="WZO421" s="1"/>
      <c r="WZP421" s="1"/>
      <c r="WZQ421" s="1"/>
      <c r="WZR421" s="1"/>
      <c r="WZS421" s="1"/>
      <c r="WZT421" s="1"/>
      <c r="WZU421" s="1"/>
      <c r="WZV421" s="1"/>
      <c r="WZW421" s="1"/>
      <c r="WZX421" s="1"/>
      <c r="WZY421" s="1"/>
      <c r="WZZ421" s="1"/>
      <c r="XAA421" s="1"/>
      <c r="XAB421" s="1"/>
      <c r="XAC421" s="1"/>
      <c r="XAD421" s="1"/>
      <c r="XAE421" s="1"/>
      <c r="XAF421" s="1"/>
      <c r="XAG421" s="1"/>
      <c r="XAH421" s="1"/>
      <c r="XAI421" s="1"/>
      <c r="XAJ421" s="1"/>
      <c r="XAK421" s="1"/>
      <c r="XAL421" s="1"/>
      <c r="XAM421" s="1"/>
      <c r="XAN421" s="1"/>
      <c r="XAO421" s="1"/>
      <c r="XAP421" s="1"/>
      <c r="XAQ421" s="1"/>
      <c r="XAR421" s="1"/>
      <c r="XAS421" s="1"/>
      <c r="XAT421" s="1"/>
      <c r="XAU421" s="1"/>
      <c r="XAV421" s="1"/>
      <c r="XAW421" s="1"/>
      <c r="XAX421" s="1"/>
      <c r="XAY421" s="1"/>
      <c r="XAZ421" s="1"/>
      <c r="XBA421" s="1"/>
      <c r="XBB421" s="1"/>
      <c r="XBC421" s="1"/>
      <c r="XBD421" s="1"/>
      <c r="XBE421" s="1"/>
      <c r="XBF421" s="1"/>
      <c r="XBG421" s="1"/>
      <c r="XBH421" s="1"/>
      <c r="XBI421" s="1"/>
      <c r="XBJ421" s="1"/>
      <c r="XBK421" s="1"/>
      <c r="XBL421" s="1"/>
      <c r="XBM421" s="1"/>
      <c r="XBN421" s="1"/>
      <c r="XBO421" s="1"/>
      <c r="XBP421" s="1"/>
      <c r="XBQ421" s="1"/>
      <c r="XBR421" s="1"/>
      <c r="XBS421" s="1"/>
      <c r="XBT421" s="1"/>
      <c r="XBU421" s="1"/>
      <c r="XBV421" s="1"/>
      <c r="XBW421" s="1"/>
      <c r="XBX421" s="1"/>
      <c r="XBY421" s="1"/>
      <c r="XBZ421" s="1"/>
      <c r="XCA421" s="1"/>
      <c r="XCB421" s="1"/>
      <c r="XCC421" s="1"/>
      <c r="XCD421" s="1"/>
      <c r="XCE421" s="1"/>
      <c r="XCF421" s="1"/>
      <c r="XCG421" s="1"/>
      <c r="XCH421" s="1"/>
      <c r="XCI421" s="1"/>
      <c r="XCJ421" s="1"/>
      <c r="XCK421" s="1"/>
      <c r="XCL421" s="1"/>
      <c r="XCM421" s="1"/>
      <c r="XCN421" s="1"/>
      <c r="XCO421" s="1"/>
      <c r="XCP421" s="1"/>
      <c r="XCQ421" s="1"/>
      <c r="XCR421" s="1"/>
      <c r="XCS421" s="1"/>
      <c r="XCT421" s="1"/>
      <c r="XCU421" s="1"/>
      <c r="XCV421" s="1"/>
      <c r="XCW421" s="1"/>
      <c r="XCX421" s="1"/>
      <c r="XCY421" s="1"/>
      <c r="XCZ421" s="1"/>
      <c r="XDA421" s="1"/>
      <c r="XDB421" s="1"/>
      <c r="XDC421" s="1"/>
      <c r="XDD421" s="1"/>
      <c r="XDE421" s="1"/>
      <c r="XDF421" s="1"/>
      <c r="XDG421" s="1"/>
      <c r="XDH421" s="1"/>
      <c r="XDI421" s="1"/>
      <c r="XDJ421" s="1"/>
      <c r="XDK421" s="1"/>
      <c r="XDL421" s="1"/>
      <c r="XDM421" s="1"/>
      <c r="XDN421" s="1"/>
      <c r="XDO421" s="1"/>
      <c r="XDP421" s="1"/>
      <c r="XDQ421" s="1"/>
      <c r="XDR421" s="1"/>
      <c r="XDS421" s="1"/>
      <c r="XDT421" s="1"/>
      <c r="XDU421" s="1"/>
      <c r="XDV421" s="1"/>
      <c r="XDW421" s="1"/>
      <c r="XDX421" s="1"/>
      <c r="XDY421" s="1"/>
      <c r="XDZ421" s="1"/>
      <c r="XEA421" s="1"/>
      <c r="XEB421" s="1"/>
      <c r="XEC421" s="1"/>
      <c r="XED421" s="1"/>
      <c r="XEE421" s="1"/>
      <c r="XEF421" s="1"/>
      <c r="XEG421" s="1"/>
      <c r="XEH421" s="1"/>
      <c r="XEI421" s="1"/>
      <c r="XEJ421" s="1"/>
      <c r="XEK421" s="1"/>
      <c r="XEL421" s="1"/>
      <c r="XEM421" s="1"/>
      <c r="XEN421" s="1"/>
      <c r="XEO421" s="1"/>
      <c r="XEP421" s="1"/>
      <c r="XEQ421" s="1"/>
      <c r="XER421" s="1"/>
      <c r="XES421" s="1"/>
      <c r="XET421" s="1"/>
      <c r="XEU421" s="1"/>
      <c r="XEV421" s="1"/>
      <c r="XEW421" s="1"/>
      <c r="XEX421" s="1"/>
      <c r="XEY421" s="1"/>
    </row>
    <row r="422" spans="1:146 16222:16379" s="11" customFormat="1" ht="20.25" customHeight="1" x14ac:dyDescent="0.3">
      <c r="A422" s="65" t="str">
        <f>A421</f>
        <v>20th Floor</v>
      </c>
      <c r="B422" s="65"/>
      <c r="C422" s="66">
        <v>1</v>
      </c>
      <c r="D422" s="67"/>
      <c r="E422" s="20" t="s">
        <v>223</v>
      </c>
      <c r="F422" s="66">
        <v>737</v>
      </c>
      <c r="G422" s="67"/>
      <c r="H422" s="20">
        <v>0</v>
      </c>
      <c r="I422" s="20">
        <f t="shared" ref="I422:I428" si="67">F422*(($I$140)+1)+H422</f>
        <v>1142.3500000000001</v>
      </c>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WYX422" s="1"/>
      <c r="WYY422" s="1"/>
      <c r="WYZ422" s="1"/>
      <c r="WZA422" s="1"/>
      <c r="WZB422" s="1"/>
      <c r="WZC422" s="1"/>
      <c r="WZD422" s="1"/>
      <c r="WZE422" s="1"/>
      <c r="WZF422" s="1"/>
      <c r="WZG422" s="1"/>
      <c r="WZH422" s="1"/>
      <c r="WZI422" s="1"/>
      <c r="WZJ422" s="1"/>
      <c r="WZK422" s="1"/>
      <c r="WZL422" s="1"/>
      <c r="WZM422" s="1"/>
      <c r="WZN422" s="1"/>
      <c r="WZO422" s="1"/>
      <c r="WZP422" s="1"/>
      <c r="WZQ422" s="1"/>
      <c r="WZR422" s="1"/>
      <c r="WZS422" s="1"/>
      <c r="WZT422" s="1"/>
      <c r="WZU422" s="1"/>
      <c r="WZV422" s="1"/>
      <c r="WZW422" s="1"/>
      <c r="WZX422" s="1"/>
      <c r="WZY422" s="1"/>
      <c r="WZZ422" s="1"/>
      <c r="XAA422" s="1"/>
      <c r="XAB422" s="1"/>
      <c r="XAC422" s="1"/>
      <c r="XAD422" s="1"/>
      <c r="XAE422" s="1"/>
      <c r="XAF422" s="1"/>
      <c r="XAG422" s="1"/>
      <c r="XAH422" s="1"/>
      <c r="XAI422" s="1"/>
      <c r="XAJ422" s="1"/>
      <c r="XAK422" s="1"/>
      <c r="XAL422" s="1"/>
      <c r="XAM422" s="1"/>
      <c r="XAN422" s="1"/>
      <c r="XAO422" s="1"/>
      <c r="XAP422" s="1"/>
      <c r="XAQ422" s="1"/>
      <c r="XAR422" s="1"/>
      <c r="XAS422" s="1"/>
      <c r="XAT422" s="1"/>
      <c r="XAU422" s="1"/>
      <c r="XAV422" s="1"/>
      <c r="XAW422" s="1"/>
      <c r="XAX422" s="1"/>
      <c r="XAY422" s="1"/>
      <c r="XAZ422" s="1"/>
      <c r="XBA422" s="1"/>
      <c r="XBB422" s="1"/>
      <c r="XBC422" s="1"/>
      <c r="XBD422" s="1"/>
      <c r="XBE422" s="1"/>
      <c r="XBF422" s="1"/>
      <c r="XBG422" s="1"/>
      <c r="XBH422" s="1"/>
      <c r="XBI422" s="1"/>
      <c r="XBJ422" s="1"/>
      <c r="XBK422" s="1"/>
      <c r="XBL422" s="1"/>
      <c r="XBM422" s="1"/>
      <c r="XBN422" s="1"/>
      <c r="XBO422" s="1"/>
      <c r="XBP422" s="1"/>
      <c r="XBQ422" s="1"/>
      <c r="XBR422" s="1"/>
      <c r="XBS422" s="1"/>
      <c r="XBT422" s="1"/>
      <c r="XBU422" s="1"/>
      <c r="XBV422" s="1"/>
      <c r="XBW422" s="1"/>
      <c r="XBX422" s="1"/>
      <c r="XBY422" s="1"/>
      <c r="XBZ422" s="1"/>
      <c r="XCA422" s="1"/>
      <c r="XCB422" s="1"/>
      <c r="XCC422" s="1"/>
      <c r="XCD422" s="1"/>
      <c r="XCE422" s="1"/>
      <c r="XCF422" s="1"/>
      <c r="XCG422" s="1"/>
      <c r="XCH422" s="1"/>
      <c r="XCI422" s="1"/>
      <c r="XCJ422" s="1"/>
      <c r="XCK422" s="1"/>
      <c r="XCL422" s="1"/>
      <c r="XCM422" s="1"/>
      <c r="XCN422" s="1"/>
      <c r="XCO422" s="1"/>
      <c r="XCP422" s="1"/>
      <c r="XCQ422" s="1"/>
      <c r="XCR422" s="1"/>
      <c r="XCS422" s="1"/>
      <c r="XCT422" s="1"/>
      <c r="XCU422" s="1"/>
      <c r="XCV422" s="1"/>
      <c r="XCW422" s="1"/>
      <c r="XCX422" s="1"/>
      <c r="XCY422" s="1"/>
      <c r="XCZ422" s="1"/>
      <c r="XDA422" s="1"/>
      <c r="XDB422" s="1"/>
      <c r="XDC422" s="1"/>
      <c r="XDD422" s="1"/>
      <c r="XDE422" s="1"/>
      <c r="XDF422" s="1"/>
      <c r="XDG422" s="1"/>
      <c r="XDH422" s="1"/>
      <c r="XDI422" s="1"/>
      <c r="XDJ422" s="1"/>
      <c r="XDK422" s="1"/>
      <c r="XDL422" s="1"/>
      <c r="XDM422" s="1"/>
      <c r="XDN422" s="1"/>
      <c r="XDO422" s="1"/>
      <c r="XDP422" s="1"/>
      <c r="XDQ422" s="1"/>
      <c r="XDR422" s="1"/>
      <c r="XDS422" s="1"/>
      <c r="XDT422" s="1"/>
      <c r="XDU422" s="1"/>
      <c r="XDV422" s="1"/>
      <c r="XDW422" s="1"/>
      <c r="XDX422" s="1"/>
      <c r="XDY422" s="1"/>
      <c r="XDZ422" s="1"/>
      <c r="XEA422" s="1"/>
      <c r="XEB422" s="1"/>
      <c r="XEC422" s="1"/>
      <c r="XED422" s="1"/>
      <c r="XEE422" s="1"/>
      <c r="XEF422" s="1"/>
      <c r="XEG422" s="1"/>
      <c r="XEH422" s="1"/>
      <c r="XEI422" s="1"/>
      <c r="XEJ422" s="1"/>
      <c r="XEK422" s="1"/>
      <c r="XEL422" s="1"/>
      <c r="XEM422" s="1"/>
      <c r="XEN422" s="1"/>
      <c r="XEO422" s="1"/>
      <c r="XEP422" s="1"/>
      <c r="XEQ422" s="1"/>
      <c r="XER422" s="1"/>
      <c r="XES422" s="1"/>
      <c r="XET422" s="1"/>
      <c r="XEU422" s="1"/>
      <c r="XEV422" s="1"/>
      <c r="XEW422" s="1"/>
      <c r="XEX422" s="1"/>
      <c r="XEY422" s="1"/>
    </row>
    <row r="423" spans="1:146 16222:16379" s="11" customFormat="1" ht="20.25" customHeight="1" x14ac:dyDescent="0.3">
      <c r="A423" s="65" t="str">
        <f t="shared" ref="A423:A428" si="68">A422</f>
        <v>20th Floor</v>
      </c>
      <c r="B423" s="65"/>
      <c r="C423" s="66">
        <v>2</v>
      </c>
      <c r="D423" s="67"/>
      <c r="E423" s="20" t="s">
        <v>222</v>
      </c>
      <c r="F423" s="66">
        <v>908</v>
      </c>
      <c r="G423" s="67"/>
      <c r="H423" s="20">
        <v>0</v>
      </c>
      <c r="I423" s="20">
        <f t="shared" si="67"/>
        <v>1407.4</v>
      </c>
      <c r="J423" s="1">
        <f>23676196/F423</f>
        <v>26075.105726872247</v>
      </c>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WYX423" s="1"/>
      <c r="WYY423" s="1"/>
      <c r="WYZ423" s="1"/>
      <c r="WZA423" s="1"/>
      <c r="WZB423" s="1"/>
      <c r="WZC423" s="1"/>
      <c r="WZD423" s="1"/>
      <c r="WZE423" s="1"/>
      <c r="WZF423" s="1"/>
      <c r="WZG423" s="1"/>
      <c r="WZH423" s="1"/>
      <c r="WZI423" s="1"/>
      <c r="WZJ423" s="1"/>
      <c r="WZK423" s="1"/>
      <c r="WZL423" s="1"/>
      <c r="WZM423" s="1"/>
      <c r="WZN423" s="1"/>
      <c r="WZO423" s="1"/>
      <c r="WZP423" s="1"/>
      <c r="WZQ423" s="1"/>
      <c r="WZR423" s="1"/>
      <c r="WZS423" s="1"/>
      <c r="WZT423" s="1"/>
      <c r="WZU423" s="1"/>
      <c r="WZV423" s="1"/>
      <c r="WZW423" s="1"/>
      <c r="WZX423" s="1"/>
      <c r="WZY423" s="1"/>
      <c r="WZZ423" s="1"/>
      <c r="XAA423" s="1"/>
      <c r="XAB423" s="1"/>
      <c r="XAC423" s="1"/>
      <c r="XAD423" s="1"/>
      <c r="XAE423" s="1"/>
      <c r="XAF423" s="1"/>
      <c r="XAG423" s="1"/>
      <c r="XAH423" s="1"/>
      <c r="XAI423" s="1"/>
      <c r="XAJ423" s="1"/>
      <c r="XAK423" s="1"/>
      <c r="XAL423" s="1"/>
      <c r="XAM423" s="1"/>
      <c r="XAN423" s="1"/>
      <c r="XAO423" s="1"/>
      <c r="XAP423" s="1"/>
      <c r="XAQ423" s="1"/>
      <c r="XAR423" s="1"/>
      <c r="XAS423" s="1"/>
      <c r="XAT423" s="1"/>
      <c r="XAU423" s="1"/>
      <c r="XAV423" s="1"/>
      <c r="XAW423" s="1"/>
      <c r="XAX423" s="1"/>
      <c r="XAY423" s="1"/>
      <c r="XAZ423" s="1"/>
      <c r="XBA423" s="1"/>
      <c r="XBB423" s="1"/>
      <c r="XBC423" s="1"/>
      <c r="XBD423" s="1"/>
      <c r="XBE423" s="1"/>
      <c r="XBF423" s="1"/>
      <c r="XBG423" s="1"/>
      <c r="XBH423" s="1"/>
      <c r="XBI423" s="1"/>
      <c r="XBJ423" s="1"/>
      <c r="XBK423" s="1"/>
      <c r="XBL423" s="1"/>
      <c r="XBM423" s="1"/>
      <c r="XBN423" s="1"/>
      <c r="XBO423" s="1"/>
      <c r="XBP423" s="1"/>
      <c r="XBQ423" s="1"/>
      <c r="XBR423" s="1"/>
      <c r="XBS423" s="1"/>
      <c r="XBT423" s="1"/>
      <c r="XBU423" s="1"/>
      <c r="XBV423" s="1"/>
      <c r="XBW423" s="1"/>
      <c r="XBX423" s="1"/>
      <c r="XBY423" s="1"/>
      <c r="XBZ423" s="1"/>
      <c r="XCA423" s="1"/>
      <c r="XCB423" s="1"/>
      <c r="XCC423" s="1"/>
      <c r="XCD423" s="1"/>
      <c r="XCE423" s="1"/>
      <c r="XCF423" s="1"/>
      <c r="XCG423" s="1"/>
      <c r="XCH423" s="1"/>
      <c r="XCI423" s="1"/>
      <c r="XCJ423" s="1"/>
      <c r="XCK423" s="1"/>
      <c r="XCL423" s="1"/>
      <c r="XCM423" s="1"/>
      <c r="XCN423" s="1"/>
      <c r="XCO423" s="1"/>
      <c r="XCP423" s="1"/>
      <c r="XCQ423" s="1"/>
      <c r="XCR423" s="1"/>
      <c r="XCS423" s="1"/>
      <c r="XCT423" s="1"/>
      <c r="XCU423" s="1"/>
      <c r="XCV423" s="1"/>
      <c r="XCW423" s="1"/>
      <c r="XCX423" s="1"/>
      <c r="XCY423" s="1"/>
      <c r="XCZ423" s="1"/>
      <c r="XDA423" s="1"/>
      <c r="XDB423" s="1"/>
      <c r="XDC423" s="1"/>
      <c r="XDD423" s="1"/>
      <c r="XDE423" s="1"/>
      <c r="XDF423" s="1"/>
      <c r="XDG423" s="1"/>
      <c r="XDH423" s="1"/>
      <c r="XDI423" s="1"/>
      <c r="XDJ423" s="1"/>
      <c r="XDK423" s="1"/>
      <c r="XDL423" s="1"/>
      <c r="XDM423" s="1"/>
      <c r="XDN423" s="1"/>
      <c r="XDO423" s="1"/>
      <c r="XDP423" s="1"/>
      <c r="XDQ423" s="1"/>
      <c r="XDR423" s="1"/>
      <c r="XDS423" s="1"/>
      <c r="XDT423" s="1"/>
      <c r="XDU423" s="1"/>
      <c r="XDV423" s="1"/>
      <c r="XDW423" s="1"/>
      <c r="XDX423" s="1"/>
      <c r="XDY423" s="1"/>
      <c r="XDZ423" s="1"/>
      <c r="XEA423" s="1"/>
      <c r="XEB423" s="1"/>
      <c r="XEC423" s="1"/>
      <c r="XED423" s="1"/>
      <c r="XEE423" s="1"/>
      <c r="XEF423" s="1"/>
      <c r="XEG423" s="1"/>
      <c r="XEH423" s="1"/>
      <c r="XEI423" s="1"/>
      <c r="XEJ423" s="1"/>
      <c r="XEK423" s="1"/>
      <c r="XEL423" s="1"/>
      <c r="XEM423" s="1"/>
      <c r="XEN423" s="1"/>
      <c r="XEO423" s="1"/>
      <c r="XEP423" s="1"/>
      <c r="XEQ423" s="1"/>
      <c r="XER423" s="1"/>
      <c r="XES423" s="1"/>
      <c r="XET423" s="1"/>
      <c r="XEU423" s="1"/>
      <c r="XEV423" s="1"/>
      <c r="XEW423" s="1"/>
      <c r="XEX423" s="1"/>
      <c r="XEY423" s="1"/>
    </row>
    <row r="424" spans="1:146 16222:16379" s="11" customFormat="1" ht="20.25" customHeight="1" x14ac:dyDescent="0.3">
      <c r="A424" s="65" t="str">
        <f t="shared" si="68"/>
        <v>20th Floor</v>
      </c>
      <c r="B424" s="65"/>
      <c r="C424" s="66">
        <v>3</v>
      </c>
      <c r="D424" s="67"/>
      <c r="E424" s="20" t="s">
        <v>223</v>
      </c>
      <c r="F424" s="66">
        <v>559</v>
      </c>
      <c r="G424" s="67"/>
      <c r="H424" s="20">
        <v>0</v>
      </c>
      <c r="I424" s="20">
        <f t="shared" si="67"/>
        <v>866.45</v>
      </c>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WYX424" s="1"/>
      <c r="WYY424" s="1"/>
      <c r="WYZ424" s="1"/>
      <c r="WZA424" s="1"/>
      <c r="WZB424" s="1"/>
      <c r="WZC424" s="1"/>
      <c r="WZD424" s="1"/>
      <c r="WZE424" s="1"/>
      <c r="WZF424" s="1"/>
      <c r="WZG424" s="1"/>
      <c r="WZH424" s="1"/>
      <c r="WZI424" s="1"/>
      <c r="WZJ424" s="1"/>
      <c r="WZK424" s="1"/>
      <c r="WZL424" s="1"/>
      <c r="WZM424" s="1"/>
      <c r="WZN424" s="1"/>
      <c r="WZO424" s="1"/>
      <c r="WZP424" s="1"/>
      <c r="WZQ424" s="1"/>
      <c r="WZR424" s="1"/>
      <c r="WZS424" s="1"/>
      <c r="WZT424" s="1"/>
      <c r="WZU424" s="1"/>
      <c r="WZV424" s="1"/>
      <c r="WZW424" s="1"/>
      <c r="WZX424" s="1"/>
      <c r="WZY424" s="1"/>
      <c r="WZZ424" s="1"/>
      <c r="XAA424" s="1"/>
      <c r="XAB424" s="1"/>
      <c r="XAC424" s="1"/>
      <c r="XAD424" s="1"/>
      <c r="XAE424" s="1"/>
      <c r="XAF424" s="1"/>
      <c r="XAG424" s="1"/>
      <c r="XAH424" s="1"/>
      <c r="XAI424" s="1"/>
      <c r="XAJ424" s="1"/>
      <c r="XAK424" s="1"/>
      <c r="XAL424" s="1"/>
      <c r="XAM424" s="1"/>
      <c r="XAN424" s="1"/>
      <c r="XAO424" s="1"/>
      <c r="XAP424" s="1"/>
      <c r="XAQ424" s="1"/>
      <c r="XAR424" s="1"/>
      <c r="XAS424" s="1"/>
      <c r="XAT424" s="1"/>
      <c r="XAU424" s="1"/>
      <c r="XAV424" s="1"/>
      <c r="XAW424" s="1"/>
      <c r="XAX424" s="1"/>
      <c r="XAY424" s="1"/>
      <c r="XAZ424" s="1"/>
      <c r="XBA424" s="1"/>
      <c r="XBB424" s="1"/>
      <c r="XBC424" s="1"/>
      <c r="XBD424" s="1"/>
      <c r="XBE424" s="1"/>
      <c r="XBF424" s="1"/>
      <c r="XBG424" s="1"/>
      <c r="XBH424" s="1"/>
      <c r="XBI424" s="1"/>
      <c r="XBJ424" s="1"/>
      <c r="XBK424" s="1"/>
      <c r="XBL424" s="1"/>
      <c r="XBM424" s="1"/>
      <c r="XBN424" s="1"/>
      <c r="XBO424" s="1"/>
      <c r="XBP424" s="1"/>
      <c r="XBQ424" s="1"/>
      <c r="XBR424" s="1"/>
      <c r="XBS424" s="1"/>
      <c r="XBT424" s="1"/>
      <c r="XBU424" s="1"/>
      <c r="XBV424" s="1"/>
      <c r="XBW424" s="1"/>
      <c r="XBX424" s="1"/>
      <c r="XBY424" s="1"/>
      <c r="XBZ424" s="1"/>
      <c r="XCA424" s="1"/>
      <c r="XCB424" s="1"/>
      <c r="XCC424" s="1"/>
      <c r="XCD424" s="1"/>
      <c r="XCE424" s="1"/>
      <c r="XCF424" s="1"/>
      <c r="XCG424" s="1"/>
      <c r="XCH424" s="1"/>
      <c r="XCI424" s="1"/>
      <c r="XCJ424" s="1"/>
      <c r="XCK424" s="1"/>
      <c r="XCL424" s="1"/>
      <c r="XCM424" s="1"/>
      <c r="XCN424" s="1"/>
      <c r="XCO424" s="1"/>
      <c r="XCP424" s="1"/>
      <c r="XCQ424" s="1"/>
      <c r="XCR424" s="1"/>
      <c r="XCS424" s="1"/>
      <c r="XCT424" s="1"/>
      <c r="XCU424" s="1"/>
      <c r="XCV424" s="1"/>
      <c r="XCW424" s="1"/>
      <c r="XCX424" s="1"/>
      <c r="XCY424" s="1"/>
      <c r="XCZ424" s="1"/>
      <c r="XDA424" s="1"/>
      <c r="XDB424" s="1"/>
      <c r="XDC424" s="1"/>
      <c r="XDD424" s="1"/>
      <c r="XDE424" s="1"/>
      <c r="XDF424" s="1"/>
      <c r="XDG424" s="1"/>
      <c r="XDH424" s="1"/>
      <c r="XDI424" s="1"/>
      <c r="XDJ424" s="1"/>
      <c r="XDK424" s="1"/>
      <c r="XDL424" s="1"/>
      <c r="XDM424" s="1"/>
      <c r="XDN424" s="1"/>
      <c r="XDO424" s="1"/>
      <c r="XDP424" s="1"/>
      <c r="XDQ424" s="1"/>
      <c r="XDR424" s="1"/>
      <c r="XDS424" s="1"/>
      <c r="XDT424" s="1"/>
      <c r="XDU424" s="1"/>
      <c r="XDV424" s="1"/>
      <c r="XDW424" s="1"/>
      <c r="XDX424" s="1"/>
      <c r="XDY424" s="1"/>
      <c r="XDZ424" s="1"/>
      <c r="XEA424" s="1"/>
      <c r="XEB424" s="1"/>
      <c r="XEC424" s="1"/>
      <c r="XED424" s="1"/>
      <c r="XEE424" s="1"/>
      <c r="XEF424" s="1"/>
      <c r="XEG424" s="1"/>
      <c r="XEH424" s="1"/>
      <c r="XEI424" s="1"/>
      <c r="XEJ424" s="1"/>
      <c r="XEK424" s="1"/>
      <c r="XEL424" s="1"/>
      <c r="XEM424" s="1"/>
      <c r="XEN424" s="1"/>
      <c r="XEO424" s="1"/>
      <c r="XEP424" s="1"/>
      <c r="XEQ424" s="1"/>
      <c r="XER424" s="1"/>
      <c r="XES424" s="1"/>
      <c r="XET424" s="1"/>
      <c r="XEU424" s="1"/>
      <c r="XEV424" s="1"/>
      <c r="XEW424" s="1"/>
      <c r="XEX424" s="1"/>
      <c r="XEY424" s="1"/>
    </row>
    <row r="425" spans="1:146 16222:16379" s="11" customFormat="1" ht="20.25" customHeight="1" x14ac:dyDescent="0.3">
      <c r="A425" s="65" t="str">
        <f t="shared" si="68"/>
        <v>20th Floor</v>
      </c>
      <c r="B425" s="65"/>
      <c r="C425" s="66">
        <v>4</v>
      </c>
      <c r="D425" s="67"/>
      <c r="E425" s="20" t="s">
        <v>223</v>
      </c>
      <c r="F425" s="66">
        <v>824</v>
      </c>
      <c r="G425" s="67"/>
      <c r="H425" s="20">
        <v>0</v>
      </c>
      <c r="I425" s="20">
        <f t="shared" si="67"/>
        <v>1277.2</v>
      </c>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WYX425" s="1"/>
      <c r="WYY425" s="1"/>
      <c r="WYZ425" s="1"/>
      <c r="WZA425" s="1"/>
      <c r="WZB425" s="1"/>
      <c r="WZC425" s="1"/>
      <c r="WZD425" s="1"/>
      <c r="WZE425" s="1"/>
      <c r="WZF425" s="1"/>
      <c r="WZG425" s="1"/>
      <c r="WZH425" s="1"/>
      <c r="WZI425" s="1"/>
      <c r="WZJ425" s="1"/>
      <c r="WZK425" s="1"/>
      <c r="WZL425" s="1"/>
      <c r="WZM425" s="1"/>
      <c r="WZN425" s="1"/>
      <c r="WZO425" s="1"/>
      <c r="WZP425" s="1"/>
      <c r="WZQ425" s="1"/>
      <c r="WZR425" s="1"/>
      <c r="WZS425" s="1"/>
      <c r="WZT425" s="1"/>
      <c r="WZU425" s="1"/>
      <c r="WZV425" s="1"/>
      <c r="WZW425" s="1"/>
      <c r="WZX425" s="1"/>
      <c r="WZY425" s="1"/>
      <c r="WZZ425" s="1"/>
      <c r="XAA425" s="1"/>
      <c r="XAB425" s="1"/>
      <c r="XAC425" s="1"/>
      <c r="XAD425" s="1"/>
      <c r="XAE425" s="1"/>
      <c r="XAF425" s="1"/>
      <c r="XAG425" s="1"/>
      <c r="XAH425" s="1"/>
      <c r="XAI425" s="1"/>
      <c r="XAJ425" s="1"/>
      <c r="XAK425" s="1"/>
      <c r="XAL425" s="1"/>
      <c r="XAM425" s="1"/>
      <c r="XAN425" s="1"/>
      <c r="XAO425" s="1"/>
      <c r="XAP425" s="1"/>
      <c r="XAQ425" s="1"/>
      <c r="XAR425" s="1"/>
      <c r="XAS425" s="1"/>
      <c r="XAT425" s="1"/>
      <c r="XAU425" s="1"/>
      <c r="XAV425" s="1"/>
      <c r="XAW425" s="1"/>
      <c r="XAX425" s="1"/>
      <c r="XAY425" s="1"/>
      <c r="XAZ425" s="1"/>
      <c r="XBA425" s="1"/>
      <c r="XBB425" s="1"/>
      <c r="XBC425" s="1"/>
      <c r="XBD425" s="1"/>
      <c r="XBE425" s="1"/>
      <c r="XBF425" s="1"/>
      <c r="XBG425" s="1"/>
      <c r="XBH425" s="1"/>
      <c r="XBI425" s="1"/>
      <c r="XBJ425" s="1"/>
      <c r="XBK425" s="1"/>
      <c r="XBL425" s="1"/>
      <c r="XBM425" s="1"/>
      <c r="XBN425" s="1"/>
      <c r="XBO425" s="1"/>
      <c r="XBP425" s="1"/>
      <c r="XBQ425" s="1"/>
      <c r="XBR425" s="1"/>
      <c r="XBS425" s="1"/>
      <c r="XBT425" s="1"/>
      <c r="XBU425" s="1"/>
      <c r="XBV425" s="1"/>
      <c r="XBW425" s="1"/>
      <c r="XBX425" s="1"/>
      <c r="XBY425" s="1"/>
      <c r="XBZ425" s="1"/>
      <c r="XCA425" s="1"/>
      <c r="XCB425" s="1"/>
      <c r="XCC425" s="1"/>
      <c r="XCD425" s="1"/>
      <c r="XCE425" s="1"/>
      <c r="XCF425" s="1"/>
      <c r="XCG425" s="1"/>
      <c r="XCH425" s="1"/>
      <c r="XCI425" s="1"/>
      <c r="XCJ425" s="1"/>
      <c r="XCK425" s="1"/>
      <c r="XCL425" s="1"/>
      <c r="XCM425" s="1"/>
      <c r="XCN425" s="1"/>
      <c r="XCO425" s="1"/>
      <c r="XCP425" s="1"/>
      <c r="XCQ425" s="1"/>
      <c r="XCR425" s="1"/>
      <c r="XCS425" s="1"/>
      <c r="XCT425" s="1"/>
      <c r="XCU425" s="1"/>
      <c r="XCV425" s="1"/>
      <c r="XCW425" s="1"/>
      <c r="XCX425" s="1"/>
      <c r="XCY425" s="1"/>
      <c r="XCZ425" s="1"/>
      <c r="XDA425" s="1"/>
      <c r="XDB425" s="1"/>
      <c r="XDC425" s="1"/>
      <c r="XDD425" s="1"/>
      <c r="XDE425" s="1"/>
      <c r="XDF425" s="1"/>
      <c r="XDG425" s="1"/>
      <c r="XDH425" s="1"/>
      <c r="XDI425" s="1"/>
      <c r="XDJ425" s="1"/>
      <c r="XDK425" s="1"/>
      <c r="XDL425" s="1"/>
      <c r="XDM425" s="1"/>
      <c r="XDN425" s="1"/>
      <c r="XDO425" s="1"/>
      <c r="XDP425" s="1"/>
      <c r="XDQ425" s="1"/>
      <c r="XDR425" s="1"/>
      <c r="XDS425" s="1"/>
      <c r="XDT425" s="1"/>
      <c r="XDU425" s="1"/>
      <c r="XDV425" s="1"/>
      <c r="XDW425" s="1"/>
      <c r="XDX425" s="1"/>
      <c r="XDY425" s="1"/>
      <c r="XDZ425" s="1"/>
      <c r="XEA425" s="1"/>
      <c r="XEB425" s="1"/>
      <c r="XEC425" s="1"/>
      <c r="XED425" s="1"/>
      <c r="XEE425" s="1"/>
      <c r="XEF425" s="1"/>
      <c r="XEG425" s="1"/>
      <c r="XEH425" s="1"/>
      <c r="XEI425" s="1"/>
      <c r="XEJ425" s="1"/>
      <c r="XEK425" s="1"/>
      <c r="XEL425" s="1"/>
      <c r="XEM425" s="1"/>
      <c r="XEN425" s="1"/>
      <c r="XEO425" s="1"/>
      <c r="XEP425" s="1"/>
      <c r="XEQ425" s="1"/>
      <c r="XER425" s="1"/>
      <c r="XES425" s="1"/>
      <c r="XET425" s="1"/>
      <c r="XEU425" s="1"/>
      <c r="XEV425" s="1"/>
      <c r="XEW425" s="1"/>
      <c r="XEX425" s="1"/>
      <c r="XEY425" s="1"/>
    </row>
    <row r="426" spans="1:146 16222:16379" s="11" customFormat="1" ht="20.25" customHeight="1" x14ac:dyDescent="0.3">
      <c r="A426" s="65" t="str">
        <f t="shared" si="68"/>
        <v>20th Floor</v>
      </c>
      <c r="B426" s="65"/>
      <c r="C426" s="66">
        <v>5</v>
      </c>
      <c r="D426" s="67"/>
      <c r="E426" s="20" t="s">
        <v>223</v>
      </c>
      <c r="F426" s="66">
        <v>605</v>
      </c>
      <c r="G426" s="67"/>
      <c r="H426" s="20">
        <v>0</v>
      </c>
      <c r="I426" s="20">
        <f t="shared" si="67"/>
        <v>937.75</v>
      </c>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WYX426" s="1"/>
      <c r="WYY426" s="1"/>
      <c r="WYZ426" s="1"/>
      <c r="WZA426" s="1"/>
      <c r="WZB426" s="1"/>
      <c r="WZC426" s="1"/>
      <c r="WZD426" s="1"/>
      <c r="WZE426" s="1"/>
      <c r="WZF426" s="1"/>
      <c r="WZG426" s="1"/>
      <c r="WZH426" s="1"/>
      <c r="WZI426" s="1"/>
      <c r="WZJ426" s="1"/>
      <c r="WZK426" s="1"/>
      <c r="WZL426" s="1"/>
      <c r="WZM426" s="1"/>
      <c r="WZN426" s="1"/>
      <c r="WZO426" s="1"/>
      <c r="WZP426" s="1"/>
      <c r="WZQ426" s="1"/>
      <c r="WZR426" s="1"/>
      <c r="WZS426" s="1"/>
      <c r="WZT426" s="1"/>
      <c r="WZU426" s="1"/>
      <c r="WZV426" s="1"/>
      <c r="WZW426" s="1"/>
      <c r="WZX426" s="1"/>
      <c r="WZY426" s="1"/>
      <c r="WZZ426" s="1"/>
      <c r="XAA426" s="1"/>
      <c r="XAB426" s="1"/>
      <c r="XAC426" s="1"/>
      <c r="XAD426" s="1"/>
      <c r="XAE426" s="1"/>
      <c r="XAF426" s="1"/>
      <c r="XAG426" s="1"/>
      <c r="XAH426" s="1"/>
      <c r="XAI426" s="1"/>
      <c r="XAJ426" s="1"/>
      <c r="XAK426" s="1"/>
      <c r="XAL426" s="1"/>
      <c r="XAM426" s="1"/>
      <c r="XAN426" s="1"/>
      <c r="XAO426" s="1"/>
      <c r="XAP426" s="1"/>
      <c r="XAQ426" s="1"/>
      <c r="XAR426" s="1"/>
      <c r="XAS426" s="1"/>
      <c r="XAT426" s="1"/>
      <c r="XAU426" s="1"/>
      <c r="XAV426" s="1"/>
      <c r="XAW426" s="1"/>
      <c r="XAX426" s="1"/>
      <c r="XAY426" s="1"/>
      <c r="XAZ426" s="1"/>
      <c r="XBA426" s="1"/>
      <c r="XBB426" s="1"/>
      <c r="XBC426" s="1"/>
      <c r="XBD426" s="1"/>
      <c r="XBE426" s="1"/>
      <c r="XBF426" s="1"/>
      <c r="XBG426" s="1"/>
      <c r="XBH426" s="1"/>
      <c r="XBI426" s="1"/>
      <c r="XBJ426" s="1"/>
      <c r="XBK426" s="1"/>
      <c r="XBL426" s="1"/>
      <c r="XBM426" s="1"/>
      <c r="XBN426" s="1"/>
      <c r="XBO426" s="1"/>
      <c r="XBP426" s="1"/>
      <c r="XBQ426" s="1"/>
      <c r="XBR426" s="1"/>
      <c r="XBS426" s="1"/>
      <c r="XBT426" s="1"/>
      <c r="XBU426" s="1"/>
      <c r="XBV426" s="1"/>
      <c r="XBW426" s="1"/>
      <c r="XBX426" s="1"/>
      <c r="XBY426" s="1"/>
      <c r="XBZ426" s="1"/>
      <c r="XCA426" s="1"/>
      <c r="XCB426" s="1"/>
      <c r="XCC426" s="1"/>
      <c r="XCD426" s="1"/>
      <c r="XCE426" s="1"/>
      <c r="XCF426" s="1"/>
      <c r="XCG426" s="1"/>
      <c r="XCH426" s="1"/>
      <c r="XCI426" s="1"/>
      <c r="XCJ426" s="1"/>
      <c r="XCK426" s="1"/>
      <c r="XCL426" s="1"/>
      <c r="XCM426" s="1"/>
      <c r="XCN426" s="1"/>
      <c r="XCO426" s="1"/>
      <c r="XCP426" s="1"/>
      <c r="XCQ426" s="1"/>
      <c r="XCR426" s="1"/>
      <c r="XCS426" s="1"/>
      <c r="XCT426" s="1"/>
      <c r="XCU426" s="1"/>
      <c r="XCV426" s="1"/>
      <c r="XCW426" s="1"/>
      <c r="XCX426" s="1"/>
      <c r="XCY426" s="1"/>
      <c r="XCZ426" s="1"/>
      <c r="XDA426" s="1"/>
      <c r="XDB426" s="1"/>
      <c r="XDC426" s="1"/>
      <c r="XDD426" s="1"/>
      <c r="XDE426" s="1"/>
      <c r="XDF426" s="1"/>
      <c r="XDG426" s="1"/>
      <c r="XDH426" s="1"/>
      <c r="XDI426" s="1"/>
      <c r="XDJ426" s="1"/>
      <c r="XDK426" s="1"/>
      <c r="XDL426" s="1"/>
      <c r="XDM426" s="1"/>
      <c r="XDN426" s="1"/>
      <c r="XDO426" s="1"/>
      <c r="XDP426" s="1"/>
      <c r="XDQ426" s="1"/>
      <c r="XDR426" s="1"/>
      <c r="XDS426" s="1"/>
      <c r="XDT426" s="1"/>
      <c r="XDU426" s="1"/>
      <c r="XDV426" s="1"/>
      <c r="XDW426" s="1"/>
      <c r="XDX426" s="1"/>
      <c r="XDY426" s="1"/>
      <c r="XDZ426" s="1"/>
      <c r="XEA426" s="1"/>
      <c r="XEB426" s="1"/>
      <c r="XEC426" s="1"/>
      <c r="XED426" s="1"/>
      <c r="XEE426" s="1"/>
      <c r="XEF426" s="1"/>
      <c r="XEG426" s="1"/>
      <c r="XEH426" s="1"/>
      <c r="XEI426" s="1"/>
      <c r="XEJ426" s="1"/>
      <c r="XEK426" s="1"/>
      <c r="XEL426" s="1"/>
      <c r="XEM426" s="1"/>
      <c r="XEN426" s="1"/>
      <c r="XEO426" s="1"/>
      <c r="XEP426" s="1"/>
      <c r="XEQ426" s="1"/>
      <c r="XER426" s="1"/>
      <c r="XES426" s="1"/>
      <c r="XET426" s="1"/>
      <c r="XEU426" s="1"/>
      <c r="XEV426" s="1"/>
      <c r="XEW426" s="1"/>
      <c r="XEX426" s="1"/>
      <c r="XEY426" s="1"/>
    </row>
    <row r="427" spans="1:146 16222:16379" s="11" customFormat="1" ht="20.25" customHeight="1" x14ac:dyDescent="0.3">
      <c r="A427" s="65" t="str">
        <f t="shared" si="68"/>
        <v>20th Floor</v>
      </c>
      <c r="B427" s="65"/>
      <c r="C427" s="66">
        <v>6</v>
      </c>
      <c r="D427" s="67"/>
      <c r="E427" s="20" t="s">
        <v>223</v>
      </c>
      <c r="F427" s="66">
        <v>724</v>
      </c>
      <c r="G427" s="67"/>
      <c r="H427" s="20">
        <v>0</v>
      </c>
      <c r="I427" s="20">
        <f t="shared" si="67"/>
        <v>1122.2</v>
      </c>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WYX427" s="1"/>
      <c r="WYY427" s="1"/>
      <c r="WYZ427" s="1"/>
      <c r="WZA427" s="1"/>
      <c r="WZB427" s="1"/>
      <c r="WZC427" s="1"/>
      <c r="WZD427" s="1"/>
      <c r="WZE427" s="1"/>
      <c r="WZF427" s="1"/>
      <c r="WZG427" s="1"/>
      <c r="WZH427" s="1"/>
      <c r="WZI427" s="1"/>
      <c r="WZJ427" s="1"/>
      <c r="WZK427" s="1"/>
      <c r="WZL427" s="1"/>
      <c r="WZM427" s="1"/>
      <c r="WZN427" s="1"/>
      <c r="WZO427" s="1"/>
      <c r="WZP427" s="1"/>
      <c r="WZQ427" s="1"/>
      <c r="WZR427" s="1"/>
      <c r="WZS427" s="1"/>
      <c r="WZT427" s="1"/>
      <c r="WZU427" s="1"/>
      <c r="WZV427" s="1"/>
      <c r="WZW427" s="1"/>
      <c r="WZX427" s="1"/>
      <c r="WZY427" s="1"/>
      <c r="WZZ427" s="1"/>
      <c r="XAA427" s="1"/>
      <c r="XAB427" s="1"/>
      <c r="XAC427" s="1"/>
      <c r="XAD427" s="1"/>
      <c r="XAE427" s="1"/>
      <c r="XAF427" s="1"/>
      <c r="XAG427" s="1"/>
      <c r="XAH427" s="1"/>
      <c r="XAI427" s="1"/>
      <c r="XAJ427" s="1"/>
      <c r="XAK427" s="1"/>
      <c r="XAL427" s="1"/>
      <c r="XAM427" s="1"/>
      <c r="XAN427" s="1"/>
      <c r="XAO427" s="1"/>
      <c r="XAP427" s="1"/>
      <c r="XAQ427" s="1"/>
      <c r="XAR427" s="1"/>
      <c r="XAS427" s="1"/>
      <c r="XAT427" s="1"/>
      <c r="XAU427" s="1"/>
      <c r="XAV427" s="1"/>
      <c r="XAW427" s="1"/>
      <c r="XAX427" s="1"/>
      <c r="XAY427" s="1"/>
      <c r="XAZ427" s="1"/>
      <c r="XBA427" s="1"/>
      <c r="XBB427" s="1"/>
      <c r="XBC427" s="1"/>
      <c r="XBD427" s="1"/>
      <c r="XBE427" s="1"/>
      <c r="XBF427" s="1"/>
      <c r="XBG427" s="1"/>
      <c r="XBH427" s="1"/>
      <c r="XBI427" s="1"/>
      <c r="XBJ427" s="1"/>
      <c r="XBK427" s="1"/>
      <c r="XBL427" s="1"/>
      <c r="XBM427" s="1"/>
      <c r="XBN427" s="1"/>
      <c r="XBO427" s="1"/>
      <c r="XBP427" s="1"/>
      <c r="XBQ427" s="1"/>
      <c r="XBR427" s="1"/>
      <c r="XBS427" s="1"/>
      <c r="XBT427" s="1"/>
      <c r="XBU427" s="1"/>
      <c r="XBV427" s="1"/>
      <c r="XBW427" s="1"/>
      <c r="XBX427" s="1"/>
      <c r="XBY427" s="1"/>
      <c r="XBZ427" s="1"/>
      <c r="XCA427" s="1"/>
      <c r="XCB427" s="1"/>
      <c r="XCC427" s="1"/>
      <c r="XCD427" s="1"/>
      <c r="XCE427" s="1"/>
      <c r="XCF427" s="1"/>
      <c r="XCG427" s="1"/>
      <c r="XCH427" s="1"/>
      <c r="XCI427" s="1"/>
      <c r="XCJ427" s="1"/>
      <c r="XCK427" s="1"/>
      <c r="XCL427" s="1"/>
      <c r="XCM427" s="1"/>
      <c r="XCN427" s="1"/>
      <c r="XCO427" s="1"/>
      <c r="XCP427" s="1"/>
      <c r="XCQ427" s="1"/>
      <c r="XCR427" s="1"/>
      <c r="XCS427" s="1"/>
      <c r="XCT427" s="1"/>
      <c r="XCU427" s="1"/>
      <c r="XCV427" s="1"/>
      <c r="XCW427" s="1"/>
      <c r="XCX427" s="1"/>
      <c r="XCY427" s="1"/>
      <c r="XCZ427" s="1"/>
      <c r="XDA427" s="1"/>
      <c r="XDB427" s="1"/>
      <c r="XDC427" s="1"/>
      <c r="XDD427" s="1"/>
      <c r="XDE427" s="1"/>
      <c r="XDF427" s="1"/>
      <c r="XDG427" s="1"/>
      <c r="XDH427" s="1"/>
      <c r="XDI427" s="1"/>
      <c r="XDJ427" s="1"/>
      <c r="XDK427" s="1"/>
      <c r="XDL427" s="1"/>
      <c r="XDM427" s="1"/>
      <c r="XDN427" s="1"/>
      <c r="XDO427" s="1"/>
      <c r="XDP427" s="1"/>
      <c r="XDQ427" s="1"/>
      <c r="XDR427" s="1"/>
      <c r="XDS427" s="1"/>
      <c r="XDT427" s="1"/>
      <c r="XDU427" s="1"/>
      <c r="XDV427" s="1"/>
      <c r="XDW427" s="1"/>
      <c r="XDX427" s="1"/>
      <c r="XDY427" s="1"/>
      <c r="XDZ427" s="1"/>
      <c r="XEA427" s="1"/>
      <c r="XEB427" s="1"/>
      <c r="XEC427" s="1"/>
      <c r="XED427" s="1"/>
      <c r="XEE427" s="1"/>
      <c r="XEF427" s="1"/>
      <c r="XEG427" s="1"/>
      <c r="XEH427" s="1"/>
      <c r="XEI427" s="1"/>
      <c r="XEJ427" s="1"/>
      <c r="XEK427" s="1"/>
      <c r="XEL427" s="1"/>
      <c r="XEM427" s="1"/>
      <c r="XEN427" s="1"/>
      <c r="XEO427" s="1"/>
      <c r="XEP427" s="1"/>
      <c r="XEQ427" s="1"/>
      <c r="XER427" s="1"/>
      <c r="XES427" s="1"/>
      <c r="XET427" s="1"/>
      <c r="XEU427" s="1"/>
      <c r="XEV427" s="1"/>
      <c r="XEW427" s="1"/>
      <c r="XEX427" s="1"/>
      <c r="XEY427" s="1"/>
    </row>
    <row r="428" spans="1:146 16222:16379" s="11" customFormat="1" ht="20.25" customHeight="1" x14ac:dyDescent="0.3">
      <c r="A428" s="65" t="str">
        <f t="shared" si="68"/>
        <v>20th Floor</v>
      </c>
      <c r="B428" s="65"/>
      <c r="C428" s="66">
        <v>7</v>
      </c>
      <c r="D428" s="67"/>
      <c r="E428" s="20" t="s">
        <v>223</v>
      </c>
      <c r="F428" s="66">
        <v>695</v>
      </c>
      <c r="G428" s="67"/>
      <c r="H428" s="20">
        <v>0</v>
      </c>
      <c r="I428" s="20">
        <f t="shared" si="67"/>
        <v>1077.25</v>
      </c>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WYX428" s="1"/>
      <c r="WYY428" s="1"/>
      <c r="WYZ428" s="1"/>
      <c r="WZA428" s="1"/>
      <c r="WZB428" s="1"/>
      <c r="WZC428" s="1"/>
      <c r="WZD428" s="1"/>
      <c r="WZE428" s="1"/>
      <c r="WZF428" s="1"/>
      <c r="WZG428" s="1"/>
      <c r="WZH428" s="1"/>
      <c r="WZI428" s="1"/>
      <c r="WZJ428" s="1"/>
      <c r="WZK428" s="1"/>
      <c r="WZL428" s="1"/>
      <c r="WZM428" s="1"/>
      <c r="WZN428" s="1"/>
      <c r="WZO428" s="1"/>
      <c r="WZP428" s="1"/>
      <c r="WZQ428" s="1"/>
      <c r="WZR428" s="1"/>
      <c r="WZS428" s="1"/>
      <c r="WZT428" s="1"/>
      <c r="WZU428" s="1"/>
      <c r="WZV428" s="1"/>
      <c r="WZW428" s="1"/>
      <c r="WZX428" s="1"/>
      <c r="WZY428" s="1"/>
      <c r="WZZ428" s="1"/>
      <c r="XAA428" s="1"/>
      <c r="XAB428" s="1"/>
      <c r="XAC428" s="1"/>
      <c r="XAD428" s="1"/>
      <c r="XAE428" s="1"/>
      <c r="XAF428" s="1"/>
      <c r="XAG428" s="1"/>
      <c r="XAH428" s="1"/>
      <c r="XAI428" s="1"/>
      <c r="XAJ428" s="1"/>
      <c r="XAK428" s="1"/>
      <c r="XAL428" s="1"/>
      <c r="XAM428" s="1"/>
      <c r="XAN428" s="1"/>
      <c r="XAO428" s="1"/>
      <c r="XAP428" s="1"/>
      <c r="XAQ428" s="1"/>
      <c r="XAR428" s="1"/>
      <c r="XAS428" s="1"/>
      <c r="XAT428" s="1"/>
      <c r="XAU428" s="1"/>
      <c r="XAV428" s="1"/>
      <c r="XAW428" s="1"/>
      <c r="XAX428" s="1"/>
      <c r="XAY428" s="1"/>
      <c r="XAZ428" s="1"/>
      <c r="XBA428" s="1"/>
      <c r="XBB428" s="1"/>
      <c r="XBC428" s="1"/>
      <c r="XBD428" s="1"/>
      <c r="XBE428" s="1"/>
      <c r="XBF428" s="1"/>
      <c r="XBG428" s="1"/>
      <c r="XBH428" s="1"/>
      <c r="XBI428" s="1"/>
      <c r="XBJ428" s="1"/>
      <c r="XBK428" s="1"/>
      <c r="XBL428" s="1"/>
      <c r="XBM428" s="1"/>
      <c r="XBN428" s="1"/>
      <c r="XBO428" s="1"/>
      <c r="XBP428" s="1"/>
      <c r="XBQ428" s="1"/>
      <c r="XBR428" s="1"/>
      <c r="XBS428" s="1"/>
      <c r="XBT428" s="1"/>
      <c r="XBU428" s="1"/>
      <c r="XBV428" s="1"/>
      <c r="XBW428" s="1"/>
      <c r="XBX428" s="1"/>
      <c r="XBY428" s="1"/>
      <c r="XBZ428" s="1"/>
      <c r="XCA428" s="1"/>
      <c r="XCB428" s="1"/>
      <c r="XCC428" s="1"/>
      <c r="XCD428" s="1"/>
      <c r="XCE428" s="1"/>
      <c r="XCF428" s="1"/>
      <c r="XCG428" s="1"/>
      <c r="XCH428" s="1"/>
      <c r="XCI428" s="1"/>
      <c r="XCJ428" s="1"/>
      <c r="XCK428" s="1"/>
      <c r="XCL428" s="1"/>
      <c r="XCM428" s="1"/>
      <c r="XCN428" s="1"/>
      <c r="XCO428" s="1"/>
      <c r="XCP428" s="1"/>
      <c r="XCQ428" s="1"/>
      <c r="XCR428" s="1"/>
      <c r="XCS428" s="1"/>
      <c r="XCT428" s="1"/>
      <c r="XCU428" s="1"/>
      <c r="XCV428" s="1"/>
      <c r="XCW428" s="1"/>
      <c r="XCX428" s="1"/>
      <c r="XCY428" s="1"/>
      <c r="XCZ428" s="1"/>
      <c r="XDA428" s="1"/>
      <c r="XDB428" s="1"/>
      <c r="XDC428" s="1"/>
      <c r="XDD428" s="1"/>
      <c r="XDE428" s="1"/>
      <c r="XDF428" s="1"/>
      <c r="XDG428" s="1"/>
      <c r="XDH428" s="1"/>
      <c r="XDI428" s="1"/>
      <c r="XDJ428" s="1"/>
      <c r="XDK428" s="1"/>
      <c r="XDL428" s="1"/>
      <c r="XDM428" s="1"/>
      <c r="XDN428" s="1"/>
      <c r="XDO428" s="1"/>
      <c r="XDP428" s="1"/>
      <c r="XDQ428" s="1"/>
      <c r="XDR428" s="1"/>
      <c r="XDS428" s="1"/>
      <c r="XDT428" s="1"/>
      <c r="XDU428" s="1"/>
      <c r="XDV428" s="1"/>
      <c r="XDW428" s="1"/>
      <c r="XDX428" s="1"/>
      <c r="XDY428" s="1"/>
      <c r="XDZ428" s="1"/>
      <c r="XEA428" s="1"/>
      <c r="XEB428" s="1"/>
      <c r="XEC428" s="1"/>
      <c r="XED428" s="1"/>
      <c r="XEE428" s="1"/>
      <c r="XEF428" s="1"/>
      <c r="XEG428" s="1"/>
      <c r="XEH428" s="1"/>
      <c r="XEI428" s="1"/>
      <c r="XEJ428" s="1"/>
      <c r="XEK428" s="1"/>
      <c r="XEL428" s="1"/>
      <c r="XEM428" s="1"/>
      <c r="XEN428" s="1"/>
      <c r="XEO428" s="1"/>
      <c r="XEP428" s="1"/>
      <c r="XEQ428" s="1"/>
      <c r="XER428" s="1"/>
      <c r="XES428" s="1"/>
      <c r="XET428" s="1"/>
      <c r="XEU428" s="1"/>
      <c r="XEV428" s="1"/>
      <c r="XEW428" s="1"/>
      <c r="XEX428" s="1"/>
      <c r="XEY428" s="1"/>
    </row>
    <row r="429" spans="1:146 16222:16379" s="11" customFormat="1" ht="21" x14ac:dyDescent="0.3">
      <c r="A429" s="68" t="s">
        <v>247</v>
      </c>
      <c r="B429" s="69"/>
      <c r="C429" s="69"/>
      <c r="D429" s="69"/>
      <c r="E429" s="69"/>
      <c r="F429" s="69"/>
      <c r="G429" s="69"/>
      <c r="H429" s="69"/>
      <c r="I429" s="72"/>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WYX429" s="1"/>
      <c r="WYY429" s="1"/>
      <c r="WYZ429" s="1"/>
      <c r="WZA429" s="1"/>
      <c r="WZB429" s="1"/>
      <c r="WZC429" s="1"/>
      <c r="WZD429" s="1"/>
      <c r="WZE429" s="1"/>
      <c r="WZF429" s="1"/>
      <c r="WZG429" s="1"/>
      <c r="WZH429" s="1"/>
      <c r="WZI429" s="1"/>
      <c r="WZJ429" s="1"/>
      <c r="WZK429" s="1"/>
      <c r="WZL429" s="1"/>
      <c r="WZM429" s="1"/>
      <c r="WZN429" s="1"/>
      <c r="WZO429" s="1"/>
      <c r="WZP429" s="1"/>
      <c r="WZQ429" s="1"/>
      <c r="WZR429" s="1"/>
      <c r="WZS429" s="1"/>
      <c r="WZT429" s="1"/>
      <c r="WZU429" s="1"/>
      <c r="WZV429" s="1"/>
      <c r="WZW429" s="1"/>
      <c r="WZX429" s="1"/>
      <c r="WZY429" s="1"/>
      <c r="WZZ429" s="1"/>
      <c r="XAA429" s="1"/>
      <c r="XAB429" s="1"/>
      <c r="XAC429" s="1"/>
      <c r="XAD429" s="1"/>
      <c r="XAE429" s="1"/>
      <c r="XAF429" s="1"/>
      <c r="XAG429" s="1"/>
      <c r="XAH429" s="1"/>
      <c r="XAI429" s="1"/>
      <c r="XAJ429" s="1"/>
      <c r="XAK429" s="1"/>
      <c r="XAL429" s="1"/>
      <c r="XAM429" s="1"/>
      <c r="XAN429" s="1"/>
      <c r="XAO429" s="1"/>
      <c r="XAP429" s="1"/>
      <c r="XAQ429" s="1"/>
      <c r="XAR429" s="1"/>
      <c r="XAS429" s="1"/>
      <c r="XAT429" s="1"/>
      <c r="XAU429" s="1"/>
      <c r="XAV429" s="1"/>
      <c r="XAW429" s="1"/>
      <c r="XAX429" s="1"/>
      <c r="XAY429" s="1"/>
      <c r="XAZ429" s="1"/>
      <c r="XBA429" s="1"/>
      <c r="XBB429" s="1"/>
      <c r="XBC429" s="1"/>
      <c r="XBD429" s="1"/>
      <c r="XBE429" s="1"/>
      <c r="XBF429" s="1"/>
      <c r="XBG429" s="1"/>
      <c r="XBH429" s="1"/>
      <c r="XBI429" s="1"/>
      <c r="XBJ429" s="1"/>
      <c r="XBK429" s="1"/>
      <c r="XBL429" s="1"/>
      <c r="XBM429" s="1"/>
      <c r="XBN429" s="1"/>
      <c r="XBO429" s="1"/>
      <c r="XBP429" s="1"/>
      <c r="XBQ429" s="1"/>
      <c r="XBR429" s="1"/>
      <c r="XBS429" s="1"/>
      <c r="XBT429" s="1"/>
      <c r="XBU429" s="1"/>
      <c r="XBV429" s="1"/>
      <c r="XBW429" s="1"/>
      <c r="XBX429" s="1"/>
      <c r="XBY429" s="1"/>
      <c r="XBZ429" s="1"/>
      <c r="XCA429" s="1"/>
      <c r="XCB429" s="1"/>
      <c r="XCC429" s="1"/>
      <c r="XCD429" s="1"/>
      <c r="XCE429" s="1"/>
      <c r="XCF429" s="1"/>
      <c r="XCG429" s="1"/>
      <c r="XCH429" s="1"/>
      <c r="XCI429" s="1"/>
      <c r="XCJ429" s="1"/>
      <c r="XCK429" s="1"/>
      <c r="XCL429" s="1"/>
      <c r="XCM429" s="1"/>
      <c r="XCN429" s="1"/>
      <c r="XCO429" s="1"/>
      <c r="XCP429" s="1"/>
      <c r="XCQ429" s="1"/>
      <c r="XCR429" s="1"/>
      <c r="XCS429" s="1"/>
      <c r="XCT429" s="1"/>
      <c r="XCU429" s="1"/>
      <c r="XCV429" s="1"/>
      <c r="XCW429" s="1"/>
      <c r="XCX429" s="1"/>
      <c r="XCY429" s="1"/>
      <c r="XCZ429" s="1"/>
      <c r="XDA429" s="1"/>
      <c r="XDB429" s="1"/>
      <c r="XDC429" s="1"/>
      <c r="XDD429" s="1"/>
      <c r="XDE429" s="1"/>
      <c r="XDF429" s="1"/>
      <c r="XDG429" s="1"/>
      <c r="XDH429" s="1"/>
      <c r="XDI429" s="1"/>
      <c r="XDJ429" s="1"/>
      <c r="XDK429" s="1"/>
      <c r="XDL429" s="1"/>
      <c r="XDM429" s="1"/>
      <c r="XDN429" s="1"/>
      <c r="XDO429" s="1"/>
      <c r="XDP429" s="1"/>
      <c r="XDQ429" s="1"/>
      <c r="XDR429" s="1"/>
      <c r="XDS429" s="1"/>
      <c r="XDT429" s="1"/>
      <c r="XDU429" s="1"/>
      <c r="XDV429" s="1"/>
      <c r="XDW429" s="1"/>
      <c r="XDX429" s="1"/>
      <c r="XDY429" s="1"/>
      <c r="XDZ429" s="1"/>
      <c r="XEA429" s="1"/>
      <c r="XEB429" s="1"/>
      <c r="XEC429" s="1"/>
      <c r="XED429" s="1"/>
      <c r="XEE429" s="1"/>
      <c r="XEF429" s="1"/>
      <c r="XEG429" s="1"/>
      <c r="XEH429" s="1"/>
      <c r="XEI429" s="1"/>
      <c r="XEJ429" s="1"/>
      <c r="XEK429" s="1"/>
      <c r="XEL429" s="1"/>
      <c r="XEM429" s="1"/>
      <c r="XEN429" s="1"/>
      <c r="XEO429" s="1"/>
      <c r="XEP429" s="1"/>
      <c r="XEQ429" s="1"/>
      <c r="XER429" s="1"/>
      <c r="XES429" s="1"/>
      <c r="XET429" s="1"/>
      <c r="XEU429" s="1"/>
      <c r="XEV429" s="1"/>
      <c r="XEW429" s="1"/>
      <c r="XEX429" s="1"/>
      <c r="XEY429" s="1"/>
    </row>
    <row r="430" spans="1:146 16222:16379" s="11" customFormat="1" ht="20.25" customHeight="1" x14ac:dyDescent="0.3">
      <c r="A430" s="65" t="str">
        <f>A429</f>
        <v>21st Floor</v>
      </c>
      <c r="B430" s="65"/>
      <c r="C430" s="66">
        <v>1</v>
      </c>
      <c r="D430" s="67"/>
      <c r="E430" s="20" t="s">
        <v>223</v>
      </c>
      <c r="F430" s="66">
        <v>737</v>
      </c>
      <c r="G430" s="67"/>
      <c r="H430" s="20">
        <v>0</v>
      </c>
      <c r="I430" s="20">
        <f t="shared" ref="I430:I436" si="69">F430*(($I$140)+1)+H430</f>
        <v>1142.3500000000001</v>
      </c>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WYX430" s="1"/>
      <c r="WYY430" s="1"/>
      <c r="WYZ430" s="1"/>
      <c r="WZA430" s="1"/>
      <c r="WZB430" s="1"/>
      <c r="WZC430" s="1"/>
      <c r="WZD430" s="1"/>
      <c r="WZE430" s="1"/>
      <c r="WZF430" s="1"/>
      <c r="WZG430" s="1"/>
      <c r="WZH430" s="1"/>
      <c r="WZI430" s="1"/>
      <c r="WZJ430" s="1"/>
      <c r="WZK430" s="1"/>
      <c r="WZL430" s="1"/>
      <c r="WZM430" s="1"/>
      <c r="WZN430" s="1"/>
      <c r="WZO430" s="1"/>
      <c r="WZP430" s="1"/>
      <c r="WZQ430" s="1"/>
      <c r="WZR430" s="1"/>
      <c r="WZS430" s="1"/>
      <c r="WZT430" s="1"/>
      <c r="WZU430" s="1"/>
      <c r="WZV430" s="1"/>
      <c r="WZW430" s="1"/>
      <c r="WZX430" s="1"/>
      <c r="WZY430" s="1"/>
      <c r="WZZ430" s="1"/>
      <c r="XAA430" s="1"/>
      <c r="XAB430" s="1"/>
      <c r="XAC430" s="1"/>
      <c r="XAD430" s="1"/>
      <c r="XAE430" s="1"/>
      <c r="XAF430" s="1"/>
      <c r="XAG430" s="1"/>
      <c r="XAH430" s="1"/>
      <c r="XAI430" s="1"/>
      <c r="XAJ430" s="1"/>
      <c r="XAK430" s="1"/>
      <c r="XAL430" s="1"/>
      <c r="XAM430" s="1"/>
      <c r="XAN430" s="1"/>
      <c r="XAO430" s="1"/>
      <c r="XAP430" s="1"/>
      <c r="XAQ430" s="1"/>
      <c r="XAR430" s="1"/>
      <c r="XAS430" s="1"/>
      <c r="XAT430" s="1"/>
      <c r="XAU430" s="1"/>
      <c r="XAV430" s="1"/>
      <c r="XAW430" s="1"/>
      <c r="XAX430" s="1"/>
      <c r="XAY430" s="1"/>
      <c r="XAZ430" s="1"/>
      <c r="XBA430" s="1"/>
      <c r="XBB430" s="1"/>
      <c r="XBC430" s="1"/>
      <c r="XBD430" s="1"/>
      <c r="XBE430" s="1"/>
      <c r="XBF430" s="1"/>
      <c r="XBG430" s="1"/>
      <c r="XBH430" s="1"/>
      <c r="XBI430" s="1"/>
      <c r="XBJ430" s="1"/>
      <c r="XBK430" s="1"/>
      <c r="XBL430" s="1"/>
      <c r="XBM430" s="1"/>
      <c r="XBN430" s="1"/>
      <c r="XBO430" s="1"/>
      <c r="XBP430" s="1"/>
      <c r="XBQ430" s="1"/>
      <c r="XBR430" s="1"/>
      <c r="XBS430" s="1"/>
      <c r="XBT430" s="1"/>
      <c r="XBU430" s="1"/>
      <c r="XBV430" s="1"/>
      <c r="XBW430" s="1"/>
      <c r="XBX430" s="1"/>
      <c r="XBY430" s="1"/>
      <c r="XBZ430" s="1"/>
      <c r="XCA430" s="1"/>
      <c r="XCB430" s="1"/>
      <c r="XCC430" s="1"/>
      <c r="XCD430" s="1"/>
      <c r="XCE430" s="1"/>
      <c r="XCF430" s="1"/>
      <c r="XCG430" s="1"/>
      <c r="XCH430" s="1"/>
      <c r="XCI430" s="1"/>
      <c r="XCJ430" s="1"/>
      <c r="XCK430" s="1"/>
      <c r="XCL430" s="1"/>
      <c r="XCM430" s="1"/>
      <c r="XCN430" s="1"/>
      <c r="XCO430" s="1"/>
      <c r="XCP430" s="1"/>
      <c r="XCQ430" s="1"/>
      <c r="XCR430" s="1"/>
      <c r="XCS430" s="1"/>
      <c r="XCT430" s="1"/>
      <c r="XCU430" s="1"/>
      <c r="XCV430" s="1"/>
      <c r="XCW430" s="1"/>
      <c r="XCX430" s="1"/>
      <c r="XCY430" s="1"/>
      <c r="XCZ430" s="1"/>
      <c r="XDA430" s="1"/>
      <c r="XDB430" s="1"/>
      <c r="XDC430" s="1"/>
      <c r="XDD430" s="1"/>
      <c r="XDE430" s="1"/>
      <c r="XDF430" s="1"/>
      <c r="XDG430" s="1"/>
      <c r="XDH430" s="1"/>
      <c r="XDI430" s="1"/>
      <c r="XDJ430" s="1"/>
      <c r="XDK430" s="1"/>
      <c r="XDL430" s="1"/>
      <c r="XDM430" s="1"/>
      <c r="XDN430" s="1"/>
      <c r="XDO430" s="1"/>
      <c r="XDP430" s="1"/>
      <c r="XDQ430" s="1"/>
      <c r="XDR430" s="1"/>
      <c r="XDS430" s="1"/>
      <c r="XDT430" s="1"/>
      <c r="XDU430" s="1"/>
      <c r="XDV430" s="1"/>
      <c r="XDW430" s="1"/>
      <c r="XDX430" s="1"/>
      <c r="XDY430" s="1"/>
      <c r="XDZ430" s="1"/>
      <c r="XEA430" s="1"/>
      <c r="XEB430" s="1"/>
      <c r="XEC430" s="1"/>
      <c r="XED430" s="1"/>
      <c r="XEE430" s="1"/>
      <c r="XEF430" s="1"/>
      <c r="XEG430" s="1"/>
      <c r="XEH430" s="1"/>
      <c r="XEI430" s="1"/>
      <c r="XEJ430" s="1"/>
      <c r="XEK430" s="1"/>
      <c r="XEL430" s="1"/>
      <c r="XEM430" s="1"/>
      <c r="XEN430" s="1"/>
      <c r="XEO430" s="1"/>
      <c r="XEP430" s="1"/>
      <c r="XEQ430" s="1"/>
      <c r="XER430" s="1"/>
      <c r="XES430" s="1"/>
      <c r="XET430" s="1"/>
      <c r="XEU430" s="1"/>
      <c r="XEV430" s="1"/>
      <c r="XEW430" s="1"/>
      <c r="XEX430" s="1"/>
      <c r="XEY430" s="1"/>
    </row>
    <row r="431" spans="1:146 16222:16379" s="11" customFormat="1" ht="20.25" customHeight="1" x14ac:dyDescent="0.3">
      <c r="A431" s="65" t="str">
        <f t="shared" ref="A431:A436" si="70">A430</f>
        <v>21st Floor</v>
      </c>
      <c r="B431" s="65"/>
      <c r="C431" s="66">
        <v>2</v>
      </c>
      <c r="D431" s="67"/>
      <c r="E431" s="20" t="s">
        <v>222</v>
      </c>
      <c r="F431" s="66">
        <v>908</v>
      </c>
      <c r="G431" s="67"/>
      <c r="H431" s="20">
        <v>0</v>
      </c>
      <c r="I431" s="20">
        <f t="shared" si="69"/>
        <v>1407.4</v>
      </c>
      <c r="J431" s="1">
        <f>23676196/F431</f>
        <v>26075.105726872247</v>
      </c>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WYX431" s="1"/>
      <c r="WYY431" s="1"/>
      <c r="WYZ431" s="1"/>
      <c r="WZA431" s="1"/>
      <c r="WZB431" s="1"/>
      <c r="WZC431" s="1"/>
      <c r="WZD431" s="1"/>
      <c r="WZE431" s="1"/>
      <c r="WZF431" s="1"/>
      <c r="WZG431" s="1"/>
      <c r="WZH431" s="1"/>
      <c r="WZI431" s="1"/>
      <c r="WZJ431" s="1"/>
      <c r="WZK431" s="1"/>
      <c r="WZL431" s="1"/>
      <c r="WZM431" s="1"/>
      <c r="WZN431" s="1"/>
      <c r="WZO431" s="1"/>
      <c r="WZP431" s="1"/>
      <c r="WZQ431" s="1"/>
      <c r="WZR431" s="1"/>
      <c r="WZS431" s="1"/>
      <c r="WZT431" s="1"/>
      <c r="WZU431" s="1"/>
      <c r="WZV431" s="1"/>
      <c r="WZW431" s="1"/>
      <c r="WZX431" s="1"/>
      <c r="WZY431" s="1"/>
      <c r="WZZ431" s="1"/>
      <c r="XAA431" s="1"/>
      <c r="XAB431" s="1"/>
      <c r="XAC431" s="1"/>
      <c r="XAD431" s="1"/>
      <c r="XAE431" s="1"/>
      <c r="XAF431" s="1"/>
      <c r="XAG431" s="1"/>
      <c r="XAH431" s="1"/>
      <c r="XAI431" s="1"/>
      <c r="XAJ431" s="1"/>
      <c r="XAK431" s="1"/>
      <c r="XAL431" s="1"/>
      <c r="XAM431" s="1"/>
      <c r="XAN431" s="1"/>
      <c r="XAO431" s="1"/>
      <c r="XAP431" s="1"/>
      <c r="XAQ431" s="1"/>
      <c r="XAR431" s="1"/>
      <c r="XAS431" s="1"/>
      <c r="XAT431" s="1"/>
      <c r="XAU431" s="1"/>
      <c r="XAV431" s="1"/>
      <c r="XAW431" s="1"/>
      <c r="XAX431" s="1"/>
      <c r="XAY431" s="1"/>
      <c r="XAZ431" s="1"/>
      <c r="XBA431" s="1"/>
      <c r="XBB431" s="1"/>
      <c r="XBC431" s="1"/>
      <c r="XBD431" s="1"/>
      <c r="XBE431" s="1"/>
      <c r="XBF431" s="1"/>
      <c r="XBG431" s="1"/>
      <c r="XBH431" s="1"/>
      <c r="XBI431" s="1"/>
      <c r="XBJ431" s="1"/>
      <c r="XBK431" s="1"/>
      <c r="XBL431" s="1"/>
      <c r="XBM431" s="1"/>
      <c r="XBN431" s="1"/>
      <c r="XBO431" s="1"/>
      <c r="XBP431" s="1"/>
      <c r="XBQ431" s="1"/>
      <c r="XBR431" s="1"/>
      <c r="XBS431" s="1"/>
      <c r="XBT431" s="1"/>
      <c r="XBU431" s="1"/>
      <c r="XBV431" s="1"/>
      <c r="XBW431" s="1"/>
      <c r="XBX431" s="1"/>
      <c r="XBY431" s="1"/>
      <c r="XBZ431" s="1"/>
      <c r="XCA431" s="1"/>
      <c r="XCB431" s="1"/>
      <c r="XCC431" s="1"/>
      <c r="XCD431" s="1"/>
      <c r="XCE431" s="1"/>
      <c r="XCF431" s="1"/>
      <c r="XCG431" s="1"/>
      <c r="XCH431" s="1"/>
      <c r="XCI431" s="1"/>
      <c r="XCJ431" s="1"/>
      <c r="XCK431" s="1"/>
      <c r="XCL431" s="1"/>
      <c r="XCM431" s="1"/>
      <c r="XCN431" s="1"/>
      <c r="XCO431" s="1"/>
      <c r="XCP431" s="1"/>
      <c r="XCQ431" s="1"/>
      <c r="XCR431" s="1"/>
      <c r="XCS431" s="1"/>
      <c r="XCT431" s="1"/>
      <c r="XCU431" s="1"/>
      <c r="XCV431" s="1"/>
      <c r="XCW431" s="1"/>
      <c r="XCX431" s="1"/>
      <c r="XCY431" s="1"/>
      <c r="XCZ431" s="1"/>
      <c r="XDA431" s="1"/>
      <c r="XDB431" s="1"/>
      <c r="XDC431" s="1"/>
      <c r="XDD431" s="1"/>
      <c r="XDE431" s="1"/>
      <c r="XDF431" s="1"/>
      <c r="XDG431" s="1"/>
      <c r="XDH431" s="1"/>
      <c r="XDI431" s="1"/>
      <c r="XDJ431" s="1"/>
      <c r="XDK431" s="1"/>
      <c r="XDL431" s="1"/>
      <c r="XDM431" s="1"/>
      <c r="XDN431" s="1"/>
      <c r="XDO431" s="1"/>
      <c r="XDP431" s="1"/>
      <c r="XDQ431" s="1"/>
      <c r="XDR431" s="1"/>
      <c r="XDS431" s="1"/>
      <c r="XDT431" s="1"/>
      <c r="XDU431" s="1"/>
      <c r="XDV431" s="1"/>
      <c r="XDW431" s="1"/>
      <c r="XDX431" s="1"/>
      <c r="XDY431" s="1"/>
      <c r="XDZ431" s="1"/>
      <c r="XEA431" s="1"/>
      <c r="XEB431" s="1"/>
      <c r="XEC431" s="1"/>
      <c r="XED431" s="1"/>
      <c r="XEE431" s="1"/>
      <c r="XEF431" s="1"/>
      <c r="XEG431" s="1"/>
      <c r="XEH431" s="1"/>
      <c r="XEI431" s="1"/>
      <c r="XEJ431" s="1"/>
      <c r="XEK431" s="1"/>
      <c r="XEL431" s="1"/>
      <c r="XEM431" s="1"/>
      <c r="XEN431" s="1"/>
      <c r="XEO431" s="1"/>
      <c r="XEP431" s="1"/>
      <c r="XEQ431" s="1"/>
      <c r="XER431" s="1"/>
      <c r="XES431" s="1"/>
      <c r="XET431" s="1"/>
      <c r="XEU431" s="1"/>
      <c r="XEV431" s="1"/>
      <c r="XEW431" s="1"/>
      <c r="XEX431" s="1"/>
      <c r="XEY431" s="1"/>
    </row>
    <row r="432" spans="1:146 16222:16379" s="11" customFormat="1" ht="20.25" customHeight="1" x14ac:dyDescent="0.3">
      <c r="A432" s="65" t="str">
        <f t="shared" si="70"/>
        <v>21st Floor</v>
      </c>
      <c r="B432" s="65"/>
      <c r="C432" s="66">
        <v>3</v>
      </c>
      <c r="D432" s="67"/>
      <c r="E432" s="20" t="s">
        <v>223</v>
      </c>
      <c r="F432" s="66">
        <v>559</v>
      </c>
      <c r="G432" s="67"/>
      <c r="H432" s="20">
        <v>0</v>
      </c>
      <c r="I432" s="20">
        <f t="shared" si="69"/>
        <v>866.45</v>
      </c>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WYX432" s="1"/>
      <c r="WYY432" s="1"/>
      <c r="WYZ432" s="1"/>
      <c r="WZA432" s="1"/>
      <c r="WZB432" s="1"/>
      <c r="WZC432" s="1"/>
      <c r="WZD432" s="1"/>
      <c r="WZE432" s="1"/>
      <c r="WZF432" s="1"/>
      <c r="WZG432" s="1"/>
      <c r="WZH432" s="1"/>
      <c r="WZI432" s="1"/>
      <c r="WZJ432" s="1"/>
      <c r="WZK432" s="1"/>
      <c r="WZL432" s="1"/>
      <c r="WZM432" s="1"/>
      <c r="WZN432" s="1"/>
      <c r="WZO432" s="1"/>
      <c r="WZP432" s="1"/>
      <c r="WZQ432" s="1"/>
      <c r="WZR432" s="1"/>
      <c r="WZS432" s="1"/>
      <c r="WZT432" s="1"/>
      <c r="WZU432" s="1"/>
      <c r="WZV432" s="1"/>
      <c r="WZW432" s="1"/>
      <c r="WZX432" s="1"/>
      <c r="WZY432" s="1"/>
      <c r="WZZ432" s="1"/>
      <c r="XAA432" s="1"/>
      <c r="XAB432" s="1"/>
      <c r="XAC432" s="1"/>
      <c r="XAD432" s="1"/>
      <c r="XAE432" s="1"/>
      <c r="XAF432" s="1"/>
      <c r="XAG432" s="1"/>
      <c r="XAH432" s="1"/>
      <c r="XAI432" s="1"/>
      <c r="XAJ432" s="1"/>
      <c r="XAK432" s="1"/>
      <c r="XAL432" s="1"/>
      <c r="XAM432" s="1"/>
      <c r="XAN432" s="1"/>
      <c r="XAO432" s="1"/>
      <c r="XAP432" s="1"/>
      <c r="XAQ432" s="1"/>
      <c r="XAR432" s="1"/>
      <c r="XAS432" s="1"/>
      <c r="XAT432" s="1"/>
      <c r="XAU432" s="1"/>
      <c r="XAV432" s="1"/>
      <c r="XAW432" s="1"/>
      <c r="XAX432" s="1"/>
      <c r="XAY432" s="1"/>
      <c r="XAZ432" s="1"/>
      <c r="XBA432" s="1"/>
      <c r="XBB432" s="1"/>
      <c r="XBC432" s="1"/>
      <c r="XBD432" s="1"/>
      <c r="XBE432" s="1"/>
      <c r="XBF432" s="1"/>
      <c r="XBG432" s="1"/>
      <c r="XBH432" s="1"/>
      <c r="XBI432" s="1"/>
      <c r="XBJ432" s="1"/>
      <c r="XBK432" s="1"/>
      <c r="XBL432" s="1"/>
      <c r="XBM432" s="1"/>
      <c r="XBN432" s="1"/>
      <c r="XBO432" s="1"/>
      <c r="XBP432" s="1"/>
      <c r="XBQ432" s="1"/>
      <c r="XBR432" s="1"/>
      <c r="XBS432" s="1"/>
      <c r="XBT432" s="1"/>
      <c r="XBU432" s="1"/>
      <c r="XBV432" s="1"/>
      <c r="XBW432" s="1"/>
      <c r="XBX432" s="1"/>
      <c r="XBY432" s="1"/>
      <c r="XBZ432" s="1"/>
      <c r="XCA432" s="1"/>
      <c r="XCB432" s="1"/>
      <c r="XCC432" s="1"/>
      <c r="XCD432" s="1"/>
      <c r="XCE432" s="1"/>
      <c r="XCF432" s="1"/>
      <c r="XCG432" s="1"/>
      <c r="XCH432" s="1"/>
      <c r="XCI432" s="1"/>
      <c r="XCJ432" s="1"/>
      <c r="XCK432" s="1"/>
      <c r="XCL432" s="1"/>
      <c r="XCM432" s="1"/>
      <c r="XCN432" s="1"/>
      <c r="XCO432" s="1"/>
      <c r="XCP432" s="1"/>
      <c r="XCQ432" s="1"/>
      <c r="XCR432" s="1"/>
      <c r="XCS432" s="1"/>
      <c r="XCT432" s="1"/>
      <c r="XCU432" s="1"/>
      <c r="XCV432" s="1"/>
      <c r="XCW432" s="1"/>
      <c r="XCX432" s="1"/>
      <c r="XCY432" s="1"/>
      <c r="XCZ432" s="1"/>
      <c r="XDA432" s="1"/>
      <c r="XDB432" s="1"/>
      <c r="XDC432" s="1"/>
      <c r="XDD432" s="1"/>
      <c r="XDE432" s="1"/>
      <c r="XDF432" s="1"/>
      <c r="XDG432" s="1"/>
      <c r="XDH432" s="1"/>
      <c r="XDI432" s="1"/>
      <c r="XDJ432" s="1"/>
      <c r="XDK432" s="1"/>
      <c r="XDL432" s="1"/>
      <c r="XDM432" s="1"/>
      <c r="XDN432" s="1"/>
      <c r="XDO432" s="1"/>
      <c r="XDP432" s="1"/>
      <c r="XDQ432" s="1"/>
      <c r="XDR432" s="1"/>
      <c r="XDS432" s="1"/>
      <c r="XDT432" s="1"/>
      <c r="XDU432" s="1"/>
      <c r="XDV432" s="1"/>
      <c r="XDW432" s="1"/>
      <c r="XDX432" s="1"/>
      <c r="XDY432" s="1"/>
      <c r="XDZ432" s="1"/>
      <c r="XEA432" s="1"/>
      <c r="XEB432" s="1"/>
      <c r="XEC432" s="1"/>
      <c r="XED432" s="1"/>
      <c r="XEE432" s="1"/>
      <c r="XEF432" s="1"/>
      <c r="XEG432" s="1"/>
      <c r="XEH432" s="1"/>
      <c r="XEI432" s="1"/>
      <c r="XEJ432" s="1"/>
      <c r="XEK432" s="1"/>
      <c r="XEL432" s="1"/>
      <c r="XEM432" s="1"/>
      <c r="XEN432" s="1"/>
      <c r="XEO432" s="1"/>
      <c r="XEP432" s="1"/>
      <c r="XEQ432" s="1"/>
      <c r="XER432" s="1"/>
      <c r="XES432" s="1"/>
      <c r="XET432" s="1"/>
      <c r="XEU432" s="1"/>
      <c r="XEV432" s="1"/>
      <c r="XEW432" s="1"/>
      <c r="XEX432" s="1"/>
      <c r="XEY432" s="1"/>
    </row>
    <row r="433" spans="1:146 16218:16379" s="11" customFormat="1" ht="20.25" customHeight="1" x14ac:dyDescent="0.3">
      <c r="A433" s="65" t="str">
        <f t="shared" si="70"/>
        <v>21st Floor</v>
      </c>
      <c r="B433" s="65"/>
      <c r="C433" s="66">
        <v>4</v>
      </c>
      <c r="D433" s="67"/>
      <c r="E433" s="20" t="s">
        <v>223</v>
      </c>
      <c r="F433" s="66">
        <v>811</v>
      </c>
      <c r="G433" s="67"/>
      <c r="H433" s="20">
        <v>0</v>
      </c>
      <c r="I433" s="20">
        <f t="shared" si="69"/>
        <v>1257.05</v>
      </c>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WYX433" s="1"/>
      <c r="WYY433" s="1"/>
      <c r="WYZ433" s="1"/>
      <c r="WZA433" s="1"/>
      <c r="WZB433" s="1"/>
      <c r="WZC433" s="1"/>
      <c r="WZD433" s="1"/>
      <c r="WZE433" s="1"/>
      <c r="WZF433" s="1"/>
      <c r="WZG433" s="1"/>
      <c r="WZH433" s="1"/>
      <c r="WZI433" s="1"/>
      <c r="WZJ433" s="1"/>
      <c r="WZK433" s="1"/>
      <c r="WZL433" s="1"/>
      <c r="WZM433" s="1"/>
      <c r="WZN433" s="1"/>
      <c r="WZO433" s="1"/>
      <c r="WZP433" s="1"/>
      <c r="WZQ433" s="1"/>
      <c r="WZR433" s="1"/>
      <c r="WZS433" s="1"/>
      <c r="WZT433" s="1"/>
      <c r="WZU433" s="1"/>
      <c r="WZV433" s="1"/>
      <c r="WZW433" s="1"/>
      <c r="WZX433" s="1"/>
      <c r="WZY433" s="1"/>
      <c r="WZZ433" s="1"/>
      <c r="XAA433" s="1"/>
      <c r="XAB433" s="1"/>
      <c r="XAC433" s="1"/>
      <c r="XAD433" s="1"/>
      <c r="XAE433" s="1"/>
      <c r="XAF433" s="1"/>
      <c r="XAG433" s="1"/>
      <c r="XAH433" s="1"/>
      <c r="XAI433" s="1"/>
      <c r="XAJ433" s="1"/>
      <c r="XAK433" s="1"/>
      <c r="XAL433" s="1"/>
      <c r="XAM433" s="1"/>
      <c r="XAN433" s="1"/>
      <c r="XAO433" s="1"/>
      <c r="XAP433" s="1"/>
      <c r="XAQ433" s="1"/>
      <c r="XAR433" s="1"/>
      <c r="XAS433" s="1"/>
      <c r="XAT433" s="1"/>
      <c r="XAU433" s="1"/>
      <c r="XAV433" s="1"/>
      <c r="XAW433" s="1"/>
      <c r="XAX433" s="1"/>
      <c r="XAY433" s="1"/>
      <c r="XAZ433" s="1"/>
      <c r="XBA433" s="1"/>
      <c r="XBB433" s="1"/>
      <c r="XBC433" s="1"/>
      <c r="XBD433" s="1"/>
      <c r="XBE433" s="1"/>
      <c r="XBF433" s="1"/>
      <c r="XBG433" s="1"/>
      <c r="XBH433" s="1"/>
      <c r="XBI433" s="1"/>
      <c r="XBJ433" s="1"/>
      <c r="XBK433" s="1"/>
      <c r="XBL433" s="1"/>
      <c r="XBM433" s="1"/>
      <c r="XBN433" s="1"/>
      <c r="XBO433" s="1"/>
      <c r="XBP433" s="1"/>
      <c r="XBQ433" s="1"/>
      <c r="XBR433" s="1"/>
      <c r="XBS433" s="1"/>
      <c r="XBT433" s="1"/>
      <c r="XBU433" s="1"/>
      <c r="XBV433" s="1"/>
      <c r="XBW433" s="1"/>
      <c r="XBX433" s="1"/>
      <c r="XBY433" s="1"/>
      <c r="XBZ433" s="1"/>
      <c r="XCA433" s="1"/>
      <c r="XCB433" s="1"/>
      <c r="XCC433" s="1"/>
      <c r="XCD433" s="1"/>
      <c r="XCE433" s="1"/>
      <c r="XCF433" s="1"/>
      <c r="XCG433" s="1"/>
      <c r="XCH433" s="1"/>
      <c r="XCI433" s="1"/>
      <c r="XCJ433" s="1"/>
      <c r="XCK433" s="1"/>
      <c r="XCL433" s="1"/>
      <c r="XCM433" s="1"/>
      <c r="XCN433" s="1"/>
      <c r="XCO433" s="1"/>
      <c r="XCP433" s="1"/>
      <c r="XCQ433" s="1"/>
      <c r="XCR433" s="1"/>
      <c r="XCS433" s="1"/>
      <c r="XCT433" s="1"/>
      <c r="XCU433" s="1"/>
      <c r="XCV433" s="1"/>
      <c r="XCW433" s="1"/>
      <c r="XCX433" s="1"/>
      <c r="XCY433" s="1"/>
      <c r="XCZ433" s="1"/>
      <c r="XDA433" s="1"/>
      <c r="XDB433" s="1"/>
      <c r="XDC433" s="1"/>
      <c r="XDD433" s="1"/>
      <c r="XDE433" s="1"/>
      <c r="XDF433" s="1"/>
      <c r="XDG433" s="1"/>
      <c r="XDH433" s="1"/>
      <c r="XDI433" s="1"/>
      <c r="XDJ433" s="1"/>
      <c r="XDK433" s="1"/>
      <c r="XDL433" s="1"/>
      <c r="XDM433" s="1"/>
      <c r="XDN433" s="1"/>
      <c r="XDO433" s="1"/>
      <c r="XDP433" s="1"/>
      <c r="XDQ433" s="1"/>
      <c r="XDR433" s="1"/>
      <c r="XDS433" s="1"/>
      <c r="XDT433" s="1"/>
      <c r="XDU433" s="1"/>
      <c r="XDV433" s="1"/>
      <c r="XDW433" s="1"/>
      <c r="XDX433" s="1"/>
      <c r="XDY433" s="1"/>
      <c r="XDZ433" s="1"/>
      <c r="XEA433" s="1"/>
      <c r="XEB433" s="1"/>
      <c r="XEC433" s="1"/>
      <c r="XED433" s="1"/>
      <c r="XEE433" s="1"/>
      <c r="XEF433" s="1"/>
      <c r="XEG433" s="1"/>
      <c r="XEH433" s="1"/>
      <c r="XEI433" s="1"/>
      <c r="XEJ433" s="1"/>
      <c r="XEK433" s="1"/>
      <c r="XEL433" s="1"/>
      <c r="XEM433" s="1"/>
      <c r="XEN433" s="1"/>
      <c r="XEO433" s="1"/>
      <c r="XEP433" s="1"/>
      <c r="XEQ433" s="1"/>
      <c r="XER433" s="1"/>
      <c r="XES433" s="1"/>
      <c r="XET433" s="1"/>
      <c r="XEU433" s="1"/>
      <c r="XEV433" s="1"/>
      <c r="XEW433" s="1"/>
      <c r="XEX433" s="1"/>
      <c r="XEY433" s="1"/>
    </row>
    <row r="434" spans="1:146 16218:16379" s="11" customFormat="1" ht="20.25" customHeight="1" x14ac:dyDescent="0.3">
      <c r="A434" s="65" t="str">
        <f t="shared" si="70"/>
        <v>21st Floor</v>
      </c>
      <c r="B434" s="65"/>
      <c r="C434" s="66">
        <v>5</v>
      </c>
      <c r="D434" s="67"/>
      <c r="E434" s="20" t="s">
        <v>223</v>
      </c>
      <c r="F434" s="66">
        <v>605</v>
      </c>
      <c r="G434" s="67"/>
      <c r="H434" s="20">
        <v>0</v>
      </c>
      <c r="I434" s="20">
        <f t="shared" si="69"/>
        <v>937.75</v>
      </c>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WYX434" s="1"/>
      <c r="WYY434" s="1"/>
      <c r="WYZ434" s="1"/>
      <c r="WZA434" s="1"/>
      <c r="WZB434" s="1"/>
      <c r="WZC434" s="1"/>
      <c r="WZD434" s="1"/>
      <c r="WZE434" s="1"/>
      <c r="WZF434" s="1"/>
      <c r="WZG434" s="1"/>
      <c r="WZH434" s="1"/>
      <c r="WZI434" s="1"/>
      <c r="WZJ434" s="1"/>
      <c r="WZK434" s="1"/>
      <c r="WZL434" s="1"/>
      <c r="WZM434" s="1"/>
      <c r="WZN434" s="1"/>
      <c r="WZO434" s="1"/>
      <c r="WZP434" s="1"/>
      <c r="WZQ434" s="1"/>
      <c r="WZR434" s="1"/>
      <c r="WZS434" s="1"/>
      <c r="WZT434" s="1"/>
      <c r="WZU434" s="1"/>
      <c r="WZV434" s="1"/>
      <c r="WZW434" s="1"/>
      <c r="WZX434" s="1"/>
      <c r="WZY434" s="1"/>
      <c r="WZZ434" s="1"/>
      <c r="XAA434" s="1"/>
      <c r="XAB434" s="1"/>
      <c r="XAC434" s="1"/>
      <c r="XAD434" s="1"/>
      <c r="XAE434" s="1"/>
      <c r="XAF434" s="1"/>
      <c r="XAG434" s="1"/>
      <c r="XAH434" s="1"/>
      <c r="XAI434" s="1"/>
      <c r="XAJ434" s="1"/>
      <c r="XAK434" s="1"/>
      <c r="XAL434" s="1"/>
      <c r="XAM434" s="1"/>
      <c r="XAN434" s="1"/>
      <c r="XAO434" s="1"/>
      <c r="XAP434" s="1"/>
      <c r="XAQ434" s="1"/>
      <c r="XAR434" s="1"/>
      <c r="XAS434" s="1"/>
      <c r="XAT434" s="1"/>
      <c r="XAU434" s="1"/>
      <c r="XAV434" s="1"/>
      <c r="XAW434" s="1"/>
      <c r="XAX434" s="1"/>
      <c r="XAY434" s="1"/>
      <c r="XAZ434" s="1"/>
      <c r="XBA434" s="1"/>
      <c r="XBB434" s="1"/>
      <c r="XBC434" s="1"/>
      <c r="XBD434" s="1"/>
      <c r="XBE434" s="1"/>
      <c r="XBF434" s="1"/>
      <c r="XBG434" s="1"/>
      <c r="XBH434" s="1"/>
      <c r="XBI434" s="1"/>
      <c r="XBJ434" s="1"/>
      <c r="XBK434" s="1"/>
      <c r="XBL434" s="1"/>
      <c r="XBM434" s="1"/>
      <c r="XBN434" s="1"/>
      <c r="XBO434" s="1"/>
      <c r="XBP434" s="1"/>
      <c r="XBQ434" s="1"/>
      <c r="XBR434" s="1"/>
      <c r="XBS434" s="1"/>
      <c r="XBT434" s="1"/>
      <c r="XBU434" s="1"/>
      <c r="XBV434" s="1"/>
      <c r="XBW434" s="1"/>
      <c r="XBX434" s="1"/>
      <c r="XBY434" s="1"/>
      <c r="XBZ434" s="1"/>
      <c r="XCA434" s="1"/>
      <c r="XCB434" s="1"/>
      <c r="XCC434" s="1"/>
      <c r="XCD434" s="1"/>
      <c r="XCE434" s="1"/>
      <c r="XCF434" s="1"/>
      <c r="XCG434" s="1"/>
      <c r="XCH434" s="1"/>
      <c r="XCI434" s="1"/>
      <c r="XCJ434" s="1"/>
      <c r="XCK434" s="1"/>
      <c r="XCL434" s="1"/>
      <c r="XCM434" s="1"/>
      <c r="XCN434" s="1"/>
      <c r="XCO434" s="1"/>
      <c r="XCP434" s="1"/>
      <c r="XCQ434" s="1"/>
      <c r="XCR434" s="1"/>
      <c r="XCS434" s="1"/>
      <c r="XCT434" s="1"/>
      <c r="XCU434" s="1"/>
      <c r="XCV434" s="1"/>
      <c r="XCW434" s="1"/>
      <c r="XCX434" s="1"/>
      <c r="XCY434" s="1"/>
      <c r="XCZ434" s="1"/>
      <c r="XDA434" s="1"/>
      <c r="XDB434" s="1"/>
      <c r="XDC434" s="1"/>
      <c r="XDD434" s="1"/>
      <c r="XDE434" s="1"/>
      <c r="XDF434" s="1"/>
      <c r="XDG434" s="1"/>
      <c r="XDH434" s="1"/>
      <c r="XDI434" s="1"/>
      <c r="XDJ434" s="1"/>
      <c r="XDK434" s="1"/>
      <c r="XDL434" s="1"/>
      <c r="XDM434" s="1"/>
      <c r="XDN434" s="1"/>
      <c r="XDO434" s="1"/>
      <c r="XDP434" s="1"/>
      <c r="XDQ434" s="1"/>
      <c r="XDR434" s="1"/>
      <c r="XDS434" s="1"/>
      <c r="XDT434" s="1"/>
      <c r="XDU434" s="1"/>
      <c r="XDV434" s="1"/>
      <c r="XDW434" s="1"/>
      <c r="XDX434" s="1"/>
      <c r="XDY434" s="1"/>
      <c r="XDZ434" s="1"/>
      <c r="XEA434" s="1"/>
      <c r="XEB434" s="1"/>
      <c r="XEC434" s="1"/>
      <c r="XED434" s="1"/>
      <c r="XEE434" s="1"/>
      <c r="XEF434" s="1"/>
      <c r="XEG434" s="1"/>
      <c r="XEH434" s="1"/>
      <c r="XEI434" s="1"/>
      <c r="XEJ434" s="1"/>
      <c r="XEK434" s="1"/>
      <c r="XEL434" s="1"/>
      <c r="XEM434" s="1"/>
      <c r="XEN434" s="1"/>
      <c r="XEO434" s="1"/>
      <c r="XEP434" s="1"/>
      <c r="XEQ434" s="1"/>
      <c r="XER434" s="1"/>
      <c r="XES434" s="1"/>
      <c r="XET434" s="1"/>
      <c r="XEU434" s="1"/>
      <c r="XEV434" s="1"/>
      <c r="XEW434" s="1"/>
      <c r="XEX434" s="1"/>
      <c r="XEY434" s="1"/>
    </row>
    <row r="435" spans="1:146 16218:16379" s="11" customFormat="1" ht="20.25" customHeight="1" x14ac:dyDescent="0.3">
      <c r="A435" s="65" t="str">
        <f t="shared" si="70"/>
        <v>21st Floor</v>
      </c>
      <c r="B435" s="65"/>
      <c r="C435" s="66">
        <v>6</v>
      </c>
      <c r="D435" s="67"/>
      <c r="E435" s="20" t="s">
        <v>223</v>
      </c>
      <c r="F435" s="66">
        <v>724</v>
      </c>
      <c r="G435" s="67"/>
      <c r="H435" s="20">
        <v>0</v>
      </c>
      <c r="I435" s="20">
        <f t="shared" si="69"/>
        <v>1122.2</v>
      </c>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WYX435" s="1"/>
      <c r="WYY435" s="1"/>
      <c r="WYZ435" s="1"/>
      <c r="WZA435" s="1"/>
      <c r="WZB435" s="1"/>
      <c r="WZC435" s="1"/>
      <c r="WZD435" s="1"/>
      <c r="WZE435" s="1"/>
      <c r="WZF435" s="1"/>
      <c r="WZG435" s="1"/>
      <c r="WZH435" s="1"/>
      <c r="WZI435" s="1"/>
      <c r="WZJ435" s="1"/>
      <c r="WZK435" s="1"/>
      <c r="WZL435" s="1"/>
      <c r="WZM435" s="1"/>
      <c r="WZN435" s="1"/>
      <c r="WZO435" s="1"/>
      <c r="WZP435" s="1"/>
      <c r="WZQ435" s="1"/>
      <c r="WZR435" s="1"/>
      <c r="WZS435" s="1"/>
      <c r="WZT435" s="1"/>
      <c r="WZU435" s="1"/>
      <c r="WZV435" s="1"/>
      <c r="WZW435" s="1"/>
      <c r="WZX435" s="1"/>
      <c r="WZY435" s="1"/>
      <c r="WZZ435" s="1"/>
      <c r="XAA435" s="1"/>
      <c r="XAB435" s="1"/>
      <c r="XAC435" s="1"/>
      <c r="XAD435" s="1"/>
      <c r="XAE435" s="1"/>
      <c r="XAF435" s="1"/>
      <c r="XAG435" s="1"/>
      <c r="XAH435" s="1"/>
      <c r="XAI435" s="1"/>
      <c r="XAJ435" s="1"/>
      <c r="XAK435" s="1"/>
      <c r="XAL435" s="1"/>
      <c r="XAM435" s="1"/>
      <c r="XAN435" s="1"/>
      <c r="XAO435" s="1"/>
      <c r="XAP435" s="1"/>
      <c r="XAQ435" s="1"/>
      <c r="XAR435" s="1"/>
      <c r="XAS435" s="1"/>
      <c r="XAT435" s="1"/>
      <c r="XAU435" s="1"/>
      <c r="XAV435" s="1"/>
      <c r="XAW435" s="1"/>
      <c r="XAX435" s="1"/>
      <c r="XAY435" s="1"/>
      <c r="XAZ435" s="1"/>
      <c r="XBA435" s="1"/>
      <c r="XBB435" s="1"/>
      <c r="XBC435" s="1"/>
      <c r="XBD435" s="1"/>
      <c r="XBE435" s="1"/>
      <c r="XBF435" s="1"/>
      <c r="XBG435" s="1"/>
      <c r="XBH435" s="1"/>
      <c r="XBI435" s="1"/>
      <c r="XBJ435" s="1"/>
      <c r="XBK435" s="1"/>
      <c r="XBL435" s="1"/>
      <c r="XBM435" s="1"/>
      <c r="XBN435" s="1"/>
      <c r="XBO435" s="1"/>
      <c r="XBP435" s="1"/>
      <c r="XBQ435" s="1"/>
      <c r="XBR435" s="1"/>
      <c r="XBS435" s="1"/>
      <c r="XBT435" s="1"/>
      <c r="XBU435" s="1"/>
      <c r="XBV435" s="1"/>
      <c r="XBW435" s="1"/>
      <c r="XBX435" s="1"/>
      <c r="XBY435" s="1"/>
      <c r="XBZ435" s="1"/>
      <c r="XCA435" s="1"/>
      <c r="XCB435" s="1"/>
      <c r="XCC435" s="1"/>
      <c r="XCD435" s="1"/>
      <c r="XCE435" s="1"/>
      <c r="XCF435" s="1"/>
      <c r="XCG435" s="1"/>
      <c r="XCH435" s="1"/>
      <c r="XCI435" s="1"/>
      <c r="XCJ435" s="1"/>
      <c r="XCK435" s="1"/>
      <c r="XCL435" s="1"/>
      <c r="XCM435" s="1"/>
      <c r="XCN435" s="1"/>
      <c r="XCO435" s="1"/>
      <c r="XCP435" s="1"/>
      <c r="XCQ435" s="1"/>
      <c r="XCR435" s="1"/>
      <c r="XCS435" s="1"/>
      <c r="XCT435" s="1"/>
      <c r="XCU435" s="1"/>
      <c r="XCV435" s="1"/>
      <c r="XCW435" s="1"/>
      <c r="XCX435" s="1"/>
      <c r="XCY435" s="1"/>
      <c r="XCZ435" s="1"/>
      <c r="XDA435" s="1"/>
      <c r="XDB435" s="1"/>
      <c r="XDC435" s="1"/>
      <c r="XDD435" s="1"/>
      <c r="XDE435" s="1"/>
      <c r="XDF435" s="1"/>
      <c r="XDG435" s="1"/>
      <c r="XDH435" s="1"/>
      <c r="XDI435" s="1"/>
      <c r="XDJ435" s="1"/>
      <c r="XDK435" s="1"/>
      <c r="XDL435" s="1"/>
      <c r="XDM435" s="1"/>
      <c r="XDN435" s="1"/>
      <c r="XDO435" s="1"/>
      <c r="XDP435" s="1"/>
      <c r="XDQ435" s="1"/>
      <c r="XDR435" s="1"/>
      <c r="XDS435" s="1"/>
      <c r="XDT435" s="1"/>
      <c r="XDU435" s="1"/>
      <c r="XDV435" s="1"/>
      <c r="XDW435" s="1"/>
      <c r="XDX435" s="1"/>
      <c r="XDY435" s="1"/>
      <c r="XDZ435" s="1"/>
      <c r="XEA435" s="1"/>
      <c r="XEB435" s="1"/>
      <c r="XEC435" s="1"/>
      <c r="XED435" s="1"/>
      <c r="XEE435" s="1"/>
      <c r="XEF435" s="1"/>
      <c r="XEG435" s="1"/>
      <c r="XEH435" s="1"/>
      <c r="XEI435" s="1"/>
      <c r="XEJ435" s="1"/>
      <c r="XEK435" s="1"/>
      <c r="XEL435" s="1"/>
      <c r="XEM435" s="1"/>
      <c r="XEN435" s="1"/>
      <c r="XEO435" s="1"/>
      <c r="XEP435" s="1"/>
      <c r="XEQ435" s="1"/>
      <c r="XER435" s="1"/>
      <c r="XES435" s="1"/>
      <c r="XET435" s="1"/>
      <c r="XEU435" s="1"/>
      <c r="XEV435" s="1"/>
      <c r="XEW435" s="1"/>
      <c r="XEX435" s="1"/>
      <c r="XEY435" s="1"/>
    </row>
    <row r="436" spans="1:146 16218:16379" s="11" customFormat="1" ht="20.25" customHeight="1" x14ac:dyDescent="0.3">
      <c r="A436" s="65" t="str">
        <f t="shared" si="70"/>
        <v>21st Floor</v>
      </c>
      <c r="B436" s="65"/>
      <c r="C436" s="66">
        <v>7</v>
      </c>
      <c r="D436" s="67"/>
      <c r="E436" s="20" t="s">
        <v>223</v>
      </c>
      <c r="F436" s="66">
        <v>695</v>
      </c>
      <c r="G436" s="67"/>
      <c r="H436" s="20">
        <v>0</v>
      </c>
      <c r="I436" s="20">
        <f t="shared" si="69"/>
        <v>1077.25</v>
      </c>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WYX436" s="1"/>
      <c r="WYY436" s="1"/>
      <c r="WYZ436" s="1"/>
      <c r="WZA436" s="1"/>
      <c r="WZB436" s="1"/>
      <c r="WZC436" s="1"/>
      <c r="WZD436" s="1"/>
      <c r="WZE436" s="1"/>
      <c r="WZF436" s="1"/>
      <c r="WZG436" s="1"/>
      <c r="WZH436" s="1"/>
      <c r="WZI436" s="1"/>
      <c r="WZJ436" s="1"/>
      <c r="WZK436" s="1"/>
      <c r="WZL436" s="1"/>
      <c r="WZM436" s="1"/>
      <c r="WZN436" s="1"/>
      <c r="WZO436" s="1"/>
      <c r="WZP436" s="1"/>
      <c r="WZQ436" s="1"/>
      <c r="WZR436" s="1"/>
      <c r="WZS436" s="1"/>
      <c r="WZT436" s="1"/>
      <c r="WZU436" s="1"/>
      <c r="WZV436" s="1"/>
      <c r="WZW436" s="1"/>
      <c r="WZX436" s="1"/>
      <c r="WZY436" s="1"/>
      <c r="WZZ436" s="1"/>
      <c r="XAA436" s="1"/>
      <c r="XAB436" s="1"/>
      <c r="XAC436" s="1"/>
      <c r="XAD436" s="1"/>
      <c r="XAE436" s="1"/>
      <c r="XAF436" s="1"/>
      <c r="XAG436" s="1"/>
      <c r="XAH436" s="1"/>
      <c r="XAI436" s="1"/>
      <c r="XAJ436" s="1"/>
      <c r="XAK436" s="1"/>
      <c r="XAL436" s="1"/>
      <c r="XAM436" s="1"/>
      <c r="XAN436" s="1"/>
      <c r="XAO436" s="1"/>
      <c r="XAP436" s="1"/>
      <c r="XAQ436" s="1"/>
      <c r="XAR436" s="1"/>
      <c r="XAS436" s="1"/>
      <c r="XAT436" s="1"/>
      <c r="XAU436" s="1"/>
      <c r="XAV436" s="1"/>
      <c r="XAW436" s="1"/>
      <c r="XAX436" s="1"/>
      <c r="XAY436" s="1"/>
      <c r="XAZ436" s="1"/>
      <c r="XBA436" s="1"/>
      <c r="XBB436" s="1"/>
      <c r="XBC436" s="1"/>
      <c r="XBD436" s="1"/>
      <c r="XBE436" s="1"/>
      <c r="XBF436" s="1"/>
      <c r="XBG436" s="1"/>
      <c r="XBH436" s="1"/>
      <c r="XBI436" s="1"/>
      <c r="XBJ436" s="1"/>
      <c r="XBK436" s="1"/>
      <c r="XBL436" s="1"/>
      <c r="XBM436" s="1"/>
      <c r="XBN436" s="1"/>
      <c r="XBO436" s="1"/>
      <c r="XBP436" s="1"/>
      <c r="XBQ436" s="1"/>
      <c r="XBR436" s="1"/>
      <c r="XBS436" s="1"/>
      <c r="XBT436" s="1"/>
      <c r="XBU436" s="1"/>
      <c r="XBV436" s="1"/>
      <c r="XBW436" s="1"/>
      <c r="XBX436" s="1"/>
      <c r="XBY436" s="1"/>
      <c r="XBZ436" s="1"/>
      <c r="XCA436" s="1"/>
      <c r="XCB436" s="1"/>
      <c r="XCC436" s="1"/>
      <c r="XCD436" s="1"/>
      <c r="XCE436" s="1"/>
      <c r="XCF436" s="1"/>
      <c r="XCG436" s="1"/>
      <c r="XCH436" s="1"/>
      <c r="XCI436" s="1"/>
      <c r="XCJ436" s="1"/>
      <c r="XCK436" s="1"/>
      <c r="XCL436" s="1"/>
      <c r="XCM436" s="1"/>
      <c r="XCN436" s="1"/>
      <c r="XCO436" s="1"/>
      <c r="XCP436" s="1"/>
      <c r="XCQ436" s="1"/>
      <c r="XCR436" s="1"/>
      <c r="XCS436" s="1"/>
      <c r="XCT436" s="1"/>
      <c r="XCU436" s="1"/>
      <c r="XCV436" s="1"/>
      <c r="XCW436" s="1"/>
      <c r="XCX436" s="1"/>
      <c r="XCY436" s="1"/>
      <c r="XCZ436" s="1"/>
      <c r="XDA436" s="1"/>
      <c r="XDB436" s="1"/>
      <c r="XDC436" s="1"/>
      <c r="XDD436" s="1"/>
      <c r="XDE436" s="1"/>
      <c r="XDF436" s="1"/>
      <c r="XDG436" s="1"/>
      <c r="XDH436" s="1"/>
      <c r="XDI436" s="1"/>
      <c r="XDJ436" s="1"/>
      <c r="XDK436" s="1"/>
      <c r="XDL436" s="1"/>
      <c r="XDM436" s="1"/>
      <c r="XDN436" s="1"/>
      <c r="XDO436" s="1"/>
      <c r="XDP436" s="1"/>
      <c r="XDQ436" s="1"/>
      <c r="XDR436" s="1"/>
      <c r="XDS436" s="1"/>
      <c r="XDT436" s="1"/>
      <c r="XDU436" s="1"/>
      <c r="XDV436" s="1"/>
      <c r="XDW436" s="1"/>
      <c r="XDX436" s="1"/>
      <c r="XDY436" s="1"/>
      <c r="XDZ436" s="1"/>
      <c r="XEA436" s="1"/>
      <c r="XEB436" s="1"/>
      <c r="XEC436" s="1"/>
      <c r="XED436" s="1"/>
      <c r="XEE436" s="1"/>
      <c r="XEF436" s="1"/>
      <c r="XEG436" s="1"/>
      <c r="XEH436" s="1"/>
      <c r="XEI436" s="1"/>
      <c r="XEJ436" s="1"/>
      <c r="XEK436" s="1"/>
      <c r="XEL436" s="1"/>
      <c r="XEM436" s="1"/>
      <c r="XEN436" s="1"/>
      <c r="XEO436" s="1"/>
      <c r="XEP436" s="1"/>
      <c r="XEQ436" s="1"/>
      <c r="XER436" s="1"/>
      <c r="XES436" s="1"/>
      <c r="XET436" s="1"/>
      <c r="XEU436" s="1"/>
      <c r="XEV436" s="1"/>
      <c r="XEW436" s="1"/>
      <c r="XEX436" s="1"/>
      <c r="XEY436" s="1"/>
    </row>
    <row r="437" spans="1:146 16218:16379" s="11" customFormat="1" ht="21" x14ac:dyDescent="0.3">
      <c r="A437" s="68" t="s">
        <v>232</v>
      </c>
      <c r="B437" s="69"/>
      <c r="C437" s="69"/>
      <c r="D437" s="69"/>
      <c r="E437" s="69"/>
      <c r="F437" s="69"/>
      <c r="G437" s="69"/>
      <c r="H437" s="69"/>
      <c r="I437" s="70"/>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WYW437" s="1"/>
      <c r="WYX437" s="1"/>
      <c r="WYY437" s="1"/>
      <c r="WYZ437" s="1"/>
      <c r="WZA437" s="1"/>
      <c r="WZB437" s="1"/>
      <c r="WZC437" s="1"/>
      <c r="WZD437" s="1"/>
      <c r="WZE437" s="1"/>
      <c r="WZF437" s="1"/>
      <c r="WZG437" s="1"/>
      <c r="WZH437" s="1"/>
      <c r="WZI437" s="1"/>
      <c r="WZJ437" s="1"/>
      <c r="WZK437" s="1"/>
      <c r="WZL437" s="1"/>
      <c r="WZM437" s="1"/>
      <c r="WZN437" s="1"/>
      <c r="WZO437" s="1"/>
      <c r="WZP437" s="1"/>
      <c r="WZQ437" s="1"/>
      <c r="WZR437" s="1"/>
      <c r="WZS437" s="1"/>
      <c r="WZT437" s="1"/>
      <c r="WZU437" s="1"/>
      <c r="WZV437" s="1"/>
      <c r="WZW437" s="1"/>
      <c r="WZX437" s="1"/>
      <c r="WZY437" s="1"/>
      <c r="WZZ437" s="1"/>
      <c r="XAA437" s="1"/>
      <c r="XAB437" s="1"/>
      <c r="XAC437" s="1"/>
      <c r="XAD437" s="1"/>
      <c r="XAE437" s="1"/>
      <c r="XAF437" s="1"/>
      <c r="XAG437" s="1"/>
      <c r="XAH437" s="1"/>
      <c r="XAI437" s="1"/>
      <c r="XAJ437" s="1"/>
      <c r="XAK437" s="1"/>
      <c r="XAL437" s="1"/>
      <c r="XAM437" s="1"/>
      <c r="XAN437" s="1"/>
      <c r="XAO437" s="1"/>
      <c r="XAP437" s="1"/>
      <c r="XAQ437" s="1"/>
      <c r="XAR437" s="1"/>
      <c r="XAS437" s="1"/>
      <c r="XAT437" s="1"/>
      <c r="XAU437" s="1"/>
      <c r="XAV437" s="1"/>
      <c r="XAW437" s="1"/>
      <c r="XAX437" s="1"/>
      <c r="XAY437" s="1"/>
      <c r="XAZ437" s="1"/>
      <c r="XBA437" s="1"/>
      <c r="XBB437" s="1"/>
      <c r="XBC437" s="1"/>
      <c r="XBD437" s="1"/>
      <c r="XBE437" s="1"/>
      <c r="XBF437" s="1"/>
      <c r="XBG437" s="1"/>
      <c r="XBH437" s="1"/>
      <c r="XBI437" s="1"/>
      <c r="XBJ437" s="1"/>
      <c r="XBK437" s="1"/>
      <c r="XBL437" s="1"/>
      <c r="XBM437" s="1"/>
      <c r="XBN437" s="1"/>
      <c r="XBO437" s="1"/>
      <c r="XBP437" s="1"/>
      <c r="XBQ437" s="1"/>
      <c r="XBR437" s="1"/>
      <c r="XBS437" s="1"/>
      <c r="XBT437" s="1"/>
      <c r="XBU437" s="1"/>
      <c r="XBV437" s="1"/>
      <c r="XBW437" s="1"/>
      <c r="XBX437" s="1"/>
      <c r="XBY437" s="1"/>
      <c r="XBZ437" s="1"/>
      <c r="XCA437" s="1"/>
      <c r="XCB437" s="1"/>
      <c r="XCC437" s="1"/>
      <c r="XCD437" s="1"/>
      <c r="XCE437" s="1"/>
      <c r="XCF437" s="1"/>
      <c r="XCG437" s="1"/>
      <c r="XCH437" s="1"/>
      <c r="XCI437" s="1"/>
      <c r="XCJ437" s="1"/>
      <c r="XCK437" s="1"/>
      <c r="XCL437" s="1"/>
      <c r="XCM437" s="1"/>
      <c r="XCN437" s="1"/>
      <c r="XCO437" s="1"/>
      <c r="XCP437" s="1"/>
      <c r="XCQ437" s="1"/>
      <c r="XCR437" s="1"/>
      <c r="XCS437" s="1"/>
      <c r="XCT437" s="1"/>
      <c r="XCU437" s="1"/>
      <c r="XCV437" s="1"/>
      <c r="XCW437" s="1"/>
      <c r="XCX437" s="1"/>
      <c r="XCY437" s="1"/>
      <c r="XCZ437" s="1"/>
      <c r="XDA437" s="1"/>
      <c r="XDB437" s="1"/>
      <c r="XDC437" s="1"/>
      <c r="XDD437" s="1"/>
      <c r="XDE437" s="1"/>
      <c r="XDF437" s="1"/>
      <c r="XDG437" s="1"/>
      <c r="XDH437" s="1"/>
      <c r="XDI437" s="1"/>
      <c r="XDJ437" s="1"/>
      <c r="XDK437" s="1"/>
      <c r="XDL437" s="1"/>
      <c r="XDM437" s="1"/>
      <c r="XDN437" s="1"/>
      <c r="XDO437" s="1"/>
      <c r="XDP437" s="1"/>
      <c r="XDQ437" s="1"/>
      <c r="XDR437" s="1"/>
      <c r="XDS437" s="1"/>
      <c r="XDT437" s="1"/>
      <c r="XDU437" s="1"/>
      <c r="XDV437" s="1"/>
      <c r="XDW437" s="1"/>
      <c r="XDX437" s="1"/>
      <c r="XDY437" s="1"/>
      <c r="XDZ437" s="1"/>
      <c r="XEA437" s="1"/>
      <c r="XEB437" s="1"/>
      <c r="XEC437" s="1"/>
      <c r="XED437" s="1"/>
      <c r="XEE437" s="1"/>
      <c r="XEF437" s="1"/>
      <c r="XEG437" s="1"/>
      <c r="XEH437" s="1"/>
      <c r="XEI437" s="1"/>
      <c r="XEJ437" s="1"/>
      <c r="XEK437" s="1"/>
      <c r="XEL437" s="1"/>
      <c r="XEM437" s="1"/>
      <c r="XEN437" s="1"/>
      <c r="XEO437" s="1"/>
      <c r="XEP437" s="1"/>
      <c r="XEQ437" s="1"/>
      <c r="XER437" s="1"/>
      <c r="XES437" s="1"/>
      <c r="XET437" s="1"/>
      <c r="XEU437" s="1"/>
      <c r="XEV437" s="1"/>
      <c r="XEW437" s="1"/>
      <c r="XEX437" s="1"/>
    </row>
    <row r="438" spans="1:146 16218:16379" s="11" customFormat="1" ht="21" x14ac:dyDescent="0.3">
      <c r="A438" s="68" t="s">
        <v>218</v>
      </c>
      <c r="B438" s="69"/>
      <c r="C438" s="69"/>
      <c r="D438" s="69"/>
      <c r="E438" s="69"/>
      <c r="F438" s="69"/>
      <c r="G438" s="69"/>
      <c r="H438" s="69"/>
      <c r="I438" s="70"/>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WYW438" s="1"/>
      <c r="WYX438" s="1"/>
      <c r="WYY438" s="1"/>
      <c r="WYZ438" s="1"/>
      <c r="WZA438" s="1"/>
      <c r="WZB438" s="1"/>
      <c r="WZC438" s="1"/>
      <c r="WZD438" s="1"/>
      <c r="WZE438" s="1"/>
      <c r="WZF438" s="1"/>
      <c r="WZG438" s="1"/>
      <c r="WZH438" s="1"/>
      <c r="WZI438" s="1"/>
      <c r="WZJ438" s="1"/>
      <c r="WZK438" s="1"/>
      <c r="WZL438" s="1"/>
      <c r="WZM438" s="1"/>
      <c r="WZN438" s="1"/>
      <c r="WZO438" s="1"/>
      <c r="WZP438" s="1"/>
      <c r="WZQ438" s="1"/>
      <c r="WZR438" s="1"/>
      <c r="WZS438" s="1"/>
      <c r="WZT438" s="1"/>
      <c r="WZU438" s="1"/>
      <c r="WZV438" s="1"/>
      <c r="WZW438" s="1"/>
      <c r="WZX438" s="1"/>
      <c r="WZY438" s="1"/>
      <c r="WZZ438" s="1"/>
      <c r="XAA438" s="1"/>
      <c r="XAB438" s="1"/>
      <c r="XAC438" s="1"/>
      <c r="XAD438" s="1"/>
      <c r="XAE438" s="1"/>
      <c r="XAF438" s="1"/>
      <c r="XAG438" s="1"/>
      <c r="XAH438" s="1"/>
      <c r="XAI438" s="1"/>
      <c r="XAJ438" s="1"/>
      <c r="XAK438" s="1"/>
      <c r="XAL438" s="1"/>
      <c r="XAM438" s="1"/>
      <c r="XAN438" s="1"/>
      <c r="XAO438" s="1"/>
      <c r="XAP438" s="1"/>
      <c r="XAQ438" s="1"/>
      <c r="XAR438" s="1"/>
      <c r="XAS438" s="1"/>
      <c r="XAT438" s="1"/>
      <c r="XAU438" s="1"/>
      <c r="XAV438" s="1"/>
      <c r="XAW438" s="1"/>
      <c r="XAX438" s="1"/>
      <c r="XAY438" s="1"/>
      <c r="XAZ438" s="1"/>
      <c r="XBA438" s="1"/>
      <c r="XBB438" s="1"/>
      <c r="XBC438" s="1"/>
      <c r="XBD438" s="1"/>
      <c r="XBE438" s="1"/>
      <c r="XBF438" s="1"/>
      <c r="XBG438" s="1"/>
      <c r="XBH438" s="1"/>
      <c r="XBI438" s="1"/>
      <c r="XBJ438" s="1"/>
      <c r="XBK438" s="1"/>
      <c r="XBL438" s="1"/>
      <c r="XBM438" s="1"/>
      <c r="XBN438" s="1"/>
      <c r="XBO438" s="1"/>
      <c r="XBP438" s="1"/>
      <c r="XBQ438" s="1"/>
      <c r="XBR438" s="1"/>
      <c r="XBS438" s="1"/>
      <c r="XBT438" s="1"/>
      <c r="XBU438" s="1"/>
      <c r="XBV438" s="1"/>
      <c r="XBW438" s="1"/>
      <c r="XBX438" s="1"/>
      <c r="XBY438" s="1"/>
      <c r="XBZ438" s="1"/>
      <c r="XCA438" s="1"/>
      <c r="XCB438" s="1"/>
      <c r="XCC438" s="1"/>
      <c r="XCD438" s="1"/>
      <c r="XCE438" s="1"/>
      <c r="XCF438" s="1"/>
      <c r="XCG438" s="1"/>
      <c r="XCH438" s="1"/>
      <c r="XCI438" s="1"/>
      <c r="XCJ438" s="1"/>
      <c r="XCK438" s="1"/>
      <c r="XCL438" s="1"/>
      <c r="XCM438" s="1"/>
      <c r="XCN438" s="1"/>
      <c r="XCO438" s="1"/>
      <c r="XCP438" s="1"/>
      <c r="XCQ438" s="1"/>
      <c r="XCR438" s="1"/>
      <c r="XCS438" s="1"/>
      <c r="XCT438" s="1"/>
      <c r="XCU438" s="1"/>
      <c r="XCV438" s="1"/>
      <c r="XCW438" s="1"/>
      <c r="XCX438" s="1"/>
      <c r="XCY438" s="1"/>
      <c r="XCZ438" s="1"/>
      <c r="XDA438" s="1"/>
      <c r="XDB438" s="1"/>
      <c r="XDC438" s="1"/>
      <c r="XDD438" s="1"/>
      <c r="XDE438" s="1"/>
      <c r="XDF438" s="1"/>
      <c r="XDG438" s="1"/>
      <c r="XDH438" s="1"/>
      <c r="XDI438" s="1"/>
      <c r="XDJ438" s="1"/>
      <c r="XDK438" s="1"/>
      <c r="XDL438" s="1"/>
      <c r="XDM438" s="1"/>
      <c r="XDN438" s="1"/>
      <c r="XDO438" s="1"/>
      <c r="XDP438" s="1"/>
      <c r="XDQ438" s="1"/>
      <c r="XDR438" s="1"/>
      <c r="XDS438" s="1"/>
      <c r="XDT438" s="1"/>
      <c r="XDU438" s="1"/>
      <c r="XDV438" s="1"/>
      <c r="XDW438" s="1"/>
      <c r="XDX438" s="1"/>
      <c r="XDY438" s="1"/>
      <c r="XDZ438" s="1"/>
      <c r="XEA438" s="1"/>
      <c r="XEB438" s="1"/>
      <c r="XEC438" s="1"/>
      <c r="XED438" s="1"/>
      <c r="XEE438" s="1"/>
      <c r="XEF438" s="1"/>
      <c r="XEG438" s="1"/>
      <c r="XEH438" s="1"/>
      <c r="XEI438" s="1"/>
      <c r="XEJ438" s="1"/>
      <c r="XEK438" s="1"/>
      <c r="XEL438" s="1"/>
      <c r="XEM438" s="1"/>
      <c r="XEN438" s="1"/>
      <c r="XEO438" s="1"/>
      <c r="XEP438" s="1"/>
      <c r="XEQ438" s="1"/>
      <c r="XER438" s="1"/>
      <c r="XES438" s="1"/>
      <c r="XET438" s="1"/>
      <c r="XEU438" s="1"/>
      <c r="XEV438" s="1"/>
      <c r="XEW438" s="1"/>
      <c r="XEX438" s="1"/>
    </row>
    <row r="439" spans="1:146 16218:16379" s="11" customFormat="1" ht="21" x14ac:dyDescent="0.3">
      <c r="A439" s="68" t="s">
        <v>219</v>
      </c>
      <c r="B439" s="69"/>
      <c r="C439" s="69"/>
      <c r="D439" s="69"/>
      <c r="E439" s="69"/>
      <c r="F439" s="69"/>
      <c r="G439" s="69"/>
      <c r="H439" s="69"/>
      <c r="I439" s="70"/>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WYW439" s="1"/>
      <c r="WYX439" s="1"/>
      <c r="WYY439" s="1"/>
      <c r="WYZ439" s="1"/>
      <c r="WZA439" s="1"/>
      <c r="WZB439" s="1"/>
      <c r="WZC439" s="1"/>
      <c r="WZD439" s="1"/>
      <c r="WZE439" s="1"/>
      <c r="WZF439" s="1"/>
      <c r="WZG439" s="1"/>
      <c r="WZH439" s="1"/>
      <c r="WZI439" s="1"/>
      <c r="WZJ439" s="1"/>
      <c r="WZK439" s="1"/>
      <c r="WZL439" s="1"/>
      <c r="WZM439" s="1"/>
      <c r="WZN439" s="1"/>
      <c r="WZO439" s="1"/>
      <c r="WZP439" s="1"/>
      <c r="WZQ439" s="1"/>
      <c r="WZR439" s="1"/>
      <c r="WZS439" s="1"/>
      <c r="WZT439" s="1"/>
      <c r="WZU439" s="1"/>
      <c r="WZV439" s="1"/>
      <c r="WZW439" s="1"/>
      <c r="WZX439" s="1"/>
      <c r="WZY439" s="1"/>
      <c r="WZZ439" s="1"/>
      <c r="XAA439" s="1"/>
      <c r="XAB439" s="1"/>
      <c r="XAC439" s="1"/>
      <c r="XAD439" s="1"/>
      <c r="XAE439" s="1"/>
      <c r="XAF439" s="1"/>
      <c r="XAG439" s="1"/>
      <c r="XAH439" s="1"/>
      <c r="XAI439" s="1"/>
      <c r="XAJ439" s="1"/>
      <c r="XAK439" s="1"/>
      <c r="XAL439" s="1"/>
      <c r="XAM439" s="1"/>
      <c r="XAN439" s="1"/>
      <c r="XAO439" s="1"/>
      <c r="XAP439" s="1"/>
      <c r="XAQ439" s="1"/>
      <c r="XAR439" s="1"/>
      <c r="XAS439" s="1"/>
      <c r="XAT439" s="1"/>
      <c r="XAU439" s="1"/>
      <c r="XAV439" s="1"/>
      <c r="XAW439" s="1"/>
      <c r="XAX439" s="1"/>
      <c r="XAY439" s="1"/>
      <c r="XAZ439" s="1"/>
      <c r="XBA439" s="1"/>
      <c r="XBB439" s="1"/>
      <c r="XBC439" s="1"/>
      <c r="XBD439" s="1"/>
      <c r="XBE439" s="1"/>
      <c r="XBF439" s="1"/>
      <c r="XBG439" s="1"/>
      <c r="XBH439" s="1"/>
      <c r="XBI439" s="1"/>
      <c r="XBJ439" s="1"/>
      <c r="XBK439" s="1"/>
      <c r="XBL439" s="1"/>
      <c r="XBM439" s="1"/>
      <c r="XBN439" s="1"/>
      <c r="XBO439" s="1"/>
      <c r="XBP439" s="1"/>
      <c r="XBQ439" s="1"/>
      <c r="XBR439" s="1"/>
      <c r="XBS439" s="1"/>
      <c r="XBT439" s="1"/>
      <c r="XBU439" s="1"/>
      <c r="XBV439" s="1"/>
      <c r="XBW439" s="1"/>
      <c r="XBX439" s="1"/>
      <c r="XBY439" s="1"/>
      <c r="XBZ439" s="1"/>
      <c r="XCA439" s="1"/>
      <c r="XCB439" s="1"/>
      <c r="XCC439" s="1"/>
      <c r="XCD439" s="1"/>
      <c r="XCE439" s="1"/>
      <c r="XCF439" s="1"/>
      <c r="XCG439" s="1"/>
      <c r="XCH439" s="1"/>
      <c r="XCI439" s="1"/>
      <c r="XCJ439" s="1"/>
      <c r="XCK439" s="1"/>
      <c r="XCL439" s="1"/>
      <c r="XCM439" s="1"/>
      <c r="XCN439" s="1"/>
      <c r="XCO439" s="1"/>
      <c r="XCP439" s="1"/>
      <c r="XCQ439" s="1"/>
      <c r="XCR439" s="1"/>
      <c r="XCS439" s="1"/>
      <c r="XCT439" s="1"/>
      <c r="XCU439" s="1"/>
      <c r="XCV439" s="1"/>
      <c r="XCW439" s="1"/>
      <c r="XCX439" s="1"/>
      <c r="XCY439" s="1"/>
      <c r="XCZ439" s="1"/>
      <c r="XDA439" s="1"/>
      <c r="XDB439" s="1"/>
      <c r="XDC439" s="1"/>
      <c r="XDD439" s="1"/>
      <c r="XDE439" s="1"/>
      <c r="XDF439" s="1"/>
      <c r="XDG439" s="1"/>
      <c r="XDH439" s="1"/>
      <c r="XDI439" s="1"/>
      <c r="XDJ439" s="1"/>
      <c r="XDK439" s="1"/>
      <c r="XDL439" s="1"/>
      <c r="XDM439" s="1"/>
      <c r="XDN439" s="1"/>
      <c r="XDO439" s="1"/>
      <c r="XDP439" s="1"/>
      <c r="XDQ439" s="1"/>
      <c r="XDR439" s="1"/>
      <c r="XDS439" s="1"/>
      <c r="XDT439" s="1"/>
      <c r="XDU439" s="1"/>
      <c r="XDV439" s="1"/>
      <c r="XDW439" s="1"/>
      <c r="XDX439" s="1"/>
      <c r="XDY439" s="1"/>
      <c r="XDZ439" s="1"/>
      <c r="XEA439" s="1"/>
      <c r="XEB439" s="1"/>
      <c r="XEC439" s="1"/>
      <c r="XED439" s="1"/>
      <c r="XEE439" s="1"/>
      <c r="XEF439" s="1"/>
      <c r="XEG439" s="1"/>
      <c r="XEH439" s="1"/>
      <c r="XEI439" s="1"/>
      <c r="XEJ439" s="1"/>
      <c r="XEK439" s="1"/>
      <c r="XEL439" s="1"/>
      <c r="XEM439" s="1"/>
      <c r="XEN439" s="1"/>
      <c r="XEO439" s="1"/>
      <c r="XEP439" s="1"/>
      <c r="XEQ439" s="1"/>
      <c r="XER439" s="1"/>
      <c r="XES439" s="1"/>
      <c r="XET439" s="1"/>
      <c r="XEU439" s="1"/>
      <c r="XEV439" s="1"/>
      <c r="XEW439" s="1"/>
      <c r="XEX439" s="1"/>
    </row>
    <row r="440" spans="1:146 16218:16379" s="11" customFormat="1" ht="21" x14ac:dyDescent="0.3">
      <c r="A440" s="68" t="s">
        <v>220</v>
      </c>
      <c r="B440" s="69"/>
      <c r="C440" s="69"/>
      <c r="D440" s="69"/>
      <c r="E440" s="69"/>
      <c r="F440" s="69"/>
      <c r="G440" s="69"/>
      <c r="H440" s="69"/>
      <c r="I440" s="70"/>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WYW440" s="1"/>
      <c r="WYX440" s="1"/>
      <c r="WYY440" s="1"/>
      <c r="WYZ440" s="1"/>
      <c r="WZA440" s="1"/>
      <c r="WZB440" s="1"/>
      <c r="WZC440" s="1"/>
      <c r="WZD440" s="1"/>
      <c r="WZE440" s="1"/>
      <c r="WZF440" s="1"/>
      <c r="WZG440" s="1"/>
      <c r="WZH440" s="1"/>
      <c r="WZI440" s="1"/>
      <c r="WZJ440" s="1"/>
      <c r="WZK440" s="1"/>
      <c r="WZL440" s="1"/>
      <c r="WZM440" s="1"/>
      <c r="WZN440" s="1"/>
      <c r="WZO440" s="1"/>
      <c r="WZP440" s="1"/>
      <c r="WZQ440" s="1"/>
      <c r="WZR440" s="1"/>
      <c r="WZS440" s="1"/>
      <c r="WZT440" s="1"/>
      <c r="WZU440" s="1"/>
      <c r="WZV440" s="1"/>
      <c r="WZW440" s="1"/>
      <c r="WZX440" s="1"/>
      <c r="WZY440" s="1"/>
      <c r="WZZ440" s="1"/>
      <c r="XAA440" s="1"/>
      <c r="XAB440" s="1"/>
      <c r="XAC440" s="1"/>
      <c r="XAD440" s="1"/>
      <c r="XAE440" s="1"/>
      <c r="XAF440" s="1"/>
      <c r="XAG440" s="1"/>
      <c r="XAH440" s="1"/>
      <c r="XAI440" s="1"/>
      <c r="XAJ440" s="1"/>
      <c r="XAK440" s="1"/>
      <c r="XAL440" s="1"/>
      <c r="XAM440" s="1"/>
      <c r="XAN440" s="1"/>
      <c r="XAO440" s="1"/>
      <c r="XAP440" s="1"/>
      <c r="XAQ440" s="1"/>
      <c r="XAR440" s="1"/>
      <c r="XAS440" s="1"/>
      <c r="XAT440" s="1"/>
      <c r="XAU440" s="1"/>
      <c r="XAV440" s="1"/>
      <c r="XAW440" s="1"/>
      <c r="XAX440" s="1"/>
      <c r="XAY440" s="1"/>
      <c r="XAZ440" s="1"/>
      <c r="XBA440" s="1"/>
      <c r="XBB440" s="1"/>
      <c r="XBC440" s="1"/>
      <c r="XBD440" s="1"/>
      <c r="XBE440" s="1"/>
      <c r="XBF440" s="1"/>
      <c r="XBG440" s="1"/>
      <c r="XBH440" s="1"/>
      <c r="XBI440" s="1"/>
      <c r="XBJ440" s="1"/>
      <c r="XBK440" s="1"/>
      <c r="XBL440" s="1"/>
      <c r="XBM440" s="1"/>
      <c r="XBN440" s="1"/>
      <c r="XBO440" s="1"/>
      <c r="XBP440" s="1"/>
      <c r="XBQ440" s="1"/>
      <c r="XBR440" s="1"/>
      <c r="XBS440" s="1"/>
      <c r="XBT440" s="1"/>
      <c r="XBU440" s="1"/>
      <c r="XBV440" s="1"/>
      <c r="XBW440" s="1"/>
      <c r="XBX440" s="1"/>
      <c r="XBY440" s="1"/>
      <c r="XBZ440" s="1"/>
      <c r="XCA440" s="1"/>
      <c r="XCB440" s="1"/>
      <c r="XCC440" s="1"/>
      <c r="XCD440" s="1"/>
      <c r="XCE440" s="1"/>
      <c r="XCF440" s="1"/>
      <c r="XCG440" s="1"/>
      <c r="XCH440" s="1"/>
      <c r="XCI440" s="1"/>
      <c r="XCJ440" s="1"/>
      <c r="XCK440" s="1"/>
      <c r="XCL440" s="1"/>
      <c r="XCM440" s="1"/>
      <c r="XCN440" s="1"/>
      <c r="XCO440" s="1"/>
      <c r="XCP440" s="1"/>
      <c r="XCQ440" s="1"/>
      <c r="XCR440" s="1"/>
      <c r="XCS440" s="1"/>
      <c r="XCT440" s="1"/>
      <c r="XCU440" s="1"/>
      <c r="XCV440" s="1"/>
      <c r="XCW440" s="1"/>
      <c r="XCX440" s="1"/>
      <c r="XCY440" s="1"/>
      <c r="XCZ440" s="1"/>
      <c r="XDA440" s="1"/>
      <c r="XDB440" s="1"/>
      <c r="XDC440" s="1"/>
      <c r="XDD440" s="1"/>
      <c r="XDE440" s="1"/>
      <c r="XDF440" s="1"/>
      <c r="XDG440" s="1"/>
      <c r="XDH440" s="1"/>
      <c r="XDI440" s="1"/>
      <c r="XDJ440" s="1"/>
      <c r="XDK440" s="1"/>
      <c r="XDL440" s="1"/>
      <c r="XDM440" s="1"/>
      <c r="XDN440" s="1"/>
      <c r="XDO440" s="1"/>
      <c r="XDP440" s="1"/>
      <c r="XDQ440" s="1"/>
      <c r="XDR440" s="1"/>
      <c r="XDS440" s="1"/>
      <c r="XDT440" s="1"/>
      <c r="XDU440" s="1"/>
      <c r="XDV440" s="1"/>
      <c r="XDW440" s="1"/>
      <c r="XDX440" s="1"/>
      <c r="XDY440" s="1"/>
      <c r="XDZ440" s="1"/>
      <c r="XEA440" s="1"/>
      <c r="XEB440" s="1"/>
      <c r="XEC440" s="1"/>
      <c r="XED440" s="1"/>
      <c r="XEE440" s="1"/>
      <c r="XEF440" s="1"/>
      <c r="XEG440" s="1"/>
      <c r="XEH440" s="1"/>
      <c r="XEI440" s="1"/>
      <c r="XEJ440" s="1"/>
      <c r="XEK440" s="1"/>
      <c r="XEL440" s="1"/>
      <c r="XEM440" s="1"/>
      <c r="XEN440" s="1"/>
      <c r="XEO440" s="1"/>
      <c r="XEP440" s="1"/>
      <c r="XEQ440" s="1"/>
      <c r="XER440" s="1"/>
      <c r="XES440" s="1"/>
      <c r="XET440" s="1"/>
      <c r="XEU440" s="1"/>
      <c r="XEV440" s="1"/>
      <c r="XEW440" s="1"/>
      <c r="XEX440" s="1"/>
    </row>
    <row r="441" spans="1:146 16218:16379" s="11" customFormat="1" ht="21" hidden="1" x14ac:dyDescent="0.3">
      <c r="A441" s="65" t="str">
        <f t="shared" ref="A441:A446" si="71">A440</f>
        <v>1st Floor for Residential &amp; Amenities</v>
      </c>
      <c r="B441" s="65"/>
      <c r="C441" s="65">
        <v>1</v>
      </c>
      <c r="D441" s="65"/>
      <c r="E441" s="66" t="s">
        <v>221</v>
      </c>
      <c r="F441" s="71"/>
      <c r="G441" s="71"/>
      <c r="H441" s="71"/>
      <c r="I441" s="7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WYW441" s="1"/>
      <c r="WYX441" s="1"/>
      <c r="WYY441" s="1"/>
      <c r="WYZ441" s="1"/>
      <c r="WZA441" s="1"/>
      <c r="WZB441" s="1"/>
      <c r="WZC441" s="1"/>
      <c r="WZD441" s="1"/>
      <c r="WZE441" s="1"/>
      <c r="WZF441" s="1"/>
      <c r="WZG441" s="1"/>
      <c r="WZH441" s="1"/>
      <c r="WZI441" s="1"/>
      <c r="WZJ441" s="1"/>
      <c r="WZK441" s="1"/>
      <c r="WZL441" s="1"/>
      <c r="WZM441" s="1"/>
      <c r="WZN441" s="1"/>
      <c r="WZO441" s="1"/>
      <c r="WZP441" s="1"/>
      <c r="WZQ441" s="1"/>
      <c r="WZR441" s="1"/>
      <c r="WZS441" s="1"/>
      <c r="WZT441" s="1"/>
      <c r="WZU441" s="1"/>
      <c r="WZV441" s="1"/>
      <c r="WZW441" s="1"/>
      <c r="WZX441" s="1"/>
      <c r="WZY441" s="1"/>
      <c r="WZZ441" s="1"/>
      <c r="XAA441" s="1"/>
      <c r="XAB441" s="1"/>
      <c r="XAC441" s="1"/>
      <c r="XAD441" s="1"/>
      <c r="XAE441" s="1"/>
      <c r="XAF441" s="1"/>
      <c r="XAG441" s="1"/>
      <c r="XAH441" s="1"/>
      <c r="XAI441" s="1"/>
      <c r="XAJ441" s="1"/>
      <c r="XAK441" s="1"/>
      <c r="XAL441" s="1"/>
      <c r="XAM441" s="1"/>
      <c r="XAN441" s="1"/>
      <c r="XAO441" s="1"/>
      <c r="XAP441" s="1"/>
      <c r="XAQ441" s="1"/>
      <c r="XAR441" s="1"/>
      <c r="XAS441" s="1"/>
      <c r="XAT441" s="1"/>
      <c r="XAU441" s="1"/>
      <c r="XAV441" s="1"/>
      <c r="XAW441" s="1"/>
      <c r="XAX441" s="1"/>
      <c r="XAY441" s="1"/>
      <c r="XAZ441" s="1"/>
      <c r="XBA441" s="1"/>
      <c r="XBB441" s="1"/>
      <c r="XBC441" s="1"/>
      <c r="XBD441" s="1"/>
      <c r="XBE441" s="1"/>
      <c r="XBF441" s="1"/>
      <c r="XBG441" s="1"/>
      <c r="XBH441" s="1"/>
      <c r="XBI441" s="1"/>
      <c r="XBJ441" s="1"/>
      <c r="XBK441" s="1"/>
      <c r="XBL441" s="1"/>
      <c r="XBM441" s="1"/>
      <c r="XBN441" s="1"/>
      <c r="XBO441" s="1"/>
      <c r="XBP441" s="1"/>
      <c r="XBQ441" s="1"/>
      <c r="XBR441" s="1"/>
      <c r="XBS441" s="1"/>
      <c r="XBT441" s="1"/>
      <c r="XBU441" s="1"/>
      <c r="XBV441" s="1"/>
      <c r="XBW441" s="1"/>
      <c r="XBX441" s="1"/>
      <c r="XBY441" s="1"/>
      <c r="XBZ441" s="1"/>
      <c r="XCA441" s="1"/>
      <c r="XCB441" s="1"/>
      <c r="XCC441" s="1"/>
      <c r="XCD441" s="1"/>
      <c r="XCE441" s="1"/>
      <c r="XCF441" s="1"/>
      <c r="XCG441" s="1"/>
      <c r="XCH441" s="1"/>
      <c r="XCI441" s="1"/>
      <c r="XCJ441" s="1"/>
      <c r="XCK441" s="1"/>
      <c r="XCL441" s="1"/>
      <c r="XCM441" s="1"/>
      <c r="XCN441" s="1"/>
      <c r="XCO441" s="1"/>
      <c r="XCP441" s="1"/>
      <c r="XCQ441" s="1"/>
      <c r="XCR441" s="1"/>
      <c r="XCS441" s="1"/>
      <c r="XCT441" s="1"/>
      <c r="XCU441" s="1"/>
      <c r="XCV441" s="1"/>
      <c r="XCW441" s="1"/>
      <c r="XCX441" s="1"/>
      <c r="XCY441" s="1"/>
      <c r="XCZ441" s="1"/>
      <c r="XDA441" s="1"/>
      <c r="XDB441" s="1"/>
      <c r="XDC441" s="1"/>
      <c r="XDD441" s="1"/>
      <c r="XDE441" s="1"/>
      <c r="XDF441" s="1"/>
      <c r="XDG441" s="1"/>
      <c r="XDH441" s="1"/>
      <c r="XDI441" s="1"/>
      <c r="XDJ441" s="1"/>
      <c r="XDK441" s="1"/>
      <c r="XDL441" s="1"/>
      <c r="XDM441" s="1"/>
      <c r="XDN441" s="1"/>
      <c r="XDO441" s="1"/>
      <c r="XDP441" s="1"/>
      <c r="XDQ441" s="1"/>
      <c r="XDR441" s="1"/>
      <c r="XDS441" s="1"/>
      <c r="XDT441" s="1"/>
      <c r="XDU441" s="1"/>
      <c r="XDV441" s="1"/>
      <c r="XDW441" s="1"/>
      <c r="XDX441" s="1"/>
      <c r="XDY441" s="1"/>
      <c r="XDZ441" s="1"/>
      <c r="XEA441" s="1"/>
      <c r="XEB441" s="1"/>
      <c r="XEC441" s="1"/>
      <c r="XED441" s="1"/>
      <c r="XEE441" s="1"/>
      <c r="XEF441" s="1"/>
      <c r="XEG441" s="1"/>
      <c r="XEH441" s="1"/>
      <c r="XEI441" s="1"/>
      <c r="XEJ441" s="1"/>
      <c r="XEK441" s="1"/>
      <c r="XEL441" s="1"/>
      <c r="XEM441" s="1"/>
      <c r="XEN441" s="1"/>
      <c r="XEO441" s="1"/>
      <c r="XEP441" s="1"/>
      <c r="XEQ441" s="1"/>
      <c r="XER441" s="1"/>
      <c r="XES441" s="1"/>
      <c r="XET441" s="1"/>
      <c r="XEU441" s="1"/>
      <c r="XEV441" s="1"/>
      <c r="XEW441" s="1"/>
      <c r="XEX441" s="1"/>
    </row>
    <row r="442" spans="1:146 16218:16379" s="11" customFormat="1" ht="21" x14ac:dyDescent="0.3">
      <c r="A442" s="65" t="str">
        <f t="shared" si="71"/>
        <v>1st Floor for Residential &amp; Amenities</v>
      </c>
      <c r="B442" s="65"/>
      <c r="C442" s="65">
        <v>2</v>
      </c>
      <c r="D442" s="65"/>
      <c r="E442" s="20" t="s">
        <v>223</v>
      </c>
      <c r="F442" s="66">
        <v>640</v>
      </c>
      <c r="G442" s="67"/>
      <c r="H442" s="20">
        <v>0</v>
      </c>
      <c r="I442" s="20">
        <f>F442*(($I$140)+1)+H442</f>
        <v>992</v>
      </c>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WYT442" s="1"/>
      <c r="WYU442" s="1"/>
      <c r="WYV442" s="1"/>
      <c r="WYW442" s="1"/>
      <c r="WYX442" s="1"/>
      <c r="WYY442" s="1"/>
      <c r="WYZ442" s="1"/>
      <c r="WZA442" s="1"/>
      <c r="WZB442" s="1"/>
      <c r="WZC442" s="1"/>
      <c r="WZD442" s="1"/>
      <c r="WZE442" s="1"/>
      <c r="WZF442" s="1"/>
      <c r="WZG442" s="1"/>
      <c r="WZH442" s="1"/>
      <c r="WZI442" s="1"/>
      <c r="WZJ442" s="1"/>
      <c r="WZK442" s="1"/>
      <c r="WZL442" s="1"/>
      <c r="WZM442" s="1"/>
      <c r="WZN442" s="1"/>
      <c r="WZO442" s="1"/>
      <c r="WZP442" s="1"/>
      <c r="WZQ442" s="1"/>
      <c r="WZR442" s="1"/>
      <c r="WZS442" s="1"/>
      <c r="WZT442" s="1"/>
      <c r="WZU442" s="1"/>
      <c r="WZV442" s="1"/>
      <c r="WZW442" s="1"/>
      <c r="WZX442" s="1"/>
      <c r="WZY442" s="1"/>
      <c r="WZZ442" s="1"/>
      <c r="XAA442" s="1"/>
      <c r="XAB442" s="1"/>
      <c r="XAC442" s="1"/>
      <c r="XAD442" s="1"/>
      <c r="XAE442" s="1"/>
      <c r="XAF442" s="1"/>
      <c r="XAG442" s="1"/>
      <c r="XAH442" s="1"/>
      <c r="XAI442" s="1"/>
      <c r="XAJ442" s="1"/>
      <c r="XAK442" s="1"/>
      <c r="XAL442" s="1"/>
      <c r="XAM442" s="1"/>
      <c r="XAN442" s="1"/>
      <c r="XAO442" s="1"/>
      <c r="XAP442" s="1"/>
      <c r="XAQ442" s="1"/>
      <c r="XAR442" s="1"/>
      <c r="XAS442" s="1"/>
      <c r="XAT442" s="1"/>
      <c r="XAU442" s="1"/>
      <c r="XAV442" s="1"/>
      <c r="XAW442" s="1"/>
      <c r="XAX442" s="1"/>
      <c r="XAY442" s="1"/>
      <c r="XAZ442" s="1"/>
      <c r="XBA442" s="1"/>
      <c r="XBB442" s="1"/>
      <c r="XBC442" s="1"/>
      <c r="XBD442" s="1"/>
      <c r="XBE442" s="1"/>
      <c r="XBF442" s="1"/>
      <c r="XBG442" s="1"/>
      <c r="XBH442" s="1"/>
      <c r="XBI442" s="1"/>
      <c r="XBJ442" s="1"/>
      <c r="XBK442" s="1"/>
      <c r="XBL442" s="1"/>
      <c r="XBM442" s="1"/>
      <c r="XBN442" s="1"/>
      <c r="XBO442" s="1"/>
      <c r="XBP442" s="1"/>
      <c r="XBQ442" s="1"/>
      <c r="XBR442" s="1"/>
      <c r="XBS442" s="1"/>
      <c r="XBT442" s="1"/>
      <c r="XBU442" s="1"/>
      <c r="XBV442" s="1"/>
      <c r="XBW442" s="1"/>
      <c r="XBX442" s="1"/>
      <c r="XBY442" s="1"/>
      <c r="XBZ442" s="1"/>
      <c r="XCA442" s="1"/>
      <c r="XCB442" s="1"/>
      <c r="XCC442" s="1"/>
      <c r="XCD442" s="1"/>
      <c r="XCE442" s="1"/>
      <c r="XCF442" s="1"/>
      <c r="XCG442" s="1"/>
      <c r="XCH442" s="1"/>
      <c r="XCI442" s="1"/>
      <c r="XCJ442" s="1"/>
      <c r="XCK442" s="1"/>
      <c r="XCL442" s="1"/>
      <c r="XCM442" s="1"/>
      <c r="XCN442" s="1"/>
      <c r="XCO442" s="1"/>
      <c r="XCP442" s="1"/>
      <c r="XCQ442" s="1"/>
      <c r="XCR442" s="1"/>
      <c r="XCS442" s="1"/>
      <c r="XCT442" s="1"/>
      <c r="XCU442" s="1"/>
      <c r="XCV442" s="1"/>
      <c r="XCW442" s="1"/>
      <c r="XCX442" s="1"/>
      <c r="XCY442" s="1"/>
      <c r="XCZ442" s="1"/>
      <c r="XDA442" s="1"/>
      <c r="XDB442" s="1"/>
      <c r="XDC442" s="1"/>
      <c r="XDD442" s="1"/>
      <c r="XDE442" s="1"/>
      <c r="XDF442" s="1"/>
      <c r="XDG442" s="1"/>
      <c r="XDH442" s="1"/>
      <c r="XDI442" s="1"/>
      <c r="XDJ442" s="1"/>
      <c r="XDK442" s="1"/>
      <c r="XDL442" s="1"/>
      <c r="XDM442" s="1"/>
      <c r="XDN442" s="1"/>
      <c r="XDO442" s="1"/>
      <c r="XDP442" s="1"/>
      <c r="XDQ442" s="1"/>
      <c r="XDR442" s="1"/>
      <c r="XDS442" s="1"/>
      <c r="XDT442" s="1"/>
      <c r="XDU442" s="1"/>
      <c r="XDV442" s="1"/>
      <c r="XDW442" s="1"/>
      <c r="XDX442" s="1"/>
      <c r="XDY442" s="1"/>
      <c r="XDZ442" s="1"/>
      <c r="XEA442" s="1"/>
      <c r="XEB442" s="1"/>
      <c r="XEC442" s="1"/>
      <c r="XED442" s="1"/>
      <c r="XEE442" s="1"/>
      <c r="XEF442" s="1"/>
      <c r="XEG442" s="1"/>
      <c r="XEH442" s="1"/>
      <c r="XEI442" s="1"/>
      <c r="XEJ442" s="1"/>
      <c r="XEK442" s="1"/>
      <c r="XEL442" s="1"/>
      <c r="XEM442" s="1"/>
      <c r="XEN442" s="1"/>
      <c r="XEO442" s="1"/>
      <c r="XEP442" s="1"/>
      <c r="XEQ442" s="1"/>
      <c r="XER442" s="1"/>
      <c r="XES442" s="1"/>
      <c r="XET442" s="1"/>
      <c r="XEU442" s="1"/>
    </row>
    <row r="443" spans="1:146 16218:16379" s="11" customFormat="1" ht="21" x14ac:dyDescent="0.3">
      <c r="A443" s="65" t="str">
        <f t="shared" si="71"/>
        <v>1st Floor for Residential &amp; Amenities</v>
      </c>
      <c r="B443" s="65"/>
      <c r="C443" s="65">
        <f>C442+1</f>
        <v>3</v>
      </c>
      <c r="D443" s="65"/>
      <c r="E443" s="20" t="s">
        <v>231</v>
      </c>
      <c r="F443" s="66">
        <v>495</v>
      </c>
      <c r="G443" s="67"/>
      <c r="H443" s="20">
        <v>0</v>
      </c>
      <c r="I443" s="20">
        <f>F443*(($I$140)+1)+H443</f>
        <v>767.25</v>
      </c>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WYT443" s="1"/>
      <c r="WYU443" s="1"/>
      <c r="WYV443" s="1"/>
      <c r="WYW443" s="1"/>
      <c r="WYX443" s="1"/>
      <c r="WYY443" s="1"/>
      <c r="WYZ443" s="1"/>
      <c r="WZA443" s="1"/>
      <c r="WZB443" s="1"/>
      <c r="WZC443" s="1"/>
      <c r="WZD443" s="1"/>
      <c r="WZE443" s="1"/>
      <c r="WZF443" s="1"/>
      <c r="WZG443" s="1"/>
      <c r="WZH443" s="1"/>
      <c r="WZI443" s="1"/>
      <c r="WZJ443" s="1"/>
      <c r="WZK443" s="1"/>
      <c r="WZL443" s="1"/>
      <c r="WZM443" s="1"/>
      <c r="WZN443" s="1"/>
      <c r="WZO443" s="1"/>
      <c r="WZP443" s="1"/>
      <c r="WZQ443" s="1"/>
      <c r="WZR443" s="1"/>
      <c r="WZS443" s="1"/>
      <c r="WZT443" s="1"/>
      <c r="WZU443" s="1"/>
      <c r="WZV443" s="1"/>
      <c r="WZW443" s="1"/>
      <c r="WZX443" s="1"/>
      <c r="WZY443" s="1"/>
      <c r="WZZ443" s="1"/>
      <c r="XAA443" s="1"/>
      <c r="XAB443" s="1"/>
      <c r="XAC443" s="1"/>
      <c r="XAD443" s="1"/>
      <c r="XAE443" s="1"/>
      <c r="XAF443" s="1"/>
      <c r="XAG443" s="1"/>
      <c r="XAH443" s="1"/>
      <c r="XAI443" s="1"/>
      <c r="XAJ443" s="1"/>
      <c r="XAK443" s="1"/>
      <c r="XAL443" s="1"/>
      <c r="XAM443" s="1"/>
      <c r="XAN443" s="1"/>
      <c r="XAO443" s="1"/>
      <c r="XAP443" s="1"/>
      <c r="XAQ443" s="1"/>
      <c r="XAR443" s="1"/>
      <c r="XAS443" s="1"/>
      <c r="XAT443" s="1"/>
      <c r="XAU443" s="1"/>
      <c r="XAV443" s="1"/>
      <c r="XAW443" s="1"/>
      <c r="XAX443" s="1"/>
      <c r="XAY443" s="1"/>
      <c r="XAZ443" s="1"/>
      <c r="XBA443" s="1"/>
      <c r="XBB443" s="1"/>
      <c r="XBC443" s="1"/>
      <c r="XBD443" s="1"/>
      <c r="XBE443" s="1"/>
      <c r="XBF443" s="1"/>
      <c r="XBG443" s="1"/>
      <c r="XBH443" s="1"/>
      <c r="XBI443" s="1"/>
      <c r="XBJ443" s="1"/>
      <c r="XBK443" s="1"/>
      <c r="XBL443" s="1"/>
      <c r="XBM443" s="1"/>
      <c r="XBN443" s="1"/>
      <c r="XBO443" s="1"/>
      <c r="XBP443" s="1"/>
      <c r="XBQ443" s="1"/>
      <c r="XBR443" s="1"/>
      <c r="XBS443" s="1"/>
      <c r="XBT443" s="1"/>
      <c r="XBU443" s="1"/>
      <c r="XBV443" s="1"/>
      <c r="XBW443" s="1"/>
      <c r="XBX443" s="1"/>
      <c r="XBY443" s="1"/>
      <c r="XBZ443" s="1"/>
      <c r="XCA443" s="1"/>
      <c r="XCB443" s="1"/>
      <c r="XCC443" s="1"/>
      <c r="XCD443" s="1"/>
      <c r="XCE443" s="1"/>
      <c r="XCF443" s="1"/>
      <c r="XCG443" s="1"/>
      <c r="XCH443" s="1"/>
      <c r="XCI443" s="1"/>
      <c r="XCJ443" s="1"/>
      <c r="XCK443" s="1"/>
      <c r="XCL443" s="1"/>
      <c r="XCM443" s="1"/>
      <c r="XCN443" s="1"/>
      <c r="XCO443" s="1"/>
      <c r="XCP443" s="1"/>
      <c r="XCQ443" s="1"/>
      <c r="XCR443" s="1"/>
      <c r="XCS443" s="1"/>
      <c r="XCT443" s="1"/>
      <c r="XCU443" s="1"/>
      <c r="XCV443" s="1"/>
      <c r="XCW443" s="1"/>
      <c r="XCX443" s="1"/>
      <c r="XCY443" s="1"/>
      <c r="XCZ443" s="1"/>
      <c r="XDA443" s="1"/>
      <c r="XDB443" s="1"/>
      <c r="XDC443" s="1"/>
      <c r="XDD443" s="1"/>
      <c r="XDE443" s="1"/>
      <c r="XDF443" s="1"/>
      <c r="XDG443" s="1"/>
      <c r="XDH443" s="1"/>
      <c r="XDI443" s="1"/>
      <c r="XDJ443" s="1"/>
      <c r="XDK443" s="1"/>
      <c r="XDL443" s="1"/>
      <c r="XDM443" s="1"/>
      <c r="XDN443" s="1"/>
      <c r="XDO443" s="1"/>
      <c r="XDP443" s="1"/>
      <c r="XDQ443" s="1"/>
      <c r="XDR443" s="1"/>
      <c r="XDS443" s="1"/>
      <c r="XDT443" s="1"/>
      <c r="XDU443" s="1"/>
      <c r="XDV443" s="1"/>
      <c r="XDW443" s="1"/>
      <c r="XDX443" s="1"/>
      <c r="XDY443" s="1"/>
      <c r="XDZ443" s="1"/>
      <c r="XEA443" s="1"/>
      <c r="XEB443" s="1"/>
      <c r="XEC443" s="1"/>
      <c r="XED443" s="1"/>
      <c r="XEE443" s="1"/>
      <c r="XEF443" s="1"/>
      <c r="XEG443" s="1"/>
      <c r="XEH443" s="1"/>
      <c r="XEI443" s="1"/>
      <c r="XEJ443" s="1"/>
      <c r="XEK443" s="1"/>
      <c r="XEL443" s="1"/>
      <c r="XEM443" s="1"/>
      <c r="XEN443" s="1"/>
      <c r="XEO443" s="1"/>
      <c r="XEP443" s="1"/>
      <c r="XEQ443" s="1"/>
      <c r="XER443" s="1"/>
      <c r="XES443" s="1"/>
      <c r="XET443" s="1"/>
      <c r="XEU443" s="1"/>
    </row>
    <row r="444" spans="1:146 16218:16379" s="11" customFormat="1" ht="20.25" customHeight="1" x14ac:dyDescent="0.3">
      <c r="A444" s="65" t="str">
        <f t="shared" si="71"/>
        <v>1st Floor for Residential &amp; Amenities</v>
      </c>
      <c r="B444" s="65"/>
      <c r="C444" s="65">
        <f>C443+1</f>
        <v>4</v>
      </c>
      <c r="D444" s="65"/>
      <c r="E444" s="20" t="s">
        <v>223</v>
      </c>
      <c r="F444" s="66">
        <v>743</v>
      </c>
      <c r="G444" s="67"/>
      <c r="H444" s="20">
        <v>0</v>
      </c>
      <c r="I444" s="20">
        <f>F444*(($I$140)+1)+H444</f>
        <v>1151.6500000000001</v>
      </c>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WYT444" s="1"/>
      <c r="WYU444" s="1"/>
      <c r="WYV444" s="1"/>
      <c r="WYW444" s="1"/>
      <c r="WYX444" s="1"/>
      <c r="WYY444" s="1"/>
      <c r="WYZ444" s="1"/>
      <c r="WZA444" s="1"/>
      <c r="WZB444" s="1"/>
      <c r="WZC444" s="1"/>
      <c r="WZD444" s="1"/>
      <c r="WZE444" s="1"/>
      <c r="WZF444" s="1"/>
      <c r="WZG444" s="1"/>
      <c r="WZH444" s="1"/>
      <c r="WZI444" s="1"/>
      <c r="WZJ444" s="1"/>
      <c r="WZK444" s="1"/>
      <c r="WZL444" s="1"/>
      <c r="WZM444" s="1"/>
      <c r="WZN444" s="1"/>
      <c r="WZO444" s="1"/>
      <c r="WZP444" s="1"/>
      <c r="WZQ444" s="1"/>
      <c r="WZR444" s="1"/>
      <c r="WZS444" s="1"/>
      <c r="WZT444" s="1"/>
      <c r="WZU444" s="1"/>
      <c r="WZV444" s="1"/>
      <c r="WZW444" s="1"/>
      <c r="WZX444" s="1"/>
      <c r="WZY444" s="1"/>
      <c r="WZZ444" s="1"/>
      <c r="XAA444" s="1"/>
      <c r="XAB444" s="1"/>
      <c r="XAC444" s="1"/>
      <c r="XAD444" s="1"/>
      <c r="XAE444" s="1"/>
      <c r="XAF444" s="1"/>
      <c r="XAG444" s="1"/>
      <c r="XAH444" s="1"/>
      <c r="XAI444" s="1"/>
      <c r="XAJ444" s="1"/>
      <c r="XAK444" s="1"/>
      <c r="XAL444" s="1"/>
      <c r="XAM444" s="1"/>
      <c r="XAN444" s="1"/>
      <c r="XAO444" s="1"/>
      <c r="XAP444" s="1"/>
      <c r="XAQ444" s="1"/>
      <c r="XAR444" s="1"/>
      <c r="XAS444" s="1"/>
      <c r="XAT444" s="1"/>
      <c r="XAU444" s="1"/>
      <c r="XAV444" s="1"/>
      <c r="XAW444" s="1"/>
      <c r="XAX444" s="1"/>
      <c r="XAY444" s="1"/>
      <c r="XAZ444" s="1"/>
      <c r="XBA444" s="1"/>
      <c r="XBB444" s="1"/>
      <c r="XBC444" s="1"/>
      <c r="XBD444" s="1"/>
      <c r="XBE444" s="1"/>
      <c r="XBF444" s="1"/>
      <c r="XBG444" s="1"/>
      <c r="XBH444" s="1"/>
      <c r="XBI444" s="1"/>
      <c r="XBJ444" s="1"/>
      <c r="XBK444" s="1"/>
      <c r="XBL444" s="1"/>
      <c r="XBM444" s="1"/>
      <c r="XBN444" s="1"/>
      <c r="XBO444" s="1"/>
      <c r="XBP444" s="1"/>
      <c r="XBQ444" s="1"/>
      <c r="XBR444" s="1"/>
      <c r="XBS444" s="1"/>
      <c r="XBT444" s="1"/>
      <c r="XBU444" s="1"/>
      <c r="XBV444" s="1"/>
      <c r="XBW444" s="1"/>
      <c r="XBX444" s="1"/>
      <c r="XBY444" s="1"/>
      <c r="XBZ444" s="1"/>
      <c r="XCA444" s="1"/>
      <c r="XCB444" s="1"/>
      <c r="XCC444" s="1"/>
      <c r="XCD444" s="1"/>
      <c r="XCE444" s="1"/>
      <c r="XCF444" s="1"/>
      <c r="XCG444" s="1"/>
      <c r="XCH444" s="1"/>
      <c r="XCI444" s="1"/>
      <c r="XCJ444" s="1"/>
      <c r="XCK444" s="1"/>
      <c r="XCL444" s="1"/>
      <c r="XCM444" s="1"/>
      <c r="XCN444" s="1"/>
      <c r="XCO444" s="1"/>
      <c r="XCP444" s="1"/>
      <c r="XCQ444" s="1"/>
      <c r="XCR444" s="1"/>
      <c r="XCS444" s="1"/>
      <c r="XCT444" s="1"/>
      <c r="XCU444" s="1"/>
      <c r="XCV444" s="1"/>
      <c r="XCW444" s="1"/>
      <c r="XCX444" s="1"/>
      <c r="XCY444" s="1"/>
      <c r="XCZ444" s="1"/>
      <c r="XDA444" s="1"/>
      <c r="XDB444" s="1"/>
      <c r="XDC444" s="1"/>
      <c r="XDD444" s="1"/>
      <c r="XDE444" s="1"/>
      <c r="XDF444" s="1"/>
      <c r="XDG444" s="1"/>
      <c r="XDH444" s="1"/>
      <c r="XDI444" s="1"/>
      <c r="XDJ444" s="1"/>
      <c r="XDK444" s="1"/>
      <c r="XDL444" s="1"/>
      <c r="XDM444" s="1"/>
      <c r="XDN444" s="1"/>
      <c r="XDO444" s="1"/>
      <c r="XDP444" s="1"/>
      <c r="XDQ444" s="1"/>
      <c r="XDR444" s="1"/>
      <c r="XDS444" s="1"/>
      <c r="XDT444" s="1"/>
      <c r="XDU444" s="1"/>
      <c r="XDV444" s="1"/>
      <c r="XDW444" s="1"/>
      <c r="XDX444" s="1"/>
      <c r="XDY444" s="1"/>
      <c r="XDZ444" s="1"/>
      <c r="XEA444" s="1"/>
      <c r="XEB444" s="1"/>
      <c r="XEC444" s="1"/>
      <c r="XED444" s="1"/>
      <c r="XEE444" s="1"/>
      <c r="XEF444" s="1"/>
      <c r="XEG444" s="1"/>
      <c r="XEH444" s="1"/>
      <c r="XEI444" s="1"/>
      <c r="XEJ444" s="1"/>
      <c r="XEK444" s="1"/>
      <c r="XEL444" s="1"/>
      <c r="XEM444" s="1"/>
      <c r="XEN444" s="1"/>
      <c r="XEO444" s="1"/>
      <c r="XEP444" s="1"/>
      <c r="XEQ444" s="1"/>
      <c r="XER444" s="1"/>
      <c r="XES444" s="1"/>
      <c r="XET444" s="1"/>
      <c r="XEU444" s="1"/>
    </row>
    <row r="445" spans="1:146 16218:16379" s="11" customFormat="1" ht="20.25" customHeight="1" x14ac:dyDescent="0.3">
      <c r="A445" s="65" t="str">
        <f t="shared" si="71"/>
        <v>1st Floor for Residential &amp; Amenities</v>
      </c>
      <c r="B445" s="65"/>
      <c r="C445" s="65">
        <f>C444+1</f>
        <v>5</v>
      </c>
      <c r="D445" s="65"/>
      <c r="E445" s="20" t="s">
        <v>223</v>
      </c>
      <c r="F445" s="66">
        <v>556</v>
      </c>
      <c r="G445" s="67"/>
      <c r="H445" s="20">
        <v>0</v>
      </c>
      <c r="I445" s="20">
        <f>F445*(($I$140)+1)+H445</f>
        <v>861.80000000000007</v>
      </c>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WYT445" s="1"/>
      <c r="WYU445" s="1"/>
      <c r="WYV445" s="1"/>
      <c r="WYW445" s="1"/>
      <c r="WYX445" s="1"/>
      <c r="WYY445" s="1"/>
      <c r="WYZ445" s="1"/>
      <c r="WZA445" s="1"/>
      <c r="WZB445" s="1"/>
      <c r="WZC445" s="1"/>
      <c r="WZD445" s="1"/>
      <c r="WZE445" s="1"/>
      <c r="WZF445" s="1"/>
      <c r="WZG445" s="1"/>
      <c r="WZH445" s="1"/>
      <c r="WZI445" s="1"/>
      <c r="WZJ445" s="1"/>
      <c r="WZK445" s="1"/>
      <c r="WZL445" s="1"/>
      <c r="WZM445" s="1"/>
      <c r="WZN445" s="1"/>
      <c r="WZO445" s="1"/>
      <c r="WZP445" s="1"/>
      <c r="WZQ445" s="1"/>
      <c r="WZR445" s="1"/>
      <c r="WZS445" s="1"/>
      <c r="WZT445" s="1"/>
      <c r="WZU445" s="1"/>
      <c r="WZV445" s="1"/>
      <c r="WZW445" s="1"/>
      <c r="WZX445" s="1"/>
      <c r="WZY445" s="1"/>
      <c r="WZZ445" s="1"/>
      <c r="XAA445" s="1"/>
      <c r="XAB445" s="1"/>
      <c r="XAC445" s="1"/>
      <c r="XAD445" s="1"/>
      <c r="XAE445" s="1"/>
      <c r="XAF445" s="1"/>
      <c r="XAG445" s="1"/>
      <c r="XAH445" s="1"/>
      <c r="XAI445" s="1"/>
      <c r="XAJ445" s="1"/>
      <c r="XAK445" s="1"/>
      <c r="XAL445" s="1"/>
      <c r="XAM445" s="1"/>
      <c r="XAN445" s="1"/>
      <c r="XAO445" s="1"/>
      <c r="XAP445" s="1"/>
      <c r="XAQ445" s="1"/>
      <c r="XAR445" s="1"/>
      <c r="XAS445" s="1"/>
      <c r="XAT445" s="1"/>
      <c r="XAU445" s="1"/>
      <c r="XAV445" s="1"/>
      <c r="XAW445" s="1"/>
      <c r="XAX445" s="1"/>
      <c r="XAY445" s="1"/>
      <c r="XAZ445" s="1"/>
      <c r="XBA445" s="1"/>
      <c r="XBB445" s="1"/>
      <c r="XBC445" s="1"/>
      <c r="XBD445" s="1"/>
      <c r="XBE445" s="1"/>
      <c r="XBF445" s="1"/>
      <c r="XBG445" s="1"/>
      <c r="XBH445" s="1"/>
      <c r="XBI445" s="1"/>
      <c r="XBJ445" s="1"/>
      <c r="XBK445" s="1"/>
      <c r="XBL445" s="1"/>
      <c r="XBM445" s="1"/>
      <c r="XBN445" s="1"/>
      <c r="XBO445" s="1"/>
      <c r="XBP445" s="1"/>
      <c r="XBQ445" s="1"/>
      <c r="XBR445" s="1"/>
      <c r="XBS445" s="1"/>
      <c r="XBT445" s="1"/>
      <c r="XBU445" s="1"/>
      <c r="XBV445" s="1"/>
      <c r="XBW445" s="1"/>
      <c r="XBX445" s="1"/>
      <c r="XBY445" s="1"/>
      <c r="XBZ445" s="1"/>
      <c r="XCA445" s="1"/>
      <c r="XCB445" s="1"/>
      <c r="XCC445" s="1"/>
      <c r="XCD445" s="1"/>
      <c r="XCE445" s="1"/>
      <c r="XCF445" s="1"/>
      <c r="XCG445" s="1"/>
      <c r="XCH445" s="1"/>
      <c r="XCI445" s="1"/>
      <c r="XCJ445" s="1"/>
      <c r="XCK445" s="1"/>
      <c r="XCL445" s="1"/>
      <c r="XCM445" s="1"/>
      <c r="XCN445" s="1"/>
      <c r="XCO445" s="1"/>
      <c r="XCP445" s="1"/>
      <c r="XCQ445" s="1"/>
      <c r="XCR445" s="1"/>
      <c r="XCS445" s="1"/>
      <c r="XCT445" s="1"/>
      <c r="XCU445" s="1"/>
      <c r="XCV445" s="1"/>
      <c r="XCW445" s="1"/>
      <c r="XCX445" s="1"/>
      <c r="XCY445" s="1"/>
      <c r="XCZ445" s="1"/>
      <c r="XDA445" s="1"/>
      <c r="XDB445" s="1"/>
      <c r="XDC445" s="1"/>
      <c r="XDD445" s="1"/>
      <c r="XDE445" s="1"/>
      <c r="XDF445" s="1"/>
      <c r="XDG445" s="1"/>
      <c r="XDH445" s="1"/>
      <c r="XDI445" s="1"/>
      <c r="XDJ445" s="1"/>
      <c r="XDK445" s="1"/>
      <c r="XDL445" s="1"/>
      <c r="XDM445" s="1"/>
      <c r="XDN445" s="1"/>
      <c r="XDO445" s="1"/>
      <c r="XDP445" s="1"/>
      <c r="XDQ445" s="1"/>
      <c r="XDR445" s="1"/>
      <c r="XDS445" s="1"/>
      <c r="XDT445" s="1"/>
      <c r="XDU445" s="1"/>
      <c r="XDV445" s="1"/>
      <c r="XDW445" s="1"/>
      <c r="XDX445" s="1"/>
      <c r="XDY445" s="1"/>
      <c r="XDZ445" s="1"/>
      <c r="XEA445" s="1"/>
      <c r="XEB445" s="1"/>
      <c r="XEC445" s="1"/>
      <c r="XED445" s="1"/>
      <c r="XEE445" s="1"/>
      <c r="XEF445" s="1"/>
      <c r="XEG445" s="1"/>
      <c r="XEH445" s="1"/>
      <c r="XEI445" s="1"/>
      <c r="XEJ445" s="1"/>
      <c r="XEK445" s="1"/>
      <c r="XEL445" s="1"/>
      <c r="XEM445" s="1"/>
      <c r="XEN445" s="1"/>
      <c r="XEO445" s="1"/>
      <c r="XEP445" s="1"/>
      <c r="XEQ445" s="1"/>
      <c r="XER445" s="1"/>
      <c r="XES445" s="1"/>
      <c r="XET445" s="1"/>
      <c r="XEU445" s="1"/>
    </row>
    <row r="446" spans="1:146 16218:16379" s="11" customFormat="1" ht="20.25" customHeight="1" x14ac:dyDescent="0.3">
      <c r="A446" s="65" t="str">
        <f t="shared" si="71"/>
        <v>1st Floor for Residential &amp; Amenities</v>
      </c>
      <c r="B446" s="65"/>
      <c r="C446" s="65">
        <f>C445+1</f>
        <v>6</v>
      </c>
      <c r="D446" s="65"/>
      <c r="E446" s="20" t="s">
        <v>222</v>
      </c>
      <c r="F446" s="66">
        <v>908</v>
      </c>
      <c r="G446" s="67"/>
      <c r="H446" s="20">
        <v>0</v>
      </c>
      <c r="I446" s="20">
        <f>F446*(($I$140)+1)+H446</f>
        <v>1407.4</v>
      </c>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WYT446" s="1"/>
      <c r="WYU446" s="1"/>
      <c r="WYV446" s="1"/>
      <c r="WYW446" s="1"/>
      <c r="WYX446" s="1"/>
      <c r="WYY446" s="1"/>
      <c r="WYZ446" s="1"/>
      <c r="WZA446" s="1"/>
      <c r="WZB446" s="1"/>
      <c r="WZC446" s="1"/>
      <c r="WZD446" s="1"/>
      <c r="WZE446" s="1"/>
      <c r="WZF446" s="1"/>
      <c r="WZG446" s="1"/>
      <c r="WZH446" s="1"/>
      <c r="WZI446" s="1"/>
      <c r="WZJ446" s="1"/>
      <c r="WZK446" s="1"/>
      <c r="WZL446" s="1"/>
      <c r="WZM446" s="1"/>
      <c r="WZN446" s="1"/>
      <c r="WZO446" s="1"/>
      <c r="WZP446" s="1"/>
      <c r="WZQ446" s="1"/>
      <c r="WZR446" s="1"/>
      <c r="WZS446" s="1"/>
      <c r="WZT446" s="1"/>
      <c r="WZU446" s="1"/>
      <c r="WZV446" s="1"/>
      <c r="WZW446" s="1"/>
      <c r="WZX446" s="1"/>
      <c r="WZY446" s="1"/>
      <c r="WZZ446" s="1"/>
      <c r="XAA446" s="1"/>
      <c r="XAB446" s="1"/>
      <c r="XAC446" s="1"/>
      <c r="XAD446" s="1"/>
      <c r="XAE446" s="1"/>
      <c r="XAF446" s="1"/>
      <c r="XAG446" s="1"/>
      <c r="XAH446" s="1"/>
      <c r="XAI446" s="1"/>
      <c r="XAJ446" s="1"/>
      <c r="XAK446" s="1"/>
      <c r="XAL446" s="1"/>
      <c r="XAM446" s="1"/>
      <c r="XAN446" s="1"/>
      <c r="XAO446" s="1"/>
      <c r="XAP446" s="1"/>
      <c r="XAQ446" s="1"/>
      <c r="XAR446" s="1"/>
      <c r="XAS446" s="1"/>
      <c r="XAT446" s="1"/>
      <c r="XAU446" s="1"/>
      <c r="XAV446" s="1"/>
      <c r="XAW446" s="1"/>
      <c r="XAX446" s="1"/>
      <c r="XAY446" s="1"/>
      <c r="XAZ446" s="1"/>
      <c r="XBA446" s="1"/>
      <c r="XBB446" s="1"/>
      <c r="XBC446" s="1"/>
      <c r="XBD446" s="1"/>
      <c r="XBE446" s="1"/>
      <c r="XBF446" s="1"/>
      <c r="XBG446" s="1"/>
      <c r="XBH446" s="1"/>
      <c r="XBI446" s="1"/>
      <c r="XBJ446" s="1"/>
      <c r="XBK446" s="1"/>
      <c r="XBL446" s="1"/>
      <c r="XBM446" s="1"/>
      <c r="XBN446" s="1"/>
      <c r="XBO446" s="1"/>
      <c r="XBP446" s="1"/>
      <c r="XBQ446" s="1"/>
      <c r="XBR446" s="1"/>
      <c r="XBS446" s="1"/>
      <c r="XBT446" s="1"/>
      <c r="XBU446" s="1"/>
      <c r="XBV446" s="1"/>
      <c r="XBW446" s="1"/>
      <c r="XBX446" s="1"/>
      <c r="XBY446" s="1"/>
      <c r="XBZ446" s="1"/>
      <c r="XCA446" s="1"/>
      <c r="XCB446" s="1"/>
      <c r="XCC446" s="1"/>
      <c r="XCD446" s="1"/>
      <c r="XCE446" s="1"/>
      <c r="XCF446" s="1"/>
      <c r="XCG446" s="1"/>
      <c r="XCH446" s="1"/>
      <c r="XCI446" s="1"/>
      <c r="XCJ446" s="1"/>
      <c r="XCK446" s="1"/>
      <c r="XCL446" s="1"/>
      <c r="XCM446" s="1"/>
      <c r="XCN446" s="1"/>
      <c r="XCO446" s="1"/>
      <c r="XCP446" s="1"/>
      <c r="XCQ446" s="1"/>
      <c r="XCR446" s="1"/>
      <c r="XCS446" s="1"/>
      <c r="XCT446" s="1"/>
      <c r="XCU446" s="1"/>
      <c r="XCV446" s="1"/>
      <c r="XCW446" s="1"/>
      <c r="XCX446" s="1"/>
      <c r="XCY446" s="1"/>
      <c r="XCZ446" s="1"/>
      <c r="XDA446" s="1"/>
      <c r="XDB446" s="1"/>
      <c r="XDC446" s="1"/>
      <c r="XDD446" s="1"/>
      <c r="XDE446" s="1"/>
      <c r="XDF446" s="1"/>
      <c r="XDG446" s="1"/>
      <c r="XDH446" s="1"/>
      <c r="XDI446" s="1"/>
      <c r="XDJ446" s="1"/>
      <c r="XDK446" s="1"/>
      <c r="XDL446" s="1"/>
      <c r="XDM446" s="1"/>
      <c r="XDN446" s="1"/>
      <c r="XDO446" s="1"/>
      <c r="XDP446" s="1"/>
      <c r="XDQ446" s="1"/>
      <c r="XDR446" s="1"/>
      <c r="XDS446" s="1"/>
      <c r="XDT446" s="1"/>
      <c r="XDU446" s="1"/>
      <c r="XDV446" s="1"/>
      <c r="XDW446" s="1"/>
      <c r="XDX446" s="1"/>
      <c r="XDY446" s="1"/>
      <c r="XDZ446" s="1"/>
      <c r="XEA446" s="1"/>
      <c r="XEB446" s="1"/>
      <c r="XEC446" s="1"/>
      <c r="XED446" s="1"/>
      <c r="XEE446" s="1"/>
      <c r="XEF446" s="1"/>
      <c r="XEG446" s="1"/>
      <c r="XEH446" s="1"/>
      <c r="XEI446" s="1"/>
      <c r="XEJ446" s="1"/>
      <c r="XEK446" s="1"/>
      <c r="XEL446" s="1"/>
      <c r="XEM446" s="1"/>
      <c r="XEN446" s="1"/>
      <c r="XEO446" s="1"/>
      <c r="XEP446" s="1"/>
      <c r="XEQ446" s="1"/>
      <c r="XER446" s="1"/>
      <c r="XES446" s="1"/>
      <c r="XET446" s="1"/>
      <c r="XEU446" s="1"/>
    </row>
    <row r="447" spans="1:146 16218:16379" s="11" customFormat="1" ht="21" x14ac:dyDescent="0.3">
      <c r="A447" s="68" t="s">
        <v>224</v>
      </c>
      <c r="B447" s="69"/>
      <c r="C447" s="69"/>
      <c r="D447" s="69"/>
      <c r="E447" s="69"/>
      <c r="F447" s="69"/>
      <c r="G447" s="69"/>
      <c r="H447" s="69"/>
      <c r="I447" s="70"/>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WYT447" s="1"/>
      <c r="WYU447" s="1"/>
      <c r="WYV447" s="1"/>
      <c r="WYW447" s="1"/>
      <c r="WYX447" s="1"/>
      <c r="WYY447" s="1"/>
      <c r="WYZ447" s="1"/>
      <c r="WZA447" s="1"/>
      <c r="WZB447" s="1"/>
      <c r="WZC447" s="1"/>
      <c r="WZD447" s="1"/>
      <c r="WZE447" s="1"/>
      <c r="WZF447" s="1"/>
      <c r="WZG447" s="1"/>
      <c r="WZH447" s="1"/>
      <c r="WZI447" s="1"/>
      <c r="WZJ447" s="1"/>
      <c r="WZK447" s="1"/>
      <c r="WZL447" s="1"/>
      <c r="WZM447" s="1"/>
      <c r="WZN447" s="1"/>
      <c r="WZO447" s="1"/>
      <c r="WZP447" s="1"/>
      <c r="WZQ447" s="1"/>
      <c r="WZR447" s="1"/>
      <c r="WZS447" s="1"/>
      <c r="WZT447" s="1"/>
      <c r="WZU447" s="1"/>
      <c r="WZV447" s="1"/>
      <c r="WZW447" s="1"/>
      <c r="WZX447" s="1"/>
      <c r="WZY447" s="1"/>
      <c r="WZZ447" s="1"/>
      <c r="XAA447" s="1"/>
      <c r="XAB447" s="1"/>
      <c r="XAC447" s="1"/>
      <c r="XAD447" s="1"/>
      <c r="XAE447" s="1"/>
      <c r="XAF447" s="1"/>
      <c r="XAG447" s="1"/>
      <c r="XAH447" s="1"/>
      <c r="XAI447" s="1"/>
      <c r="XAJ447" s="1"/>
      <c r="XAK447" s="1"/>
      <c r="XAL447" s="1"/>
      <c r="XAM447" s="1"/>
      <c r="XAN447" s="1"/>
      <c r="XAO447" s="1"/>
      <c r="XAP447" s="1"/>
      <c r="XAQ447" s="1"/>
      <c r="XAR447" s="1"/>
      <c r="XAS447" s="1"/>
      <c r="XAT447" s="1"/>
      <c r="XAU447" s="1"/>
      <c r="XAV447" s="1"/>
      <c r="XAW447" s="1"/>
      <c r="XAX447" s="1"/>
      <c r="XAY447" s="1"/>
      <c r="XAZ447" s="1"/>
      <c r="XBA447" s="1"/>
      <c r="XBB447" s="1"/>
      <c r="XBC447" s="1"/>
      <c r="XBD447" s="1"/>
      <c r="XBE447" s="1"/>
      <c r="XBF447" s="1"/>
      <c r="XBG447" s="1"/>
      <c r="XBH447" s="1"/>
      <c r="XBI447" s="1"/>
      <c r="XBJ447" s="1"/>
      <c r="XBK447" s="1"/>
      <c r="XBL447" s="1"/>
      <c r="XBM447" s="1"/>
      <c r="XBN447" s="1"/>
      <c r="XBO447" s="1"/>
      <c r="XBP447" s="1"/>
      <c r="XBQ447" s="1"/>
      <c r="XBR447" s="1"/>
      <c r="XBS447" s="1"/>
      <c r="XBT447" s="1"/>
      <c r="XBU447" s="1"/>
      <c r="XBV447" s="1"/>
      <c r="XBW447" s="1"/>
      <c r="XBX447" s="1"/>
      <c r="XBY447" s="1"/>
      <c r="XBZ447" s="1"/>
      <c r="XCA447" s="1"/>
      <c r="XCB447" s="1"/>
      <c r="XCC447" s="1"/>
      <c r="XCD447" s="1"/>
      <c r="XCE447" s="1"/>
      <c r="XCF447" s="1"/>
      <c r="XCG447" s="1"/>
      <c r="XCH447" s="1"/>
      <c r="XCI447" s="1"/>
      <c r="XCJ447" s="1"/>
      <c r="XCK447" s="1"/>
      <c r="XCL447" s="1"/>
      <c r="XCM447" s="1"/>
      <c r="XCN447" s="1"/>
      <c r="XCO447" s="1"/>
      <c r="XCP447" s="1"/>
      <c r="XCQ447" s="1"/>
      <c r="XCR447" s="1"/>
      <c r="XCS447" s="1"/>
      <c r="XCT447" s="1"/>
      <c r="XCU447" s="1"/>
      <c r="XCV447" s="1"/>
      <c r="XCW447" s="1"/>
      <c r="XCX447" s="1"/>
      <c r="XCY447" s="1"/>
      <c r="XCZ447" s="1"/>
      <c r="XDA447" s="1"/>
      <c r="XDB447" s="1"/>
      <c r="XDC447" s="1"/>
      <c r="XDD447" s="1"/>
      <c r="XDE447" s="1"/>
      <c r="XDF447" s="1"/>
      <c r="XDG447" s="1"/>
      <c r="XDH447" s="1"/>
      <c r="XDI447" s="1"/>
      <c r="XDJ447" s="1"/>
      <c r="XDK447" s="1"/>
      <c r="XDL447" s="1"/>
      <c r="XDM447" s="1"/>
      <c r="XDN447" s="1"/>
      <c r="XDO447" s="1"/>
      <c r="XDP447" s="1"/>
      <c r="XDQ447" s="1"/>
      <c r="XDR447" s="1"/>
      <c r="XDS447" s="1"/>
      <c r="XDT447" s="1"/>
      <c r="XDU447" s="1"/>
      <c r="XDV447" s="1"/>
      <c r="XDW447" s="1"/>
      <c r="XDX447" s="1"/>
      <c r="XDY447" s="1"/>
      <c r="XDZ447" s="1"/>
      <c r="XEA447" s="1"/>
      <c r="XEB447" s="1"/>
      <c r="XEC447" s="1"/>
      <c r="XED447" s="1"/>
      <c r="XEE447" s="1"/>
      <c r="XEF447" s="1"/>
      <c r="XEG447" s="1"/>
      <c r="XEH447" s="1"/>
      <c r="XEI447" s="1"/>
      <c r="XEJ447" s="1"/>
      <c r="XEK447" s="1"/>
      <c r="XEL447" s="1"/>
      <c r="XEM447" s="1"/>
      <c r="XEN447" s="1"/>
      <c r="XEO447" s="1"/>
      <c r="XEP447" s="1"/>
      <c r="XEQ447" s="1"/>
      <c r="XER447" s="1"/>
      <c r="XES447" s="1"/>
      <c r="XET447" s="1"/>
      <c r="XEU447" s="1"/>
    </row>
    <row r="448" spans="1:146 16218:16379" s="11" customFormat="1" ht="21" hidden="1" x14ac:dyDescent="0.3">
      <c r="A448" s="65" t="str">
        <f t="shared" ref="A448:A453" si="72">A447</f>
        <v>2nd Floor for Residential &amp; Amenities</v>
      </c>
      <c r="B448" s="65"/>
      <c r="C448" s="65">
        <v>1</v>
      </c>
      <c r="D448" s="65"/>
      <c r="E448" s="66" t="s">
        <v>221</v>
      </c>
      <c r="F448" s="71"/>
      <c r="G448" s="71"/>
      <c r="H448" s="71"/>
      <c r="I448" s="71">
        <f t="shared" ref="I448:I453" si="73">F448*(($I$140)+1)+H448</f>
        <v>0</v>
      </c>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WYT448" s="1"/>
      <c r="WYU448" s="1"/>
      <c r="WYV448" s="1"/>
      <c r="WYW448" s="1"/>
      <c r="WYX448" s="1"/>
      <c r="WYY448" s="1"/>
      <c r="WYZ448" s="1"/>
      <c r="WZA448" s="1"/>
      <c r="WZB448" s="1"/>
      <c r="WZC448" s="1"/>
      <c r="WZD448" s="1"/>
      <c r="WZE448" s="1"/>
      <c r="WZF448" s="1"/>
      <c r="WZG448" s="1"/>
      <c r="WZH448" s="1"/>
      <c r="WZI448" s="1"/>
      <c r="WZJ448" s="1"/>
      <c r="WZK448" s="1"/>
      <c r="WZL448" s="1"/>
      <c r="WZM448" s="1"/>
      <c r="WZN448" s="1"/>
      <c r="WZO448" s="1"/>
      <c r="WZP448" s="1"/>
      <c r="WZQ448" s="1"/>
      <c r="WZR448" s="1"/>
      <c r="WZS448" s="1"/>
      <c r="WZT448" s="1"/>
      <c r="WZU448" s="1"/>
      <c r="WZV448" s="1"/>
      <c r="WZW448" s="1"/>
      <c r="WZX448" s="1"/>
      <c r="WZY448" s="1"/>
      <c r="WZZ448" s="1"/>
      <c r="XAA448" s="1"/>
      <c r="XAB448" s="1"/>
      <c r="XAC448" s="1"/>
      <c r="XAD448" s="1"/>
      <c r="XAE448" s="1"/>
      <c r="XAF448" s="1"/>
      <c r="XAG448" s="1"/>
      <c r="XAH448" s="1"/>
      <c r="XAI448" s="1"/>
      <c r="XAJ448" s="1"/>
      <c r="XAK448" s="1"/>
      <c r="XAL448" s="1"/>
      <c r="XAM448" s="1"/>
      <c r="XAN448" s="1"/>
      <c r="XAO448" s="1"/>
      <c r="XAP448" s="1"/>
      <c r="XAQ448" s="1"/>
      <c r="XAR448" s="1"/>
      <c r="XAS448" s="1"/>
      <c r="XAT448" s="1"/>
      <c r="XAU448" s="1"/>
      <c r="XAV448" s="1"/>
      <c r="XAW448" s="1"/>
      <c r="XAX448" s="1"/>
      <c r="XAY448" s="1"/>
      <c r="XAZ448" s="1"/>
      <c r="XBA448" s="1"/>
      <c r="XBB448" s="1"/>
      <c r="XBC448" s="1"/>
      <c r="XBD448" s="1"/>
      <c r="XBE448" s="1"/>
      <c r="XBF448" s="1"/>
      <c r="XBG448" s="1"/>
      <c r="XBH448" s="1"/>
      <c r="XBI448" s="1"/>
      <c r="XBJ448" s="1"/>
      <c r="XBK448" s="1"/>
      <c r="XBL448" s="1"/>
      <c r="XBM448" s="1"/>
      <c r="XBN448" s="1"/>
      <c r="XBO448" s="1"/>
      <c r="XBP448" s="1"/>
      <c r="XBQ448" s="1"/>
      <c r="XBR448" s="1"/>
      <c r="XBS448" s="1"/>
      <c r="XBT448" s="1"/>
      <c r="XBU448" s="1"/>
      <c r="XBV448" s="1"/>
      <c r="XBW448" s="1"/>
      <c r="XBX448" s="1"/>
      <c r="XBY448" s="1"/>
      <c r="XBZ448" s="1"/>
      <c r="XCA448" s="1"/>
      <c r="XCB448" s="1"/>
      <c r="XCC448" s="1"/>
      <c r="XCD448" s="1"/>
      <c r="XCE448" s="1"/>
      <c r="XCF448" s="1"/>
      <c r="XCG448" s="1"/>
      <c r="XCH448" s="1"/>
      <c r="XCI448" s="1"/>
      <c r="XCJ448" s="1"/>
      <c r="XCK448" s="1"/>
      <c r="XCL448" s="1"/>
      <c r="XCM448" s="1"/>
      <c r="XCN448" s="1"/>
      <c r="XCO448" s="1"/>
      <c r="XCP448" s="1"/>
      <c r="XCQ448" s="1"/>
      <c r="XCR448" s="1"/>
      <c r="XCS448" s="1"/>
      <c r="XCT448" s="1"/>
      <c r="XCU448" s="1"/>
      <c r="XCV448" s="1"/>
      <c r="XCW448" s="1"/>
      <c r="XCX448" s="1"/>
      <c r="XCY448" s="1"/>
      <c r="XCZ448" s="1"/>
      <c r="XDA448" s="1"/>
      <c r="XDB448" s="1"/>
      <c r="XDC448" s="1"/>
      <c r="XDD448" s="1"/>
      <c r="XDE448" s="1"/>
      <c r="XDF448" s="1"/>
      <c r="XDG448" s="1"/>
      <c r="XDH448" s="1"/>
      <c r="XDI448" s="1"/>
      <c r="XDJ448" s="1"/>
      <c r="XDK448" s="1"/>
      <c r="XDL448" s="1"/>
      <c r="XDM448" s="1"/>
      <c r="XDN448" s="1"/>
      <c r="XDO448" s="1"/>
      <c r="XDP448" s="1"/>
      <c r="XDQ448" s="1"/>
      <c r="XDR448" s="1"/>
      <c r="XDS448" s="1"/>
      <c r="XDT448" s="1"/>
      <c r="XDU448" s="1"/>
      <c r="XDV448" s="1"/>
      <c r="XDW448" s="1"/>
      <c r="XDX448" s="1"/>
      <c r="XDY448" s="1"/>
      <c r="XDZ448" s="1"/>
      <c r="XEA448" s="1"/>
      <c r="XEB448" s="1"/>
      <c r="XEC448" s="1"/>
      <c r="XED448" s="1"/>
      <c r="XEE448" s="1"/>
      <c r="XEF448" s="1"/>
      <c r="XEG448" s="1"/>
      <c r="XEH448" s="1"/>
      <c r="XEI448" s="1"/>
      <c r="XEJ448" s="1"/>
      <c r="XEK448" s="1"/>
      <c r="XEL448" s="1"/>
      <c r="XEM448" s="1"/>
      <c r="XEN448" s="1"/>
      <c r="XEO448" s="1"/>
      <c r="XEP448" s="1"/>
      <c r="XEQ448" s="1"/>
      <c r="XER448" s="1"/>
      <c r="XES448" s="1"/>
      <c r="XET448" s="1"/>
      <c r="XEU448" s="1"/>
    </row>
    <row r="449" spans="1:149 16216:16382" s="11" customFormat="1" ht="21" x14ac:dyDescent="0.3">
      <c r="A449" s="65" t="str">
        <f t="shared" si="72"/>
        <v>2nd Floor for Residential &amp; Amenities</v>
      </c>
      <c r="B449" s="65"/>
      <c r="C449" s="65">
        <v>2</v>
      </c>
      <c r="D449" s="65"/>
      <c r="E449" s="20" t="s">
        <v>223</v>
      </c>
      <c r="F449" s="66">
        <v>724</v>
      </c>
      <c r="G449" s="67"/>
      <c r="H449" s="20">
        <v>0</v>
      </c>
      <c r="I449" s="20">
        <f t="shared" si="73"/>
        <v>1122.2</v>
      </c>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WYX449" s="1"/>
      <c r="WYY449" s="1"/>
      <c r="WYZ449" s="1"/>
      <c r="WZA449" s="1"/>
      <c r="WZB449" s="1"/>
      <c r="WZC449" s="1"/>
      <c r="WZD449" s="1"/>
      <c r="WZE449" s="1"/>
      <c r="WZF449" s="1"/>
      <c r="WZG449" s="1"/>
      <c r="WZH449" s="1"/>
      <c r="WZI449" s="1"/>
      <c r="WZJ449" s="1"/>
      <c r="WZK449" s="1"/>
      <c r="WZL449" s="1"/>
      <c r="WZM449" s="1"/>
      <c r="WZN449" s="1"/>
      <c r="WZO449" s="1"/>
      <c r="WZP449" s="1"/>
      <c r="WZQ449" s="1"/>
      <c r="WZR449" s="1"/>
      <c r="WZS449" s="1"/>
      <c r="WZT449" s="1"/>
      <c r="WZU449" s="1"/>
      <c r="WZV449" s="1"/>
      <c r="WZW449" s="1"/>
      <c r="WZX449" s="1"/>
      <c r="WZY449" s="1"/>
      <c r="WZZ449" s="1"/>
      <c r="XAA449" s="1"/>
      <c r="XAB449" s="1"/>
      <c r="XAC449" s="1"/>
      <c r="XAD449" s="1"/>
      <c r="XAE449" s="1"/>
      <c r="XAF449" s="1"/>
      <c r="XAG449" s="1"/>
      <c r="XAH449" s="1"/>
      <c r="XAI449" s="1"/>
      <c r="XAJ449" s="1"/>
      <c r="XAK449" s="1"/>
      <c r="XAL449" s="1"/>
      <c r="XAM449" s="1"/>
      <c r="XAN449" s="1"/>
      <c r="XAO449" s="1"/>
      <c r="XAP449" s="1"/>
      <c r="XAQ449" s="1"/>
      <c r="XAR449" s="1"/>
      <c r="XAS449" s="1"/>
      <c r="XAT449" s="1"/>
      <c r="XAU449" s="1"/>
      <c r="XAV449" s="1"/>
      <c r="XAW449" s="1"/>
      <c r="XAX449" s="1"/>
      <c r="XAY449" s="1"/>
      <c r="XAZ449" s="1"/>
      <c r="XBA449" s="1"/>
      <c r="XBB449" s="1"/>
      <c r="XBC449" s="1"/>
      <c r="XBD449" s="1"/>
      <c r="XBE449" s="1"/>
      <c r="XBF449" s="1"/>
      <c r="XBG449" s="1"/>
      <c r="XBH449" s="1"/>
      <c r="XBI449" s="1"/>
      <c r="XBJ449" s="1"/>
      <c r="XBK449" s="1"/>
      <c r="XBL449" s="1"/>
      <c r="XBM449" s="1"/>
      <c r="XBN449" s="1"/>
      <c r="XBO449" s="1"/>
      <c r="XBP449" s="1"/>
      <c r="XBQ449" s="1"/>
      <c r="XBR449" s="1"/>
      <c r="XBS449" s="1"/>
      <c r="XBT449" s="1"/>
      <c r="XBU449" s="1"/>
      <c r="XBV449" s="1"/>
      <c r="XBW449" s="1"/>
      <c r="XBX449" s="1"/>
      <c r="XBY449" s="1"/>
      <c r="XBZ449" s="1"/>
      <c r="XCA449" s="1"/>
      <c r="XCB449" s="1"/>
      <c r="XCC449" s="1"/>
      <c r="XCD449" s="1"/>
      <c r="XCE449" s="1"/>
      <c r="XCF449" s="1"/>
      <c r="XCG449" s="1"/>
      <c r="XCH449" s="1"/>
      <c r="XCI449" s="1"/>
      <c r="XCJ449" s="1"/>
      <c r="XCK449" s="1"/>
      <c r="XCL449" s="1"/>
      <c r="XCM449" s="1"/>
      <c r="XCN449" s="1"/>
      <c r="XCO449" s="1"/>
      <c r="XCP449" s="1"/>
      <c r="XCQ449" s="1"/>
      <c r="XCR449" s="1"/>
      <c r="XCS449" s="1"/>
      <c r="XCT449" s="1"/>
      <c r="XCU449" s="1"/>
      <c r="XCV449" s="1"/>
      <c r="XCW449" s="1"/>
      <c r="XCX449" s="1"/>
      <c r="XCY449" s="1"/>
      <c r="XCZ449" s="1"/>
      <c r="XDA449" s="1"/>
      <c r="XDB449" s="1"/>
      <c r="XDC449" s="1"/>
      <c r="XDD449" s="1"/>
      <c r="XDE449" s="1"/>
      <c r="XDF449" s="1"/>
      <c r="XDG449" s="1"/>
      <c r="XDH449" s="1"/>
      <c r="XDI449" s="1"/>
      <c r="XDJ449" s="1"/>
      <c r="XDK449" s="1"/>
      <c r="XDL449" s="1"/>
      <c r="XDM449" s="1"/>
      <c r="XDN449" s="1"/>
      <c r="XDO449" s="1"/>
      <c r="XDP449" s="1"/>
      <c r="XDQ449" s="1"/>
      <c r="XDR449" s="1"/>
      <c r="XDS449" s="1"/>
      <c r="XDT449" s="1"/>
      <c r="XDU449" s="1"/>
      <c r="XDV449" s="1"/>
      <c r="XDW449" s="1"/>
      <c r="XDX449" s="1"/>
      <c r="XDY449" s="1"/>
      <c r="XDZ449" s="1"/>
      <c r="XEA449" s="1"/>
      <c r="XEB449" s="1"/>
      <c r="XEC449" s="1"/>
      <c r="XED449" s="1"/>
      <c r="XEE449" s="1"/>
      <c r="XEF449" s="1"/>
      <c r="XEG449" s="1"/>
      <c r="XEH449" s="1"/>
      <c r="XEI449" s="1"/>
      <c r="XEJ449" s="1"/>
      <c r="XEK449" s="1"/>
      <c r="XEL449" s="1"/>
      <c r="XEM449" s="1"/>
      <c r="XEN449" s="1"/>
      <c r="XEO449" s="1"/>
      <c r="XEP449" s="1"/>
      <c r="XEQ449" s="1"/>
      <c r="XER449" s="1"/>
      <c r="XES449" s="1"/>
      <c r="XET449" s="1"/>
      <c r="XEU449" s="1"/>
      <c r="XEV449" s="1"/>
      <c r="XEW449" s="1"/>
      <c r="XEX449" s="1"/>
      <c r="XEY449" s="1"/>
    </row>
    <row r="450" spans="1:149 16216:16382" s="11" customFormat="1" ht="21" x14ac:dyDescent="0.3">
      <c r="A450" s="65" t="str">
        <f t="shared" si="72"/>
        <v>2nd Floor for Residential &amp; Amenities</v>
      </c>
      <c r="B450" s="65"/>
      <c r="C450" s="65">
        <f>C449+1</f>
        <v>3</v>
      </c>
      <c r="D450" s="65"/>
      <c r="E450" s="20" t="s">
        <v>223</v>
      </c>
      <c r="F450" s="66">
        <v>582</v>
      </c>
      <c r="G450" s="67"/>
      <c r="H450" s="20">
        <v>0</v>
      </c>
      <c r="I450" s="20">
        <f t="shared" si="73"/>
        <v>902.1</v>
      </c>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WYX450" s="1"/>
      <c r="WYY450" s="1"/>
      <c r="WYZ450" s="1"/>
      <c r="WZA450" s="1"/>
      <c r="WZB450" s="1"/>
      <c r="WZC450" s="1"/>
      <c r="WZD450" s="1"/>
      <c r="WZE450" s="1"/>
      <c r="WZF450" s="1"/>
      <c r="WZG450" s="1"/>
      <c r="WZH450" s="1"/>
      <c r="WZI450" s="1"/>
      <c r="WZJ450" s="1"/>
      <c r="WZK450" s="1"/>
      <c r="WZL450" s="1"/>
      <c r="WZM450" s="1"/>
      <c r="WZN450" s="1"/>
      <c r="WZO450" s="1"/>
      <c r="WZP450" s="1"/>
      <c r="WZQ450" s="1"/>
      <c r="WZR450" s="1"/>
      <c r="WZS450" s="1"/>
      <c r="WZT450" s="1"/>
      <c r="WZU450" s="1"/>
      <c r="WZV450" s="1"/>
      <c r="WZW450" s="1"/>
      <c r="WZX450" s="1"/>
      <c r="WZY450" s="1"/>
      <c r="WZZ450" s="1"/>
      <c r="XAA450" s="1"/>
      <c r="XAB450" s="1"/>
      <c r="XAC450" s="1"/>
      <c r="XAD450" s="1"/>
      <c r="XAE450" s="1"/>
      <c r="XAF450" s="1"/>
      <c r="XAG450" s="1"/>
      <c r="XAH450" s="1"/>
      <c r="XAI450" s="1"/>
      <c r="XAJ450" s="1"/>
      <c r="XAK450" s="1"/>
      <c r="XAL450" s="1"/>
      <c r="XAM450" s="1"/>
      <c r="XAN450" s="1"/>
      <c r="XAO450" s="1"/>
      <c r="XAP450" s="1"/>
      <c r="XAQ450" s="1"/>
      <c r="XAR450" s="1"/>
      <c r="XAS450" s="1"/>
      <c r="XAT450" s="1"/>
      <c r="XAU450" s="1"/>
      <c r="XAV450" s="1"/>
      <c r="XAW450" s="1"/>
      <c r="XAX450" s="1"/>
      <c r="XAY450" s="1"/>
      <c r="XAZ450" s="1"/>
      <c r="XBA450" s="1"/>
      <c r="XBB450" s="1"/>
      <c r="XBC450" s="1"/>
      <c r="XBD450" s="1"/>
      <c r="XBE450" s="1"/>
      <c r="XBF450" s="1"/>
      <c r="XBG450" s="1"/>
      <c r="XBH450" s="1"/>
      <c r="XBI450" s="1"/>
      <c r="XBJ450" s="1"/>
      <c r="XBK450" s="1"/>
      <c r="XBL450" s="1"/>
      <c r="XBM450" s="1"/>
      <c r="XBN450" s="1"/>
      <c r="XBO450" s="1"/>
      <c r="XBP450" s="1"/>
      <c r="XBQ450" s="1"/>
      <c r="XBR450" s="1"/>
      <c r="XBS450" s="1"/>
      <c r="XBT450" s="1"/>
      <c r="XBU450" s="1"/>
      <c r="XBV450" s="1"/>
      <c r="XBW450" s="1"/>
      <c r="XBX450" s="1"/>
      <c r="XBY450" s="1"/>
      <c r="XBZ450" s="1"/>
      <c r="XCA450" s="1"/>
      <c r="XCB450" s="1"/>
      <c r="XCC450" s="1"/>
      <c r="XCD450" s="1"/>
      <c r="XCE450" s="1"/>
      <c r="XCF450" s="1"/>
      <c r="XCG450" s="1"/>
      <c r="XCH450" s="1"/>
      <c r="XCI450" s="1"/>
      <c r="XCJ450" s="1"/>
      <c r="XCK450" s="1"/>
      <c r="XCL450" s="1"/>
      <c r="XCM450" s="1"/>
      <c r="XCN450" s="1"/>
      <c r="XCO450" s="1"/>
      <c r="XCP450" s="1"/>
      <c r="XCQ450" s="1"/>
      <c r="XCR450" s="1"/>
      <c r="XCS450" s="1"/>
      <c r="XCT450" s="1"/>
      <c r="XCU450" s="1"/>
      <c r="XCV450" s="1"/>
      <c r="XCW450" s="1"/>
      <c r="XCX450" s="1"/>
      <c r="XCY450" s="1"/>
      <c r="XCZ450" s="1"/>
      <c r="XDA450" s="1"/>
      <c r="XDB450" s="1"/>
      <c r="XDC450" s="1"/>
      <c r="XDD450" s="1"/>
      <c r="XDE450" s="1"/>
      <c r="XDF450" s="1"/>
      <c r="XDG450" s="1"/>
      <c r="XDH450" s="1"/>
      <c r="XDI450" s="1"/>
      <c r="XDJ450" s="1"/>
      <c r="XDK450" s="1"/>
      <c r="XDL450" s="1"/>
      <c r="XDM450" s="1"/>
      <c r="XDN450" s="1"/>
      <c r="XDO450" s="1"/>
      <c r="XDP450" s="1"/>
      <c r="XDQ450" s="1"/>
      <c r="XDR450" s="1"/>
      <c r="XDS450" s="1"/>
      <c r="XDT450" s="1"/>
      <c r="XDU450" s="1"/>
      <c r="XDV450" s="1"/>
      <c r="XDW450" s="1"/>
      <c r="XDX450" s="1"/>
      <c r="XDY450" s="1"/>
      <c r="XDZ450" s="1"/>
      <c r="XEA450" s="1"/>
      <c r="XEB450" s="1"/>
      <c r="XEC450" s="1"/>
      <c r="XED450" s="1"/>
      <c r="XEE450" s="1"/>
      <c r="XEF450" s="1"/>
      <c r="XEG450" s="1"/>
      <c r="XEH450" s="1"/>
      <c r="XEI450" s="1"/>
      <c r="XEJ450" s="1"/>
      <c r="XEK450" s="1"/>
      <c r="XEL450" s="1"/>
      <c r="XEM450" s="1"/>
      <c r="XEN450" s="1"/>
      <c r="XEO450" s="1"/>
      <c r="XEP450" s="1"/>
      <c r="XEQ450" s="1"/>
      <c r="XER450" s="1"/>
      <c r="XES450" s="1"/>
      <c r="XET450" s="1"/>
      <c r="XEU450" s="1"/>
      <c r="XEV450" s="1"/>
      <c r="XEW450" s="1"/>
      <c r="XEX450" s="1"/>
      <c r="XEY450" s="1"/>
    </row>
    <row r="451" spans="1:149 16216:16382" s="11" customFormat="1" ht="20.25" customHeight="1" x14ac:dyDescent="0.3">
      <c r="A451" s="65" t="str">
        <f t="shared" si="72"/>
        <v>2nd Floor for Residential &amp; Amenities</v>
      </c>
      <c r="B451" s="65"/>
      <c r="C451" s="65">
        <f>C450+1</f>
        <v>4</v>
      </c>
      <c r="D451" s="65"/>
      <c r="E451" s="20" t="s">
        <v>223</v>
      </c>
      <c r="F451" s="66">
        <v>811</v>
      </c>
      <c r="G451" s="67"/>
      <c r="H451" s="20">
        <v>0</v>
      </c>
      <c r="I451" s="20">
        <f t="shared" si="73"/>
        <v>1257.05</v>
      </c>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WYX451" s="1"/>
      <c r="WYY451" s="1"/>
      <c r="WYZ451" s="1"/>
      <c r="WZA451" s="1"/>
      <c r="WZB451" s="1"/>
      <c r="WZC451" s="1"/>
      <c r="WZD451" s="1"/>
      <c r="WZE451" s="1"/>
      <c r="WZF451" s="1"/>
      <c r="WZG451" s="1"/>
      <c r="WZH451" s="1"/>
      <c r="WZI451" s="1"/>
      <c r="WZJ451" s="1"/>
      <c r="WZK451" s="1"/>
      <c r="WZL451" s="1"/>
      <c r="WZM451" s="1"/>
      <c r="WZN451" s="1"/>
      <c r="WZO451" s="1"/>
      <c r="WZP451" s="1"/>
      <c r="WZQ451" s="1"/>
      <c r="WZR451" s="1"/>
      <c r="WZS451" s="1"/>
      <c r="WZT451" s="1"/>
      <c r="WZU451" s="1"/>
      <c r="WZV451" s="1"/>
      <c r="WZW451" s="1"/>
      <c r="WZX451" s="1"/>
      <c r="WZY451" s="1"/>
      <c r="WZZ451" s="1"/>
      <c r="XAA451" s="1"/>
      <c r="XAB451" s="1"/>
      <c r="XAC451" s="1"/>
      <c r="XAD451" s="1"/>
      <c r="XAE451" s="1"/>
      <c r="XAF451" s="1"/>
      <c r="XAG451" s="1"/>
      <c r="XAH451" s="1"/>
      <c r="XAI451" s="1"/>
      <c r="XAJ451" s="1"/>
      <c r="XAK451" s="1"/>
      <c r="XAL451" s="1"/>
      <c r="XAM451" s="1"/>
      <c r="XAN451" s="1"/>
      <c r="XAO451" s="1"/>
      <c r="XAP451" s="1"/>
      <c r="XAQ451" s="1"/>
      <c r="XAR451" s="1"/>
      <c r="XAS451" s="1"/>
      <c r="XAT451" s="1"/>
      <c r="XAU451" s="1"/>
      <c r="XAV451" s="1"/>
      <c r="XAW451" s="1"/>
      <c r="XAX451" s="1"/>
      <c r="XAY451" s="1"/>
      <c r="XAZ451" s="1"/>
      <c r="XBA451" s="1"/>
      <c r="XBB451" s="1"/>
      <c r="XBC451" s="1"/>
      <c r="XBD451" s="1"/>
      <c r="XBE451" s="1"/>
      <c r="XBF451" s="1"/>
      <c r="XBG451" s="1"/>
      <c r="XBH451" s="1"/>
      <c r="XBI451" s="1"/>
      <c r="XBJ451" s="1"/>
      <c r="XBK451" s="1"/>
      <c r="XBL451" s="1"/>
      <c r="XBM451" s="1"/>
      <c r="XBN451" s="1"/>
      <c r="XBO451" s="1"/>
      <c r="XBP451" s="1"/>
      <c r="XBQ451" s="1"/>
      <c r="XBR451" s="1"/>
      <c r="XBS451" s="1"/>
      <c r="XBT451" s="1"/>
      <c r="XBU451" s="1"/>
      <c r="XBV451" s="1"/>
      <c r="XBW451" s="1"/>
      <c r="XBX451" s="1"/>
      <c r="XBY451" s="1"/>
      <c r="XBZ451" s="1"/>
      <c r="XCA451" s="1"/>
      <c r="XCB451" s="1"/>
      <c r="XCC451" s="1"/>
      <c r="XCD451" s="1"/>
      <c r="XCE451" s="1"/>
      <c r="XCF451" s="1"/>
      <c r="XCG451" s="1"/>
      <c r="XCH451" s="1"/>
      <c r="XCI451" s="1"/>
      <c r="XCJ451" s="1"/>
      <c r="XCK451" s="1"/>
      <c r="XCL451" s="1"/>
      <c r="XCM451" s="1"/>
      <c r="XCN451" s="1"/>
      <c r="XCO451" s="1"/>
      <c r="XCP451" s="1"/>
      <c r="XCQ451" s="1"/>
      <c r="XCR451" s="1"/>
      <c r="XCS451" s="1"/>
      <c r="XCT451" s="1"/>
      <c r="XCU451" s="1"/>
      <c r="XCV451" s="1"/>
      <c r="XCW451" s="1"/>
      <c r="XCX451" s="1"/>
      <c r="XCY451" s="1"/>
      <c r="XCZ451" s="1"/>
      <c r="XDA451" s="1"/>
      <c r="XDB451" s="1"/>
      <c r="XDC451" s="1"/>
      <c r="XDD451" s="1"/>
      <c r="XDE451" s="1"/>
      <c r="XDF451" s="1"/>
      <c r="XDG451" s="1"/>
      <c r="XDH451" s="1"/>
      <c r="XDI451" s="1"/>
      <c r="XDJ451" s="1"/>
      <c r="XDK451" s="1"/>
      <c r="XDL451" s="1"/>
      <c r="XDM451" s="1"/>
      <c r="XDN451" s="1"/>
      <c r="XDO451" s="1"/>
      <c r="XDP451" s="1"/>
      <c r="XDQ451" s="1"/>
      <c r="XDR451" s="1"/>
      <c r="XDS451" s="1"/>
      <c r="XDT451" s="1"/>
      <c r="XDU451" s="1"/>
      <c r="XDV451" s="1"/>
      <c r="XDW451" s="1"/>
      <c r="XDX451" s="1"/>
      <c r="XDY451" s="1"/>
      <c r="XDZ451" s="1"/>
      <c r="XEA451" s="1"/>
      <c r="XEB451" s="1"/>
      <c r="XEC451" s="1"/>
      <c r="XED451" s="1"/>
      <c r="XEE451" s="1"/>
      <c r="XEF451" s="1"/>
      <c r="XEG451" s="1"/>
      <c r="XEH451" s="1"/>
      <c r="XEI451" s="1"/>
      <c r="XEJ451" s="1"/>
      <c r="XEK451" s="1"/>
      <c r="XEL451" s="1"/>
      <c r="XEM451" s="1"/>
      <c r="XEN451" s="1"/>
      <c r="XEO451" s="1"/>
      <c r="XEP451" s="1"/>
      <c r="XEQ451" s="1"/>
      <c r="XER451" s="1"/>
      <c r="XES451" s="1"/>
      <c r="XET451" s="1"/>
      <c r="XEU451" s="1"/>
      <c r="XEV451" s="1"/>
      <c r="XEW451" s="1"/>
      <c r="XEX451" s="1"/>
      <c r="XEY451" s="1"/>
    </row>
    <row r="452" spans="1:149 16216:16382" s="11" customFormat="1" ht="20.25" customHeight="1" x14ac:dyDescent="0.3">
      <c r="A452" s="65" t="str">
        <f t="shared" si="72"/>
        <v>2nd Floor for Residential &amp; Amenities</v>
      </c>
      <c r="B452" s="65"/>
      <c r="C452" s="65">
        <f>C451+1</f>
        <v>5</v>
      </c>
      <c r="D452" s="65"/>
      <c r="E452" s="20" t="s">
        <v>223</v>
      </c>
      <c r="F452" s="66">
        <v>556</v>
      </c>
      <c r="G452" s="67"/>
      <c r="H452" s="20">
        <v>0</v>
      </c>
      <c r="I452" s="20">
        <f t="shared" si="73"/>
        <v>861.80000000000007</v>
      </c>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WYX452" s="1"/>
      <c r="WYY452" s="1"/>
      <c r="WYZ452" s="1"/>
      <c r="WZA452" s="1"/>
      <c r="WZB452" s="1"/>
      <c r="WZC452" s="1"/>
      <c r="WZD452" s="1"/>
      <c r="WZE452" s="1"/>
      <c r="WZF452" s="1"/>
      <c r="WZG452" s="1"/>
      <c r="WZH452" s="1"/>
      <c r="WZI452" s="1"/>
      <c r="WZJ452" s="1"/>
      <c r="WZK452" s="1"/>
      <c r="WZL452" s="1"/>
      <c r="WZM452" s="1"/>
      <c r="WZN452" s="1"/>
      <c r="WZO452" s="1"/>
      <c r="WZP452" s="1"/>
      <c r="WZQ452" s="1"/>
      <c r="WZR452" s="1"/>
      <c r="WZS452" s="1"/>
      <c r="WZT452" s="1"/>
      <c r="WZU452" s="1"/>
      <c r="WZV452" s="1"/>
      <c r="WZW452" s="1"/>
      <c r="WZX452" s="1"/>
      <c r="WZY452" s="1"/>
      <c r="WZZ452" s="1"/>
      <c r="XAA452" s="1"/>
      <c r="XAB452" s="1"/>
      <c r="XAC452" s="1"/>
      <c r="XAD452" s="1"/>
      <c r="XAE452" s="1"/>
      <c r="XAF452" s="1"/>
      <c r="XAG452" s="1"/>
      <c r="XAH452" s="1"/>
      <c r="XAI452" s="1"/>
      <c r="XAJ452" s="1"/>
      <c r="XAK452" s="1"/>
      <c r="XAL452" s="1"/>
      <c r="XAM452" s="1"/>
      <c r="XAN452" s="1"/>
      <c r="XAO452" s="1"/>
      <c r="XAP452" s="1"/>
      <c r="XAQ452" s="1"/>
      <c r="XAR452" s="1"/>
      <c r="XAS452" s="1"/>
      <c r="XAT452" s="1"/>
      <c r="XAU452" s="1"/>
      <c r="XAV452" s="1"/>
      <c r="XAW452" s="1"/>
      <c r="XAX452" s="1"/>
      <c r="XAY452" s="1"/>
      <c r="XAZ452" s="1"/>
      <c r="XBA452" s="1"/>
      <c r="XBB452" s="1"/>
      <c r="XBC452" s="1"/>
      <c r="XBD452" s="1"/>
      <c r="XBE452" s="1"/>
      <c r="XBF452" s="1"/>
      <c r="XBG452" s="1"/>
      <c r="XBH452" s="1"/>
      <c r="XBI452" s="1"/>
      <c r="XBJ452" s="1"/>
      <c r="XBK452" s="1"/>
      <c r="XBL452" s="1"/>
      <c r="XBM452" s="1"/>
      <c r="XBN452" s="1"/>
      <c r="XBO452" s="1"/>
      <c r="XBP452" s="1"/>
      <c r="XBQ452" s="1"/>
      <c r="XBR452" s="1"/>
      <c r="XBS452" s="1"/>
      <c r="XBT452" s="1"/>
      <c r="XBU452" s="1"/>
      <c r="XBV452" s="1"/>
      <c r="XBW452" s="1"/>
      <c r="XBX452" s="1"/>
      <c r="XBY452" s="1"/>
      <c r="XBZ452" s="1"/>
      <c r="XCA452" s="1"/>
      <c r="XCB452" s="1"/>
      <c r="XCC452" s="1"/>
      <c r="XCD452" s="1"/>
      <c r="XCE452" s="1"/>
      <c r="XCF452" s="1"/>
      <c r="XCG452" s="1"/>
      <c r="XCH452" s="1"/>
      <c r="XCI452" s="1"/>
      <c r="XCJ452" s="1"/>
      <c r="XCK452" s="1"/>
      <c r="XCL452" s="1"/>
      <c r="XCM452" s="1"/>
      <c r="XCN452" s="1"/>
      <c r="XCO452" s="1"/>
      <c r="XCP452" s="1"/>
      <c r="XCQ452" s="1"/>
      <c r="XCR452" s="1"/>
      <c r="XCS452" s="1"/>
      <c r="XCT452" s="1"/>
      <c r="XCU452" s="1"/>
      <c r="XCV452" s="1"/>
      <c r="XCW452" s="1"/>
      <c r="XCX452" s="1"/>
      <c r="XCY452" s="1"/>
      <c r="XCZ452" s="1"/>
      <c r="XDA452" s="1"/>
      <c r="XDB452" s="1"/>
      <c r="XDC452" s="1"/>
      <c r="XDD452" s="1"/>
      <c r="XDE452" s="1"/>
      <c r="XDF452" s="1"/>
      <c r="XDG452" s="1"/>
      <c r="XDH452" s="1"/>
      <c r="XDI452" s="1"/>
      <c r="XDJ452" s="1"/>
      <c r="XDK452" s="1"/>
      <c r="XDL452" s="1"/>
      <c r="XDM452" s="1"/>
      <c r="XDN452" s="1"/>
      <c r="XDO452" s="1"/>
      <c r="XDP452" s="1"/>
      <c r="XDQ452" s="1"/>
      <c r="XDR452" s="1"/>
      <c r="XDS452" s="1"/>
      <c r="XDT452" s="1"/>
      <c r="XDU452" s="1"/>
      <c r="XDV452" s="1"/>
      <c r="XDW452" s="1"/>
      <c r="XDX452" s="1"/>
      <c r="XDY452" s="1"/>
      <c r="XDZ452" s="1"/>
      <c r="XEA452" s="1"/>
      <c r="XEB452" s="1"/>
      <c r="XEC452" s="1"/>
      <c r="XED452" s="1"/>
      <c r="XEE452" s="1"/>
      <c r="XEF452" s="1"/>
      <c r="XEG452" s="1"/>
      <c r="XEH452" s="1"/>
      <c r="XEI452" s="1"/>
      <c r="XEJ452" s="1"/>
      <c r="XEK452" s="1"/>
      <c r="XEL452" s="1"/>
      <c r="XEM452" s="1"/>
      <c r="XEN452" s="1"/>
      <c r="XEO452" s="1"/>
      <c r="XEP452" s="1"/>
      <c r="XEQ452" s="1"/>
      <c r="XER452" s="1"/>
      <c r="XES452" s="1"/>
      <c r="XET452" s="1"/>
      <c r="XEU452" s="1"/>
      <c r="XEV452" s="1"/>
      <c r="XEW452" s="1"/>
      <c r="XEX452" s="1"/>
      <c r="XEY452" s="1"/>
    </row>
    <row r="453" spans="1:149 16216:16382" s="11" customFormat="1" ht="20.25" customHeight="1" x14ac:dyDescent="0.3">
      <c r="A453" s="65" t="str">
        <f t="shared" si="72"/>
        <v>2nd Floor for Residential &amp; Amenities</v>
      </c>
      <c r="B453" s="65"/>
      <c r="C453" s="65">
        <f>C452+1</f>
        <v>6</v>
      </c>
      <c r="D453" s="65"/>
      <c r="E453" s="20" t="s">
        <v>222</v>
      </c>
      <c r="F453" s="66">
        <v>908</v>
      </c>
      <c r="G453" s="67"/>
      <c r="H453" s="20">
        <v>0</v>
      </c>
      <c r="I453" s="20">
        <f t="shared" si="73"/>
        <v>1407.4</v>
      </c>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WYX453" s="1"/>
      <c r="WYY453" s="1"/>
      <c r="WYZ453" s="1"/>
      <c r="WZA453" s="1"/>
      <c r="WZB453" s="1"/>
      <c r="WZC453" s="1"/>
      <c r="WZD453" s="1"/>
      <c r="WZE453" s="1"/>
      <c r="WZF453" s="1"/>
      <c r="WZG453" s="1"/>
      <c r="WZH453" s="1"/>
      <c r="WZI453" s="1"/>
      <c r="WZJ453" s="1"/>
      <c r="WZK453" s="1"/>
      <c r="WZL453" s="1"/>
      <c r="WZM453" s="1"/>
      <c r="WZN453" s="1"/>
      <c r="WZO453" s="1"/>
      <c r="WZP453" s="1"/>
      <c r="WZQ453" s="1"/>
      <c r="WZR453" s="1"/>
      <c r="WZS453" s="1"/>
      <c r="WZT453" s="1"/>
      <c r="WZU453" s="1"/>
      <c r="WZV453" s="1"/>
      <c r="WZW453" s="1"/>
      <c r="WZX453" s="1"/>
      <c r="WZY453" s="1"/>
      <c r="WZZ453" s="1"/>
      <c r="XAA453" s="1"/>
      <c r="XAB453" s="1"/>
      <c r="XAC453" s="1"/>
      <c r="XAD453" s="1"/>
      <c r="XAE453" s="1"/>
      <c r="XAF453" s="1"/>
      <c r="XAG453" s="1"/>
      <c r="XAH453" s="1"/>
      <c r="XAI453" s="1"/>
      <c r="XAJ453" s="1"/>
      <c r="XAK453" s="1"/>
      <c r="XAL453" s="1"/>
      <c r="XAM453" s="1"/>
      <c r="XAN453" s="1"/>
      <c r="XAO453" s="1"/>
      <c r="XAP453" s="1"/>
      <c r="XAQ453" s="1"/>
      <c r="XAR453" s="1"/>
      <c r="XAS453" s="1"/>
      <c r="XAT453" s="1"/>
      <c r="XAU453" s="1"/>
      <c r="XAV453" s="1"/>
      <c r="XAW453" s="1"/>
      <c r="XAX453" s="1"/>
      <c r="XAY453" s="1"/>
      <c r="XAZ453" s="1"/>
      <c r="XBA453" s="1"/>
      <c r="XBB453" s="1"/>
      <c r="XBC453" s="1"/>
      <c r="XBD453" s="1"/>
      <c r="XBE453" s="1"/>
      <c r="XBF453" s="1"/>
      <c r="XBG453" s="1"/>
      <c r="XBH453" s="1"/>
      <c r="XBI453" s="1"/>
      <c r="XBJ453" s="1"/>
      <c r="XBK453" s="1"/>
      <c r="XBL453" s="1"/>
      <c r="XBM453" s="1"/>
      <c r="XBN453" s="1"/>
      <c r="XBO453" s="1"/>
      <c r="XBP453" s="1"/>
      <c r="XBQ453" s="1"/>
      <c r="XBR453" s="1"/>
      <c r="XBS453" s="1"/>
      <c r="XBT453" s="1"/>
      <c r="XBU453" s="1"/>
      <c r="XBV453" s="1"/>
      <c r="XBW453" s="1"/>
      <c r="XBX453" s="1"/>
      <c r="XBY453" s="1"/>
      <c r="XBZ453" s="1"/>
      <c r="XCA453" s="1"/>
      <c r="XCB453" s="1"/>
      <c r="XCC453" s="1"/>
      <c r="XCD453" s="1"/>
      <c r="XCE453" s="1"/>
      <c r="XCF453" s="1"/>
      <c r="XCG453" s="1"/>
      <c r="XCH453" s="1"/>
      <c r="XCI453" s="1"/>
      <c r="XCJ453" s="1"/>
      <c r="XCK453" s="1"/>
      <c r="XCL453" s="1"/>
      <c r="XCM453" s="1"/>
      <c r="XCN453" s="1"/>
      <c r="XCO453" s="1"/>
      <c r="XCP453" s="1"/>
      <c r="XCQ453" s="1"/>
      <c r="XCR453" s="1"/>
      <c r="XCS453" s="1"/>
      <c r="XCT453" s="1"/>
      <c r="XCU453" s="1"/>
      <c r="XCV453" s="1"/>
      <c r="XCW453" s="1"/>
      <c r="XCX453" s="1"/>
      <c r="XCY453" s="1"/>
      <c r="XCZ453" s="1"/>
      <c r="XDA453" s="1"/>
      <c r="XDB453" s="1"/>
      <c r="XDC453" s="1"/>
      <c r="XDD453" s="1"/>
      <c r="XDE453" s="1"/>
      <c r="XDF453" s="1"/>
      <c r="XDG453" s="1"/>
      <c r="XDH453" s="1"/>
      <c r="XDI453" s="1"/>
      <c r="XDJ453" s="1"/>
      <c r="XDK453" s="1"/>
      <c r="XDL453" s="1"/>
      <c r="XDM453" s="1"/>
      <c r="XDN453" s="1"/>
      <c r="XDO453" s="1"/>
      <c r="XDP453" s="1"/>
      <c r="XDQ453" s="1"/>
      <c r="XDR453" s="1"/>
      <c r="XDS453" s="1"/>
      <c r="XDT453" s="1"/>
      <c r="XDU453" s="1"/>
      <c r="XDV453" s="1"/>
      <c r="XDW453" s="1"/>
      <c r="XDX453" s="1"/>
      <c r="XDY453" s="1"/>
      <c r="XDZ453" s="1"/>
      <c r="XEA453" s="1"/>
      <c r="XEB453" s="1"/>
      <c r="XEC453" s="1"/>
      <c r="XED453" s="1"/>
      <c r="XEE453" s="1"/>
      <c r="XEF453" s="1"/>
      <c r="XEG453" s="1"/>
      <c r="XEH453" s="1"/>
      <c r="XEI453" s="1"/>
      <c r="XEJ453" s="1"/>
      <c r="XEK453" s="1"/>
      <c r="XEL453" s="1"/>
      <c r="XEM453" s="1"/>
      <c r="XEN453" s="1"/>
      <c r="XEO453" s="1"/>
      <c r="XEP453" s="1"/>
      <c r="XEQ453" s="1"/>
      <c r="XER453" s="1"/>
      <c r="XES453" s="1"/>
      <c r="XET453" s="1"/>
      <c r="XEU453" s="1"/>
      <c r="XEV453" s="1"/>
      <c r="XEW453" s="1"/>
      <c r="XEX453" s="1"/>
      <c r="XEY453" s="1"/>
    </row>
    <row r="454" spans="1:149 16216:16382" s="11" customFormat="1" ht="21" x14ac:dyDescent="0.3">
      <c r="A454" s="68" t="s">
        <v>225</v>
      </c>
      <c r="B454" s="69"/>
      <c r="C454" s="69"/>
      <c r="D454" s="69"/>
      <c r="E454" s="69"/>
      <c r="F454" s="69"/>
      <c r="G454" s="69"/>
      <c r="H454" s="69"/>
      <c r="I454" s="70"/>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WZA454" s="1"/>
      <c r="WZB454" s="1"/>
      <c r="WZC454" s="1"/>
      <c r="WZD454" s="1"/>
      <c r="WZE454" s="1"/>
      <c r="WZF454" s="1"/>
      <c r="WZG454" s="1"/>
      <c r="WZH454" s="1"/>
      <c r="WZI454" s="1"/>
      <c r="WZJ454" s="1"/>
      <c r="WZK454" s="1"/>
      <c r="WZL454" s="1"/>
      <c r="WZM454" s="1"/>
      <c r="WZN454" s="1"/>
      <c r="WZO454" s="1"/>
      <c r="WZP454" s="1"/>
      <c r="WZQ454" s="1"/>
      <c r="WZR454" s="1"/>
      <c r="WZS454" s="1"/>
      <c r="WZT454" s="1"/>
      <c r="WZU454" s="1"/>
      <c r="WZV454" s="1"/>
      <c r="WZW454" s="1"/>
      <c r="WZX454" s="1"/>
      <c r="WZY454" s="1"/>
      <c r="WZZ454" s="1"/>
      <c r="XAA454" s="1"/>
      <c r="XAB454" s="1"/>
      <c r="XAC454" s="1"/>
      <c r="XAD454" s="1"/>
      <c r="XAE454" s="1"/>
      <c r="XAF454" s="1"/>
      <c r="XAG454" s="1"/>
      <c r="XAH454" s="1"/>
      <c r="XAI454" s="1"/>
      <c r="XAJ454" s="1"/>
      <c r="XAK454" s="1"/>
      <c r="XAL454" s="1"/>
      <c r="XAM454" s="1"/>
      <c r="XAN454" s="1"/>
      <c r="XAO454" s="1"/>
      <c r="XAP454" s="1"/>
      <c r="XAQ454" s="1"/>
      <c r="XAR454" s="1"/>
      <c r="XAS454" s="1"/>
      <c r="XAT454" s="1"/>
      <c r="XAU454" s="1"/>
      <c r="XAV454" s="1"/>
      <c r="XAW454" s="1"/>
      <c r="XAX454" s="1"/>
      <c r="XAY454" s="1"/>
      <c r="XAZ454" s="1"/>
      <c r="XBA454" s="1"/>
      <c r="XBB454" s="1"/>
      <c r="XBC454" s="1"/>
      <c r="XBD454" s="1"/>
      <c r="XBE454" s="1"/>
      <c r="XBF454" s="1"/>
      <c r="XBG454" s="1"/>
      <c r="XBH454" s="1"/>
      <c r="XBI454" s="1"/>
      <c r="XBJ454" s="1"/>
      <c r="XBK454" s="1"/>
      <c r="XBL454" s="1"/>
      <c r="XBM454" s="1"/>
      <c r="XBN454" s="1"/>
      <c r="XBO454" s="1"/>
      <c r="XBP454" s="1"/>
      <c r="XBQ454" s="1"/>
      <c r="XBR454" s="1"/>
      <c r="XBS454" s="1"/>
      <c r="XBT454" s="1"/>
      <c r="XBU454" s="1"/>
      <c r="XBV454" s="1"/>
      <c r="XBW454" s="1"/>
      <c r="XBX454" s="1"/>
      <c r="XBY454" s="1"/>
      <c r="XBZ454" s="1"/>
      <c r="XCA454" s="1"/>
      <c r="XCB454" s="1"/>
      <c r="XCC454" s="1"/>
      <c r="XCD454" s="1"/>
      <c r="XCE454" s="1"/>
      <c r="XCF454" s="1"/>
      <c r="XCG454" s="1"/>
      <c r="XCH454" s="1"/>
      <c r="XCI454" s="1"/>
      <c r="XCJ454" s="1"/>
      <c r="XCK454" s="1"/>
      <c r="XCL454" s="1"/>
      <c r="XCM454" s="1"/>
      <c r="XCN454" s="1"/>
      <c r="XCO454" s="1"/>
      <c r="XCP454" s="1"/>
      <c r="XCQ454" s="1"/>
      <c r="XCR454" s="1"/>
      <c r="XCS454" s="1"/>
      <c r="XCT454" s="1"/>
      <c r="XCU454" s="1"/>
      <c r="XCV454" s="1"/>
      <c r="XCW454" s="1"/>
      <c r="XCX454" s="1"/>
      <c r="XCY454" s="1"/>
      <c r="XCZ454" s="1"/>
      <c r="XDA454" s="1"/>
      <c r="XDB454" s="1"/>
      <c r="XDC454" s="1"/>
      <c r="XDD454" s="1"/>
      <c r="XDE454" s="1"/>
      <c r="XDF454" s="1"/>
      <c r="XDG454" s="1"/>
      <c r="XDH454" s="1"/>
      <c r="XDI454" s="1"/>
      <c r="XDJ454" s="1"/>
      <c r="XDK454" s="1"/>
      <c r="XDL454" s="1"/>
      <c r="XDM454" s="1"/>
      <c r="XDN454" s="1"/>
      <c r="XDO454" s="1"/>
      <c r="XDP454" s="1"/>
      <c r="XDQ454" s="1"/>
      <c r="XDR454" s="1"/>
      <c r="XDS454" s="1"/>
      <c r="XDT454" s="1"/>
      <c r="XDU454" s="1"/>
      <c r="XDV454" s="1"/>
      <c r="XDW454" s="1"/>
      <c r="XDX454" s="1"/>
      <c r="XDY454" s="1"/>
      <c r="XDZ454" s="1"/>
      <c r="XEA454" s="1"/>
      <c r="XEB454" s="1"/>
      <c r="XEC454" s="1"/>
      <c r="XED454" s="1"/>
      <c r="XEE454" s="1"/>
      <c r="XEF454" s="1"/>
      <c r="XEG454" s="1"/>
      <c r="XEH454" s="1"/>
      <c r="XEI454" s="1"/>
      <c r="XEJ454" s="1"/>
      <c r="XEK454" s="1"/>
      <c r="XEL454" s="1"/>
      <c r="XEM454" s="1"/>
      <c r="XEN454" s="1"/>
      <c r="XEO454" s="1"/>
      <c r="XEP454" s="1"/>
      <c r="XEQ454" s="1"/>
      <c r="XER454" s="1"/>
      <c r="XES454" s="1"/>
      <c r="XET454" s="1"/>
      <c r="XEU454" s="1"/>
      <c r="XEV454" s="1"/>
      <c r="XEW454" s="1"/>
      <c r="XEX454" s="1"/>
      <c r="XEY454" s="1"/>
      <c r="XEZ454" s="1"/>
      <c r="XFA454" s="1"/>
      <c r="XFB454" s="1"/>
    </row>
    <row r="455" spans="1:149 16216:16382" s="11" customFormat="1" ht="21" hidden="1" x14ac:dyDescent="0.3">
      <c r="A455" s="65" t="str">
        <f t="shared" ref="A455:A460" si="74">A454</f>
        <v>3rd Floor for Residential &amp; Service Floor</v>
      </c>
      <c r="B455" s="65"/>
      <c r="C455" s="65">
        <v>1</v>
      </c>
      <c r="D455" s="65"/>
      <c r="E455" s="66" t="s">
        <v>226</v>
      </c>
      <c r="F455" s="71"/>
      <c r="G455" s="71"/>
      <c r="H455" s="71"/>
      <c r="I455" s="71">
        <f t="shared" ref="I455:I460" si="75">F455*(($I$140)+1)+H455</f>
        <v>0</v>
      </c>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WZA455" s="1"/>
      <c r="WZB455" s="1"/>
      <c r="WZC455" s="1"/>
      <c r="WZD455" s="1"/>
      <c r="WZE455" s="1"/>
      <c r="WZF455" s="1"/>
      <c r="WZG455" s="1"/>
      <c r="WZH455" s="1"/>
      <c r="WZI455" s="1"/>
      <c r="WZJ455" s="1"/>
      <c r="WZK455" s="1"/>
      <c r="WZL455" s="1"/>
      <c r="WZM455" s="1"/>
      <c r="WZN455" s="1"/>
      <c r="WZO455" s="1"/>
      <c r="WZP455" s="1"/>
      <c r="WZQ455" s="1"/>
      <c r="WZR455" s="1"/>
      <c r="WZS455" s="1"/>
      <c r="WZT455" s="1"/>
      <c r="WZU455" s="1"/>
      <c r="WZV455" s="1"/>
      <c r="WZW455" s="1"/>
      <c r="WZX455" s="1"/>
      <c r="WZY455" s="1"/>
      <c r="WZZ455" s="1"/>
      <c r="XAA455" s="1"/>
      <c r="XAB455" s="1"/>
      <c r="XAC455" s="1"/>
      <c r="XAD455" s="1"/>
      <c r="XAE455" s="1"/>
      <c r="XAF455" s="1"/>
      <c r="XAG455" s="1"/>
      <c r="XAH455" s="1"/>
      <c r="XAI455" s="1"/>
      <c r="XAJ455" s="1"/>
      <c r="XAK455" s="1"/>
      <c r="XAL455" s="1"/>
      <c r="XAM455" s="1"/>
      <c r="XAN455" s="1"/>
      <c r="XAO455" s="1"/>
      <c r="XAP455" s="1"/>
      <c r="XAQ455" s="1"/>
      <c r="XAR455" s="1"/>
      <c r="XAS455" s="1"/>
      <c r="XAT455" s="1"/>
      <c r="XAU455" s="1"/>
      <c r="XAV455" s="1"/>
      <c r="XAW455" s="1"/>
      <c r="XAX455" s="1"/>
      <c r="XAY455" s="1"/>
      <c r="XAZ455" s="1"/>
      <c r="XBA455" s="1"/>
      <c r="XBB455" s="1"/>
      <c r="XBC455" s="1"/>
      <c r="XBD455" s="1"/>
      <c r="XBE455" s="1"/>
      <c r="XBF455" s="1"/>
      <c r="XBG455" s="1"/>
      <c r="XBH455" s="1"/>
      <c r="XBI455" s="1"/>
      <c r="XBJ455" s="1"/>
      <c r="XBK455" s="1"/>
      <c r="XBL455" s="1"/>
      <c r="XBM455" s="1"/>
      <c r="XBN455" s="1"/>
      <c r="XBO455" s="1"/>
      <c r="XBP455" s="1"/>
      <c r="XBQ455" s="1"/>
      <c r="XBR455" s="1"/>
      <c r="XBS455" s="1"/>
      <c r="XBT455" s="1"/>
      <c r="XBU455" s="1"/>
      <c r="XBV455" s="1"/>
      <c r="XBW455" s="1"/>
      <c r="XBX455" s="1"/>
      <c r="XBY455" s="1"/>
      <c r="XBZ455" s="1"/>
      <c r="XCA455" s="1"/>
      <c r="XCB455" s="1"/>
      <c r="XCC455" s="1"/>
      <c r="XCD455" s="1"/>
      <c r="XCE455" s="1"/>
      <c r="XCF455" s="1"/>
      <c r="XCG455" s="1"/>
      <c r="XCH455" s="1"/>
      <c r="XCI455" s="1"/>
      <c r="XCJ455" s="1"/>
      <c r="XCK455" s="1"/>
      <c r="XCL455" s="1"/>
      <c r="XCM455" s="1"/>
      <c r="XCN455" s="1"/>
      <c r="XCO455" s="1"/>
      <c r="XCP455" s="1"/>
      <c r="XCQ455" s="1"/>
      <c r="XCR455" s="1"/>
      <c r="XCS455" s="1"/>
      <c r="XCT455" s="1"/>
      <c r="XCU455" s="1"/>
      <c r="XCV455" s="1"/>
      <c r="XCW455" s="1"/>
      <c r="XCX455" s="1"/>
      <c r="XCY455" s="1"/>
      <c r="XCZ455" s="1"/>
      <c r="XDA455" s="1"/>
      <c r="XDB455" s="1"/>
      <c r="XDC455" s="1"/>
      <c r="XDD455" s="1"/>
      <c r="XDE455" s="1"/>
      <c r="XDF455" s="1"/>
      <c r="XDG455" s="1"/>
      <c r="XDH455" s="1"/>
      <c r="XDI455" s="1"/>
      <c r="XDJ455" s="1"/>
      <c r="XDK455" s="1"/>
      <c r="XDL455" s="1"/>
      <c r="XDM455" s="1"/>
      <c r="XDN455" s="1"/>
      <c r="XDO455" s="1"/>
      <c r="XDP455" s="1"/>
      <c r="XDQ455" s="1"/>
      <c r="XDR455" s="1"/>
      <c r="XDS455" s="1"/>
      <c r="XDT455" s="1"/>
      <c r="XDU455" s="1"/>
      <c r="XDV455" s="1"/>
      <c r="XDW455" s="1"/>
      <c r="XDX455" s="1"/>
      <c r="XDY455" s="1"/>
      <c r="XDZ455" s="1"/>
      <c r="XEA455" s="1"/>
      <c r="XEB455" s="1"/>
      <c r="XEC455" s="1"/>
      <c r="XED455" s="1"/>
      <c r="XEE455" s="1"/>
      <c r="XEF455" s="1"/>
      <c r="XEG455" s="1"/>
      <c r="XEH455" s="1"/>
      <c r="XEI455" s="1"/>
      <c r="XEJ455" s="1"/>
      <c r="XEK455" s="1"/>
      <c r="XEL455" s="1"/>
      <c r="XEM455" s="1"/>
      <c r="XEN455" s="1"/>
      <c r="XEO455" s="1"/>
      <c r="XEP455" s="1"/>
      <c r="XEQ455" s="1"/>
      <c r="XER455" s="1"/>
      <c r="XES455" s="1"/>
      <c r="XET455" s="1"/>
      <c r="XEU455" s="1"/>
      <c r="XEV455" s="1"/>
      <c r="XEW455" s="1"/>
      <c r="XEX455" s="1"/>
      <c r="XEY455" s="1"/>
      <c r="XEZ455" s="1"/>
      <c r="XFA455" s="1"/>
      <c r="XFB455" s="1"/>
    </row>
    <row r="456" spans="1:149 16216:16382" s="11" customFormat="1" ht="21" x14ac:dyDescent="0.3">
      <c r="A456" s="65" t="str">
        <f t="shared" si="74"/>
        <v>3rd Floor for Residential &amp; Service Floor</v>
      </c>
      <c r="B456" s="65"/>
      <c r="C456" s="65">
        <v>2</v>
      </c>
      <c r="D456" s="65"/>
      <c r="E456" s="20" t="s">
        <v>223</v>
      </c>
      <c r="F456" s="66">
        <v>724</v>
      </c>
      <c r="G456" s="67"/>
      <c r="H456" s="20">
        <v>0</v>
      </c>
      <c r="I456" s="20">
        <f t="shared" si="75"/>
        <v>1122.2</v>
      </c>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WYY456" s="1"/>
      <c r="WYZ456" s="1"/>
      <c r="WZA456" s="1"/>
      <c r="WZB456" s="1"/>
      <c r="WZC456" s="1"/>
      <c r="WZD456" s="1"/>
      <c r="WZE456" s="1"/>
      <c r="WZF456" s="1"/>
      <c r="WZG456" s="1"/>
      <c r="WZH456" s="1"/>
      <c r="WZI456" s="1"/>
      <c r="WZJ456" s="1"/>
      <c r="WZK456" s="1"/>
      <c r="WZL456" s="1"/>
      <c r="WZM456" s="1"/>
      <c r="WZN456" s="1"/>
      <c r="WZO456" s="1"/>
      <c r="WZP456" s="1"/>
      <c r="WZQ456" s="1"/>
      <c r="WZR456" s="1"/>
      <c r="WZS456" s="1"/>
      <c r="WZT456" s="1"/>
      <c r="WZU456" s="1"/>
      <c r="WZV456" s="1"/>
      <c r="WZW456" s="1"/>
      <c r="WZX456" s="1"/>
      <c r="WZY456" s="1"/>
      <c r="WZZ456" s="1"/>
      <c r="XAA456" s="1"/>
      <c r="XAB456" s="1"/>
      <c r="XAC456" s="1"/>
      <c r="XAD456" s="1"/>
      <c r="XAE456" s="1"/>
      <c r="XAF456" s="1"/>
      <c r="XAG456" s="1"/>
      <c r="XAH456" s="1"/>
      <c r="XAI456" s="1"/>
      <c r="XAJ456" s="1"/>
      <c r="XAK456" s="1"/>
      <c r="XAL456" s="1"/>
      <c r="XAM456" s="1"/>
      <c r="XAN456" s="1"/>
      <c r="XAO456" s="1"/>
      <c r="XAP456" s="1"/>
      <c r="XAQ456" s="1"/>
      <c r="XAR456" s="1"/>
      <c r="XAS456" s="1"/>
      <c r="XAT456" s="1"/>
      <c r="XAU456" s="1"/>
      <c r="XAV456" s="1"/>
      <c r="XAW456" s="1"/>
      <c r="XAX456" s="1"/>
      <c r="XAY456" s="1"/>
      <c r="XAZ456" s="1"/>
      <c r="XBA456" s="1"/>
      <c r="XBB456" s="1"/>
      <c r="XBC456" s="1"/>
      <c r="XBD456" s="1"/>
      <c r="XBE456" s="1"/>
      <c r="XBF456" s="1"/>
      <c r="XBG456" s="1"/>
      <c r="XBH456" s="1"/>
      <c r="XBI456" s="1"/>
      <c r="XBJ456" s="1"/>
      <c r="XBK456" s="1"/>
      <c r="XBL456" s="1"/>
      <c r="XBM456" s="1"/>
      <c r="XBN456" s="1"/>
      <c r="XBO456" s="1"/>
      <c r="XBP456" s="1"/>
      <c r="XBQ456" s="1"/>
      <c r="XBR456" s="1"/>
      <c r="XBS456" s="1"/>
      <c r="XBT456" s="1"/>
      <c r="XBU456" s="1"/>
      <c r="XBV456" s="1"/>
      <c r="XBW456" s="1"/>
      <c r="XBX456" s="1"/>
      <c r="XBY456" s="1"/>
      <c r="XBZ456" s="1"/>
      <c r="XCA456" s="1"/>
      <c r="XCB456" s="1"/>
      <c r="XCC456" s="1"/>
      <c r="XCD456" s="1"/>
      <c r="XCE456" s="1"/>
      <c r="XCF456" s="1"/>
      <c r="XCG456" s="1"/>
      <c r="XCH456" s="1"/>
      <c r="XCI456" s="1"/>
      <c r="XCJ456" s="1"/>
      <c r="XCK456" s="1"/>
      <c r="XCL456" s="1"/>
      <c r="XCM456" s="1"/>
      <c r="XCN456" s="1"/>
      <c r="XCO456" s="1"/>
      <c r="XCP456" s="1"/>
      <c r="XCQ456" s="1"/>
      <c r="XCR456" s="1"/>
      <c r="XCS456" s="1"/>
      <c r="XCT456" s="1"/>
      <c r="XCU456" s="1"/>
      <c r="XCV456" s="1"/>
      <c r="XCW456" s="1"/>
      <c r="XCX456" s="1"/>
      <c r="XCY456" s="1"/>
      <c r="XCZ456" s="1"/>
      <c r="XDA456" s="1"/>
      <c r="XDB456" s="1"/>
      <c r="XDC456" s="1"/>
      <c r="XDD456" s="1"/>
      <c r="XDE456" s="1"/>
      <c r="XDF456" s="1"/>
      <c r="XDG456" s="1"/>
      <c r="XDH456" s="1"/>
      <c r="XDI456" s="1"/>
      <c r="XDJ456" s="1"/>
      <c r="XDK456" s="1"/>
      <c r="XDL456" s="1"/>
      <c r="XDM456" s="1"/>
      <c r="XDN456" s="1"/>
      <c r="XDO456" s="1"/>
      <c r="XDP456" s="1"/>
      <c r="XDQ456" s="1"/>
      <c r="XDR456" s="1"/>
      <c r="XDS456" s="1"/>
      <c r="XDT456" s="1"/>
      <c r="XDU456" s="1"/>
      <c r="XDV456" s="1"/>
      <c r="XDW456" s="1"/>
      <c r="XDX456" s="1"/>
      <c r="XDY456" s="1"/>
      <c r="XDZ456" s="1"/>
      <c r="XEA456" s="1"/>
      <c r="XEB456" s="1"/>
      <c r="XEC456" s="1"/>
      <c r="XED456" s="1"/>
      <c r="XEE456" s="1"/>
      <c r="XEF456" s="1"/>
      <c r="XEG456" s="1"/>
      <c r="XEH456" s="1"/>
      <c r="XEI456" s="1"/>
      <c r="XEJ456" s="1"/>
      <c r="XEK456" s="1"/>
      <c r="XEL456" s="1"/>
      <c r="XEM456" s="1"/>
      <c r="XEN456" s="1"/>
      <c r="XEO456" s="1"/>
      <c r="XEP456" s="1"/>
      <c r="XEQ456" s="1"/>
      <c r="XER456" s="1"/>
      <c r="XES456" s="1"/>
      <c r="XET456" s="1"/>
      <c r="XEU456" s="1"/>
      <c r="XEV456" s="1"/>
      <c r="XEW456" s="1"/>
      <c r="XEX456" s="1"/>
      <c r="XEY456" s="1"/>
      <c r="XEZ456" s="1"/>
    </row>
    <row r="457" spans="1:149 16216:16382" s="11" customFormat="1" ht="21" x14ac:dyDescent="0.3">
      <c r="A457" s="65" t="str">
        <f t="shared" si="74"/>
        <v>3rd Floor for Residential &amp; Service Floor</v>
      </c>
      <c r="B457" s="65"/>
      <c r="C457" s="65">
        <f>C456+1</f>
        <v>3</v>
      </c>
      <c r="D457" s="65"/>
      <c r="E457" s="20" t="s">
        <v>223</v>
      </c>
      <c r="F457" s="66">
        <v>582</v>
      </c>
      <c r="G457" s="67"/>
      <c r="H457" s="20">
        <v>0</v>
      </c>
      <c r="I457" s="20">
        <f t="shared" si="75"/>
        <v>902.1</v>
      </c>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WYY457" s="1"/>
      <c r="WYZ457" s="1"/>
      <c r="WZA457" s="1"/>
      <c r="WZB457" s="1"/>
      <c r="WZC457" s="1"/>
      <c r="WZD457" s="1"/>
      <c r="WZE457" s="1"/>
      <c r="WZF457" s="1"/>
      <c r="WZG457" s="1"/>
      <c r="WZH457" s="1"/>
      <c r="WZI457" s="1"/>
      <c r="WZJ457" s="1"/>
      <c r="WZK457" s="1"/>
      <c r="WZL457" s="1"/>
      <c r="WZM457" s="1"/>
      <c r="WZN457" s="1"/>
      <c r="WZO457" s="1"/>
      <c r="WZP457" s="1"/>
      <c r="WZQ457" s="1"/>
      <c r="WZR457" s="1"/>
      <c r="WZS457" s="1"/>
      <c r="WZT457" s="1"/>
      <c r="WZU457" s="1"/>
      <c r="WZV457" s="1"/>
      <c r="WZW457" s="1"/>
      <c r="WZX457" s="1"/>
      <c r="WZY457" s="1"/>
      <c r="WZZ457" s="1"/>
      <c r="XAA457" s="1"/>
      <c r="XAB457" s="1"/>
      <c r="XAC457" s="1"/>
      <c r="XAD457" s="1"/>
      <c r="XAE457" s="1"/>
      <c r="XAF457" s="1"/>
      <c r="XAG457" s="1"/>
      <c r="XAH457" s="1"/>
      <c r="XAI457" s="1"/>
      <c r="XAJ457" s="1"/>
      <c r="XAK457" s="1"/>
      <c r="XAL457" s="1"/>
      <c r="XAM457" s="1"/>
      <c r="XAN457" s="1"/>
      <c r="XAO457" s="1"/>
      <c r="XAP457" s="1"/>
      <c r="XAQ457" s="1"/>
      <c r="XAR457" s="1"/>
      <c r="XAS457" s="1"/>
      <c r="XAT457" s="1"/>
      <c r="XAU457" s="1"/>
      <c r="XAV457" s="1"/>
      <c r="XAW457" s="1"/>
      <c r="XAX457" s="1"/>
      <c r="XAY457" s="1"/>
      <c r="XAZ457" s="1"/>
      <c r="XBA457" s="1"/>
      <c r="XBB457" s="1"/>
      <c r="XBC457" s="1"/>
      <c r="XBD457" s="1"/>
      <c r="XBE457" s="1"/>
      <c r="XBF457" s="1"/>
      <c r="XBG457" s="1"/>
      <c r="XBH457" s="1"/>
      <c r="XBI457" s="1"/>
      <c r="XBJ457" s="1"/>
      <c r="XBK457" s="1"/>
      <c r="XBL457" s="1"/>
      <c r="XBM457" s="1"/>
      <c r="XBN457" s="1"/>
      <c r="XBO457" s="1"/>
      <c r="XBP457" s="1"/>
      <c r="XBQ457" s="1"/>
      <c r="XBR457" s="1"/>
      <c r="XBS457" s="1"/>
      <c r="XBT457" s="1"/>
      <c r="XBU457" s="1"/>
      <c r="XBV457" s="1"/>
      <c r="XBW457" s="1"/>
      <c r="XBX457" s="1"/>
      <c r="XBY457" s="1"/>
      <c r="XBZ457" s="1"/>
      <c r="XCA457" s="1"/>
      <c r="XCB457" s="1"/>
      <c r="XCC457" s="1"/>
      <c r="XCD457" s="1"/>
      <c r="XCE457" s="1"/>
      <c r="XCF457" s="1"/>
      <c r="XCG457" s="1"/>
      <c r="XCH457" s="1"/>
      <c r="XCI457" s="1"/>
      <c r="XCJ457" s="1"/>
      <c r="XCK457" s="1"/>
      <c r="XCL457" s="1"/>
      <c r="XCM457" s="1"/>
      <c r="XCN457" s="1"/>
      <c r="XCO457" s="1"/>
      <c r="XCP457" s="1"/>
      <c r="XCQ457" s="1"/>
      <c r="XCR457" s="1"/>
      <c r="XCS457" s="1"/>
      <c r="XCT457" s="1"/>
      <c r="XCU457" s="1"/>
      <c r="XCV457" s="1"/>
      <c r="XCW457" s="1"/>
      <c r="XCX457" s="1"/>
      <c r="XCY457" s="1"/>
      <c r="XCZ457" s="1"/>
      <c r="XDA457" s="1"/>
      <c r="XDB457" s="1"/>
      <c r="XDC457" s="1"/>
      <c r="XDD457" s="1"/>
      <c r="XDE457" s="1"/>
      <c r="XDF457" s="1"/>
      <c r="XDG457" s="1"/>
      <c r="XDH457" s="1"/>
      <c r="XDI457" s="1"/>
      <c r="XDJ457" s="1"/>
      <c r="XDK457" s="1"/>
      <c r="XDL457" s="1"/>
      <c r="XDM457" s="1"/>
      <c r="XDN457" s="1"/>
      <c r="XDO457" s="1"/>
      <c r="XDP457" s="1"/>
      <c r="XDQ457" s="1"/>
      <c r="XDR457" s="1"/>
      <c r="XDS457" s="1"/>
      <c r="XDT457" s="1"/>
      <c r="XDU457" s="1"/>
      <c r="XDV457" s="1"/>
      <c r="XDW457" s="1"/>
      <c r="XDX457" s="1"/>
      <c r="XDY457" s="1"/>
      <c r="XDZ457" s="1"/>
      <c r="XEA457" s="1"/>
      <c r="XEB457" s="1"/>
      <c r="XEC457" s="1"/>
      <c r="XED457" s="1"/>
      <c r="XEE457" s="1"/>
      <c r="XEF457" s="1"/>
      <c r="XEG457" s="1"/>
      <c r="XEH457" s="1"/>
      <c r="XEI457" s="1"/>
      <c r="XEJ457" s="1"/>
      <c r="XEK457" s="1"/>
      <c r="XEL457" s="1"/>
      <c r="XEM457" s="1"/>
      <c r="XEN457" s="1"/>
      <c r="XEO457" s="1"/>
      <c r="XEP457" s="1"/>
      <c r="XEQ457" s="1"/>
      <c r="XER457" s="1"/>
      <c r="XES457" s="1"/>
      <c r="XET457" s="1"/>
      <c r="XEU457" s="1"/>
      <c r="XEV457" s="1"/>
      <c r="XEW457" s="1"/>
      <c r="XEX457" s="1"/>
      <c r="XEY457" s="1"/>
      <c r="XEZ457" s="1"/>
    </row>
    <row r="458" spans="1:149 16216:16382" s="11" customFormat="1" ht="20.25" customHeight="1" x14ac:dyDescent="0.3">
      <c r="A458" s="65" t="str">
        <f t="shared" si="74"/>
        <v>3rd Floor for Residential &amp; Service Floor</v>
      </c>
      <c r="B458" s="65"/>
      <c r="C458" s="65">
        <f>C457+1</f>
        <v>4</v>
      </c>
      <c r="D458" s="65"/>
      <c r="E458" s="20" t="s">
        <v>223</v>
      </c>
      <c r="F458" s="66">
        <v>811</v>
      </c>
      <c r="G458" s="67"/>
      <c r="H458" s="20">
        <v>0</v>
      </c>
      <c r="I458" s="20">
        <f t="shared" si="75"/>
        <v>1257.05</v>
      </c>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WYY458" s="1"/>
      <c r="WYZ458" s="1"/>
      <c r="WZA458" s="1"/>
      <c r="WZB458" s="1"/>
      <c r="WZC458" s="1"/>
      <c r="WZD458" s="1"/>
      <c r="WZE458" s="1"/>
      <c r="WZF458" s="1"/>
      <c r="WZG458" s="1"/>
      <c r="WZH458" s="1"/>
      <c r="WZI458" s="1"/>
      <c r="WZJ458" s="1"/>
      <c r="WZK458" s="1"/>
      <c r="WZL458" s="1"/>
      <c r="WZM458" s="1"/>
      <c r="WZN458" s="1"/>
      <c r="WZO458" s="1"/>
      <c r="WZP458" s="1"/>
      <c r="WZQ458" s="1"/>
      <c r="WZR458" s="1"/>
      <c r="WZS458" s="1"/>
      <c r="WZT458" s="1"/>
      <c r="WZU458" s="1"/>
      <c r="WZV458" s="1"/>
      <c r="WZW458" s="1"/>
      <c r="WZX458" s="1"/>
      <c r="WZY458" s="1"/>
      <c r="WZZ458" s="1"/>
      <c r="XAA458" s="1"/>
      <c r="XAB458" s="1"/>
      <c r="XAC458" s="1"/>
      <c r="XAD458" s="1"/>
      <c r="XAE458" s="1"/>
      <c r="XAF458" s="1"/>
      <c r="XAG458" s="1"/>
      <c r="XAH458" s="1"/>
      <c r="XAI458" s="1"/>
      <c r="XAJ458" s="1"/>
      <c r="XAK458" s="1"/>
      <c r="XAL458" s="1"/>
      <c r="XAM458" s="1"/>
      <c r="XAN458" s="1"/>
      <c r="XAO458" s="1"/>
      <c r="XAP458" s="1"/>
      <c r="XAQ458" s="1"/>
      <c r="XAR458" s="1"/>
      <c r="XAS458" s="1"/>
      <c r="XAT458" s="1"/>
      <c r="XAU458" s="1"/>
      <c r="XAV458" s="1"/>
      <c r="XAW458" s="1"/>
      <c r="XAX458" s="1"/>
      <c r="XAY458" s="1"/>
      <c r="XAZ458" s="1"/>
      <c r="XBA458" s="1"/>
      <c r="XBB458" s="1"/>
      <c r="XBC458" s="1"/>
      <c r="XBD458" s="1"/>
      <c r="XBE458" s="1"/>
      <c r="XBF458" s="1"/>
      <c r="XBG458" s="1"/>
      <c r="XBH458" s="1"/>
      <c r="XBI458" s="1"/>
      <c r="XBJ458" s="1"/>
      <c r="XBK458" s="1"/>
      <c r="XBL458" s="1"/>
      <c r="XBM458" s="1"/>
      <c r="XBN458" s="1"/>
      <c r="XBO458" s="1"/>
      <c r="XBP458" s="1"/>
      <c r="XBQ458" s="1"/>
      <c r="XBR458" s="1"/>
      <c r="XBS458" s="1"/>
      <c r="XBT458" s="1"/>
      <c r="XBU458" s="1"/>
      <c r="XBV458" s="1"/>
      <c r="XBW458" s="1"/>
      <c r="XBX458" s="1"/>
      <c r="XBY458" s="1"/>
      <c r="XBZ458" s="1"/>
      <c r="XCA458" s="1"/>
      <c r="XCB458" s="1"/>
      <c r="XCC458" s="1"/>
      <c r="XCD458" s="1"/>
      <c r="XCE458" s="1"/>
      <c r="XCF458" s="1"/>
      <c r="XCG458" s="1"/>
      <c r="XCH458" s="1"/>
      <c r="XCI458" s="1"/>
      <c r="XCJ458" s="1"/>
      <c r="XCK458" s="1"/>
      <c r="XCL458" s="1"/>
      <c r="XCM458" s="1"/>
      <c r="XCN458" s="1"/>
      <c r="XCO458" s="1"/>
      <c r="XCP458" s="1"/>
      <c r="XCQ458" s="1"/>
      <c r="XCR458" s="1"/>
      <c r="XCS458" s="1"/>
      <c r="XCT458" s="1"/>
      <c r="XCU458" s="1"/>
      <c r="XCV458" s="1"/>
      <c r="XCW458" s="1"/>
      <c r="XCX458" s="1"/>
      <c r="XCY458" s="1"/>
      <c r="XCZ458" s="1"/>
      <c r="XDA458" s="1"/>
      <c r="XDB458" s="1"/>
      <c r="XDC458" s="1"/>
      <c r="XDD458" s="1"/>
      <c r="XDE458" s="1"/>
      <c r="XDF458" s="1"/>
      <c r="XDG458" s="1"/>
      <c r="XDH458" s="1"/>
      <c r="XDI458" s="1"/>
      <c r="XDJ458" s="1"/>
      <c r="XDK458" s="1"/>
      <c r="XDL458" s="1"/>
      <c r="XDM458" s="1"/>
      <c r="XDN458" s="1"/>
      <c r="XDO458" s="1"/>
      <c r="XDP458" s="1"/>
      <c r="XDQ458" s="1"/>
      <c r="XDR458" s="1"/>
      <c r="XDS458" s="1"/>
      <c r="XDT458" s="1"/>
      <c r="XDU458" s="1"/>
      <c r="XDV458" s="1"/>
      <c r="XDW458" s="1"/>
      <c r="XDX458" s="1"/>
      <c r="XDY458" s="1"/>
      <c r="XDZ458" s="1"/>
      <c r="XEA458" s="1"/>
      <c r="XEB458" s="1"/>
      <c r="XEC458" s="1"/>
      <c r="XED458" s="1"/>
      <c r="XEE458" s="1"/>
      <c r="XEF458" s="1"/>
      <c r="XEG458" s="1"/>
      <c r="XEH458" s="1"/>
      <c r="XEI458" s="1"/>
      <c r="XEJ458" s="1"/>
      <c r="XEK458" s="1"/>
      <c r="XEL458" s="1"/>
      <c r="XEM458" s="1"/>
      <c r="XEN458" s="1"/>
      <c r="XEO458" s="1"/>
      <c r="XEP458" s="1"/>
      <c r="XEQ458" s="1"/>
      <c r="XER458" s="1"/>
      <c r="XES458" s="1"/>
      <c r="XET458" s="1"/>
      <c r="XEU458" s="1"/>
      <c r="XEV458" s="1"/>
      <c r="XEW458" s="1"/>
      <c r="XEX458" s="1"/>
      <c r="XEY458" s="1"/>
      <c r="XEZ458" s="1"/>
    </row>
    <row r="459" spans="1:149 16216:16382" s="11" customFormat="1" ht="20.25" customHeight="1" x14ac:dyDescent="0.3">
      <c r="A459" s="65" t="str">
        <f t="shared" si="74"/>
        <v>3rd Floor for Residential &amp; Service Floor</v>
      </c>
      <c r="B459" s="65"/>
      <c r="C459" s="65">
        <f>C458+1</f>
        <v>5</v>
      </c>
      <c r="D459" s="65"/>
      <c r="E459" s="20" t="s">
        <v>223</v>
      </c>
      <c r="F459" s="66">
        <v>556</v>
      </c>
      <c r="G459" s="67"/>
      <c r="H459" s="20">
        <v>0</v>
      </c>
      <c r="I459" s="20">
        <f t="shared" si="75"/>
        <v>861.80000000000007</v>
      </c>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WYY459" s="1"/>
      <c r="WYZ459" s="1"/>
      <c r="WZA459" s="1"/>
      <c r="WZB459" s="1"/>
      <c r="WZC459" s="1"/>
      <c r="WZD459" s="1"/>
      <c r="WZE459" s="1"/>
      <c r="WZF459" s="1"/>
      <c r="WZG459" s="1"/>
      <c r="WZH459" s="1"/>
      <c r="WZI459" s="1"/>
      <c r="WZJ459" s="1"/>
      <c r="WZK459" s="1"/>
      <c r="WZL459" s="1"/>
      <c r="WZM459" s="1"/>
      <c r="WZN459" s="1"/>
      <c r="WZO459" s="1"/>
      <c r="WZP459" s="1"/>
      <c r="WZQ459" s="1"/>
      <c r="WZR459" s="1"/>
      <c r="WZS459" s="1"/>
      <c r="WZT459" s="1"/>
      <c r="WZU459" s="1"/>
      <c r="WZV459" s="1"/>
      <c r="WZW459" s="1"/>
      <c r="WZX459" s="1"/>
      <c r="WZY459" s="1"/>
      <c r="WZZ459" s="1"/>
      <c r="XAA459" s="1"/>
      <c r="XAB459" s="1"/>
      <c r="XAC459" s="1"/>
      <c r="XAD459" s="1"/>
      <c r="XAE459" s="1"/>
      <c r="XAF459" s="1"/>
      <c r="XAG459" s="1"/>
      <c r="XAH459" s="1"/>
      <c r="XAI459" s="1"/>
      <c r="XAJ459" s="1"/>
      <c r="XAK459" s="1"/>
      <c r="XAL459" s="1"/>
      <c r="XAM459" s="1"/>
      <c r="XAN459" s="1"/>
      <c r="XAO459" s="1"/>
      <c r="XAP459" s="1"/>
      <c r="XAQ459" s="1"/>
      <c r="XAR459" s="1"/>
      <c r="XAS459" s="1"/>
      <c r="XAT459" s="1"/>
      <c r="XAU459" s="1"/>
      <c r="XAV459" s="1"/>
      <c r="XAW459" s="1"/>
      <c r="XAX459" s="1"/>
      <c r="XAY459" s="1"/>
      <c r="XAZ459" s="1"/>
      <c r="XBA459" s="1"/>
      <c r="XBB459" s="1"/>
      <c r="XBC459" s="1"/>
      <c r="XBD459" s="1"/>
      <c r="XBE459" s="1"/>
      <c r="XBF459" s="1"/>
      <c r="XBG459" s="1"/>
      <c r="XBH459" s="1"/>
      <c r="XBI459" s="1"/>
      <c r="XBJ459" s="1"/>
      <c r="XBK459" s="1"/>
      <c r="XBL459" s="1"/>
      <c r="XBM459" s="1"/>
      <c r="XBN459" s="1"/>
      <c r="XBO459" s="1"/>
      <c r="XBP459" s="1"/>
      <c r="XBQ459" s="1"/>
      <c r="XBR459" s="1"/>
      <c r="XBS459" s="1"/>
      <c r="XBT459" s="1"/>
      <c r="XBU459" s="1"/>
      <c r="XBV459" s="1"/>
      <c r="XBW459" s="1"/>
      <c r="XBX459" s="1"/>
      <c r="XBY459" s="1"/>
      <c r="XBZ459" s="1"/>
      <c r="XCA459" s="1"/>
      <c r="XCB459" s="1"/>
      <c r="XCC459" s="1"/>
      <c r="XCD459" s="1"/>
      <c r="XCE459" s="1"/>
      <c r="XCF459" s="1"/>
      <c r="XCG459" s="1"/>
      <c r="XCH459" s="1"/>
      <c r="XCI459" s="1"/>
      <c r="XCJ459" s="1"/>
      <c r="XCK459" s="1"/>
      <c r="XCL459" s="1"/>
      <c r="XCM459" s="1"/>
      <c r="XCN459" s="1"/>
      <c r="XCO459" s="1"/>
      <c r="XCP459" s="1"/>
      <c r="XCQ459" s="1"/>
      <c r="XCR459" s="1"/>
      <c r="XCS459" s="1"/>
      <c r="XCT459" s="1"/>
      <c r="XCU459" s="1"/>
      <c r="XCV459" s="1"/>
      <c r="XCW459" s="1"/>
      <c r="XCX459" s="1"/>
      <c r="XCY459" s="1"/>
      <c r="XCZ459" s="1"/>
      <c r="XDA459" s="1"/>
      <c r="XDB459" s="1"/>
      <c r="XDC459" s="1"/>
      <c r="XDD459" s="1"/>
      <c r="XDE459" s="1"/>
      <c r="XDF459" s="1"/>
      <c r="XDG459" s="1"/>
      <c r="XDH459" s="1"/>
      <c r="XDI459" s="1"/>
      <c r="XDJ459" s="1"/>
      <c r="XDK459" s="1"/>
      <c r="XDL459" s="1"/>
      <c r="XDM459" s="1"/>
      <c r="XDN459" s="1"/>
      <c r="XDO459" s="1"/>
      <c r="XDP459" s="1"/>
      <c r="XDQ459" s="1"/>
      <c r="XDR459" s="1"/>
      <c r="XDS459" s="1"/>
      <c r="XDT459" s="1"/>
      <c r="XDU459" s="1"/>
      <c r="XDV459" s="1"/>
      <c r="XDW459" s="1"/>
      <c r="XDX459" s="1"/>
      <c r="XDY459" s="1"/>
      <c r="XDZ459" s="1"/>
      <c r="XEA459" s="1"/>
      <c r="XEB459" s="1"/>
      <c r="XEC459" s="1"/>
      <c r="XED459" s="1"/>
      <c r="XEE459" s="1"/>
      <c r="XEF459" s="1"/>
      <c r="XEG459" s="1"/>
      <c r="XEH459" s="1"/>
      <c r="XEI459" s="1"/>
      <c r="XEJ459" s="1"/>
      <c r="XEK459" s="1"/>
      <c r="XEL459" s="1"/>
      <c r="XEM459" s="1"/>
      <c r="XEN459" s="1"/>
      <c r="XEO459" s="1"/>
      <c r="XEP459" s="1"/>
      <c r="XEQ459" s="1"/>
      <c r="XER459" s="1"/>
      <c r="XES459" s="1"/>
      <c r="XET459" s="1"/>
      <c r="XEU459" s="1"/>
      <c r="XEV459" s="1"/>
      <c r="XEW459" s="1"/>
      <c r="XEX459" s="1"/>
      <c r="XEY459" s="1"/>
      <c r="XEZ459" s="1"/>
    </row>
    <row r="460" spans="1:149 16216:16382" s="11" customFormat="1" ht="20.25" customHeight="1" x14ac:dyDescent="0.3">
      <c r="A460" s="65" t="str">
        <f t="shared" si="74"/>
        <v>3rd Floor for Residential &amp; Service Floor</v>
      </c>
      <c r="B460" s="65"/>
      <c r="C460" s="65">
        <f>C459+1</f>
        <v>6</v>
      </c>
      <c r="D460" s="65"/>
      <c r="E460" s="20" t="s">
        <v>222</v>
      </c>
      <c r="F460" s="66">
        <v>908</v>
      </c>
      <c r="G460" s="67"/>
      <c r="H460" s="20">
        <v>0</v>
      </c>
      <c r="I460" s="20">
        <f t="shared" si="75"/>
        <v>1407.4</v>
      </c>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WYY460" s="1"/>
      <c r="WYZ460" s="1"/>
      <c r="WZA460" s="1"/>
      <c r="WZB460" s="1"/>
      <c r="WZC460" s="1"/>
      <c r="WZD460" s="1"/>
      <c r="WZE460" s="1"/>
      <c r="WZF460" s="1"/>
      <c r="WZG460" s="1"/>
      <c r="WZH460" s="1"/>
      <c r="WZI460" s="1"/>
      <c r="WZJ460" s="1"/>
      <c r="WZK460" s="1"/>
      <c r="WZL460" s="1"/>
      <c r="WZM460" s="1"/>
      <c r="WZN460" s="1"/>
      <c r="WZO460" s="1"/>
      <c r="WZP460" s="1"/>
      <c r="WZQ460" s="1"/>
      <c r="WZR460" s="1"/>
      <c r="WZS460" s="1"/>
      <c r="WZT460" s="1"/>
      <c r="WZU460" s="1"/>
      <c r="WZV460" s="1"/>
      <c r="WZW460" s="1"/>
      <c r="WZX460" s="1"/>
      <c r="WZY460" s="1"/>
      <c r="WZZ460" s="1"/>
      <c r="XAA460" s="1"/>
      <c r="XAB460" s="1"/>
      <c r="XAC460" s="1"/>
      <c r="XAD460" s="1"/>
      <c r="XAE460" s="1"/>
      <c r="XAF460" s="1"/>
      <c r="XAG460" s="1"/>
      <c r="XAH460" s="1"/>
      <c r="XAI460" s="1"/>
      <c r="XAJ460" s="1"/>
      <c r="XAK460" s="1"/>
      <c r="XAL460" s="1"/>
      <c r="XAM460" s="1"/>
      <c r="XAN460" s="1"/>
      <c r="XAO460" s="1"/>
      <c r="XAP460" s="1"/>
      <c r="XAQ460" s="1"/>
      <c r="XAR460" s="1"/>
      <c r="XAS460" s="1"/>
      <c r="XAT460" s="1"/>
      <c r="XAU460" s="1"/>
      <c r="XAV460" s="1"/>
      <c r="XAW460" s="1"/>
      <c r="XAX460" s="1"/>
      <c r="XAY460" s="1"/>
      <c r="XAZ460" s="1"/>
      <c r="XBA460" s="1"/>
      <c r="XBB460" s="1"/>
      <c r="XBC460" s="1"/>
      <c r="XBD460" s="1"/>
      <c r="XBE460" s="1"/>
      <c r="XBF460" s="1"/>
      <c r="XBG460" s="1"/>
      <c r="XBH460" s="1"/>
      <c r="XBI460" s="1"/>
      <c r="XBJ460" s="1"/>
      <c r="XBK460" s="1"/>
      <c r="XBL460" s="1"/>
      <c r="XBM460" s="1"/>
      <c r="XBN460" s="1"/>
      <c r="XBO460" s="1"/>
      <c r="XBP460" s="1"/>
      <c r="XBQ460" s="1"/>
      <c r="XBR460" s="1"/>
      <c r="XBS460" s="1"/>
      <c r="XBT460" s="1"/>
      <c r="XBU460" s="1"/>
      <c r="XBV460" s="1"/>
      <c r="XBW460" s="1"/>
      <c r="XBX460" s="1"/>
      <c r="XBY460" s="1"/>
      <c r="XBZ460" s="1"/>
      <c r="XCA460" s="1"/>
      <c r="XCB460" s="1"/>
      <c r="XCC460" s="1"/>
      <c r="XCD460" s="1"/>
      <c r="XCE460" s="1"/>
      <c r="XCF460" s="1"/>
      <c r="XCG460" s="1"/>
      <c r="XCH460" s="1"/>
      <c r="XCI460" s="1"/>
      <c r="XCJ460" s="1"/>
      <c r="XCK460" s="1"/>
      <c r="XCL460" s="1"/>
      <c r="XCM460" s="1"/>
      <c r="XCN460" s="1"/>
      <c r="XCO460" s="1"/>
      <c r="XCP460" s="1"/>
      <c r="XCQ460" s="1"/>
      <c r="XCR460" s="1"/>
      <c r="XCS460" s="1"/>
      <c r="XCT460" s="1"/>
      <c r="XCU460" s="1"/>
      <c r="XCV460" s="1"/>
      <c r="XCW460" s="1"/>
      <c r="XCX460" s="1"/>
      <c r="XCY460" s="1"/>
      <c r="XCZ460" s="1"/>
      <c r="XDA460" s="1"/>
      <c r="XDB460" s="1"/>
      <c r="XDC460" s="1"/>
      <c r="XDD460" s="1"/>
      <c r="XDE460" s="1"/>
      <c r="XDF460" s="1"/>
      <c r="XDG460" s="1"/>
      <c r="XDH460" s="1"/>
      <c r="XDI460" s="1"/>
      <c r="XDJ460" s="1"/>
      <c r="XDK460" s="1"/>
      <c r="XDL460" s="1"/>
      <c r="XDM460" s="1"/>
      <c r="XDN460" s="1"/>
      <c r="XDO460" s="1"/>
      <c r="XDP460" s="1"/>
      <c r="XDQ460" s="1"/>
      <c r="XDR460" s="1"/>
      <c r="XDS460" s="1"/>
      <c r="XDT460" s="1"/>
      <c r="XDU460" s="1"/>
      <c r="XDV460" s="1"/>
      <c r="XDW460" s="1"/>
      <c r="XDX460" s="1"/>
      <c r="XDY460" s="1"/>
      <c r="XDZ460" s="1"/>
      <c r="XEA460" s="1"/>
      <c r="XEB460" s="1"/>
      <c r="XEC460" s="1"/>
      <c r="XED460" s="1"/>
      <c r="XEE460" s="1"/>
      <c r="XEF460" s="1"/>
      <c r="XEG460" s="1"/>
      <c r="XEH460" s="1"/>
      <c r="XEI460" s="1"/>
      <c r="XEJ460" s="1"/>
      <c r="XEK460" s="1"/>
      <c r="XEL460" s="1"/>
      <c r="XEM460" s="1"/>
      <c r="XEN460" s="1"/>
      <c r="XEO460" s="1"/>
      <c r="XEP460" s="1"/>
      <c r="XEQ460" s="1"/>
      <c r="XER460" s="1"/>
      <c r="XES460" s="1"/>
      <c r="XET460" s="1"/>
      <c r="XEU460" s="1"/>
      <c r="XEV460" s="1"/>
      <c r="XEW460" s="1"/>
      <c r="XEX460" s="1"/>
      <c r="XEY460" s="1"/>
      <c r="XEZ460" s="1"/>
    </row>
    <row r="461" spans="1:149 16216:16382" s="11" customFormat="1" ht="21" x14ac:dyDescent="0.3">
      <c r="A461" s="68" t="s">
        <v>227</v>
      </c>
      <c r="B461" s="69"/>
      <c r="C461" s="69"/>
      <c r="D461" s="69"/>
      <c r="E461" s="69"/>
      <c r="F461" s="69"/>
      <c r="G461" s="69"/>
      <c r="H461" s="69"/>
      <c r="I461" s="72"/>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WZA461" s="1"/>
      <c r="WZB461" s="1"/>
      <c r="WZC461" s="1"/>
      <c r="WZD461" s="1"/>
      <c r="WZE461" s="1"/>
      <c r="WZF461" s="1"/>
      <c r="WZG461" s="1"/>
      <c r="WZH461" s="1"/>
      <c r="WZI461" s="1"/>
      <c r="WZJ461" s="1"/>
      <c r="WZK461" s="1"/>
      <c r="WZL461" s="1"/>
      <c r="WZM461" s="1"/>
      <c r="WZN461" s="1"/>
      <c r="WZO461" s="1"/>
      <c r="WZP461" s="1"/>
      <c r="WZQ461" s="1"/>
      <c r="WZR461" s="1"/>
      <c r="WZS461" s="1"/>
      <c r="WZT461" s="1"/>
      <c r="WZU461" s="1"/>
      <c r="WZV461" s="1"/>
      <c r="WZW461" s="1"/>
      <c r="WZX461" s="1"/>
      <c r="WZY461" s="1"/>
      <c r="WZZ461" s="1"/>
      <c r="XAA461" s="1"/>
      <c r="XAB461" s="1"/>
      <c r="XAC461" s="1"/>
      <c r="XAD461" s="1"/>
      <c r="XAE461" s="1"/>
      <c r="XAF461" s="1"/>
      <c r="XAG461" s="1"/>
      <c r="XAH461" s="1"/>
      <c r="XAI461" s="1"/>
      <c r="XAJ461" s="1"/>
      <c r="XAK461" s="1"/>
      <c r="XAL461" s="1"/>
      <c r="XAM461" s="1"/>
      <c r="XAN461" s="1"/>
      <c r="XAO461" s="1"/>
      <c r="XAP461" s="1"/>
      <c r="XAQ461" s="1"/>
      <c r="XAR461" s="1"/>
      <c r="XAS461" s="1"/>
      <c r="XAT461" s="1"/>
      <c r="XAU461" s="1"/>
      <c r="XAV461" s="1"/>
      <c r="XAW461" s="1"/>
      <c r="XAX461" s="1"/>
      <c r="XAY461" s="1"/>
      <c r="XAZ461" s="1"/>
      <c r="XBA461" s="1"/>
      <c r="XBB461" s="1"/>
      <c r="XBC461" s="1"/>
      <c r="XBD461" s="1"/>
      <c r="XBE461" s="1"/>
      <c r="XBF461" s="1"/>
      <c r="XBG461" s="1"/>
      <c r="XBH461" s="1"/>
      <c r="XBI461" s="1"/>
      <c r="XBJ461" s="1"/>
      <c r="XBK461" s="1"/>
      <c r="XBL461" s="1"/>
      <c r="XBM461" s="1"/>
      <c r="XBN461" s="1"/>
      <c r="XBO461" s="1"/>
      <c r="XBP461" s="1"/>
      <c r="XBQ461" s="1"/>
      <c r="XBR461" s="1"/>
      <c r="XBS461" s="1"/>
      <c r="XBT461" s="1"/>
      <c r="XBU461" s="1"/>
      <c r="XBV461" s="1"/>
      <c r="XBW461" s="1"/>
      <c r="XBX461" s="1"/>
      <c r="XBY461" s="1"/>
      <c r="XBZ461" s="1"/>
      <c r="XCA461" s="1"/>
      <c r="XCB461" s="1"/>
      <c r="XCC461" s="1"/>
      <c r="XCD461" s="1"/>
      <c r="XCE461" s="1"/>
      <c r="XCF461" s="1"/>
      <c r="XCG461" s="1"/>
      <c r="XCH461" s="1"/>
      <c r="XCI461" s="1"/>
      <c r="XCJ461" s="1"/>
      <c r="XCK461" s="1"/>
      <c r="XCL461" s="1"/>
      <c r="XCM461" s="1"/>
      <c r="XCN461" s="1"/>
      <c r="XCO461" s="1"/>
      <c r="XCP461" s="1"/>
      <c r="XCQ461" s="1"/>
      <c r="XCR461" s="1"/>
      <c r="XCS461" s="1"/>
      <c r="XCT461" s="1"/>
      <c r="XCU461" s="1"/>
      <c r="XCV461" s="1"/>
      <c r="XCW461" s="1"/>
      <c r="XCX461" s="1"/>
      <c r="XCY461" s="1"/>
      <c r="XCZ461" s="1"/>
      <c r="XDA461" s="1"/>
      <c r="XDB461" s="1"/>
      <c r="XDC461" s="1"/>
      <c r="XDD461" s="1"/>
      <c r="XDE461" s="1"/>
      <c r="XDF461" s="1"/>
      <c r="XDG461" s="1"/>
      <c r="XDH461" s="1"/>
      <c r="XDI461" s="1"/>
      <c r="XDJ461" s="1"/>
      <c r="XDK461" s="1"/>
      <c r="XDL461" s="1"/>
      <c r="XDM461" s="1"/>
      <c r="XDN461" s="1"/>
      <c r="XDO461" s="1"/>
      <c r="XDP461" s="1"/>
      <c r="XDQ461" s="1"/>
      <c r="XDR461" s="1"/>
      <c r="XDS461" s="1"/>
      <c r="XDT461" s="1"/>
      <c r="XDU461" s="1"/>
      <c r="XDV461" s="1"/>
      <c r="XDW461" s="1"/>
      <c r="XDX461" s="1"/>
      <c r="XDY461" s="1"/>
      <c r="XDZ461" s="1"/>
      <c r="XEA461" s="1"/>
      <c r="XEB461" s="1"/>
      <c r="XEC461" s="1"/>
      <c r="XED461" s="1"/>
      <c r="XEE461" s="1"/>
      <c r="XEF461" s="1"/>
      <c r="XEG461" s="1"/>
      <c r="XEH461" s="1"/>
      <c r="XEI461" s="1"/>
      <c r="XEJ461" s="1"/>
      <c r="XEK461" s="1"/>
      <c r="XEL461" s="1"/>
      <c r="XEM461" s="1"/>
      <c r="XEN461" s="1"/>
      <c r="XEO461" s="1"/>
      <c r="XEP461" s="1"/>
      <c r="XEQ461" s="1"/>
      <c r="XER461" s="1"/>
      <c r="XES461" s="1"/>
      <c r="XET461" s="1"/>
      <c r="XEU461" s="1"/>
      <c r="XEV461" s="1"/>
      <c r="XEW461" s="1"/>
      <c r="XEX461" s="1"/>
      <c r="XEY461" s="1"/>
      <c r="XEZ461" s="1"/>
      <c r="XFA461" s="1"/>
      <c r="XFB461" s="1"/>
    </row>
    <row r="462" spans="1:149 16216:16382" s="11" customFormat="1" ht="20.25" customHeight="1" x14ac:dyDescent="0.3">
      <c r="A462" s="65" t="str">
        <f>A461</f>
        <v>4th Floor</v>
      </c>
      <c r="B462" s="65"/>
      <c r="C462" s="66">
        <v>1</v>
      </c>
      <c r="D462" s="67"/>
      <c r="E462" s="20" t="s">
        <v>223</v>
      </c>
      <c r="F462" s="66">
        <v>737</v>
      </c>
      <c r="G462" s="67"/>
      <c r="H462" s="20">
        <v>0</v>
      </c>
      <c r="I462" s="20">
        <f t="shared" ref="I462:I468" si="76">F462*(($I$140)+1)+H462</f>
        <v>1142.3500000000001</v>
      </c>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WYR462" s="1"/>
      <c r="WYS462" s="1"/>
      <c r="WYT462" s="1"/>
      <c r="WYU462" s="1"/>
      <c r="WYV462" s="1"/>
      <c r="WYW462" s="1"/>
      <c r="WYX462" s="1"/>
      <c r="WYY462" s="1"/>
      <c r="WYZ462" s="1"/>
      <c r="WZA462" s="1"/>
      <c r="WZB462" s="1"/>
      <c r="WZC462" s="1"/>
      <c r="WZD462" s="1"/>
      <c r="WZE462" s="1"/>
      <c r="WZF462" s="1"/>
      <c r="WZG462" s="1"/>
      <c r="WZH462" s="1"/>
      <c r="WZI462" s="1"/>
      <c r="WZJ462" s="1"/>
      <c r="WZK462" s="1"/>
      <c r="WZL462" s="1"/>
      <c r="WZM462" s="1"/>
      <c r="WZN462" s="1"/>
      <c r="WZO462" s="1"/>
      <c r="WZP462" s="1"/>
      <c r="WZQ462" s="1"/>
      <c r="WZR462" s="1"/>
      <c r="WZS462" s="1"/>
      <c r="WZT462" s="1"/>
      <c r="WZU462" s="1"/>
      <c r="WZV462" s="1"/>
      <c r="WZW462" s="1"/>
      <c r="WZX462" s="1"/>
      <c r="WZY462" s="1"/>
      <c r="WZZ462" s="1"/>
      <c r="XAA462" s="1"/>
      <c r="XAB462" s="1"/>
      <c r="XAC462" s="1"/>
      <c r="XAD462" s="1"/>
      <c r="XAE462" s="1"/>
      <c r="XAF462" s="1"/>
      <c r="XAG462" s="1"/>
      <c r="XAH462" s="1"/>
      <c r="XAI462" s="1"/>
      <c r="XAJ462" s="1"/>
      <c r="XAK462" s="1"/>
      <c r="XAL462" s="1"/>
      <c r="XAM462" s="1"/>
      <c r="XAN462" s="1"/>
      <c r="XAO462" s="1"/>
      <c r="XAP462" s="1"/>
      <c r="XAQ462" s="1"/>
      <c r="XAR462" s="1"/>
      <c r="XAS462" s="1"/>
      <c r="XAT462" s="1"/>
      <c r="XAU462" s="1"/>
      <c r="XAV462" s="1"/>
      <c r="XAW462" s="1"/>
      <c r="XAX462" s="1"/>
      <c r="XAY462" s="1"/>
      <c r="XAZ462" s="1"/>
      <c r="XBA462" s="1"/>
      <c r="XBB462" s="1"/>
      <c r="XBC462" s="1"/>
      <c r="XBD462" s="1"/>
      <c r="XBE462" s="1"/>
      <c r="XBF462" s="1"/>
      <c r="XBG462" s="1"/>
      <c r="XBH462" s="1"/>
      <c r="XBI462" s="1"/>
      <c r="XBJ462" s="1"/>
      <c r="XBK462" s="1"/>
      <c r="XBL462" s="1"/>
      <c r="XBM462" s="1"/>
      <c r="XBN462" s="1"/>
      <c r="XBO462" s="1"/>
      <c r="XBP462" s="1"/>
      <c r="XBQ462" s="1"/>
      <c r="XBR462" s="1"/>
      <c r="XBS462" s="1"/>
      <c r="XBT462" s="1"/>
      <c r="XBU462" s="1"/>
      <c r="XBV462" s="1"/>
      <c r="XBW462" s="1"/>
      <c r="XBX462" s="1"/>
      <c r="XBY462" s="1"/>
      <c r="XBZ462" s="1"/>
      <c r="XCA462" s="1"/>
      <c r="XCB462" s="1"/>
      <c r="XCC462" s="1"/>
      <c r="XCD462" s="1"/>
      <c r="XCE462" s="1"/>
      <c r="XCF462" s="1"/>
      <c r="XCG462" s="1"/>
      <c r="XCH462" s="1"/>
      <c r="XCI462" s="1"/>
      <c r="XCJ462" s="1"/>
      <c r="XCK462" s="1"/>
      <c r="XCL462" s="1"/>
      <c r="XCM462" s="1"/>
      <c r="XCN462" s="1"/>
      <c r="XCO462" s="1"/>
      <c r="XCP462" s="1"/>
      <c r="XCQ462" s="1"/>
      <c r="XCR462" s="1"/>
      <c r="XCS462" s="1"/>
      <c r="XCT462" s="1"/>
      <c r="XCU462" s="1"/>
      <c r="XCV462" s="1"/>
      <c r="XCW462" s="1"/>
      <c r="XCX462" s="1"/>
      <c r="XCY462" s="1"/>
      <c r="XCZ462" s="1"/>
      <c r="XDA462" s="1"/>
      <c r="XDB462" s="1"/>
      <c r="XDC462" s="1"/>
      <c r="XDD462" s="1"/>
      <c r="XDE462" s="1"/>
      <c r="XDF462" s="1"/>
      <c r="XDG462" s="1"/>
      <c r="XDH462" s="1"/>
      <c r="XDI462" s="1"/>
      <c r="XDJ462" s="1"/>
      <c r="XDK462" s="1"/>
      <c r="XDL462" s="1"/>
      <c r="XDM462" s="1"/>
      <c r="XDN462" s="1"/>
      <c r="XDO462" s="1"/>
      <c r="XDP462" s="1"/>
      <c r="XDQ462" s="1"/>
      <c r="XDR462" s="1"/>
      <c r="XDS462" s="1"/>
      <c r="XDT462" s="1"/>
      <c r="XDU462" s="1"/>
      <c r="XDV462" s="1"/>
      <c r="XDW462" s="1"/>
      <c r="XDX462" s="1"/>
      <c r="XDY462" s="1"/>
      <c r="XDZ462" s="1"/>
      <c r="XEA462" s="1"/>
      <c r="XEB462" s="1"/>
      <c r="XEC462" s="1"/>
      <c r="XED462" s="1"/>
      <c r="XEE462" s="1"/>
      <c r="XEF462" s="1"/>
      <c r="XEG462" s="1"/>
      <c r="XEH462" s="1"/>
      <c r="XEI462" s="1"/>
      <c r="XEJ462" s="1"/>
      <c r="XEK462" s="1"/>
      <c r="XEL462" s="1"/>
      <c r="XEM462" s="1"/>
      <c r="XEN462" s="1"/>
      <c r="XEO462" s="1"/>
      <c r="XEP462" s="1"/>
      <c r="XEQ462" s="1"/>
      <c r="XER462" s="1"/>
      <c r="XES462" s="1"/>
    </row>
    <row r="463" spans="1:149 16216:16382" s="11" customFormat="1" ht="20.25" customHeight="1" x14ac:dyDescent="0.3">
      <c r="A463" s="65" t="str">
        <f t="shared" ref="A463:A468" si="77">A462</f>
        <v>4th Floor</v>
      </c>
      <c r="B463" s="65"/>
      <c r="C463" s="66">
        <v>2</v>
      </c>
      <c r="D463" s="67"/>
      <c r="E463" s="20" t="s">
        <v>223</v>
      </c>
      <c r="F463" s="66">
        <v>724</v>
      </c>
      <c r="G463" s="67"/>
      <c r="H463" s="20">
        <v>0</v>
      </c>
      <c r="I463" s="20">
        <f t="shared" si="76"/>
        <v>1122.2</v>
      </c>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WYR463" s="1"/>
      <c r="WYS463" s="1"/>
      <c r="WYT463" s="1"/>
      <c r="WYU463" s="1"/>
      <c r="WYV463" s="1"/>
      <c r="WYW463" s="1"/>
      <c r="WYX463" s="1"/>
      <c r="WYY463" s="1"/>
      <c r="WYZ463" s="1"/>
      <c r="WZA463" s="1"/>
      <c r="WZB463" s="1"/>
      <c r="WZC463" s="1"/>
      <c r="WZD463" s="1"/>
      <c r="WZE463" s="1"/>
      <c r="WZF463" s="1"/>
      <c r="WZG463" s="1"/>
      <c r="WZH463" s="1"/>
      <c r="WZI463" s="1"/>
      <c r="WZJ463" s="1"/>
      <c r="WZK463" s="1"/>
      <c r="WZL463" s="1"/>
      <c r="WZM463" s="1"/>
      <c r="WZN463" s="1"/>
      <c r="WZO463" s="1"/>
      <c r="WZP463" s="1"/>
      <c r="WZQ463" s="1"/>
      <c r="WZR463" s="1"/>
      <c r="WZS463" s="1"/>
      <c r="WZT463" s="1"/>
      <c r="WZU463" s="1"/>
      <c r="WZV463" s="1"/>
      <c r="WZW463" s="1"/>
      <c r="WZX463" s="1"/>
      <c r="WZY463" s="1"/>
      <c r="WZZ463" s="1"/>
      <c r="XAA463" s="1"/>
      <c r="XAB463" s="1"/>
      <c r="XAC463" s="1"/>
      <c r="XAD463" s="1"/>
      <c r="XAE463" s="1"/>
      <c r="XAF463" s="1"/>
      <c r="XAG463" s="1"/>
      <c r="XAH463" s="1"/>
      <c r="XAI463" s="1"/>
      <c r="XAJ463" s="1"/>
      <c r="XAK463" s="1"/>
      <c r="XAL463" s="1"/>
      <c r="XAM463" s="1"/>
      <c r="XAN463" s="1"/>
      <c r="XAO463" s="1"/>
      <c r="XAP463" s="1"/>
      <c r="XAQ463" s="1"/>
      <c r="XAR463" s="1"/>
      <c r="XAS463" s="1"/>
      <c r="XAT463" s="1"/>
      <c r="XAU463" s="1"/>
      <c r="XAV463" s="1"/>
      <c r="XAW463" s="1"/>
      <c r="XAX463" s="1"/>
      <c r="XAY463" s="1"/>
      <c r="XAZ463" s="1"/>
      <c r="XBA463" s="1"/>
      <c r="XBB463" s="1"/>
      <c r="XBC463" s="1"/>
      <c r="XBD463" s="1"/>
      <c r="XBE463" s="1"/>
      <c r="XBF463" s="1"/>
      <c r="XBG463" s="1"/>
      <c r="XBH463" s="1"/>
      <c r="XBI463" s="1"/>
      <c r="XBJ463" s="1"/>
      <c r="XBK463" s="1"/>
      <c r="XBL463" s="1"/>
      <c r="XBM463" s="1"/>
      <c r="XBN463" s="1"/>
      <c r="XBO463" s="1"/>
      <c r="XBP463" s="1"/>
      <c r="XBQ463" s="1"/>
      <c r="XBR463" s="1"/>
      <c r="XBS463" s="1"/>
      <c r="XBT463" s="1"/>
      <c r="XBU463" s="1"/>
      <c r="XBV463" s="1"/>
      <c r="XBW463" s="1"/>
      <c r="XBX463" s="1"/>
      <c r="XBY463" s="1"/>
      <c r="XBZ463" s="1"/>
      <c r="XCA463" s="1"/>
      <c r="XCB463" s="1"/>
      <c r="XCC463" s="1"/>
      <c r="XCD463" s="1"/>
      <c r="XCE463" s="1"/>
      <c r="XCF463" s="1"/>
      <c r="XCG463" s="1"/>
      <c r="XCH463" s="1"/>
      <c r="XCI463" s="1"/>
      <c r="XCJ463" s="1"/>
      <c r="XCK463" s="1"/>
      <c r="XCL463" s="1"/>
      <c r="XCM463" s="1"/>
      <c r="XCN463" s="1"/>
      <c r="XCO463" s="1"/>
      <c r="XCP463" s="1"/>
      <c r="XCQ463" s="1"/>
      <c r="XCR463" s="1"/>
      <c r="XCS463" s="1"/>
      <c r="XCT463" s="1"/>
      <c r="XCU463" s="1"/>
      <c r="XCV463" s="1"/>
      <c r="XCW463" s="1"/>
      <c r="XCX463" s="1"/>
      <c r="XCY463" s="1"/>
      <c r="XCZ463" s="1"/>
      <c r="XDA463" s="1"/>
      <c r="XDB463" s="1"/>
      <c r="XDC463" s="1"/>
      <c r="XDD463" s="1"/>
      <c r="XDE463" s="1"/>
      <c r="XDF463" s="1"/>
      <c r="XDG463" s="1"/>
      <c r="XDH463" s="1"/>
      <c r="XDI463" s="1"/>
      <c r="XDJ463" s="1"/>
      <c r="XDK463" s="1"/>
      <c r="XDL463" s="1"/>
      <c r="XDM463" s="1"/>
      <c r="XDN463" s="1"/>
      <c r="XDO463" s="1"/>
      <c r="XDP463" s="1"/>
      <c r="XDQ463" s="1"/>
      <c r="XDR463" s="1"/>
      <c r="XDS463" s="1"/>
      <c r="XDT463" s="1"/>
      <c r="XDU463" s="1"/>
      <c r="XDV463" s="1"/>
      <c r="XDW463" s="1"/>
      <c r="XDX463" s="1"/>
      <c r="XDY463" s="1"/>
      <c r="XDZ463" s="1"/>
      <c r="XEA463" s="1"/>
      <c r="XEB463" s="1"/>
      <c r="XEC463" s="1"/>
      <c r="XED463" s="1"/>
      <c r="XEE463" s="1"/>
      <c r="XEF463" s="1"/>
      <c r="XEG463" s="1"/>
      <c r="XEH463" s="1"/>
      <c r="XEI463" s="1"/>
      <c r="XEJ463" s="1"/>
      <c r="XEK463" s="1"/>
      <c r="XEL463" s="1"/>
      <c r="XEM463" s="1"/>
      <c r="XEN463" s="1"/>
      <c r="XEO463" s="1"/>
      <c r="XEP463" s="1"/>
      <c r="XEQ463" s="1"/>
      <c r="XER463" s="1"/>
      <c r="XES463" s="1"/>
    </row>
    <row r="464" spans="1:149 16216:16382" s="11" customFormat="1" ht="20.25" customHeight="1" x14ac:dyDescent="0.3">
      <c r="A464" s="65" t="str">
        <f t="shared" si="77"/>
        <v>4th Floor</v>
      </c>
      <c r="B464" s="65"/>
      <c r="C464" s="66">
        <v>3</v>
      </c>
      <c r="D464" s="67"/>
      <c r="E464" s="20" t="s">
        <v>223</v>
      </c>
      <c r="F464" s="66">
        <v>582</v>
      </c>
      <c r="G464" s="67"/>
      <c r="H464" s="20">
        <v>0</v>
      </c>
      <c r="I464" s="20">
        <f t="shared" si="76"/>
        <v>902.1</v>
      </c>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WYR464" s="1"/>
      <c r="WYS464" s="1"/>
      <c r="WYT464" s="1"/>
      <c r="WYU464" s="1"/>
      <c r="WYV464" s="1"/>
      <c r="WYW464" s="1"/>
      <c r="WYX464" s="1"/>
      <c r="WYY464" s="1"/>
      <c r="WYZ464" s="1"/>
      <c r="WZA464" s="1"/>
      <c r="WZB464" s="1"/>
      <c r="WZC464" s="1"/>
      <c r="WZD464" s="1"/>
      <c r="WZE464" s="1"/>
      <c r="WZF464" s="1"/>
      <c r="WZG464" s="1"/>
      <c r="WZH464" s="1"/>
      <c r="WZI464" s="1"/>
      <c r="WZJ464" s="1"/>
      <c r="WZK464" s="1"/>
      <c r="WZL464" s="1"/>
      <c r="WZM464" s="1"/>
      <c r="WZN464" s="1"/>
      <c r="WZO464" s="1"/>
      <c r="WZP464" s="1"/>
      <c r="WZQ464" s="1"/>
      <c r="WZR464" s="1"/>
      <c r="WZS464" s="1"/>
      <c r="WZT464" s="1"/>
      <c r="WZU464" s="1"/>
      <c r="WZV464" s="1"/>
      <c r="WZW464" s="1"/>
      <c r="WZX464" s="1"/>
      <c r="WZY464" s="1"/>
      <c r="WZZ464" s="1"/>
      <c r="XAA464" s="1"/>
      <c r="XAB464" s="1"/>
      <c r="XAC464" s="1"/>
      <c r="XAD464" s="1"/>
      <c r="XAE464" s="1"/>
      <c r="XAF464" s="1"/>
      <c r="XAG464" s="1"/>
      <c r="XAH464" s="1"/>
      <c r="XAI464" s="1"/>
      <c r="XAJ464" s="1"/>
      <c r="XAK464" s="1"/>
      <c r="XAL464" s="1"/>
      <c r="XAM464" s="1"/>
      <c r="XAN464" s="1"/>
      <c r="XAO464" s="1"/>
      <c r="XAP464" s="1"/>
      <c r="XAQ464" s="1"/>
      <c r="XAR464" s="1"/>
      <c r="XAS464" s="1"/>
      <c r="XAT464" s="1"/>
      <c r="XAU464" s="1"/>
      <c r="XAV464" s="1"/>
      <c r="XAW464" s="1"/>
      <c r="XAX464" s="1"/>
      <c r="XAY464" s="1"/>
      <c r="XAZ464" s="1"/>
      <c r="XBA464" s="1"/>
      <c r="XBB464" s="1"/>
      <c r="XBC464" s="1"/>
      <c r="XBD464" s="1"/>
      <c r="XBE464" s="1"/>
      <c r="XBF464" s="1"/>
      <c r="XBG464" s="1"/>
      <c r="XBH464" s="1"/>
      <c r="XBI464" s="1"/>
      <c r="XBJ464" s="1"/>
      <c r="XBK464" s="1"/>
      <c r="XBL464" s="1"/>
      <c r="XBM464" s="1"/>
      <c r="XBN464" s="1"/>
      <c r="XBO464" s="1"/>
      <c r="XBP464" s="1"/>
      <c r="XBQ464" s="1"/>
      <c r="XBR464" s="1"/>
      <c r="XBS464" s="1"/>
      <c r="XBT464" s="1"/>
      <c r="XBU464" s="1"/>
      <c r="XBV464" s="1"/>
      <c r="XBW464" s="1"/>
      <c r="XBX464" s="1"/>
      <c r="XBY464" s="1"/>
      <c r="XBZ464" s="1"/>
      <c r="XCA464" s="1"/>
      <c r="XCB464" s="1"/>
      <c r="XCC464" s="1"/>
      <c r="XCD464" s="1"/>
      <c r="XCE464" s="1"/>
      <c r="XCF464" s="1"/>
      <c r="XCG464" s="1"/>
      <c r="XCH464" s="1"/>
      <c r="XCI464" s="1"/>
      <c r="XCJ464" s="1"/>
      <c r="XCK464" s="1"/>
      <c r="XCL464" s="1"/>
      <c r="XCM464" s="1"/>
      <c r="XCN464" s="1"/>
      <c r="XCO464" s="1"/>
      <c r="XCP464" s="1"/>
      <c r="XCQ464" s="1"/>
      <c r="XCR464" s="1"/>
      <c r="XCS464" s="1"/>
      <c r="XCT464" s="1"/>
      <c r="XCU464" s="1"/>
      <c r="XCV464" s="1"/>
      <c r="XCW464" s="1"/>
      <c r="XCX464" s="1"/>
      <c r="XCY464" s="1"/>
      <c r="XCZ464" s="1"/>
      <c r="XDA464" s="1"/>
      <c r="XDB464" s="1"/>
      <c r="XDC464" s="1"/>
      <c r="XDD464" s="1"/>
      <c r="XDE464" s="1"/>
      <c r="XDF464" s="1"/>
      <c r="XDG464" s="1"/>
      <c r="XDH464" s="1"/>
      <c r="XDI464" s="1"/>
      <c r="XDJ464" s="1"/>
      <c r="XDK464" s="1"/>
      <c r="XDL464" s="1"/>
      <c r="XDM464" s="1"/>
      <c r="XDN464" s="1"/>
      <c r="XDO464" s="1"/>
      <c r="XDP464" s="1"/>
      <c r="XDQ464" s="1"/>
      <c r="XDR464" s="1"/>
      <c r="XDS464" s="1"/>
      <c r="XDT464" s="1"/>
      <c r="XDU464" s="1"/>
      <c r="XDV464" s="1"/>
      <c r="XDW464" s="1"/>
      <c r="XDX464" s="1"/>
      <c r="XDY464" s="1"/>
      <c r="XDZ464" s="1"/>
      <c r="XEA464" s="1"/>
      <c r="XEB464" s="1"/>
      <c r="XEC464" s="1"/>
      <c r="XED464" s="1"/>
      <c r="XEE464" s="1"/>
      <c r="XEF464" s="1"/>
      <c r="XEG464" s="1"/>
      <c r="XEH464" s="1"/>
      <c r="XEI464" s="1"/>
      <c r="XEJ464" s="1"/>
      <c r="XEK464" s="1"/>
      <c r="XEL464" s="1"/>
      <c r="XEM464" s="1"/>
      <c r="XEN464" s="1"/>
      <c r="XEO464" s="1"/>
      <c r="XEP464" s="1"/>
      <c r="XEQ464" s="1"/>
      <c r="XER464" s="1"/>
      <c r="XES464" s="1"/>
    </row>
    <row r="465" spans="1:143 16216:16376" s="11" customFormat="1" ht="20.25" customHeight="1" x14ac:dyDescent="0.3">
      <c r="A465" s="65" t="str">
        <f t="shared" si="77"/>
        <v>4th Floor</v>
      </c>
      <c r="B465" s="65"/>
      <c r="C465" s="66">
        <v>4</v>
      </c>
      <c r="D465" s="67"/>
      <c r="E465" s="20" t="s">
        <v>223</v>
      </c>
      <c r="F465" s="66">
        <v>811</v>
      </c>
      <c r="G465" s="67"/>
      <c r="H465" s="20">
        <v>0</v>
      </c>
      <c r="I465" s="20">
        <f t="shared" si="76"/>
        <v>1257.05</v>
      </c>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WYR465" s="1"/>
      <c r="WYS465" s="1"/>
      <c r="WYT465" s="1"/>
      <c r="WYU465" s="1"/>
      <c r="WYV465" s="1"/>
      <c r="WYW465" s="1"/>
      <c r="WYX465" s="1"/>
      <c r="WYY465" s="1"/>
      <c r="WYZ465" s="1"/>
      <c r="WZA465" s="1"/>
      <c r="WZB465" s="1"/>
      <c r="WZC465" s="1"/>
      <c r="WZD465" s="1"/>
      <c r="WZE465" s="1"/>
      <c r="WZF465" s="1"/>
      <c r="WZG465" s="1"/>
      <c r="WZH465" s="1"/>
      <c r="WZI465" s="1"/>
      <c r="WZJ465" s="1"/>
      <c r="WZK465" s="1"/>
      <c r="WZL465" s="1"/>
      <c r="WZM465" s="1"/>
      <c r="WZN465" s="1"/>
      <c r="WZO465" s="1"/>
      <c r="WZP465" s="1"/>
      <c r="WZQ465" s="1"/>
      <c r="WZR465" s="1"/>
      <c r="WZS465" s="1"/>
      <c r="WZT465" s="1"/>
      <c r="WZU465" s="1"/>
      <c r="WZV465" s="1"/>
      <c r="WZW465" s="1"/>
      <c r="WZX465" s="1"/>
      <c r="WZY465" s="1"/>
      <c r="WZZ465" s="1"/>
      <c r="XAA465" s="1"/>
      <c r="XAB465" s="1"/>
      <c r="XAC465" s="1"/>
      <c r="XAD465" s="1"/>
      <c r="XAE465" s="1"/>
      <c r="XAF465" s="1"/>
      <c r="XAG465" s="1"/>
      <c r="XAH465" s="1"/>
      <c r="XAI465" s="1"/>
      <c r="XAJ465" s="1"/>
      <c r="XAK465" s="1"/>
      <c r="XAL465" s="1"/>
      <c r="XAM465" s="1"/>
      <c r="XAN465" s="1"/>
      <c r="XAO465" s="1"/>
      <c r="XAP465" s="1"/>
      <c r="XAQ465" s="1"/>
      <c r="XAR465" s="1"/>
      <c r="XAS465" s="1"/>
      <c r="XAT465" s="1"/>
      <c r="XAU465" s="1"/>
      <c r="XAV465" s="1"/>
      <c r="XAW465" s="1"/>
      <c r="XAX465" s="1"/>
      <c r="XAY465" s="1"/>
      <c r="XAZ465" s="1"/>
      <c r="XBA465" s="1"/>
      <c r="XBB465" s="1"/>
      <c r="XBC465" s="1"/>
      <c r="XBD465" s="1"/>
      <c r="XBE465" s="1"/>
      <c r="XBF465" s="1"/>
      <c r="XBG465" s="1"/>
      <c r="XBH465" s="1"/>
      <c r="XBI465" s="1"/>
      <c r="XBJ465" s="1"/>
      <c r="XBK465" s="1"/>
      <c r="XBL465" s="1"/>
      <c r="XBM465" s="1"/>
      <c r="XBN465" s="1"/>
      <c r="XBO465" s="1"/>
      <c r="XBP465" s="1"/>
      <c r="XBQ465" s="1"/>
      <c r="XBR465" s="1"/>
      <c r="XBS465" s="1"/>
      <c r="XBT465" s="1"/>
      <c r="XBU465" s="1"/>
      <c r="XBV465" s="1"/>
      <c r="XBW465" s="1"/>
      <c r="XBX465" s="1"/>
      <c r="XBY465" s="1"/>
      <c r="XBZ465" s="1"/>
      <c r="XCA465" s="1"/>
      <c r="XCB465" s="1"/>
      <c r="XCC465" s="1"/>
      <c r="XCD465" s="1"/>
      <c r="XCE465" s="1"/>
      <c r="XCF465" s="1"/>
      <c r="XCG465" s="1"/>
      <c r="XCH465" s="1"/>
      <c r="XCI465" s="1"/>
      <c r="XCJ465" s="1"/>
      <c r="XCK465" s="1"/>
      <c r="XCL465" s="1"/>
      <c r="XCM465" s="1"/>
      <c r="XCN465" s="1"/>
      <c r="XCO465" s="1"/>
      <c r="XCP465" s="1"/>
      <c r="XCQ465" s="1"/>
      <c r="XCR465" s="1"/>
      <c r="XCS465" s="1"/>
      <c r="XCT465" s="1"/>
      <c r="XCU465" s="1"/>
      <c r="XCV465" s="1"/>
      <c r="XCW465" s="1"/>
      <c r="XCX465" s="1"/>
      <c r="XCY465" s="1"/>
      <c r="XCZ465" s="1"/>
      <c r="XDA465" s="1"/>
      <c r="XDB465" s="1"/>
      <c r="XDC465" s="1"/>
      <c r="XDD465" s="1"/>
      <c r="XDE465" s="1"/>
      <c r="XDF465" s="1"/>
      <c r="XDG465" s="1"/>
      <c r="XDH465" s="1"/>
      <c r="XDI465" s="1"/>
      <c r="XDJ465" s="1"/>
      <c r="XDK465" s="1"/>
      <c r="XDL465" s="1"/>
      <c r="XDM465" s="1"/>
      <c r="XDN465" s="1"/>
      <c r="XDO465" s="1"/>
      <c r="XDP465" s="1"/>
      <c r="XDQ465" s="1"/>
      <c r="XDR465" s="1"/>
      <c r="XDS465" s="1"/>
      <c r="XDT465" s="1"/>
      <c r="XDU465" s="1"/>
      <c r="XDV465" s="1"/>
      <c r="XDW465" s="1"/>
      <c r="XDX465" s="1"/>
      <c r="XDY465" s="1"/>
      <c r="XDZ465" s="1"/>
      <c r="XEA465" s="1"/>
      <c r="XEB465" s="1"/>
      <c r="XEC465" s="1"/>
      <c r="XED465" s="1"/>
      <c r="XEE465" s="1"/>
      <c r="XEF465" s="1"/>
      <c r="XEG465" s="1"/>
      <c r="XEH465" s="1"/>
      <c r="XEI465" s="1"/>
      <c r="XEJ465" s="1"/>
      <c r="XEK465" s="1"/>
      <c r="XEL465" s="1"/>
      <c r="XEM465" s="1"/>
      <c r="XEN465" s="1"/>
      <c r="XEO465" s="1"/>
      <c r="XEP465" s="1"/>
      <c r="XEQ465" s="1"/>
      <c r="XER465" s="1"/>
      <c r="XES465" s="1"/>
    </row>
    <row r="466" spans="1:143 16216:16376" s="11" customFormat="1" ht="20.25" customHeight="1" x14ac:dyDescent="0.3">
      <c r="A466" s="65" t="str">
        <f t="shared" si="77"/>
        <v>4th Floor</v>
      </c>
      <c r="B466" s="65"/>
      <c r="C466" s="66">
        <v>5</v>
      </c>
      <c r="D466" s="67"/>
      <c r="E466" s="20" t="s">
        <v>223</v>
      </c>
      <c r="F466" s="66">
        <v>556</v>
      </c>
      <c r="G466" s="67"/>
      <c r="H466" s="20">
        <v>0</v>
      </c>
      <c r="I466" s="20">
        <f t="shared" si="76"/>
        <v>861.80000000000007</v>
      </c>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WYR466" s="1"/>
      <c r="WYS466" s="1"/>
      <c r="WYT466" s="1"/>
      <c r="WYU466" s="1"/>
      <c r="WYV466" s="1"/>
      <c r="WYW466" s="1"/>
      <c r="WYX466" s="1"/>
      <c r="WYY466" s="1"/>
      <c r="WYZ466" s="1"/>
      <c r="WZA466" s="1"/>
      <c r="WZB466" s="1"/>
      <c r="WZC466" s="1"/>
      <c r="WZD466" s="1"/>
      <c r="WZE466" s="1"/>
      <c r="WZF466" s="1"/>
      <c r="WZG466" s="1"/>
      <c r="WZH466" s="1"/>
      <c r="WZI466" s="1"/>
      <c r="WZJ466" s="1"/>
      <c r="WZK466" s="1"/>
      <c r="WZL466" s="1"/>
      <c r="WZM466" s="1"/>
      <c r="WZN466" s="1"/>
      <c r="WZO466" s="1"/>
      <c r="WZP466" s="1"/>
      <c r="WZQ466" s="1"/>
      <c r="WZR466" s="1"/>
      <c r="WZS466" s="1"/>
      <c r="WZT466" s="1"/>
      <c r="WZU466" s="1"/>
      <c r="WZV466" s="1"/>
      <c r="WZW466" s="1"/>
      <c r="WZX466" s="1"/>
      <c r="WZY466" s="1"/>
      <c r="WZZ466" s="1"/>
      <c r="XAA466" s="1"/>
      <c r="XAB466" s="1"/>
      <c r="XAC466" s="1"/>
      <c r="XAD466" s="1"/>
      <c r="XAE466" s="1"/>
      <c r="XAF466" s="1"/>
      <c r="XAG466" s="1"/>
      <c r="XAH466" s="1"/>
      <c r="XAI466" s="1"/>
      <c r="XAJ466" s="1"/>
      <c r="XAK466" s="1"/>
      <c r="XAL466" s="1"/>
      <c r="XAM466" s="1"/>
      <c r="XAN466" s="1"/>
      <c r="XAO466" s="1"/>
      <c r="XAP466" s="1"/>
      <c r="XAQ466" s="1"/>
      <c r="XAR466" s="1"/>
      <c r="XAS466" s="1"/>
      <c r="XAT466" s="1"/>
      <c r="XAU466" s="1"/>
      <c r="XAV466" s="1"/>
      <c r="XAW466" s="1"/>
      <c r="XAX466" s="1"/>
      <c r="XAY466" s="1"/>
      <c r="XAZ466" s="1"/>
      <c r="XBA466" s="1"/>
      <c r="XBB466" s="1"/>
      <c r="XBC466" s="1"/>
      <c r="XBD466" s="1"/>
      <c r="XBE466" s="1"/>
      <c r="XBF466" s="1"/>
      <c r="XBG466" s="1"/>
      <c r="XBH466" s="1"/>
      <c r="XBI466" s="1"/>
      <c r="XBJ466" s="1"/>
      <c r="XBK466" s="1"/>
      <c r="XBL466" s="1"/>
      <c r="XBM466" s="1"/>
      <c r="XBN466" s="1"/>
      <c r="XBO466" s="1"/>
      <c r="XBP466" s="1"/>
      <c r="XBQ466" s="1"/>
      <c r="XBR466" s="1"/>
      <c r="XBS466" s="1"/>
      <c r="XBT466" s="1"/>
      <c r="XBU466" s="1"/>
      <c r="XBV466" s="1"/>
      <c r="XBW466" s="1"/>
      <c r="XBX466" s="1"/>
      <c r="XBY466" s="1"/>
      <c r="XBZ466" s="1"/>
      <c r="XCA466" s="1"/>
      <c r="XCB466" s="1"/>
      <c r="XCC466" s="1"/>
      <c r="XCD466" s="1"/>
      <c r="XCE466" s="1"/>
      <c r="XCF466" s="1"/>
      <c r="XCG466" s="1"/>
      <c r="XCH466" s="1"/>
      <c r="XCI466" s="1"/>
      <c r="XCJ466" s="1"/>
      <c r="XCK466" s="1"/>
      <c r="XCL466" s="1"/>
      <c r="XCM466" s="1"/>
      <c r="XCN466" s="1"/>
      <c r="XCO466" s="1"/>
      <c r="XCP466" s="1"/>
      <c r="XCQ466" s="1"/>
      <c r="XCR466" s="1"/>
      <c r="XCS466" s="1"/>
      <c r="XCT466" s="1"/>
      <c r="XCU466" s="1"/>
      <c r="XCV466" s="1"/>
      <c r="XCW466" s="1"/>
      <c r="XCX466" s="1"/>
      <c r="XCY466" s="1"/>
      <c r="XCZ466" s="1"/>
      <c r="XDA466" s="1"/>
      <c r="XDB466" s="1"/>
      <c r="XDC466" s="1"/>
      <c r="XDD466" s="1"/>
      <c r="XDE466" s="1"/>
      <c r="XDF466" s="1"/>
      <c r="XDG466" s="1"/>
      <c r="XDH466" s="1"/>
      <c r="XDI466" s="1"/>
      <c r="XDJ466" s="1"/>
      <c r="XDK466" s="1"/>
      <c r="XDL466" s="1"/>
      <c r="XDM466" s="1"/>
      <c r="XDN466" s="1"/>
      <c r="XDO466" s="1"/>
      <c r="XDP466" s="1"/>
      <c r="XDQ466" s="1"/>
      <c r="XDR466" s="1"/>
      <c r="XDS466" s="1"/>
      <c r="XDT466" s="1"/>
      <c r="XDU466" s="1"/>
      <c r="XDV466" s="1"/>
      <c r="XDW466" s="1"/>
      <c r="XDX466" s="1"/>
      <c r="XDY466" s="1"/>
      <c r="XDZ466" s="1"/>
      <c r="XEA466" s="1"/>
      <c r="XEB466" s="1"/>
      <c r="XEC466" s="1"/>
      <c r="XED466" s="1"/>
      <c r="XEE466" s="1"/>
      <c r="XEF466" s="1"/>
      <c r="XEG466" s="1"/>
      <c r="XEH466" s="1"/>
      <c r="XEI466" s="1"/>
      <c r="XEJ466" s="1"/>
      <c r="XEK466" s="1"/>
      <c r="XEL466" s="1"/>
      <c r="XEM466" s="1"/>
      <c r="XEN466" s="1"/>
      <c r="XEO466" s="1"/>
      <c r="XEP466" s="1"/>
      <c r="XEQ466" s="1"/>
      <c r="XER466" s="1"/>
      <c r="XES466" s="1"/>
    </row>
    <row r="467" spans="1:143 16216:16376" s="11" customFormat="1" ht="20.25" customHeight="1" x14ac:dyDescent="0.3">
      <c r="A467" s="65" t="str">
        <f t="shared" si="77"/>
        <v>4th Floor</v>
      </c>
      <c r="B467" s="65"/>
      <c r="C467" s="66">
        <v>6</v>
      </c>
      <c r="D467" s="67"/>
      <c r="E467" s="20" t="s">
        <v>222</v>
      </c>
      <c r="F467" s="66">
        <v>908</v>
      </c>
      <c r="G467" s="67"/>
      <c r="H467" s="20">
        <v>0</v>
      </c>
      <c r="I467" s="20">
        <f t="shared" si="76"/>
        <v>1407.4</v>
      </c>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WYR467" s="1"/>
      <c r="WYS467" s="1"/>
      <c r="WYT467" s="1"/>
      <c r="WYU467" s="1"/>
      <c r="WYV467" s="1"/>
      <c r="WYW467" s="1"/>
      <c r="WYX467" s="1"/>
      <c r="WYY467" s="1"/>
      <c r="WYZ467" s="1"/>
      <c r="WZA467" s="1"/>
      <c r="WZB467" s="1"/>
      <c r="WZC467" s="1"/>
      <c r="WZD467" s="1"/>
      <c r="WZE467" s="1"/>
      <c r="WZF467" s="1"/>
      <c r="WZG467" s="1"/>
      <c r="WZH467" s="1"/>
      <c r="WZI467" s="1"/>
      <c r="WZJ467" s="1"/>
      <c r="WZK467" s="1"/>
      <c r="WZL467" s="1"/>
      <c r="WZM467" s="1"/>
      <c r="WZN467" s="1"/>
      <c r="WZO467" s="1"/>
      <c r="WZP467" s="1"/>
      <c r="WZQ467" s="1"/>
      <c r="WZR467" s="1"/>
      <c r="WZS467" s="1"/>
      <c r="WZT467" s="1"/>
      <c r="WZU467" s="1"/>
      <c r="WZV467" s="1"/>
      <c r="WZW467" s="1"/>
      <c r="WZX467" s="1"/>
      <c r="WZY467" s="1"/>
      <c r="WZZ467" s="1"/>
      <c r="XAA467" s="1"/>
      <c r="XAB467" s="1"/>
      <c r="XAC467" s="1"/>
      <c r="XAD467" s="1"/>
      <c r="XAE467" s="1"/>
      <c r="XAF467" s="1"/>
      <c r="XAG467" s="1"/>
      <c r="XAH467" s="1"/>
      <c r="XAI467" s="1"/>
      <c r="XAJ467" s="1"/>
      <c r="XAK467" s="1"/>
      <c r="XAL467" s="1"/>
      <c r="XAM467" s="1"/>
      <c r="XAN467" s="1"/>
      <c r="XAO467" s="1"/>
      <c r="XAP467" s="1"/>
      <c r="XAQ467" s="1"/>
      <c r="XAR467" s="1"/>
      <c r="XAS467" s="1"/>
      <c r="XAT467" s="1"/>
      <c r="XAU467" s="1"/>
      <c r="XAV467" s="1"/>
      <c r="XAW467" s="1"/>
      <c r="XAX467" s="1"/>
      <c r="XAY467" s="1"/>
      <c r="XAZ467" s="1"/>
      <c r="XBA467" s="1"/>
      <c r="XBB467" s="1"/>
      <c r="XBC467" s="1"/>
      <c r="XBD467" s="1"/>
      <c r="XBE467" s="1"/>
      <c r="XBF467" s="1"/>
      <c r="XBG467" s="1"/>
      <c r="XBH467" s="1"/>
      <c r="XBI467" s="1"/>
      <c r="XBJ467" s="1"/>
      <c r="XBK467" s="1"/>
      <c r="XBL467" s="1"/>
      <c r="XBM467" s="1"/>
      <c r="XBN467" s="1"/>
      <c r="XBO467" s="1"/>
      <c r="XBP467" s="1"/>
      <c r="XBQ467" s="1"/>
      <c r="XBR467" s="1"/>
      <c r="XBS467" s="1"/>
      <c r="XBT467" s="1"/>
      <c r="XBU467" s="1"/>
      <c r="XBV467" s="1"/>
      <c r="XBW467" s="1"/>
      <c r="XBX467" s="1"/>
      <c r="XBY467" s="1"/>
      <c r="XBZ467" s="1"/>
      <c r="XCA467" s="1"/>
      <c r="XCB467" s="1"/>
      <c r="XCC467" s="1"/>
      <c r="XCD467" s="1"/>
      <c r="XCE467" s="1"/>
      <c r="XCF467" s="1"/>
      <c r="XCG467" s="1"/>
      <c r="XCH467" s="1"/>
      <c r="XCI467" s="1"/>
      <c r="XCJ467" s="1"/>
      <c r="XCK467" s="1"/>
      <c r="XCL467" s="1"/>
      <c r="XCM467" s="1"/>
      <c r="XCN467" s="1"/>
      <c r="XCO467" s="1"/>
      <c r="XCP467" s="1"/>
      <c r="XCQ467" s="1"/>
      <c r="XCR467" s="1"/>
      <c r="XCS467" s="1"/>
      <c r="XCT467" s="1"/>
      <c r="XCU467" s="1"/>
      <c r="XCV467" s="1"/>
      <c r="XCW467" s="1"/>
      <c r="XCX467" s="1"/>
      <c r="XCY467" s="1"/>
      <c r="XCZ467" s="1"/>
      <c r="XDA467" s="1"/>
      <c r="XDB467" s="1"/>
      <c r="XDC467" s="1"/>
      <c r="XDD467" s="1"/>
      <c r="XDE467" s="1"/>
      <c r="XDF467" s="1"/>
      <c r="XDG467" s="1"/>
      <c r="XDH467" s="1"/>
      <c r="XDI467" s="1"/>
      <c r="XDJ467" s="1"/>
      <c r="XDK467" s="1"/>
      <c r="XDL467" s="1"/>
      <c r="XDM467" s="1"/>
      <c r="XDN467" s="1"/>
      <c r="XDO467" s="1"/>
      <c r="XDP467" s="1"/>
      <c r="XDQ467" s="1"/>
      <c r="XDR467" s="1"/>
      <c r="XDS467" s="1"/>
      <c r="XDT467" s="1"/>
      <c r="XDU467" s="1"/>
      <c r="XDV467" s="1"/>
      <c r="XDW467" s="1"/>
      <c r="XDX467" s="1"/>
      <c r="XDY467" s="1"/>
      <c r="XDZ467" s="1"/>
      <c r="XEA467" s="1"/>
      <c r="XEB467" s="1"/>
      <c r="XEC467" s="1"/>
      <c r="XED467" s="1"/>
      <c r="XEE467" s="1"/>
      <c r="XEF467" s="1"/>
      <c r="XEG467" s="1"/>
      <c r="XEH467" s="1"/>
      <c r="XEI467" s="1"/>
      <c r="XEJ467" s="1"/>
      <c r="XEK467" s="1"/>
      <c r="XEL467" s="1"/>
      <c r="XEM467" s="1"/>
      <c r="XEN467" s="1"/>
      <c r="XEO467" s="1"/>
      <c r="XEP467" s="1"/>
      <c r="XEQ467" s="1"/>
      <c r="XER467" s="1"/>
      <c r="XES467" s="1"/>
    </row>
    <row r="468" spans="1:143 16216:16376" s="11" customFormat="1" ht="20.25" customHeight="1" x14ac:dyDescent="0.3">
      <c r="A468" s="65" t="str">
        <f t="shared" si="77"/>
        <v>4th Floor</v>
      </c>
      <c r="B468" s="65"/>
      <c r="C468" s="66">
        <v>7</v>
      </c>
      <c r="D468" s="67"/>
      <c r="E468" s="20" t="s">
        <v>223</v>
      </c>
      <c r="F468" s="66">
        <v>747</v>
      </c>
      <c r="G468" s="67"/>
      <c r="H468" s="20">
        <v>0</v>
      </c>
      <c r="I468" s="20">
        <f t="shared" si="76"/>
        <v>1157.8500000000001</v>
      </c>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WYR468" s="1"/>
      <c r="WYS468" s="1"/>
      <c r="WYT468" s="1"/>
      <c r="WYU468" s="1"/>
      <c r="WYV468" s="1"/>
      <c r="WYW468" s="1"/>
      <c r="WYX468" s="1"/>
      <c r="WYY468" s="1"/>
      <c r="WYZ468" s="1"/>
      <c r="WZA468" s="1"/>
      <c r="WZB468" s="1"/>
      <c r="WZC468" s="1"/>
      <c r="WZD468" s="1"/>
      <c r="WZE468" s="1"/>
      <c r="WZF468" s="1"/>
      <c r="WZG468" s="1"/>
      <c r="WZH468" s="1"/>
      <c r="WZI468" s="1"/>
      <c r="WZJ468" s="1"/>
      <c r="WZK468" s="1"/>
      <c r="WZL468" s="1"/>
      <c r="WZM468" s="1"/>
      <c r="WZN468" s="1"/>
      <c r="WZO468" s="1"/>
      <c r="WZP468" s="1"/>
      <c r="WZQ468" s="1"/>
      <c r="WZR468" s="1"/>
      <c r="WZS468" s="1"/>
      <c r="WZT468" s="1"/>
      <c r="WZU468" s="1"/>
      <c r="WZV468" s="1"/>
      <c r="WZW468" s="1"/>
      <c r="WZX468" s="1"/>
      <c r="WZY468" s="1"/>
      <c r="WZZ468" s="1"/>
      <c r="XAA468" s="1"/>
      <c r="XAB468" s="1"/>
      <c r="XAC468" s="1"/>
      <c r="XAD468" s="1"/>
      <c r="XAE468" s="1"/>
      <c r="XAF468" s="1"/>
      <c r="XAG468" s="1"/>
      <c r="XAH468" s="1"/>
      <c r="XAI468" s="1"/>
      <c r="XAJ468" s="1"/>
      <c r="XAK468" s="1"/>
      <c r="XAL468" s="1"/>
      <c r="XAM468" s="1"/>
      <c r="XAN468" s="1"/>
      <c r="XAO468" s="1"/>
      <c r="XAP468" s="1"/>
      <c r="XAQ468" s="1"/>
      <c r="XAR468" s="1"/>
      <c r="XAS468" s="1"/>
      <c r="XAT468" s="1"/>
      <c r="XAU468" s="1"/>
      <c r="XAV468" s="1"/>
      <c r="XAW468" s="1"/>
      <c r="XAX468" s="1"/>
      <c r="XAY468" s="1"/>
      <c r="XAZ468" s="1"/>
      <c r="XBA468" s="1"/>
      <c r="XBB468" s="1"/>
      <c r="XBC468" s="1"/>
      <c r="XBD468" s="1"/>
      <c r="XBE468" s="1"/>
      <c r="XBF468" s="1"/>
      <c r="XBG468" s="1"/>
      <c r="XBH468" s="1"/>
      <c r="XBI468" s="1"/>
      <c r="XBJ468" s="1"/>
      <c r="XBK468" s="1"/>
      <c r="XBL468" s="1"/>
      <c r="XBM468" s="1"/>
      <c r="XBN468" s="1"/>
      <c r="XBO468" s="1"/>
      <c r="XBP468" s="1"/>
      <c r="XBQ468" s="1"/>
      <c r="XBR468" s="1"/>
      <c r="XBS468" s="1"/>
      <c r="XBT468" s="1"/>
      <c r="XBU468" s="1"/>
      <c r="XBV468" s="1"/>
      <c r="XBW468" s="1"/>
      <c r="XBX468" s="1"/>
      <c r="XBY468" s="1"/>
      <c r="XBZ468" s="1"/>
      <c r="XCA468" s="1"/>
      <c r="XCB468" s="1"/>
      <c r="XCC468" s="1"/>
      <c r="XCD468" s="1"/>
      <c r="XCE468" s="1"/>
      <c r="XCF468" s="1"/>
      <c r="XCG468" s="1"/>
      <c r="XCH468" s="1"/>
      <c r="XCI468" s="1"/>
      <c r="XCJ468" s="1"/>
      <c r="XCK468" s="1"/>
      <c r="XCL468" s="1"/>
      <c r="XCM468" s="1"/>
      <c r="XCN468" s="1"/>
      <c r="XCO468" s="1"/>
      <c r="XCP468" s="1"/>
      <c r="XCQ468" s="1"/>
      <c r="XCR468" s="1"/>
      <c r="XCS468" s="1"/>
      <c r="XCT468" s="1"/>
      <c r="XCU468" s="1"/>
      <c r="XCV468" s="1"/>
      <c r="XCW468" s="1"/>
      <c r="XCX468" s="1"/>
      <c r="XCY468" s="1"/>
      <c r="XCZ468" s="1"/>
      <c r="XDA468" s="1"/>
      <c r="XDB468" s="1"/>
      <c r="XDC468" s="1"/>
      <c r="XDD468" s="1"/>
      <c r="XDE468" s="1"/>
      <c r="XDF468" s="1"/>
      <c r="XDG468" s="1"/>
      <c r="XDH468" s="1"/>
      <c r="XDI468" s="1"/>
      <c r="XDJ468" s="1"/>
      <c r="XDK468" s="1"/>
      <c r="XDL468" s="1"/>
      <c r="XDM468" s="1"/>
      <c r="XDN468" s="1"/>
      <c r="XDO468" s="1"/>
      <c r="XDP468" s="1"/>
      <c r="XDQ468" s="1"/>
      <c r="XDR468" s="1"/>
      <c r="XDS468" s="1"/>
      <c r="XDT468" s="1"/>
      <c r="XDU468" s="1"/>
      <c r="XDV468" s="1"/>
      <c r="XDW468" s="1"/>
      <c r="XDX468" s="1"/>
      <c r="XDY468" s="1"/>
      <c r="XDZ468" s="1"/>
      <c r="XEA468" s="1"/>
      <c r="XEB468" s="1"/>
      <c r="XEC468" s="1"/>
      <c r="XED468" s="1"/>
      <c r="XEE468" s="1"/>
      <c r="XEF468" s="1"/>
      <c r="XEG468" s="1"/>
      <c r="XEH468" s="1"/>
      <c r="XEI468" s="1"/>
      <c r="XEJ468" s="1"/>
      <c r="XEK468" s="1"/>
      <c r="XEL468" s="1"/>
      <c r="XEM468" s="1"/>
      <c r="XEN468" s="1"/>
      <c r="XEO468" s="1"/>
      <c r="XEP468" s="1"/>
      <c r="XEQ468" s="1"/>
      <c r="XER468" s="1"/>
      <c r="XES468" s="1"/>
    </row>
    <row r="469" spans="1:143 16216:16376" s="11" customFormat="1" ht="21" x14ac:dyDescent="0.3">
      <c r="A469" s="68" t="s">
        <v>240</v>
      </c>
      <c r="B469" s="69"/>
      <c r="C469" s="69"/>
      <c r="D469" s="69"/>
      <c r="E469" s="69"/>
      <c r="F469" s="69"/>
      <c r="G469" s="69"/>
      <c r="H469" s="69"/>
      <c r="I469" s="72"/>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WYU469" s="1"/>
      <c r="WYV469" s="1"/>
      <c r="WYW469" s="1"/>
      <c r="WYX469" s="1"/>
      <c r="WYY469" s="1"/>
      <c r="WYZ469" s="1"/>
      <c r="WZA469" s="1"/>
      <c r="WZB469" s="1"/>
      <c r="WZC469" s="1"/>
      <c r="WZD469" s="1"/>
      <c r="WZE469" s="1"/>
      <c r="WZF469" s="1"/>
      <c r="WZG469" s="1"/>
      <c r="WZH469" s="1"/>
      <c r="WZI469" s="1"/>
      <c r="WZJ469" s="1"/>
      <c r="WZK469" s="1"/>
      <c r="WZL469" s="1"/>
      <c r="WZM469" s="1"/>
      <c r="WZN469" s="1"/>
      <c r="WZO469" s="1"/>
      <c r="WZP469" s="1"/>
      <c r="WZQ469" s="1"/>
      <c r="WZR469" s="1"/>
      <c r="WZS469" s="1"/>
      <c r="WZT469" s="1"/>
      <c r="WZU469" s="1"/>
      <c r="WZV469" s="1"/>
      <c r="WZW469" s="1"/>
      <c r="WZX469" s="1"/>
      <c r="WZY469" s="1"/>
      <c r="WZZ469" s="1"/>
      <c r="XAA469" s="1"/>
      <c r="XAB469" s="1"/>
      <c r="XAC469" s="1"/>
      <c r="XAD469" s="1"/>
      <c r="XAE469" s="1"/>
      <c r="XAF469" s="1"/>
      <c r="XAG469" s="1"/>
      <c r="XAH469" s="1"/>
      <c r="XAI469" s="1"/>
      <c r="XAJ469" s="1"/>
      <c r="XAK469" s="1"/>
      <c r="XAL469" s="1"/>
      <c r="XAM469" s="1"/>
      <c r="XAN469" s="1"/>
      <c r="XAO469" s="1"/>
      <c r="XAP469" s="1"/>
      <c r="XAQ469" s="1"/>
      <c r="XAR469" s="1"/>
      <c r="XAS469" s="1"/>
      <c r="XAT469" s="1"/>
      <c r="XAU469" s="1"/>
      <c r="XAV469" s="1"/>
      <c r="XAW469" s="1"/>
      <c r="XAX469" s="1"/>
      <c r="XAY469" s="1"/>
      <c r="XAZ469" s="1"/>
      <c r="XBA469" s="1"/>
      <c r="XBB469" s="1"/>
      <c r="XBC469" s="1"/>
      <c r="XBD469" s="1"/>
      <c r="XBE469" s="1"/>
      <c r="XBF469" s="1"/>
      <c r="XBG469" s="1"/>
      <c r="XBH469" s="1"/>
      <c r="XBI469" s="1"/>
      <c r="XBJ469" s="1"/>
      <c r="XBK469" s="1"/>
      <c r="XBL469" s="1"/>
      <c r="XBM469" s="1"/>
      <c r="XBN469" s="1"/>
      <c r="XBO469" s="1"/>
      <c r="XBP469" s="1"/>
      <c r="XBQ469" s="1"/>
      <c r="XBR469" s="1"/>
      <c r="XBS469" s="1"/>
      <c r="XBT469" s="1"/>
      <c r="XBU469" s="1"/>
      <c r="XBV469" s="1"/>
      <c r="XBW469" s="1"/>
      <c r="XBX469" s="1"/>
      <c r="XBY469" s="1"/>
      <c r="XBZ469" s="1"/>
      <c r="XCA469" s="1"/>
      <c r="XCB469" s="1"/>
      <c r="XCC469" s="1"/>
      <c r="XCD469" s="1"/>
      <c r="XCE469" s="1"/>
      <c r="XCF469" s="1"/>
      <c r="XCG469" s="1"/>
      <c r="XCH469" s="1"/>
      <c r="XCI469" s="1"/>
      <c r="XCJ469" s="1"/>
      <c r="XCK469" s="1"/>
      <c r="XCL469" s="1"/>
      <c r="XCM469" s="1"/>
      <c r="XCN469" s="1"/>
      <c r="XCO469" s="1"/>
      <c r="XCP469" s="1"/>
      <c r="XCQ469" s="1"/>
      <c r="XCR469" s="1"/>
      <c r="XCS469" s="1"/>
      <c r="XCT469" s="1"/>
      <c r="XCU469" s="1"/>
      <c r="XCV469" s="1"/>
      <c r="XCW469" s="1"/>
      <c r="XCX469" s="1"/>
      <c r="XCY469" s="1"/>
      <c r="XCZ469" s="1"/>
      <c r="XDA469" s="1"/>
      <c r="XDB469" s="1"/>
      <c r="XDC469" s="1"/>
      <c r="XDD469" s="1"/>
      <c r="XDE469" s="1"/>
      <c r="XDF469" s="1"/>
      <c r="XDG469" s="1"/>
      <c r="XDH469" s="1"/>
      <c r="XDI469" s="1"/>
      <c r="XDJ469" s="1"/>
      <c r="XDK469" s="1"/>
      <c r="XDL469" s="1"/>
      <c r="XDM469" s="1"/>
      <c r="XDN469" s="1"/>
      <c r="XDO469" s="1"/>
      <c r="XDP469" s="1"/>
      <c r="XDQ469" s="1"/>
      <c r="XDR469" s="1"/>
      <c r="XDS469" s="1"/>
      <c r="XDT469" s="1"/>
      <c r="XDU469" s="1"/>
      <c r="XDV469" s="1"/>
      <c r="XDW469" s="1"/>
      <c r="XDX469" s="1"/>
      <c r="XDY469" s="1"/>
      <c r="XDZ469" s="1"/>
      <c r="XEA469" s="1"/>
      <c r="XEB469" s="1"/>
      <c r="XEC469" s="1"/>
      <c r="XED469" s="1"/>
      <c r="XEE469" s="1"/>
      <c r="XEF469" s="1"/>
      <c r="XEG469" s="1"/>
      <c r="XEH469" s="1"/>
      <c r="XEI469" s="1"/>
      <c r="XEJ469" s="1"/>
      <c r="XEK469" s="1"/>
      <c r="XEL469" s="1"/>
      <c r="XEM469" s="1"/>
      <c r="XEN469" s="1"/>
      <c r="XEO469" s="1"/>
      <c r="XEP469" s="1"/>
      <c r="XEQ469" s="1"/>
      <c r="XER469" s="1"/>
      <c r="XES469" s="1"/>
      <c r="XET469" s="1"/>
      <c r="XEU469" s="1"/>
      <c r="XEV469" s="1"/>
    </row>
    <row r="470" spans="1:143 16216:16376" s="11" customFormat="1" ht="20.25" customHeight="1" x14ac:dyDescent="0.3">
      <c r="A470" s="65" t="str">
        <f>A469</f>
        <v>5th, 6th, 8th , 10th &amp; 12th Floor</v>
      </c>
      <c r="B470" s="65"/>
      <c r="C470" s="66">
        <v>1</v>
      </c>
      <c r="D470" s="67"/>
      <c r="E470" s="20" t="s">
        <v>223</v>
      </c>
      <c r="F470" s="66">
        <v>726</v>
      </c>
      <c r="G470" s="67"/>
      <c r="H470" s="20">
        <v>0</v>
      </c>
      <c r="I470" s="20">
        <f t="shared" ref="I470:I476" si="78">F470*(($I$140)+1)+H470</f>
        <v>1125.3</v>
      </c>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WYS470" s="1"/>
      <c r="WYT470" s="1"/>
      <c r="WYU470" s="1"/>
      <c r="WYV470" s="1"/>
      <c r="WYW470" s="1"/>
      <c r="WYX470" s="1"/>
      <c r="WYY470" s="1"/>
      <c r="WYZ470" s="1"/>
      <c r="WZA470" s="1"/>
      <c r="WZB470" s="1"/>
      <c r="WZC470" s="1"/>
      <c r="WZD470" s="1"/>
      <c r="WZE470" s="1"/>
      <c r="WZF470" s="1"/>
      <c r="WZG470" s="1"/>
      <c r="WZH470" s="1"/>
      <c r="WZI470" s="1"/>
      <c r="WZJ470" s="1"/>
      <c r="WZK470" s="1"/>
      <c r="WZL470" s="1"/>
      <c r="WZM470" s="1"/>
      <c r="WZN470" s="1"/>
      <c r="WZO470" s="1"/>
      <c r="WZP470" s="1"/>
      <c r="WZQ470" s="1"/>
      <c r="WZR470" s="1"/>
      <c r="WZS470" s="1"/>
      <c r="WZT470" s="1"/>
      <c r="WZU470" s="1"/>
      <c r="WZV470" s="1"/>
      <c r="WZW470" s="1"/>
      <c r="WZX470" s="1"/>
      <c r="WZY470" s="1"/>
      <c r="WZZ470" s="1"/>
      <c r="XAA470" s="1"/>
      <c r="XAB470" s="1"/>
      <c r="XAC470" s="1"/>
      <c r="XAD470" s="1"/>
      <c r="XAE470" s="1"/>
      <c r="XAF470" s="1"/>
      <c r="XAG470" s="1"/>
      <c r="XAH470" s="1"/>
      <c r="XAI470" s="1"/>
      <c r="XAJ470" s="1"/>
      <c r="XAK470" s="1"/>
      <c r="XAL470" s="1"/>
      <c r="XAM470" s="1"/>
      <c r="XAN470" s="1"/>
      <c r="XAO470" s="1"/>
      <c r="XAP470" s="1"/>
      <c r="XAQ470" s="1"/>
      <c r="XAR470" s="1"/>
      <c r="XAS470" s="1"/>
      <c r="XAT470" s="1"/>
      <c r="XAU470" s="1"/>
      <c r="XAV470" s="1"/>
      <c r="XAW470" s="1"/>
      <c r="XAX470" s="1"/>
      <c r="XAY470" s="1"/>
      <c r="XAZ470" s="1"/>
      <c r="XBA470" s="1"/>
      <c r="XBB470" s="1"/>
      <c r="XBC470" s="1"/>
      <c r="XBD470" s="1"/>
      <c r="XBE470" s="1"/>
      <c r="XBF470" s="1"/>
      <c r="XBG470" s="1"/>
      <c r="XBH470" s="1"/>
      <c r="XBI470" s="1"/>
      <c r="XBJ470" s="1"/>
      <c r="XBK470" s="1"/>
      <c r="XBL470" s="1"/>
      <c r="XBM470" s="1"/>
      <c r="XBN470" s="1"/>
      <c r="XBO470" s="1"/>
      <c r="XBP470" s="1"/>
      <c r="XBQ470" s="1"/>
      <c r="XBR470" s="1"/>
      <c r="XBS470" s="1"/>
      <c r="XBT470" s="1"/>
      <c r="XBU470" s="1"/>
      <c r="XBV470" s="1"/>
      <c r="XBW470" s="1"/>
      <c r="XBX470" s="1"/>
      <c r="XBY470" s="1"/>
      <c r="XBZ470" s="1"/>
      <c r="XCA470" s="1"/>
      <c r="XCB470" s="1"/>
      <c r="XCC470" s="1"/>
      <c r="XCD470" s="1"/>
      <c r="XCE470" s="1"/>
      <c r="XCF470" s="1"/>
      <c r="XCG470" s="1"/>
      <c r="XCH470" s="1"/>
      <c r="XCI470" s="1"/>
      <c r="XCJ470" s="1"/>
      <c r="XCK470" s="1"/>
      <c r="XCL470" s="1"/>
      <c r="XCM470" s="1"/>
      <c r="XCN470" s="1"/>
      <c r="XCO470" s="1"/>
      <c r="XCP470" s="1"/>
      <c r="XCQ470" s="1"/>
      <c r="XCR470" s="1"/>
      <c r="XCS470" s="1"/>
      <c r="XCT470" s="1"/>
      <c r="XCU470" s="1"/>
      <c r="XCV470" s="1"/>
      <c r="XCW470" s="1"/>
      <c r="XCX470" s="1"/>
      <c r="XCY470" s="1"/>
      <c r="XCZ470" s="1"/>
      <c r="XDA470" s="1"/>
      <c r="XDB470" s="1"/>
      <c r="XDC470" s="1"/>
      <c r="XDD470" s="1"/>
      <c r="XDE470" s="1"/>
      <c r="XDF470" s="1"/>
      <c r="XDG470" s="1"/>
      <c r="XDH470" s="1"/>
      <c r="XDI470" s="1"/>
      <c r="XDJ470" s="1"/>
      <c r="XDK470" s="1"/>
      <c r="XDL470" s="1"/>
      <c r="XDM470" s="1"/>
      <c r="XDN470" s="1"/>
      <c r="XDO470" s="1"/>
      <c r="XDP470" s="1"/>
      <c r="XDQ470" s="1"/>
      <c r="XDR470" s="1"/>
      <c r="XDS470" s="1"/>
      <c r="XDT470" s="1"/>
      <c r="XDU470" s="1"/>
      <c r="XDV470" s="1"/>
      <c r="XDW470" s="1"/>
      <c r="XDX470" s="1"/>
      <c r="XDY470" s="1"/>
      <c r="XDZ470" s="1"/>
      <c r="XEA470" s="1"/>
      <c r="XEB470" s="1"/>
      <c r="XEC470" s="1"/>
      <c r="XED470" s="1"/>
      <c r="XEE470" s="1"/>
      <c r="XEF470" s="1"/>
      <c r="XEG470" s="1"/>
      <c r="XEH470" s="1"/>
      <c r="XEI470" s="1"/>
      <c r="XEJ470" s="1"/>
      <c r="XEK470" s="1"/>
      <c r="XEL470" s="1"/>
      <c r="XEM470" s="1"/>
      <c r="XEN470" s="1"/>
      <c r="XEO470" s="1"/>
      <c r="XEP470" s="1"/>
      <c r="XEQ470" s="1"/>
      <c r="XER470" s="1"/>
      <c r="XES470" s="1"/>
      <c r="XET470" s="1"/>
    </row>
    <row r="471" spans="1:143 16216:16376" s="11" customFormat="1" ht="20.25" customHeight="1" x14ac:dyDescent="0.3">
      <c r="A471" s="65" t="str">
        <f t="shared" ref="A471:A476" si="79">A470</f>
        <v>5th, 6th, 8th , 10th &amp; 12th Floor</v>
      </c>
      <c r="B471" s="65"/>
      <c r="C471" s="66">
        <v>2</v>
      </c>
      <c r="D471" s="67"/>
      <c r="E471" s="20" t="s">
        <v>223</v>
      </c>
      <c r="F471" s="66">
        <v>724</v>
      </c>
      <c r="G471" s="67"/>
      <c r="H471" s="20">
        <v>0</v>
      </c>
      <c r="I471" s="20">
        <f t="shared" si="78"/>
        <v>1122.2</v>
      </c>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WYS471" s="1"/>
      <c r="WYT471" s="1"/>
      <c r="WYU471" s="1"/>
      <c r="WYV471" s="1"/>
      <c r="WYW471" s="1"/>
      <c r="WYX471" s="1"/>
      <c r="WYY471" s="1"/>
      <c r="WYZ471" s="1"/>
      <c r="WZA471" s="1"/>
      <c r="WZB471" s="1"/>
      <c r="WZC471" s="1"/>
      <c r="WZD471" s="1"/>
      <c r="WZE471" s="1"/>
      <c r="WZF471" s="1"/>
      <c r="WZG471" s="1"/>
      <c r="WZH471" s="1"/>
      <c r="WZI471" s="1"/>
      <c r="WZJ471" s="1"/>
      <c r="WZK471" s="1"/>
      <c r="WZL471" s="1"/>
      <c r="WZM471" s="1"/>
      <c r="WZN471" s="1"/>
      <c r="WZO471" s="1"/>
      <c r="WZP471" s="1"/>
      <c r="WZQ471" s="1"/>
      <c r="WZR471" s="1"/>
      <c r="WZS471" s="1"/>
      <c r="WZT471" s="1"/>
      <c r="WZU471" s="1"/>
      <c r="WZV471" s="1"/>
      <c r="WZW471" s="1"/>
      <c r="WZX471" s="1"/>
      <c r="WZY471" s="1"/>
      <c r="WZZ471" s="1"/>
      <c r="XAA471" s="1"/>
      <c r="XAB471" s="1"/>
      <c r="XAC471" s="1"/>
      <c r="XAD471" s="1"/>
      <c r="XAE471" s="1"/>
      <c r="XAF471" s="1"/>
      <c r="XAG471" s="1"/>
      <c r="XAH471" s="1"/>
      <c r="XAI471" s="1"/>
      <c r="XAJ471" s="1"/>
      <c r="XAK471" s="1"/>
      <c r="XAL471" s="1"/>
      <c r="XAM471" s="1"/>
      <c r="XAN471" s="1"/>
      <c r="XAO471" s="1"/>
      <c r="XAP471" s="1"/>
      <c r="XAQ471" s="1"/>
      <c r="XAR471" s="1"/>
      <c r="XAS471" s="1"/>
      <c r="XAT471" s="1"/>
      <c r="XAU471" s="1"/>
      <c r="XAV471" s="1"/>
      <c r="XAW471" s="1"/>
      <c r="XAX471" s="1"/>
      <c r="XAY471" s="1"/>
      <c r="XAZ471" s="1"/>
      <c r="XBA471" s="1"/>
      <c r="XBB471" s="1"/>
      <c r="XBC471" s="1"/>
      <c r="XBD471" s="1"/>
      <c r="XBE471" s="1"/>
      <c r="XBF471" s="1"/>
      <c r="XBG471" s="1"/>
      <c r="XBH471" s="1"/>
      <c r="XBI471" s="1"/>
      <c r="XBJ471" s="1"/>
      <c r="XBK471" s="1"/>
      <c r="XBL471" s="1"/>
      <c r="XBM471" s="1"/>
      <c r="XBN471" s="1"/>
      <c r="XBO471" s="1"/>
      <c r="XBP471" s="1"/>
      <c r="XBQ471" s="1"/>
      <c r="XBR471" s="1"/>
      <c r="XBS471" s="1"/>
      <c r="XBT471" s="1"/>
      <c r="XBU471" s="1"/>
      <c r="XBV471" s="1"/>
      <c r="XBW471" s="1"/>
      <c r="XBX471" s="1"/>
      <c r="XBY471" s="1"/>
      <c r="XBZ471" s="1"/>
      <c r="XCA471" s="1"/>
      <c r="XCB471" s="1"/>
      <c r="XCC471" s="1"/>
      <c r="XCD471" s="1"/>
      <c r="XCE471" s="1"/>
      <c r="XCF471" s="1"/>
      <c r="XCG471" s="1"/>
      <c r="XCH471" s="1"/>
      <c r="XCI471" s="1"/>
      <c r="XCJ471" s="1"/>
      <c r="XCK471" s="1"/>
      <c r="XCL471" s="1"/>
      <c r="XCM471" s="1"/>
      <c r="XCN471" s="1"/>
      <c r="XCO471" s="1"/>
      <c r="XCP471" s="1"/>
      <c r="XCQ471" s="1"/>
      <c r="XCR471" s="1"/>
      <c r="XCS471" s="1"/>
      <c r="XCT471" s="1"/>
      <c r="XCU471" s="1"/>
      <c r="XCV471" s="1"/>
      <c r="XCW471" s="1"/>
      <c r="XCX471" s="1"/>
      <c r="XCY471" s="1"/>
      <c r="XCZ471" s="1"/>
      <c r="XDA471" s="1"/>
      <c r="XDB471" s="1"/>
      <c r="XDC471" s="1"/>
      <c r="XDD471" s="1"/>
      <c r="XDE471" s="1"/>
      <c r="XDF471" s="1"/>
      <c r="XDG471" s="1"/>
      <c r="XDH471" s="1"/>
      <c r="XDI471" s="1"/>
      <c r="XDJ471" s="1"/>
      <c r="XDK471" s="1"/>
      <c r="XDL471" s="1"/>
      <c r="XDM471" s="1"/>
      <c r="XDN471" s="1"/>
      <c r="XDO471" s="1"/>
      <c r="XDP471" s="1"/>
      <c r="XDQ471" s="1"/>
      <c r="XDR471" s="1"/>
      <c r="XDS471" s="1"/>
      <c r="XDT471" s="1"/>
      <c r="XDU471" s="1"/>
      <c r="XDV471" s="1"/>
      <c r="XDW471" s="1"/>
      <c r="XDX471" s="1"/>
      <c r="XDY471" s="1"/>
      <c r="XDZ471" s="1"/>
      <c r="XEA471" s="1"/>
      <c r="XEB471" s="1"/>
      <c r="XEC471" s="1"/>
      <c r="XED471" s="1"/>
      <c r="XEE471" s="1"/>
      <c r="XEF471" s="1"/>
      <c r="XEG471" s="1"/>
      <c r="XEH471" s="1"/>
      <c r="XEI471" s="1"/>
      <c r="XEJ471" s="1"/>
      <c r="XEK471" s="1"/>
      <c r="XEL471" s="1"/>
      <c r="XEM471" s="1"/>
      <c r="XEN471" s="1"/>
      <c r="XEO471" s="1"/>
      <c r="XEP471" s="1"/>
      <c r="XEQ471" s="1"/>
      <c r="XER471" s="1"/>
      <c r="XES471" s="1"/>
      <c r="XET471" s="1"/>
    </row>
    <row r="472" spans="1:143 16216:16376" s="11" customFormat="1" ht="20.25" customHeight="1" x14ac:dyDescent="0.3">
      <c r="A472" s="65" t="str">
        <f t="shared" si="79"/>
        <v>5th, 6th, 8th , 10th &amp; 12th Floor</v>
      </c>
      <c r="B472" s="65"/>
      <c r="C472" s="66">
        <v>3</v>
      </c>
      <c r="D472" s="67"/>
      <c r="E472" s="20" t="s">
        <v>223</v>
      </c>
      <c r="F472" s="66">
        <v>582</v>
      </c>
      <c r="G472" s="67"/>
      <c r="H472" s="20">
        <v>0</v>
      </c>
      <c r="I472" s="20">
        <f t="shared" si="78"/>
        <v>902.1</v>
      </c>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WYS472" s="1"/>
      <c r="WYT472" s="1"/>
      <c r="WYU472" s="1"/>
      <c r="WYV472" s="1"/>
      <c r="WYW472" s="1"/>
      <c r="WYX472" s="1"/>
      <c r="WYY472" s="1"/>
      <c r="WYZ472" s="1"/>
      <c r="WZA472" s="1"/>
      <c r="WZB472" s="1"/>
      <c r="WZC472" s="1"/>
      <c r="WZD472" s="1"/>
      <c r="WZE472" s="1"/>
      <c r="WZF472" s="1"/>
      <c r="WZG472" s="1"/>
      <c r="WZH472" s="1"/>
      <c r="WZI472" s="1"/>
      <c r="WZJ472" s="1"/>
      <c r="WZK472" s="1"/>
      <c r="WZL472" s="1"/>
      <c r="WZM472" s="1"/>
      <c r="WZN472" s="1"/>
      <c r="WZO472" s="1"/>
      <c r="WZP472" s="1"/>
      <c r="WZQ472" s="1"/>
      <c r="WZR472" s="1"/>
      <c r="WZS472" s="1"/>
      <c r="WZT472" s="1"/>
      <c r="WZU472" s="1"/>
      <c r="WZV472" s="1"/>
      <c r="WZW472" s="1"/>
      <c r="WZX472" s="1"/>
      <c r="WZY472" s="1"/>
      <c r="WZZ472" s="1"/>
      <c r="XAA472" s="1"/>
      <c r="XAB472" s="1"/>
      <c r="XAC472" s="1"/>
      <c r="XAD472" s="1"/>
      <c r="XAE472" s="1"/>
      <c r="XAF472" s="1"/>
      <c r="XAG472" s="1"/>
      <c r="XAH472" s="1"/>
      <c r="XAI472" s="1"/>
      <c r="XAJ472" s="1"/>
      <c r="XAK472" s="1"/>
      <c r="XAL472" s="1"/>
      <c r="XAM472" s="1"/>
      <c r="XAN472" s="1"/>
      <c r="XAO472" s="1"/>
      <c r="XAP472" s="1"/>
      <c r="XAQ472" s="1"/>
      <c r="XAR472" s="1"/>
      <c r="XAS472" s="1"/>
      <c r="XAT472" s="1"/>
      <c r="XAU472" s="1"/>
      <c r="XAV472" s="1"/>
      <c r="XAW472" s="1"/>
      <c r="XAX472" s="1"/>
      <c r="XAY472" s="1"/>
      <c r="XAZ472" s="1"/>
      <c r="XBA472" s="1"/>
      <c r="XBB472" s="1"/>
      <c r="XBC472" s="1"/>
      <c r="XBD472" s="1"/>
      <c r="XBE472" s="1"/>
      <c r="XBF472" s="1"/>
      <c r="XBG472" s="1"/>
      <c r="XBH472" s="1"/>
      <c r="XBI472" s="1"/>
      <c r="XBJ472" s="1"/>
      <c r="XBK472" s="1"/>
      <c r="XBL472" s="1"/>
      <c r="XBM472" s="1"/>
      <c r="XBN472" s="1"/>
      <c r="XBO472" s="1"/>
      <c r="XBP472" s="1"/>
      <c r="XBQ472" s="1"/>
      <c r="XBR472" s="1"/>
      <c r="XBS472" s="1"/>
      <c r="XBT472" s="1"/>
      <c r="XBU472" s="1"/>
      <c r="XBV472" s="1"/>
      <c r="XBW472" s="1"/>
      <c r="XBX472" s="1"/>
      <c r="XBY472" s="1"/>
      <c r="XBZ472" s="1"/>
      <c r="XCA472" s="1"/>
      <c r="XCB472" s="1"/>
      <c r="XCC472" s="1"/>
      <c r="XCD472" s="1"/>
      <c r="XCE472" s="1"/>
      <c r="XCF472" s="1"/>
      <c r="XCG472" s="1"/>
      <c r="XCH472" s="1"/>
      <c r="XCI472" s="1"/>
      <c r="XCJ472" s="1"/>
      <c r="XCK472" s="1"/>
      <c r="XCL472" s="1"/>
      <c r="XCM472" s="1"/>
      <c r="XCN472" s="1"/>
      <c r="XCO472" s="1"/>
      <c r="XCP472" s="1"/>
      <c r="XCQ472" s="1"/>
      <c r="XCR472" s="1"/>
      <c r="XCS472" s="1"/>
      <c r="XCT472" s="1"/>
      <c r="XCU472" s="1"/>
      <c r="XCV472" s="1"/>
      <c r="XCW472" s="1"/>
      <c r="XCX472" s="1"/>
      <c r="XCY472" s="1"/>
      <c r="XCZ472" s="1"/>
      <c r="XDA472" s="1"/>
      <c r="XDB472" s="1"/>
      <c r="XDC472" s="1"/>
      <c r="XDD472" s="1"/>
      <c r="XDE472" s="1"/>
      <c r="XDF472" s="1"/>
      <c r="XDG472" s="1"/>
      <c r="XDH472" s="1"/>
      <c r="XDI472" s="1"/>
      <c r="XDJ472" s="1"/>
      <c r="XDK472" s="1"/>
      <c r="XDL472" s="1"/>
      <c r="XDM472" s="1"/>
      <c r="XDN472" s="1"/>
      <c r="XDO472" s="1"/>
      <c r="XDP472" s="1"/>
      <c r="XDQ472" s="1"/>
      <c r="XDR472" s="1"/>
      <c r="XDS472" s="1"/>
      <c r="XDT472" s="1"/>
      <c r="XDU472" s="1"/>
      <c r="XDV472" s="1"/>
      <c r="XDW472" s="1"/>
      <c r="XDX472" s="1"/>
      <c r="XDY472" s="1"/>
      <c r="XDZ472" s="1"/>
      <c r="XEA472" s="1"/>
      <c r="XEB472" s="1"/>
      <c r="XEC472" s="1"/>
      <c r="XED472" s="1"/>
      <c r="XEE472" s="1"/>
      <c r="XEF472" s="1"/>
      <c r="XEG472" s="1"/>
      <c r="XEH472" s="1"/>
      <c r="XEI472" s="1"/>
      <c r="XEJ472" s="1"/>
      <c r="XEK472" s="1"/>
      <c r="XEL472" s="1"/>
      <c r="XEM472" s="1"/>
      <c r="XEN472" s="1"/>
      <c r="XEO472" s="1"/>
      <c r="XEP472" s="1"/>
      <c r="XEQ472" s="1"/>
      <c r="XER472" s="1"/>
      <c r="XES472" s="1"/>
      <c r="XET472" s="1"/>
    </row>
    <row r="473" spans="1:143 16216:16376" s="11" customFormat="1" ht="20.25" customHeight="1" x14ac:dyDescent="0.3">
      <c r="A473" s="65" t="str">
        <f t="shared" si="79"/>
        <v>5th, 6th, 8th , 10th &amp; 12th Floor</v>
      </c>
      <c r="B473" s="65"/>
      <c r="C473" s="66">
        <v>4</v>
      </c>
      <c r="D473" s="67"/>
      <c r="E473" s="20" t="s">
        <v>223</v>
      </c>
      <c r="F473" s="66">
        <v>811</v>
      </c>
      <c r="G473" s="67"/>
      <c r="H473" s="20">
        <v>0</v>
      </c>
      <c r="I473" s="20">
        <f t="shared" si="78"/>
        <v>1257.05</v>
      </c>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WYS473" s="1"/>
      <c r="WYT473" s="1"/>
      <c r="WYU473" s="1"/>
      <c r="WYV473" s="1"/>
      <c r="WYW473" s="1"/>
      <c r="WYX473" s="1"/>
      <c r="WYY473" s="1"/>
      <c r="WYZ473" s="1"/>
      <c r="WZA473" s="1"/>
      <c r="WZB473" s="1"/>
      <c r="WZC473" s="1"/>
      <c r="WZD473" s="1"/>
      <c r="WZE473" s="1"/>
      <c r="WZF473" s="1"/>
      <c r="WZG473" s="1"/>
      <c r="WZH473" s="1"/>
      <c r="WZI473" s="1"/>
      <c r="WZJ473" s="1"/>
      <c r="WZK473" s="1"/>
      <c r="WZL473" s="1"/>
      <c r="WZM473" s="1"/>
      <c r="WZN473" s="1"/>
      <c r="WZO473" s="1"/>
      <c r="WZP473" s="1"/>
      <c r="WZQ473" s="1"/>
      <c r="WZR473" s="1"/>
      <c r="WZS473" s="1"/>
      <c r="WZT473" s="1"/>
      <c r="WZU473" s="1"/>
      <c r="WZV473" s="1"/>
      <c r="WZW473" s="1"/>
      <c r="WZX473" s="1"/>
      <c r="WZY473" s="1"/>
      <c r="WZZ473" s="1"/>
      <c r="XAA473" s="1"/>
      <c r="XAB473" s="1"/>
      <c r="XAC473" s="1"/>
      <c r="XAD473" s="1"/>
      <c r="XAE473" s="1"/>
      <c r="XAF473" s="1"/>
      <c r="XAG473" s="1"/>
      <c r="XAH473" s="1"/>
      <c r="XAI473" s="1"/>
      <c r="XAJ473" s="1"/>
      <c r="XAK473" s="1"/>
      <c r="XAL473" s="1"/>
      <c r="XAM473" s="1"/>
      <c r="XAN473" s="1"/>
      <c r="XAO473" s="1"/>
      <c r="XAP473" s="1"/>
      <c r="XAQ473" s="1"/>
      <c r="XAR473" s="1"/>
      <c r="XAS473" s="1"/>
      <c r="XAT473" s="1"/>
      <c r="XAU473" s="1"/>
      <c r="XAV473" s="1"/>
      <c r="XAW473" s="1"/>
      <c r="XAX473" s="1"/>
      <c r="XAY473" s="1"/>
      <c r="XAZ473" s="1"/>
      <c r="XBA473" s="1"/>
      <c r="XBB473" s="1"/>
      <c r="XBC473" s="1"/>
      <c r="XBD473" s="1"/>
      <c r="XBE473" s="1"/>
      <c r="XBF473" s="1"/>
      <c r="XBG473" s="1"/>
      <c r="XBH473" s="1"/>
      <c r="XBI473" s="1"/>
      <c r="XBJ473" s="1"/>
      <c r="XBK473" s="1"/>
      <c r="XBL473" s="1"/>
      <c r="XBM473" s="1"/>
      <c r="XBN473" s="1"/>
      <c r="XBO473" s="1"/>
      <c r="XBP473" s="1"/>
      <c r="XBQ473" s="1"/>
      <c r="XBR473" s="1"/>
      <c r="XBS473" s="1"/>
      <c r="XBT473" s="1"/>
      <c r="XBU473" s="1"/>
      <c r="XBV473" s="1"/>
      <c r="XBW473" s="1"/>
      <c r="XBX473" s="1"/>
      <c r="XBY473" s="1"/>
      <c r="XBZ473" s="1"/>
      <c r="XCA473" s="1"/>
      <c r="XCB473" s="1"/>
      <c r="XCC473" s="1"/>
      <c r="XCD473" s="1"/>
      <c r="XCE473" s="1"/>
      <c r="XCF473" s="1"/>
      <c r="XCG473" s="1"/>
      <c r="XCH473" s="1"/>
      <c r="XCI473" s="1"/>
      <c r="XCJ473" s="1"/>
      <c r="XCK473" s="1"/>
      <c r="XCL473" s="1"/>
      <c r="XCM473" s="1"/>
      <c r="XCN473" s="1"/>
      <c r="XCO473" s="1"/>
      <c r="XCP473" s="1"/>
      <c r="XCQ473" s="1"/>
      <c r="XCR473" s="1"/>
      <c r="XCS473" s="1"/>
      <c r="XCT473" s="1"/>
      <c r="XCU473" s="1"/>
      <c r="XCV473" s="1"/>
      <c r="XCW473" s="1"/>
      <c r="XCX473" s="1"/>
      <c r="XCY473" s="1"/>
      <c r="XCZ473" s="1"/>
      <c r="XDA473" s="1"/>
      <c r="XDB473" s="1"/>
      <c r="XDC473" s="1"/>
      <c r="XDD473" s="1"/>
      <c r="XDE473" s="1"/>
      <c r="XDF473" s="1"/>
      <c r="XDG473" s="1"/>
      <c r="XDH473" s="1"/>
      <c r="XDI473" s="1"/>
      <c r="XDJ473" s="1"/>
      <c r="XDK473" s="1"/>
      <c r="XDL473" s="1"/>
      <c r="XDM473" s="1"/>
      <c r="XDN473" s="1"/>
      <c r="XDO473" s="1"/>
      <c r="XDP473" s="1"/>
      <c r="XDQ473" s="1"/>
      <c r="XDR473" s="1"/>
      <c r="XDS473" s="1"/>
      <c r="XDT473" s="1"/>
      <c r="XDU473" s="1"/>
      <c r="XDV473" s="1"/>
      <c r="XDW473" s="1"/>
      <c r="XDX473" s="1"/>
      <c r="XDY473" s="1"/>
      <c r="XDZ473" s="1"/>
      <c r="XEA473" s="1"/>
      <c r="XEB473" s="1"/>
      <c r="XEC473" s="1"/>
      <c r="XED473" s="1"/>
      <c r="XEE473" s="1"/>
      <c r="XEF473" s="1"/>
      <c r="XEG473" s="1"/>
      <c r="XEH473" s="1"/>
      <c r="XEI473" s="1"/>
      <c r="XEJ473" s="1"/>
      <c r="XEK473" s="1"/>
      <c r="XEL473" s="1"/>
      <c r="XEM473" s="1"/>
      <c r="XEN473" s="1"/>
      <c r="XEO473" s="1"/>
      <c r="XEP473" s="1"/>
      <c r="XEQ473" s="1"/>
      <c r="XER473" s="1"/>
      <c r="XES473" s="1"/>
      <c r="XET473" s="1"/>
    </row>
    <row r="474" spans="1:143 16216:16376" s="11" customFormat="1" ht="20.25" customHeight="1" x14ac:dyDescent="0.3">
      <c r="A474" s="65" t="str">
        <f t="shared" si="79"/>
        <v>5th, 6th, 8th , 10th &amp; 12th Floor</v>
      </c>
      <c r="B474" s="65"/>
      <c r="C474" s="66">
        <v>5</v>
      </c>
      <c r="D474" s="67"/>
      <c r="E474" s="20" t="s">
        <v>223</v>
      </c>
      <c r="F474" s="66">
        <v>556</v>
      </c>
      <c r="G474" s="67"/>
      <c r="H474" s="20">
        <v>0</v>
      </c>
      <c r="I474" s="20">
        <f t="shared" si="78"/>
        <v>861.80000000000007</v>
      </c>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WYS474" s="1"/>
      <c r="WYT474" s="1"/>
      <c r="WYU474" s="1"/>
      <c r="WYV474" s="1"/>
      <c r="WYW474" s="1"/>
      <c r="WYX474" s="1"/>
      <c r="WYY474" s="1"/>
      <c r="WYZ474" s="1"/>
      <c r="WZA474" s="1"/>
      <c r="WZB474" s="1"/>
      <c r="WZC474" s="1"/>
      <c r="WZD474" s="1"/>
      <c r="WZE474" s="1"/>
      <c r="WZF474" s="1"/>
      <c r="WZG474" s="1"/>
      <c r="WZH474" s="1"/>
      <c r="WZI474" s="1"/>
      <c r="WZJ474" s="1"/>
      <c r="WZK474" s="1"/>
      <c r="WZL474" s="1"/>
      <c r="WZM474" s="1"/>
      <c r="WZN474" s="1"/>
      <c r="WZO474" s="1"/>
      <c r="WZP474" s="1"/>
      <c r="WZQ474" s="1"/>
      <c r="WZR474" s="1"/>
      <c r="WZS474" s="1"/>
      <c r="WZT474" s="1"/>
      <c r="WZU474" s="1"/>
      <c r="WZV474" s="1"/>
      <c r="WZW474" s="1"/>
      <c r="WZX474" s="1"/>
      <c r="WZY474" s="1"/>
      <c r="WZZ474" s="1"/>
      <c r="XAA474" s="1"/>
      <c r="XAB474" s="1"/>
      <c r="XAC474" s="1"/>
      <c r="XAD474" s="1"/>
      <c r="XAE474" s="1"/>
      <c r="XAF474" s="1"/>
      <c r="XAG474" s="1"/>
      <c r="XAH474" s="1"/>
      <c r="XAI474" s="1"/>
      <c r="XAJ474" s="1"/>
      <c r="XAK474" s="1"/>
      <c r="XAL474" s="1"/>
      <c r="XAM474" s="1"/>
      <c r="XAN474" s="1"/>
      <c r="XAO474" s="1"/>
      <c r="XAP474" s="1"/>
      <c r="XAQ474" s="1"/>
      <c r="XAR474" s="1"/>
      <c r="XAS474" s="1"/>
      <c r="XAT474" s="1"/>
      <c r="XAU474" s="1"/>
      <c r="XAV474" s="1"/>
      <c r="XAW474" s="1"/>
      <c r="XAX474" s="1"/>
      <c r="XAY474" s="1"/>
      <c r="XAZ474" s="1"/>
      <c r="XBA474" s="1"/>
      <c r="XBB474" s="1"/>
      <c r="XBC474" s="1"/>
      <c r="XBD474" s="1"/>
      <c r="XBE474" s="1"/>
      <c r="XBF474" s="1"/>
      <c r="XBG474" s="1"/>
      <c r="XBH474" s="1"/>
      <c r="XBI474" s="1"/>
      <c r="XBJ474" s="1"/>
      <c r="XBK474" s="1"/>
      <c r="XBL474" s="1"/>
      <c r="XBM474" s="1"/>
      <c r="XBN474" s="1"/>
      <c r="XBO474" s="1"/>
      <c r="XBP474" s="1"/>
      <c r="XBQ474" s="1"/>
      <c r="XBR474" s="1"/>
      <c r="XBS474" s="1"/>
      <c r="XBT474" s="1"/>
      <c r="XBU474" s="1"/>
      <c r="XBV474" s="1"/>
      <c r="XBW474" s="1"/>
      <c r="XBX474" s="1"/>
      <c r="XBY474" s="1"/>
      <c r="XBZ474" s="1"/>
      <c r="XCA474" s="1"/>
      <c r="XCB474" s="1"/>
      <c r="XCC474" s="1"/>
      <c r="XCD474" s="1"/>
      <c r="XCE474" s="1"/>
      <c r="XCF474" s="1"/>
      <c r="XCG474" s="1"/>
      <c r="XCH474" s="1"/>
      <c r="XCI474" s="1"/>
      <c r="XCJ474" s="1"/>
      <c r="XCK474" s="1"/>
      <c r="XCL474" s="1"/>
      <c r="XCM474" s="1"/>
      <c r="XCN474" s="1"/>
      <c r="XCO474" s="1"/>
      <c r="XCP474" s="1"/>
      <c r="XCQ474" s="1"/>
      <c r="XCR474" s="1"/>
      <c r="XCS474" s="1"/>
      <c r="XCT474" s="1"/>
      <c r="XCU474" s="1"/>
      <c r="XCV474" s="1"/>
      <c r="XCW474" s="1"/>
      <c r="XCX474" s="1"/>
      <c r="XCY474" s="1"/>
      <c r="XCZ474" s="1"/>
      <c r="XDA474" s="1"/>
      <c r="XDB474" s="1"/>
      <c r="XDC474" s="1"/>
      <c r="XDD474" s="1"/>
      <c r="XDE474" s="1"/>
      <c r="XDF474" s="1"/>
      <c r="XDG474" s="1"/>
      <c r="XDH474" s="1"/>
      <c r="XDI474" s="1"/>
      <c r="XDJ474" s="1"/>
      <c r="XDK474" s="1"/>
      <c r="XDL474" s="1"/>
      <c r="XDM474" s="1"/>
      <c r="XDN474" s="1"/>
      <c r="XDO474" s="1"/>
      <c r="XDP474" s="1"/>
      <c r="XDQ474" s="1"/>
      <c r="XDR474" s="1"/>
      <c r="XDS474" s="1"/>
      <c r="XDT474" s="1"/>
      <c r="XDU474" s="1"/>
      <c r="XDV474" s="1"/>
      <c r="XDW474" s="1"/>
      <c r="XDX474" s="1"/>
      <c r="XDY474" s="1"/>
      <c r="XDZ474" s="1"/>
      <c r="XEA474" s="1"/>
      <c r="XEB474" s="1"/>
      <c r="XEC474" s="1"/>
      <c r="XED474" s="1"/>
      <c r="XEE474" s="1"/>
      <c r="XEF474" s="1"/>
      <c r="XEG474" s="1"/>
      <c r="XEH474" s="1"/>
      <c r="XEI474" s="1"/>
      <c r="XEJ474" s="1"/>
      <c r="XEK474" s="1"/>
      <c r="XEL474" s="1"/>
      <c r="XEM474" s="1"/>
      <c r="XEN474" s="1"/>
      <c r="XEO474" s="1"/>
      <c r="XEP474" s="1"/>
      <c r="XEQ474" s="1"/>
      <c r="XER474" s="1"/>
      <c r="XES474" s="1"/>
      <c r="XET474" s="1"/>
    </row>
    <row r="475" spans="1:143 16216:16376" s="11" customFormat="1" ht="20.25" customHeight="1" x14ac:dyDescent="0.3">
      <c r="A475" s="65" t="str">
        <f t="shared" si="79"/>
        <v>5th, 6th, 8th , 10th &amp; 12th Floor</v>
      </c>
      <c r="B475" s="65"/>
      <c r="C475" s="66">
        <v>6</v>
      </c>
      <c r="D475" s="67"/>
      <c r="E475" s="20" t="s">
        <v>222</v>
      </c>
      <c r="F475" s="66">
        <v>908</v>
      </c>
      <c r="G475" s="67"/>
      <c r="H475" s="20">
        <v>0</v>
      </c>
      <c r="I475" s="20">
        <f t="shared" si="78"/>
        <v>1407.4</v>
      </c>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WYS475" s="1"/>
      <c r="WYT475" s="1"/>
      <c r="WYU475" s="1"/>
      <c r="WYV475" s="1"/>
      <c r="WYW475" s="1"/>
      <c r="WYX475" s="1"/>
      <c r="WYY475" s="1"/>
      <c r="WYZ475" s="1"/>
      <c r="WZA475" s="1"/>
      <c r="WZB475" s="1"/>
      <c r="WZC475" s="1"/>
      <c r="WZD475" s="1"/>
      <c r="WZE475" s="1"/>
      <c r="WZF475" s="1"/>
      <c r="WZG475" s="1"/>
      <c r="WZH475" s="1"/>
      <c r="WZI475" s="1"/>
      <c r="WZJ475" s="1"/>
      <c r="WZK475" s="1"/>
      <c r="WZL475" s="1"/>
      <c r="WZM475" s="1"/>
      <c r="WZN475" s="1"/>
      <c r="WZO475" s="1"/>
      <c r="WZP475" s="1"/>
      <c r="WZQ475" s="1"/>
      <c r="WZR475" s="1"/>
      <c r="WZS475" s="1"/>
      <c r="WZT475" s="1"/>
      <c r="WZU475" s="1"/>
      <c r="WZV475" s="1"/>
      <c r="WZW475" s="1"/>
      <c r="WZX475" s="1"/>
      <c r="WZY475" s="1"/>
      <c r="WZZ475" s="1"/>
      <c r="XAA475" s="1"/>
      <c r="XAB475" s="1"/>
      <c r="XAC475" s="1"/>
      <c r="XAD475" s="1"/>
      <c r="XAE475" s="1"/>
      <c r="XAF475" s="1"/>
      <c r="XAG475" s="1"/>
      <c r="XAH475" s="1"/>
      <c r="XAI475" s="1"/>
      <c r="XAJ475" s="1"/>
      <c r="XAK475" s="1"/>
      <c r="XAL475" s="1"/>
      <c r="XAM475" s="1"/>
      <c r="XAN475" s="1"/>
      <c r="XAO475" s="1"/>
      <c r="XAP475" s="1"/>
      <c r="XAQ475" s="1"/>
      <c r="XAR475" s="1"/>
      <c r="XAS475" s="1"/>
      <c r="XAT475" s="1"/>
      <c r="XAU475" s="1"/>
      <c r="XAV475" s="1"/>
      <c r="XAW475" s="1"/>
      <c r="XAX475" s="1"/>
      <c r="XAY475" s="1"/>
      <c r="XAZ475" s="1"/>
      <c r="XBA475" s="1"/>
      <c r="XBB475" s="1"/>
      <c r="XBC475" s="1"/>
      <c r="XBD475" s="1"/>
      <c r="XBE475" s="1"/>
      <c r="XBF475" s="1"/>
      <c r="XBG475" s="1"/>
      <c r="XBH475" s="1"/>
      <c r="XBI475" s="1"/>
      <c r="XBJ475" s="1"/>
      <c r="XBK475" s="1"/>
      <c r="XBL475" s="1"/>
      <c r="XBM475" s="1"/>
      <c r="XBN475" s="1"/>
      <c r="XBO475" s="1"/>
      <c r="XBP475" s="1"/>
      <c r="XBQ475" s="1"/>
      <c r="XBR475" s="1"/>
      <c r="XBS475" s="1"/>
      <c r="XBT475" s="1"/>
      <c r="XBU475" s="1"/>
      <c r="XBV475" s="1"/>
      <c r="XBW475" s="1"/>
      <c r="XBX475" s="1"/>
      <c r="XBY475" s="1"/>
      <c r="XBZ475" s="1"/>
      <c r="XCA475" s="1"/>
      <c r="XCB475" s="1"/>
      <c r="XCC475" s="1"/>
      <c r="XCD475" s="1"/>
      <c r="XCE475" s="1"/>
      <c r="XCF475" s="1"/>
      <c r="XCG475" s="1"/>
      <c r="XCH475" s="1"/>
      <c r="XCI475" s="1"/>
      <c r="XCJ475" s="1"/>
      <c r="XCK475" s="1"/>
      <c r="XCL475" s="1"/>
      <c r="XCM475" s="1"/>
      <c r="XCN475" s="1"/>
      <c r="XCO475" s="1"/>
      <c r="XCP475" s="1"/>
      <c r="XCQ475" s="1"/>
      <c r="XCR475" s="1"/>
      <c r="XCS475" s="1"/>
      <c r="XCT475" s="1"/>
      <c r="XCU475" s="1"/>
      <c r="XCV475" s="1"/>
      <c r="XCW475" s="1"/>
      <c r="XCX475" s="1"/>
      <c r="XCY475" s="1"/>
      <c r="XCZ475" s="1"/>
      <c r="XDA475" s="1"/>
      <c r="XDB475" s="1"/>
      <c r="XDC475" s="1"/>
      <c r="XDD475" s="1"/>
      <c r="XDE475" s="1"/>
      <c r="XDF475" s="1"/>
      <c r="XDG475" s="1"/>
      <c r="XDH475" s="1"/>
      <c r="XDI475" s="1"/>
      <c r="XDJ475" s="1"/>
      <c r="XDK475" s="1"/>
      <c r="XDL475" s="1"/>
      <c r="XDM475" s="1"/>
      <c r="XDN475" s="1"/>
      <c r="XDO475" s="1"/>
      <c r="XDP475" s="1"/>
      <c r="XDQ475" s="1"/>
      <c r="XDR475" s="1"/>
      <c r="XDS475" s="1"/>
      <c r="XDT475" s="1"/>
      <c r="XDU475" s="1"/>
      <c r="XDV475" s="1"/>
      <c r="XDW475" s="1"/>
      <c r="XDX475" s="1"/>
      <c r="XDY475" s="1"/>
      <c r="XDZ475" s="1"/>
      <c r="XEA475" s="1"/>
      <c r="XEB475" s="1"/>
      <c r="XEC475" s="1"/>
      <c r="XED475" s="1"/>
      <c r="XEE475" s="1"/>
      <c r="XEF475" s="1"/>
      <c r="XEG475" s="1"/>
      <c r="XEH475" s="1"/>
      <c r="XEI475" s="1"/>
      <c r="XEJ475" s="1"/>
      <c r="XEK475" s="1"/>
      <c r="XEL475" s="1"/>
      <c r="XEM475" s="1"/>
      <c r="XEN475" s="1"/>
      <c r="XEO475" s="1"/>
      <c r="XEP475" s="1"/>
      <c r="XEQ475" s="1"/>
      <c r="XER475" s="1"/>
      <c r="XES475" s="1"/>
      <c r="XET475" s="1"/>
    </row>
    <row r="476" spans="1:143 16216:16376" s="11" customFormat="1" ht="20.25" customHeight="1" x14ac:dyDescent="0.3">
      <c r="A476" s="65" t="str">
        <f t="shared" si="79"/>
        <v>5th, 6th, 8th , 10th &amp; 12th Floor</v>
      </c>
      <c r="B476" s="65"/>
      <c r="C476" s="66">
        <v>7</v>
      </c>
      <c r="D476" s="67"/>
      <c r="E476" s="20" t="s">
        <v>223</v>
      </c>
      <c r="F476" s="66">
        <v>737</v>
      </c>
      <c r="G476" s="67"/>
      <c r="H476" s="20">
        <v>0</v>
      </c>
      <c r="I476" s="20">
        <f t="shared" si="78"/>
        <v>1142.3500000000001</v>
      </c>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WYS476" s="1"/>
      <c r="WYT476" s="1"/>
      <c r="WYU476" s="1"/>
      <c r="WYV476" s="1"/>
      <c r="WYW476" s="1"/>
      <c r="WYX476" s="1"/>
      <c r="WYY476" s="1"/>
      <c r="WYZ476" s="1"/>
      <c r="WZA476" s="1"/>
      <c r="WZB476" s="1"/>
      <c r="WZC476" s="1"/>
      <c r="WZD476" s="1"/>
      <c r="WZE476" s="1"/>
      <c r="WZF476" s="1"/>
      <c r="WZG476" s="1"/>
      <c r="WZH476" s="1"/>
      <c r="WZI476" s="1"/>
      <c r="WZJ476" s="1"/>
      <c r="WZK476" s="1"/>
      <c r="WZL476" s="1"/>
      <c r="WZM476" s="1"/>
      <c r="WZN476" s="1"/>
      <c r="WZO476" s="1"/>
      <c r="WZP476" s="1"/>
      <c r="WZQ476" s="1"/>
      <c r="WZR476" s="1"/>
      <c r="WZS476" s="1"/>
      <c r="WZT476" s="1"/>
      <c r="WZU476" s="1"/>
      <c r="WZV476" s="1"/>
      <c r="WZW476" s="1"/>
      <c r="WZX476" s="1"/>
      <c r="WZY476" s="1"/>
      <c r="WZZ476" s="1"/>
      <c r="XAA476" s="1"/>
      <c r="XAB476" s="1"/>
      <c r="XAC476" s="1"/>
      <c r="XAD476" s="1"/>
      <c r="XAE476" s="1"/>
      <c r="XAF476" s="1"/>
      <c r="XAG476" s="1"/>
      <c r="XAH476" s="1"/>
      <c r="XAI476" s="1"/>
      <c r="XAJ476" s="1"/>
      <c r="XAK476" s="1"/>
      <c r="XAL476" s="1"/>
      <c r="XAM476" s="1"/>
      <c r="XAN476" s="1"/>
      <c r="XAO476" s="1"/>
      <c r="XAP476" s="1"/>
      <c r="XAQ476" s="1"/>
      <c r="XAR476" s="1"/>
      <c r="XAS476" s="1"/>
      <c r="XAT476" s="1"/>
      <c r="XAU476" s="1"/>
      <c r="XAV476" s="1"/>
      <c r="XAW476" s="1"/>
      <c r="XAX476" s="1"/>
      <c r="XAY476" s="1"/>
      <c r="XAZ476" s="1"/>
      <c r="XBA476" s="1"/>
      <c r="XBB476" s="1"/>
      <c r="XBC476" s="1"/>
      <c r="XBD476" s="1"/>
      <c r="XBE476" s="1"/>
      <c r="XBF476" s="1"/>
      <c r="XBG476" s="1"/>
      <c r="XBH476" s="1"/>
      <c r="XBI476" s="1"/>
      <c r="XBJ476" s="1"/>
      <c r="XBK476" s="1"/>
      <c r="XBL476" s="1"/>
      <c r="XBM476" s="1"/>
      <c r="XBN476" s="1"/>
      <c r="XBO476" s="1"/>
      <c r="XBP476" s="1"/>
      <c r="XBQ476" s="1"/>
      <c r="XBR476" s="1"/>
      <c r="XBS476" s="1"/>
      <c r="XBT476" s="1"/>
      <c r="XBU476" s="1"/>
      <c r="XBV476" s="1"/>
      <c r="XBW476" s="1"/>
      <c r="XBX476" s="1"/>
      <c r="XBY476" s="1"/>
      <c r="XBZ476" s="1"/>
      <c r="XCA476" s="1"/>
      <c r="XCB476" s="1"/>
      <c r="XCC476" s="1"/>
      <c r="XCD476" s="1"/>
      <c r="XCE476" s="1"/>
      <c r="XCF476" s="1"/>
      <c r="XCG476" s="1"/>
      <c r="XCH476" s="1"/>
      <c r="XCI476" s="1"/>
      <c r="XCJ476" s="1"/>
      <c r="XCK476" s="1"/>
      <c r="XCL476" s="1"/>
      <c r="XCM476" s="1"/>
      <c r="XCN476" s="1"/>
      <c r="XCO476" s="1"/>
      <c r="XCP476" s="1"/>
      <c r="XCQ476" s="1"/>
      <c r="XCR476" s="1"/>
      <c r="XCS476" s="1"/>
      <c r="XCT476" s="1"/>
      <c r="XCU476" s="1"/>
      <c r="XCV476" s="1"/>
      <c r="XCW476" s="1"/>
      <c r="XCX476" s="1"/>
      <c r="XCY476" s="1"/>
      <c r="XCZ476" s="1"/>
      <c r="XDA476" s="1"/>
      <c r="XDB476" s="1"/>
      <c r="XDC476" s="1"/>
      <c r="XDD476" s="1"/>
      <c r="XDE476" s="1"/>
      <c r="XDF476" s="1"/>
      <c r="XDG476" s="1"/>
      <c r="XDH476" s="1"/>
      <c r="XDI476" s="1"/>
      <c r="XDJ476" s="1"/>
      <c r="XDK476" s="1"/>
      <c r="XDL476" s="1"/>
      <c r="XDM476" s="1"/>
      <c r="XDN476" s="1"/>
      <c r="XDO476" s="1"/>
      <c r="XDP476" s="1"/>
      <c r="XDQ476" s="1"/>
      <c r="XDR476" s="1"/>
      <c r="XDS476" s="1"/>
      <c r="XDT476" s="1"/>
      <c r="XDU476" s="1"/>
      <c r="XDV476" s="1"/>
      <c r="XDW476" s="1"/>
      <c r="XDX476" s="1"/>
      <c r="XDY476" s="1"/>
      <c r="XDZ476" s="1"/>
      <c r="XEA476" s="1"/>
      <c r="XEB476" s="1"/>
      <c r="XEC476" s="1"/>
      <c r="XED476" s="1"/>
      <c r="XEE476" s="1"/>
      <c r="XEF476" s="1"/>
      <c r="XEG476" s="1"/>
      <c r="XEH476" s="1"/>
      <c r="XEI476" s="1"/>
      <c r="XEJ476" s="1"/>
      <c r="XEK476" s="1"/>
      <c r="XEL476" s="1"/>
      <c r="XEM476" s="1"/>
      <c r="XEN476" s="1"/>
      <c r="XEO476" s="1"/>
      <c r="XEP476" s="1"/>
      <c r="XEQ476" s="1"/>
      <c r="XER476" s="1"/>
      <c r="XES476" s="1"/>
      <c r="XET476" s="1"/>
    </row>
    <row r="477" spans="1:143 16216:16376" s="11" customFormat="1" ht="21" x14ac:dyDescent="0.3">
      <c r="A477" s="68" t="s">
        <v>241</v>
      </c>
      <c r="B477" s="69"/>
      <c r="C477" s="69"/>
      <c r="D477" s="69"/>
      <c r="E477" s="69"/>
      <c r="F477" s="69"/>
      <c r="G477" s="69"/>
      <c r="H477" s="69"/>
      <c r="I477" s="72"/>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WYU477" s="1"/>
      <c r="WYV477" s="1"/>
      <c r="WYW477" s="1"/>
      <c r="WYX477" s="1"/>
      <c r="WYY477" s="1"/>
      <c r="WYZ477" s="1"/>
      <c r="WZA477" s="1"/>
      <c r="WZB477" s="1"/>
      <c r="WZC477" s="1"/>
      <c r="WZD477" s="1"/>
      <c r="WZE477" s="1"/>
      <c r="WZF477" s="1"/>
      <c r="WZG477" s="1"/>
      <c r="WZH477" s="1"/>
      <c r="WZI477" s="1"/>
      <c r="WZJ477" s="1"/>
      <c r="WZK477" s="1"/>
      <c r="WZL477" s="1"/>
      <c r="WZM477" s="1"/>
      <c r="WZN477" s="1"/>
      <c r="WZO477" s="1"/>
      <c r="WZP477" s="1"/>
      <c r="WZQ477" s="1"/>
      <c r="WZR477" s="1"/>
      <c r="WZS477" s="1"/>
      <c r="WZT477" s="1"/>
      <c r="WZU477" s="1"/>
      <c r="WZV477" s="1"/>
      <c r="WZW477" s="1"/>
      <c r="WZX477" s="1"/>
      <c r="WZY477" s="1"/>
      <c r="WZZ477" s="1"/>
      <c r="XAA477" s="1"/>
      <c r="XAB477" s="1"/>
      <c r="XAC477" s="1"/>
      <c r="XAD477" s="1"/>
      <c r="XAE477" s="1"/>
      <c r="XAF477" s="1"/>
      <c r="XAG477" s="1"/>
      <c r="XAH477" s="1"/>
      <c r="XAI477" s="1"/>
      <c r="XAJ477" s="1"/>
      <c r="XAK477" s="1"/>
      <c r="XAL477" s="1"/>
      <c r="XAM477" s="1"/>
      <c r="XAN477" s="1"/>
      <c r="XAO477" s="1"/>
      <c r="XAP477" s="1"/>
      <c r="XAQ477" s="1"/>
      <c r="XAR477" s="1"/>
      <c r="XAS477" s="1"/>
      <c r="XAT477" s="1"/>
      <c r="XAU477" s="1"/>
      <c r="XAV477" s="1"/>
      <c r="XAW477" s="1"/>
      <c r="XAX477" s="1"/>
      <c r="XAY477" s="1"/>
      <c r="XAZ477" s="1"/>
      <c r="XBA477" s="1"/>
      <c r="XBB477" s="1"/>
      <c r="XBC477" s="1"/>
      <c r="XBD477" s="1"/>
      <c r="XBE477" s="1"/>
      <c r="XBF477" s="1"/>
      <c r="XBG477" s="1"/>
      <c r="XBH477" s="1"/>
      <c r="XBI477" s="1"/>
      <c r="XBJ477" s="1"/>
      <c r="XBK477" s="1"/>
      <c r="XBL477" s="1"/>
      <c r="XBM477" s="1"/>
      <c r="XBN477" s="1"/>
      <c r="XBO477" s="1"/>
      <c r="XBP477" s="1"/>
      <c r="XBQ477" s="1"/>
      <c r="XBR477" s="1"/>
      <c r="XBS477" s="1"/>
      <c r="XBT477" s="1"/>
      <c r="XBU477" s="1"/>
      <c r="XBV477" s="1"/>
      <c r="XBW477" s="1"/>
      <c r="XBX477" s="1"/>
      <c r="XBY477" s="1"/>
      <c r="XBZ477" s="1"/>
      <c r="XCA477" s="1"/>
      <c r="XCB477" s="1"/>
      <c r="XCC477" s="1"/>
      <c r="XCD477" s="1"/>
      <c r="XCE477" s="1"/>
      <c r="XCF477" s="1"/>
      <c r="XCG477" s="1"/>
      <c r="XCH477" s="1"/>
      <c r="XCI477" s="1"/>
      <c r="XCJ477" s="1"/>
      <c r="XCK477" s="1"/>
      <c r="XCL477" s="1"/>
      <c r="XCM477" s="1"/>
      <c r="XCN477" s="1"/>
      <c r="XCO477" s="1"/>
      <c r="XCP477" s="1"/>
      <c r="XCQ477" s="1"/>
      <c r="XCR477" s="1"/>
      <c r="XCS477" s="1"/>
      <c r="XCT477" s="1"/>
      <c r="XCU477" s="1"/>
      <c r="XCV477" s="1"/>
      <c r="XCW477" s="1"/>
      <c r="XCX477" s="1"/>
      <c r="XCY477" s="1"/>
      <c r="XCZ477" s="1"/>
      <c r="XDA477" s="1"/>
      <c r="XDB477" s="1"/>
      <c r="XDC477" s="1"/>
      <c r="XDD477" s="1"/>
      <c r="XDE477" s="1"/>
      <c r="XDF477" s="1"/>
      <c r="XDG477" s="1"/>
      <c r="XDH477" s="1"/>
      <c r="XDI477" s="1"/>
      <c r="XDJ477" s="1"/>
      <c r="XDK477" s="1"/>
      <c r="XDL477" s="1"/>
      <c r="XDM477" s="1"/>
      <c r="XDN477" s="1"/>
      <c r="XDO477" s="1"/>
      <c r="XDP477" s="1"/>
      <c r="XDQ477" s="1"/>
      <c r="XDR477" s="1"/>
      <c r="XDS477" s="1"/>
      <c r="XDT477" s="1"/>
      <c r="XDU477" s="1"/>
      <c r="XDV477" s="1"/>
      <c r="XDW477" s="1"/>
      <c r="XDX477" s="1"/>
      <c r="XDY477" s="1"/>
      <c r="XDZ477" s="1"/>
      <c r="XEA477" s="1"/>
      <c r="XEB477" s="1"/>
      <c r="XEC477" s="1"/>
      <c r="XED477" s="1"/>
      <c r="XEE477" s="1"/>
      <c r="XEF477" s="1"/>
      <c r="XEG477" s="1"/>
      <c r="XEH477" s="1"/>
      <c r="XEI477" s="1"/>
      <c r="XEJ477" s="1"/>
      <c r="XEK477" s="1"/>
      <c r="XEL477" s="1"/>
      <c r="XEM477" s="1"/>
      <c r="XEN477" s="1"/>
      <c r="XEO477" s="1"/>
      <c r="XEP477" s="1"/>
      <c r="XEQ477" s="1"/>
      <c r="XER477" s="1"/>
      <c r="XES477" s="1"/>
      <c r="XET477" s="1"/>
      <c r="XEU477" s="1"/>
      <c r="XEV477" s="1"/>
    </row>
    <row r="478" spans="1:143 16216:16376" s="11" customFormat="1" ht="20.25" customHeight="1" x14ac:dyDescent="0.3">
      <c r="A478" s="65" t="str">
        <f>A477</f>
        <v>7th, 9th, 11th, 13th, 15th &amp; 17th Floor (Part Refuge Area)</v>
      </c>
      <c r="B478" s="65"/>
      <c r="C478" s="66">
        <v>1</v>
      </c>
      <c r="D478" s="67"/>
      <c r="E478" s="20" t="s">
        <v>223</v>
      </c>
      <c r="F478" s="66">
        <v>726</v>
      </c>
      <c r="G478" s="67"/>
      <c r="H478" s="20">
        <v>0</v>
      </c>
      <c r="I478" s="20">
        <f t="shared" ref="I478:I484" si="80">F478*(($I$140)+1)+H478</f>
        <v>1125.3</v>
      </c>
      <c r="J478" s="1"/>
      <c r="K478" s="1"/>
      <c r="L478" s="1"/>
      <c r="M478" s="1"/>
      <c r="N478" s="1"/>
      <c r="O478" s="42"/>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WYU478" s="1"/>
      <c r="WYV478" s="1"/>
      <c r="WYW478" s="1"/>
      <c r="WYX478" s="1"/>
      <c r="WYY478" s="1"/>
      <c r="WYZ478" s="1"/>
      <c r="WZA478" s="1"/>
      <c r="WZB478" s="1"/>
      <c r="WZC478" s="1"/>
      <c r="WZD478" s="1"/>
      <c r="WZE478" s="1"/>
      <c r="WZF478" s="1"/>
      <c r="WZG478" s="1"/>
      <c r="WZH478" s="1"/>
      <c r="WZI478" s="1"/>
      <c r="WZJ478" s="1"/>
      <c r="WZK478" s="1"/>
      <c r="WZL478" s="1"/>
      <c r="WZM478" s="1"/>
      <c r="WZN478" s="1"/>
      <c r="WZO478" s="1"/>
      <c r="WZP478" s="1"/>
      <c r="WZQ478" s="1"/>
      <c r="WZR478" s="1"/>
      <c r="WZS478" s="1"/>
      <c r="WZT478" s="1"/>
      <c r="WZU478" s="1"/>
      <c r="WZV478" s="1"/>
      <c r="WZW478" s="1"/>
      <c r="WZX478" s="1"/>
      <c r="WZY478" s="1"/>
      <c r="WZZ478" s="1"/>
      <c r="XAA478" s="1"/>
      <c r="XAB478" s="1"/>
      <c r="XAC478" s="1"/>
      <c r="XAD478" s="1"/>
      <c r="XAE478" s="1"/>
      <c r="XAF478" s="1"/>
      <c r="XAG478" s="1"/>
      <c r="XAH478" s="1"/>
      <c r="XAI478" s="1"/>
      <c r="XAJ478" s="1"/>
      <c r="XAK478" s="1"/>
      <c r="XAL478" s="1"/>
      <c r="XAM478" s="1"/>
      <c r="XAN478" s="1"/>
      <c r="XAO478" s="1"/>
      <c r="XAP478" s="1"/>
      <c r="XAQ478" s="1"/>
      <c r="XAR478" s="1"/>
      <c r="XAS478" s="1"/>
      <c r="XAT478" s="1"/>
      <c r="XAU478" s="1"/>
      <c r="XAV478" s="1"/>
      <c r="XAW478" s="1"/>
      <c r="XAX478" s="1"/>
      <c r="XAY478" s="1"/>
      <c r="XAZ478" s="1"/>
      <c r="XBA478" s="1"/>
      <c r="XBB478" s="1"/>
      <c r="XBC478" s="1"/>
      <c r="XBD478" s="1"/>
      <c r="XBE478" s="1"/>
      <c r="XBF478" s="1"/>
      <c r="XBG478" s="1"/>
      <c r="XBH478" s="1"/>
      <c r="XBI478" s="1"/>
      <c r="XBJ478" s="1"/>
      <c r="XBK478" s="1"/>
      <c r="XBL478" s="1"/>
      <c r="XBM478" s="1"/>
      <c r="XBN478" s="1"/>
      <c r="XBO478" s="1"/>
      <c r="XBP478" s="1"/>
      <c r="XBQ478" s="1"/>
      <c r="XBR478" s="1"/>
      <c r="XBS478" s="1"/>
      <c r="XBT478" s="1"/>
      <c r="XBU478" s="1"/>
      <c r="XBV478" s="1"/>
      <c r="XBW478" s="1"/>
      <c r="XBX478" s="1"/>
      <c r="XBY478" s="1"/>
      <c r="XBZ478" s="1"/>
      <c r="XCA478" s="1"/>
      <c r="XCB478" s="1"/>
      <c r="XCC478" s="1"/>
      <c r="XCD478" s="1"/>
      <c r="XCE478" s="1"/>
      <c r="XCF478" s="1"/>
      <c r="XCG478" s="1"/>
      <c r="XCH478" s="1"/>
      <c r="XCI478" s="1"/>
      <c r="XCJ478" s="1"/>
      <c r="XCK478" s="1"/>
      <c r="XCL478" s="1"/>
      <c r="XCM478" s="1"/>
      <c r="XCN478" s="1"/>
      <c r="XCO478" s="1"/>
      <c r="XCP478" s="1"/>
      <c r="XCQ478" s="1"/>
      <c r="XCR478" s="1"/>
      <c r="XCS478" s="1"/>
      <c r="XCT478" s="1"/>
      <c r="XCU478" s="1"/>
      <c r="XCV478" s="1"/>
      <c r="XCW478" s="1"/>
      <c r="XCX478" s="1"/>
      <c r="XCY478" s="1"/>
      <c r="XCZ478" s="1"/>
      <c r="XDA478" s="1"/>
      <c r="XDB478" s="1"/>
      <c r="XDC478" s="1"/>
      <c r="XDD478" s="1"/>
      <c r="XDE478" s="1"/>
      <c r="XDF478" s="1"/>
      <c r="XDG478" s="1"/>
      <c r="XDH478" s="1"/>
      <c r="XDI478" s="1"/>
      <c r="XDJ478" s="1"/>
      <c r="XDK478" s="1"/>
      <c r="XDL478" s="1"/>
      <c r="XDM478" s="1"/>
      <c r="XDN478" s="1"/>
      <c r="XDO478" s="1"/>
      <c r="XDP478" s="1"/>
      <c r="XDQ478" s="1"/>
      <c r="XDR478" s="1"/>
      <c r="XDS478" s="1"/>
      <c r="XDT478" s="1"/>
      <c r="XDU478" s="1"/>
      <c r="XDV478" s="1"/>
      <c r="XDW478" s="1"/>
      <c r="XDX478" s="1"/>
      <c r="XDY478" s="1"/>
      <c r="XDZ478" s="1"/>
      <c r="XEA478" s="1"/>
      <c r="XEB478" s="1"/>
      <c r="XEC478" s="1"/>
      <c r="XED478" s="1"/>
      <c r="XEE478" s="1"/>
      <c r="XEF478" s="1"/>
      <c r="XEG478" s="1"/>
      <c r="XEH478" s="1"/>
      <c r="XEI478" s="1"/>
      <c r="XEJ478" s="1"/>
      <c r="XEK478" s="1"/>
      <c r="XEL478" s="1"/>
      <c r="XEM478" s="1"/>
      <c r="XEN478" s="1"/>
      <c r="XEO478" s="1"/>
      <c r="XEP478" s="1"/>
      <c r="XEQ478" s="1"/>
      <c r="XER478" s="1"/>
      <c r="XES478" s="1"/>
      <c r="XET478" s="1"/>
      <c r="XEU478" s="1"/>
      <c r="XEV478" s="1"/>
    </row>
    <row r="479" spans="1:143 16216:16376" s="11" customFormat="1" ht="20.25" customHeight="1" x14ac:dyDescent="0.3">
      <c r="A479" s="65" t="str">
        <f t="shared" ref="A479:A484" si="81">A478</f>
        <v>7th, 9th, 11th, 13th, 15th &amp; 17th Floor (Part Refuge Area)</v>
      </c>
      <c r="B479" s="65"/>
      <c r="C479" s="66">
        <v>2</v>
      </c>
      <c r="D479" s="67"/>
      <c r="E479" s="20" t="s">
        <v>223</v>
      </c>
      <c r="F479" s="66">
        <v>724</v>
      </c>
      <c r="G479" s="67"/>
      <c r="H479" s="20">
        <v>0</v>
      </c>
      <c r="I479" s="20">
        <f t="shared" si="80"/>
        <v>1122.2</v>
      </c>
      <c r="J479" s="1"/>
      <c r="K479" s="1"/>
      <c r="L479" s="1"/>
      <c r="M479" s="1"/>
      <c r="N479" s="1"/>
      <c r="O479" s="42"/>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WYU479" s="1"/>
      <c r="WYV479" s="1"/>
      <c r="WYW479" s="1"/>
      <c r="WYX479" s="1"/>
      <c r="WYY479" s="1"/>
      <c r="WYZ479" s="1"/>
      <c r="WZA479" s="1"/>
      <c r="WZB479" s="1"/>
      <c r="WZC479" s="1"/>
      <c r="WZD479" s="1"/>
      <c r="WZE479" s="1"/>
      <c r="WZF479" s="1"/>
      <c r="WZG479" s="1"/>
      <c r="WZH479" s="1"/>
      <c r="WZI479" s="1"/>
      <c r="WZJ479" s="1"/>
      <c r="WZK479" s="1"/>
      <c r="WZL479" s="1"/>
      <c r="WZM479" s="1"/>
      <c r="WZN479" s="1"/>
      <c r="WZO479" s="1"/>
      <c r="WZP479" s="1"/>
      <c r="WZQ479" s="1"/>
      <c r="WZR479" s="1"/>
      <c r="WZS479" s="1"/>
      <c r="WZT479" s="1"/>
      <c r="WZU479" s="1"/>
      <c r="WZV479" s="1"/>
      <c r="WZW479" s="1"/>
      <c r="WZX479" s="1"/>
      <c r="WZY479" s="1"/>
      <c r="WZZ479" s="1"/>
      <c r="XAA479" s="1"/>
      <c r="XAB479" s="1"/>
      <c r="XAC479" s="1"/>
      <c r="XAD479" s="1"/>
      <c r="XAE479" s="1"/>
      <c r="XAF479" s="1"/>
      <c r="XAG479" s="1"/>
      <c r="XAH479" s="1"/>
      <c r="XAI479" s="1"/>
      <c r="XAJ479" s="1"/>
      <c r="XAK479" s="1"/>
      <c r="XAL479" s="1"/>
      <c r="XAM479" s="1"/>
      <c r="XAN479" s="1"/>
      <c r="XAO479" s="1"/>
      <c r="XAP479" s="1"/>
      <c r="XAQ479" s="1"/>
      <c r="XAR479" s="1"/>
      <c r="XAS479" s="1"/>
      <c r="XAT479" s="1"/>
      <c r="XAU479" s="1"/>
      <c r="XAV479" s="1"/>
      <c r="XAW479" s="1"/>
      <c r="XAX479" s="1"/>
      <c r="XAY479" s="1"/>
      <c r="XAZ479" s="1"/>
      <c r="XBA479" s="1"/>
      <c r="XBB479" s="1"/>
      <c r="XBC479" s="1"/>
      <c r="XBD479" s="1"/>
      <c r="XBE479" s="1"/>
      <c r="XBF479" s="1"/>
      <c r="XBG479" s="1"/>
      <c r="XBH479" s="1"/>
      <c r="XBI479" s="1"/>
      <c r="XBJ479" s="1"/>
      <c r="XBK479" s="1"/>
      <c r="XBL479" s="1"/>
      <c r="XBM479" s="1"/>
      <c r="XBN479" s="1"/>
      <c r="XBO479" s="1"/>
      <c r="XBP479" s="1"/>
      <c r="XBQ479" s="1"/>
      <c r="XBR479" s="1"/>
      <c r="XBS479" s="1"/>
      <c r="XBT479" s="1"/>
      <c r="XBU479" s="1"/>
      <c r="XBV479" s="1"/>
      <c r="XBW479" s="1"/>
      <c r="XBX479" s="1"/>
      <c r="XBY479" s="1"/>
      <c r="XBZ479" s="1"/>
      <c r="XCA479" s="1"/>
      <c r="XCB479" s="1"/>
      <c r="XCC479" s="1"/>
      <c r="XCD479" s="1"/>
      <c r="XCE479" s="1"/>
      <c r="XCF479" s="1"/>
      <c r="XCG479" s="1"/>
      <c r="XCH479" s="1"/>
      <c r="XCI479" s="1"/>
      <c r="XCJ479" s="1"/>
      <c r="XCK479" s="1"/>
      <c r="XCL479" s="1"/>
      <c r="XCM479" s="1"/>
      <c r="XCN479" s="1"/>
      <c r="XCO479" s="1"/>
      <c r="XCP479" s="1"/>
      <c r="XCQ479" s="1"/>
      <c r="XCR479" s="1"/>
      <c r="XCS479" s="1"/>
      <c r="XCT479" s="1"/>
      <c r="XCU479" s="1"/>
      <c r="XCV479" s="1"/>
      <c r="XCW479" s="1"/>
      <c r="XCX479" s="1"/>
      <c r="XCY479" s="1"/>
      <c r="XCZ479" s="1"/>
      <c r="XDA479" s="1"/>
      <c r="XDB479" s="1"/>
      <c r="XDC479" s="1"/>
      <c r="XDD479" s="1"/>
      <c r="XDE479" s="1"/>
      <c r="XDF479" s="1"/>
      <c r="XDG479" s="1"/>
      <c r="XDH479" s="1"/>
      <c r="XDI479" s="1"/>
      <c r="XDJ479" s="1"/>
      <c r="XDK479" s="1"/>
      <c r="XDL479" s="1"/>
      <c r="XDM479" s="1"/>
      <c r="XDN479" s="1"/>
      <c r="XDO479" s="1"/>
      <c r="XDP479" s="1"/>
      <c r="XDQ479" s="1"/>
      <c r="XDR479" s="1"/>
      <c r="XDS479" s="1"/>
      <c r="XDT479" s="1"/>
      <c r="XDU479" s="1"/>
      <c r="XDV479" s="1"/>
      <c r="XDW479" s="1"/>
      <c r="XDX479" s="1"/>
      <c r="XDY479" s="1"/>
      <c r="XDZ479" s="1"/>
      <c r="XEA479" s="1"/>
      <c r="XEB479" s="1"/>
      <c r="XEC479" s="1"/>
      <c r="XED479" s="1"/>
      <c r="XEE479" s="1"/>
      <c r="XEF479" s="1"/>
      <c r="XEG479" s="1"/>
      <c r="XEH479" s="1"/>
      <c r="XEI479" s="1"/>
      <c r="XEJ479" s="1"/>
      <c r="XEK479" s="1"/>
      <c r="XEL479" s="1"/>
      <c r="XEM479" s="1"/>
      <c r="XEN479" s="1"/>
      <c r="XEO479" s="1"/>
      <c r="XEP479" s="1"/>
      <c r="XEQ479" s="1"/>
      <c r="XER479" s="1"/>
      <c r="XES479" s="1"/>
      <c r="XET479" s="1"/>
      <c r="XEU479" s="1"/>
      <c r="XEV479" s="1"/>
    </row>
    <row r="480" spans="1:143 16216:16376" s="11" customFormat="1" ht="20.25" customHeight="1" x14ac:dyDescent="0.3">
      <c r="A480" s="65" t="str">
        <f t="shared" si="81"/>
        <v>7th, 9th, 11th, 13th, 15th &amp; 17th Floor (Part Refuge Area)</v>
      </c>
      <c r="B480" s="65"/>
      <c r="C480" s="66">
        <v>3</v>
      </c>
      <c r="D480" s="67"/>
      <c r="E480" s="20" t="s">
        <v>223</v>
      </c>
      <c r="F480" s="66">
        <v>582</v>
      </c>
      <c r="G480" s="67"/>
      <c r="H480" s="20">
        <v>0</v>
      </c>
      <c r="I480" s="20">
        <f t="shared" si="80"/>
        <v>902.1</v>
      </c>
      <c r="J480" s="1"/>
      <c r="K480" s="1"/>
      <c r="L480" s="1"/>
      <c r="M480" s="1"/>
      <c r="N480" s="1"/>
      <c r="O480" s="42"/>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WYU480" s="1"/>
      <c r="WYV480" s="1"/>
      <c r="WYW480" s="1"/>
      <c r="WYX480" s="1"/>
      <c r="WYY480" s="1"/>
      <c r="WYZ480" s="1"/>
      <c r="WZA480" s="1"/>
      <c r="WZB480" s="1"/>
      <c r="WZC480" s="1"/>
      <c r="WZD480" s="1"/>
      <c r="WZE480" s="1"/>
      <c r="WZF480" s="1"/>
      <c r="WZG480" s="1"/>
      <c r="WZH480" s="1"/>
      <c r="WZI480" s="1"/>
      <c r="WZJ480" s="1"/>
      <c r="WZK480" s="1"/>
      <c r="WZL480" s="1"/>
      <c r="WZM480" s="1"/>
      <c r="WZN480" s="1"/>
      <c r="WZO480" s="1"/>
      <c r="WZP480" s="1"/>
      <c r="WZQ480" s="1"/>
      <c r="WZR480" s="1"/>
      <c r="WZS480" s="1"/>
      <c r="WZT480" s="1"/>
      <c r="WZU480" s="1"/>
      <c r="WZV480" s="1"/>
      <c r="WZW480" s="1"/>
      <c r="WZX480" s="1"/>
      <c r="WZY480" s="1"/>
      <c r="WZZ480" s="1"/>
      <c r="XAA480" s="1"/>
      <c r="XAB480" s="1"/>
      <c r="XAC480" s="1"/>
      <c r="XAD480" s="1"/>
      <c r="XAE480" s="1"/>
      <c r="XAF480" s="1"/>
      <c r="XAG480" s="1"/>
      <c r="XAH480" s="1"/>
      <c r="XAI480" s="1"/>
      <c r="XAJ480" s="1"/>
      <c r="XAK480" s="1"/>
      <c r="XAL480" s="1"/>
      <c r="XAM480" s="1"/>
      <c r="XAN480" s="1"/>
      <c r="XAO480" s="1"/>
      <c r="XAP480" s="1"/>
      <c r="XAQ480" s="1"/>
      <c r="XAR480" s="1"/>
      <c r="XAS480" s="1"/>
      <c r="XAT480" s="1"/>
      <c r="XAU480" s="1"/>
      <c r="XAV480" s="1"/>
      <c r="XAW480" s="1"/>
      <c r="XAX480" s="1"/>
      <c r="XAY480" s="1"/>
      <c r="XAZ480" s="1"/>
      <c r="XBA480" s="1"/>
      <c r="XBB480" s="1"/>
      <c r="XBC480" s="1"/>
      <c r="XBD480" s="1"/>
      <c r="XBE480" s="1"/>
      <c r="XBF480" s="1"/>
      <c r="XBG480" s="1"/>
      <c r="XBH480" s="1"/>
      <c r="XBI480" s="1"/>
      <c r="XBJ480" s="1"/>
      <c r="XBK480" s="1"/>
      <c r="XBL480" s="1"/>
      <c r="XBM480" s="1"/>
      <c r="XBN480" s="1"/>
      <c r="XBO480" s="1"/>
      <c r="XBP480" s="1"/>
      <c r="XBQ480" s="1"/>
      <c r="XBR480" s="1"/>
      <c r="XBS480" s="1"/>
      <c r="XBT480" s="1"/>
      <c r="XBU480" s="1"/>
      <c r="XBV480" s="1"/>
      <c r="XBW480" s="1"/>
      <c r="XBX480" s="1"/>
      <c r="XBY480" s="1"/>
      <c r="XBZ480" s="1"/>
      <c r="XCA480" s="1"/>
      <c r="XCB480" s="1"/>
      <c r="XCC480" s="1"/>
      <c r="XCD480" s="1"/>
      <c r="XCE480" s="1"/>
      <c r="XCF480" s="1"/>
      <c r="XCG480" s="1"/>
      <c r="XCH480" s="1"/>
      <c r="XCI480" s="1"/>
      <c r="XCJ480" s="1"/>
      <c r="XCK480" s="1"/>
      <c r="XCL480" s="1"/>
      <c r="XCM480" s="1"/>
      <c r="XCN480" s="1"/>
      <c r="XCO480" s="1"/>
      <c r="XCP480" s="1"/>
      <c r="XCQ480" s="1"/>
      <c r="XCR480" s="1"/>
      <c r="XCS480" s="1"/>
      <c r="XCT480" s="1"/>
      <c r="XCU480" s="1"/>
      <c r="XCV480" s="1"/>
      <c r="XCW480" s="1"/>
      <c r="XCX480" s="1"/>
      <c r="XCY480" s="1"/>
      <c r="XCZ480" s="1"/>
      <c r="XDA480" s="1"/>
      <c r="XDB480" s="1"/>
      <c r="XDC480" s="1"/>
      <c r="XDD480" s="1"/>
      <c r="XDE480" s="1"/>
      <c r="XDF480" s="1"/>
      <c r="XDG480" s="1"/>
      <c r="XDH480" s="1"/>
      <c r="XDI480" s="1"/>
      <c r="XDJ480" s="1"/>
      <c r="XDK480" s="1"/>
      <c r="XDL480" s="1"/>
      <c r="XDM480" s="1"/>
      <c r="XDN480" s="1"/>
      <c r="XDO480" s="1"/>
      <c r="XDP480" s="1"/>
      <c r="XDQ480" s="1"/>
      <c r="XDR480" s="1"/>
      <c r="XDS480" s="1"/>
      <c r="XDT480" s="1"/>
      <c r="XDU480" s="1"/>
      <c r="XDV480" s="1"/>
      <c r="XDW480" s="1"/>
      <c r="XDX480" s="1"/>
      <c r="XDY480" s="1"/>
      <c r="XDZ480" s="1"/>
      <c r="XEA480" s="1"/>
      <c r="XEB480" s="1"/>
      <c r="XEC480" s="1"/>
      <c r="XED480" s="1"/>
      <c r="XEE480" s="1"/>
      <c r="XEF480" s="1"/>
      <c r="XEG480" s="1"/>
      <c r="XEH480" s="1"/>
      <c r="XEI480" s="1"/>
      <c r="XEJ480" s="1"/>
      <c r="XEK480" s="1"/>
      <c r="XEL480" s="1"/>
      <c r="XEM480" s="1"/>
      <c r="XEN480" s="1"/>
      <c r="XEO480" s="1"/>
      <c r="XEP480" s="1"/>
      <c r="XEQ480" s="1"/>
      <c r="XER480" s="1"/>
      <c r="XES480" s="1"/>
      <c r="XET480" s="1"/>
      <c r="XEU480" s="1"/>
      <c r="XEV480" s="1"/>
    </row>
    <row r="481" spans="1:145 16219:16378" s="11" customFormat="1" ht="20.25" customHeight="1" x14ac:dyDescent="0.3">
      <c r="A481" s="65" t="str">
        <f t="shared" si="81"/>
        <v>7th, 9th, 11th, 13th, 15th &amp; 17th Floor (Part Refuge Area)</v>
      </c>
      <c r="B481" s="65"/>
      <c r="C481" s="66">
        <v>4</v>
      </c>
      <c r="D481" s="67"/>
      <c r="E481" s="20" t="s">
        <v>223</v>
      </c>
      <c r="F481" s="66">
        <v>811</v>
      </c>
      <c r="G481" s="67"/>
      <c r="H481" s="20">
        <v>0</v>
      </c>
      <c r="I481" s="20">
        <f t="shared" si="80"/>
        <v>1257.05</v>
      </c>
      <c r="J481" s="1"/>
      <c r="K481" s="1"/>
      <c r="L481" s="1"/>
      <c r="M481" s="1"/>
      <c r="N481" s="1"/>
      <c r="O481" s="42"/>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WYU481" s="1"/>
      <c r="WYV481" s="1"/>
      <c r="WYW481" s="1"/>
      <c r="WYX481" s="1"/>
      <c r="WYY481" s="1"/>
      <c r="WYZ481" s="1"/>
      <c r="WZA481" s="1"/>
      <c r="WZB481" s="1"/>
      <c r="WZC481" s="1"/>
      <c r="WZD481" s="1"/>
      <c r="WZE481" s="1"/>
      <c r="WZF481" s="1"/>
      <c r="WZG481" s="1"/>
      <c r="WZH481" s="1"/>
      <c r="WZI481" s="1"/>
      <c r="WZJ481" s="1"/>
      <c r="WZK481" s="1"/>
      <c r="WZL481" s="1"/>
      <c r="WZM481" s="1"/>
      <c r="WZN481" s="1"/>
      <c r="WZO481" s="1"/>
      <c r="WZP481" s="1"/>
      <c r="WZQ481" s="1"/>
      <c r="WZR481" s="1"/>
      <c r="WZS481" s="1"/>
      <c r="WZT481" s="1"/>
      <c r="WZU481" s="1"/>
      <c r="WZV481" s="1"/>
      <c r="WZW481" s="1"/>
      <c r="WZX481" s="1"/>
      <c r="WZY481" s="1"/>
      <c r="WZZ481" s="1"/>
      <c r="XAA481" s="1"/>
      <c r="XAB481" s="1"/>
      <c r="XAC481" s="1"/>
      <c r="XAD481" s="1"/>
      <c r="XAE481" s="1"/>
      <c r="XAF481" s="1"/>
      <c r="XAG481" s="1"/>
      <c r="XAH481" s="1"/>
      <c r="XAI481" s="1"/>
      <c r="XAJ481" s="1"/>
      <c r="XAK481" s="1"/>
      <c r="XAL481" s="1"/>
      <c r="XAM481" s="1"/>
      <c r="XAN481" s="1"/>
      <c r="XAO481" s="1"/>
      <c r="XAP481" s="1"/>
      <c r="XAQ481" s="1"/>
      <c r="XAR481" s="1"/>
      <c r="XAS481" s="1"/>
      <c r="XAT481" s="1"/>
      <c r="XAU481" s="1"/>
      <c r="XAV481" s="1"/>
      <c r="XAW481" s="1"/>
      <c r="XAX481" s="1"/>
      <c r="XAY481" s="1"/>
      <c r="XAZ481" s="1"/>
      <c r="XBA481" s="1"/>
      <c r="XBB481" s="1"/>
      <c r="XBC481" s="1"/>
      <c r="XBD481" s="1"/>
      <c r="XBE481" s="1"/>
      <c r="XBF481" s="1"/>
      <c r="XBG481" s="1"/>
      <c r="XBH481" s="1"/>
      <c r="XBI481" s="1"/>
      <c r="XBJ481" s="1"/>
      <c r="XBK481" s="1"/>
      <c r="XBL481" s="1"/>
      <c r="XBM481" s="1"/>
      <c r="XBN481" s="1"/>
      <c r="XBO481" s="1"/>
      <c r="XBP481" s="1"/>
      <c r="XBQ481" s="1"/>
      <c r="XBR481" s="1"/>
      <c r="XBS481" s="1"/>
      <c r="XBT481" s="1"/>
      <c r="XBU481" s="1"/>
      <c r="XBV481" s="1"/>
      <c r="XBW481" s="1"/>
      <c r="XBX481" s="1"/>
      <c r="XBY481" s="1"/>
      <c r="XBZ481" s="1"/>
      <c r="XCA481" s="1"/>
      <c r="XCB481" s="1"/>
      <c r="XCC481" s="1"/>
      <c r="XCD481" s="1"/>
      <c r="XCE481" s="1"/>
      <c r="XCF481" s="1"/>
      <c r="XCG481" s="1"/>
      <c r="XCH481" s="1"/>
      <c r="XCI481" s="1"/>
      <c r="XCJ481" s="1"/>
      <c r="XCK481" s="1"/>
      <c r="XCL481" s="1"/>
      <c r="XCM481" s="1"/>
      <c r="XCN481" s="1"/>
      <c r="XCO481" s="1"/>
      <c r="XCP481" s="1"/>
      <c r="XCQ481" s="1"/>
      <c r="XCR481" s="1"/>
      <c r="XCS481" s="1"/>
      <c r="XCT481" s="1"/>
      <c r="XCU481" s="1"/>
      <c r="XCV481" s="1"/>
      <c r="XCW481" s="1"/>
      <c r="XCX481" s="1"/>
      <c r="XCY481" s="1"/>
      <c r="XCZ481" s="1"/>
      <c r="XDA481" s="1"/>
      <c r="XDB481" s="1"/>
      <c r="XDC481" s="1"/>
      <c r="XDD481" s="1"/>
      <c r="XDE481" s="1"/>
      <c r="XDF481" s="1"/>
      <c r="XDG481" s="1"/>
      <c r="XDH481" s="1"/>
      <c r="XDI481" s="1"/>
      <c r="XDJ481" s="1"/>
      <c r="XDK481" s="1"/>
      <c r="XDL481" s="1"/>
      <c r="XDM481" s="1"/>
      <c r="XDN481" s="1"/>
      <c r="XDO481" s="1"/>
      <c r="XDP481" s="1"/>
      <c r="XDQ481" s="1"/>
      <c r="XDR481" s="1"/>
      <c r="XDS481" s="1"/>
      <c r="XDT481" s="1"/>
      <c r="XDU481" s="1"/>
      <c r="XDV481" s="1"/>
      <c r="XDW481" s="1"/>
      <c r="XDX481" s="1"/>
      <c r="XDY481" s="1"/>
      <c r="XDZ481" s="1"/>
      <c r="XEA481" s="1"/>
      <c r="XEB481" s="1"/>
      <c r="XEC481" s="1"/>
      <c r="XED481" s="1"/>
      <c r="XEE481" s="1"/>
      <c r="XEF481" s="1"/>
      <c r="XEG481" s="1"/>
      <c r="XEH481" s="1"/>
      <c r="XEI481" s="1"/>
      <c r="XEJ481" s="1"/>
      <c r="XEK481" s="1"/>
      <c r="XEL481" s="1"/>
      <c r="XEM481" s="1"/>
      <c r="XEN481" s="1"/>
      <c r="XEO481" s="1"/>
      <c r="XEP481" s="1"/>
      <c r="XEQ481" s="1"/>
      <c r="XER481" s="1"/>
      <c r="XES481" s="1"/>
      <c r="XET481" s="1"/>
      <c r="XEU481" s="1"/>
      <c r="XEV481" s="1"/>
    </row>
    <row r="482" spans="1:145 16219:16378" s="11" customFormat="1" ht="20.25" customHeight="1" x14ac:dyDescent="0.3">
      <c r="A482" s="65" t="str">
        <f t="shared" si="81"/>
        <v>7th, 9th, 11th, 13th, 15th &amp; 17th Floor (Part Refuge Area)</v>
      </c>
      <c r="B482" s="65"/>
      <c r="C482" s="66">
        <v>5</v>
      </c>
      <c r="D482" s="67"/>
      <c r="E482" s="20" t="s">
        <v>223</v>
      </c>
      <c r="F482" s="66">
        <v>556</v>
      </c>
      <c r="G482" s="67"/>
      <c r="H482" s="20">
        <v>0</v>
      </c>
      <c r="I482" s="20">
        <f t="shared" si="80"/>
        <v>861.80000000000007</v>
      </c>
      <c r="J482" s="1"/>
      <c r="K482" s="1"/>
      <c r="L482" s="1"/>
      <c r="M482" s="1"/>
      <c r="N482" s="1"/>
      <c r="O482" s="42"/>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WYU482" s="1"/>
      <c r="WYV482" s="1"/>
      <c r="WYW482" s="1"/>
      <c r="WYX482" s="1"/>
      <c r="WYY482" s="1"/>
      <c r="WYZ482" s="1"/>
      <c r="WZA482" s="1"/>
      <c r="WZB482" s="1"/>
      <c r="WZC482" s="1"/>
      <c r="WZD482" s="1"/>
      <c r="WZE482" s="1"/>
      <c r="WZF482" s="1"/>
      <c r="WZG482" s="1"/>
      <c r="WZH482" s="1"/>
      <c r="WZI482" s="1"/>
      <c r="WZJ482" s="1"/>
      <c r="WZK482" s="1"/>
      <c r="WZL482" s="1"/>
      <c r="WZM482" s="1"/>
      <c r="WZN482" s="1"/>
      <c r="WZO482" s="1"/>
      <c r="WZP482" s="1"/>
      <c r="WZQ482" s="1"/>
      <c r="WZR482" s="1"/>
      <c r="WZS482" s="1"/>
      <c r="WZT482" s="1"/>
      <c r="WZU482" s="1"/>
      <c r="WZV482" s="1"/>
      <c r="WZW482" s="1"/>
      <c r="WZX482" s="1"/>
      <c r="WZY482" s="1"/>
      <c r="WZZ482" s="1"/>
      <c r="XAA482" s="1"/>
      <c r="XAB482" s="1"/>
      <c r="XAC482" s="1"/>
      <c r="XAD482" s="1"/>
      <c r="XAE482" s="1"/>
      <c r="XAF482" s="1"/>
      <c r="XAG482" s="1"/>
      <c r="XAH482" s="1"/>
      <c r="XAI482" s="1"/>
      <c r="XAJ482" s="1"/>
      <c r="XAK482" s="1"/>
      <c r="XAL482" s="1"/>
      <c r="XAM482" s="1"/>
      <c r="XAN482" s="1"/>
      <c r="XAO482" s="1"/>
      <c r="XAP482" s="1"/>
      <c r="XAQ482" s="1"/>
      <c r="XAR482" s="1"/>
      <c r="XAS482" s="1"/>
      <c r="XAT482" s="1"/>
      <c r="XAU482" s="1"/>
      <c r="XAV482" s="1"/>
      <c r="XAW482" s="1"/>
      <c r="XAX482" s="1"/>
      <c r="XAY482" s="1"/>
      <c r="XAZ482" s="1"/>
      <c r="XBA482" s="1"/>
      <c r="XBB482" s="1"/>
      <c r="XBC482" s="1"/>
      <c r="XBD482" s="1"/>
      <c r="XBE482" s="1"/>
      <c r="XBF482" s="1"/>
      <c r="XBG482" s="1"/>
      <c r="XBH482" s="1"/>
      <c r="XBI482" s="1"/>
      <c r="XBJ482" s="1"/>
      <c r="XBK482" s="1"/>
      <c r="XBL482" s="1"/>
      <c r="XBM482" s="1"/>
      <c r="XBN482" s="1"/>
      <c r="XBO482" s="1"/>
      <c r="XBP482" s="1"/>
      <c r="XBQ482" s="1"/>
      <c r="XBR482" s="1"/>
      <c r="XBS482" s="1"/>
      <c r="XBT482" s="1"/>
      <c r="XBU482" s="1"/>
      <c r="XBV482" s="1"/>
      <c r="XBW482" s="1"/>
      <c r="XBX482" s="1"/>
      <c r="XBY482" s="1"/>
      <c r="XBZ482" s="1"/>
      <c r="XCA482" s="1"/>
      <c r="XCB482" s="1"/>
      <c r="XCC482" s="1"/>
      <c r="XCD482" s="1"/>
      <c r="XCE482" s="1"/>
      <c r="XCF482" s="1"/>
      <c r="XCG482" s="1"/>
      <c r="XCH482" s="1"/>
      <c r="XCI482" s="1"/>
      <c r="XCJ482" s="1"/>
      <c r="XCK482" s="1"/>
      <c r="XCL482" s="1"/>
      <c r="XCM482" s="1"/>
      <c r="XCN482" s="1"/>
      <c r="XCO482" s="1"/>
      <c r="XCP482" s="1"/>
      <c r="XCQ482" s="1"/>
      <c r="XCR482" s="1"/>
      <c r="XCS482" s="1"/>
      <c r="XCT482" s="1"/>
      <c r="XCU482" s="1"/>
      <c r="XCV482" s="1"/>
      <c r="XCW482" s="1"/>
      <c r="XCX482" s="1"/>
      <c r="XCY482" s="1"/>
      <c r="XCZ482" s="1"/>
      <c r="XDA482" s="1"/>
      <c r="XDB482" s="1"/>
      <c r="XDC482" s="1"/>
      <c r="XDD482" s="1"/>
      <c r="XDE482" s="1"/>
      <c r="XDF482" s="1"/>
      <c r="XDG482" s="1"/>
      <c r="XDH482" s="1"/>
      <c r="XDI482" s="1"/>
      <c r="XDJ482" s="1"/>
      <c r="XDK482" s="1"/>
      <c r="XDL482" s="1"/>
      <c r="XDM482" s="1"/>
      <c r="XDN482" s="1"/>
      <c r="XDO482" s="1"/>
      <c r="XDP482" s="1"/>
      <c r="XDQ482" s="1"/>
      <c r="XDR482" s="1"/>
      <c r="XDS482" s="1"/>
      <c r="XDT482" s="1"/>
      <c r="XDU482" s="1"/>
      <c r="XDV482" s="1"/>
      <c r="XDW482" s="1"/>
      <c r="XDX482" s="1"/>
      <c r="XDY482" s="1"/>
      <c r="XDZ482" s="1"/>
      <c r="XEA482" s="1"/>
      <c r="XEB482" s="1"/>
      <c r="XEC482" s="1"/>
      <c r="XED482" s="1"/>
      <c r="XEE482" s="1"/>
      <c r="XEF482" s="1"/>
      <c r="XEG482" s="1"/>
      <c r="XEH482" s="1"/>
      <c r="XEI482" s="1"/>
      <c r="XEJ482" s="1"/>
      <c r="XEK482" s="1"/>
      <c r="XEL482" s="1"/>
      <c r="XEM482" s="1"/>
      <c r="XEN482" s="1"/>
      <c r="XEO482" s="1"/>
      <c r="XEP482" s="1"/>
      <c r="XEQ482" s="1"/>
      <c r="XER482" s="1"/>
      <c r="XES482" s="1"/>
      <c r="XET482" s="1"/>
      <c r="XEU482" s="1"/>
      <c r="XEV482" s="1"/>
    </row>
    <row r="483" spans="1:145 16219:16378" s="11" customFormat="1" ht="20.25" customHeight="1" x14ac:dyDescent="0.3">
      <c r="A483" s="65" t="str">
        <f t="shared" si="81"/>
        <v>7th, 9th, 11th, 13th, 15th &amp; 17th Floor (Part Refuge Area)</v>
      </c>
      <c r="B483" s="65"/>
      <c r="C483" s="66">
        <v>6</v>
      </c>
      <c r="D483" s="67"/>
      <c r="E483" s="20" t="s">
        <v>222</v>
      </c>
      <c r="F483" s="66">
        <v>908</v>
      </c>
      <c r="G483" s="67"/>
      <c r="H483" s="20">
        <v>0</v>
      </c>
      <c r="I483" s="20">
        <f t="shared" si="80"/>
        <v>1407.4</v>
      </c>
      <c r="J483" s="1"/>
      <c r="K483" s="1"/>
      <c r="L483" s="1"/>
      <c r="M483" s="1"/>
      <c r="N483" s="1"/>
      <c r="O483" s="42"/>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WYU483" s="1"/>
      <c r="WYV483" s="1"/>
      <c r="WYW483" s="1"/>
      <c r="WYX483" s="1"/>
      <c r="WYY483" s="1"/>
      <c r="WYZ483" s="1"/>
      <c r="WZA483" s="1"/>
      <c r="WZB483" s="1"/>
      <c r="WZC483" s="1"/>
      <c r="WZD483" s="1"/>
      <c r="WZE483" s="1"/>
      <c r="WZF483" s="1"/>
      <c r="WZG483" s="1"/>
      <c r="WZH483" s="1"/>
      <c r="WZI483" s="1"/>
      <c r="WZJ483" s="1"/>
      <c r="WZK483" s="1"/>
      <c r="WZL483" s="1"/>
      <c r="WZM483" s="1"/>
      <c r="WZN483" s="1"/>
      <c r="WZO483" s="1"/>
      <c r="WZP483" s="1"/>
      <c r="WZQ483" s="1"/>
      <c r="WZR483" s="1"/>
      <c r="WZS483" s="1"/>
      <c r="WZT483" s="1"/>
      <c r="WZU483" s="1"/>
      <c r="WZV483" s="1"/>
      <c r="WZW483" s="1"/>
      <c r="WZX483" s="1"/>
      <c r="WZY483" s="1"/>
      <c r="WZZ483" s="1"/>
      <c r="XAA483" s="1"/>
      <c r="XAB483" s="1"/>
      <c r="XAC483" s="1"/>
      <c r="XAD483" s="1"/>
      <c r="XAE483" s="1"/>
      <c r="XAF483" s="1"/>
      <c r="XAG483" s="1"/>
      <c r="XAH483" s="1"/>
      <c r="XAI483" s="1"/>
      <c r="XAJ483" s="1"/>
      <c r="XAK483" s="1"/>
      <c r="XAL483" s="1"/>
      <c r="XAM483" s="1"/>
      <c r="XAN483" s="1"/>
      <c r="XAO483" s="1"/>
      <c r="XAP483" s="1"/>
      <c r="XAQ483" s="1"/>
      <c r="XAR483" s="1"/>
      <c r="XAS483" s="1"/>
      <c r="XAT483" s="1"/>
      <c r="XAU483" s="1"/>
      <c r="XAV483" s="1"/>
      <c r="XAW483" s="1"/>
      <c r="XAX483" s="1"/>
      <c r="XAY483" s="1"/>
      <c r="XAZ483" s="1"/>
      <c r="XBA483" s="1"/>
      <c r="XBB483" s="1"/>
      <c r="XBC483" s="1"/>
      <c r="XBD483" s="1"/>
      <c r="XBE483" s="1"/>
      <c r="XBF483" s="1"/>
      <c r="XBG483" s="1"/>
      <c r="XBH483" s="1"/>
      <c r="XBI483" s="1"/>
      <c r="XBJ483" s="1"/>
      <c r="XBK483" s="1"/>
      <c r="XBL483" s="1"/>
      <c r="XBM483" s="1"/>
      <c r="XBN483" s="1"/>
      <c r="XBO483" s="1"/>
      <c r="XBP483" s="1"/>
      <c r="XBQ483" s="1"/>
      <c r="XBR483" s="1"/>
      <c r="XBS483" s="1"/>
      <c r="XBT483" s="1"/>
      <c r="XBU483" s="1"/>
      <c r="XBV483" s="1"/>
      <c r="XBW483" s="1"/>
      <c r="XBX483" s="1"/>
      <c r="XBY483" s="1"/>
      <c r="XBZ483" s="1"/>
      <c r="XCA483" s="1"/>
      <c r="XCB483" s="1"/>
      <c r="XCC483" s="1"/>
      <c r="XCD483" s="1"/>
      <c r="XCE483" s="1"/>
      <c r="XCF483" s="1"/>
      <c r="XCG483" s="1"/>
      <c r="XCH483" s="1"/>
      <c r="XCI483" s="1"/>
      <c r="XCJ483" s="1"/>
      <c r="XCK483" s="1"/>
      <c r="XCL483" s="1"/>
      <c r="XCM483" s="1"/>
      <c r="XCN483" s="1"/>
      <c r="XCO483" s="1"/>
      <c r="XCP483" s="1"/>
      <c r="XCQ483" s="1"/>
      <c r="XCR483" s="1"/>
      <c r="XCS483" s="1"/>
      <c r="XCT483" s="1"/>
      <c r="XCU483" s="1"/>
      <c r="XCV483" s="1"/>
      <c r="XCW483" s="1"/>
      <c r="XCX483" s="1"/>
      <c r="XCY483" s="1"/>
      <c r="XCZ483" s="1"/>
      <c r="XDA483" s="1"/>
      <c r="XDB483" s="1"/>
      <c r="XDC483" s="1"/>
      <c r="XDD483" s="1"/>
      <c r="XDE483" s="1"/>
      <c r="XDF483" s="1"/>
      <c r="XDG483" s="1"/>
      <c r="XDH483" s="1"/>
      <c r="XDI483" s="1"/>
      <c r="XDJ483" s="1"/>
      <c r="XDK483" s="1"/>
      <c r="XDL483" s="1"/>
      <c r="XDM483" s="1"/>
      <c r="XDN483" s="1"/>
      <c r="XDO483" s="1"/>
      <c r="XDP483" s="1"/>
      <c r="XDQ483" s="1"/>
      <c r="XDR483" s="1"/>
      <c r="XDS483" s="1"/>
      <c r="XDT483" s="1"/>
      <c r="XDU483" s="1"/>
      <c r="XDV483" s="1"/>
      <c r="XDW483" s="1"/>
      <c r="XDX483" s="1"/>
      <c r="XDY483" s="1"/>
      <c r="XDZ483" s="1"/>
      <c r="XEA483" s="1"/>
      <c r="XEB483" s="1"/>
      <c r="XEC483" s="1"/>
      <c r="XED483" s="1"/>
      <c r="XEE483" s="1"/>
      <c r="XEF483" s="1"/>
      <c r="XEG483" s="1"/>
      <c r="XEH483" s="1"/>
      <c r="XEI483" s="1"/>
      <c r="XEJ483" s="1"/>
      <c r="XEK483" s="1"/>
      <c r="XEL483" s="1"/>
      <c r="XEM483" s="1"/>
      <c r="XEN483" s="1"/>
      <c r="XEO483" s="1"/>
      <c r="XEP483" s="1"/>
      <c r="XEQ483" s="1"/>
      <c r="XER483" s="1"/>
      <c r="XES483" s="1"/>
      <c r="XET483" s="1"/>
      <c r="XEU483" s="1"/>
      <c r="XEV483" s="1"/>
    </row>
    <row r="484" spans="1:145 16219:16378" s="11" customFormat="1" ht="20.25" customHeight="1" x14ac:dyDescent="0.3">
      <c r="A484" s="65" t="str">
        <f t="shared" si="81"/>
        <v>7th, 9th, 11th, 13th, 15th &amp; 17th Floor (Part Refuge Area)</v>
      </c>
      <c r="B484" s="65"/>
      <c r="C484" s="66">
        <v>7</v>
      </c>
      <c r="D484" s="67"/>
      <c r="E484" s="20" t="s">
        <v>223</v>
      </c>
      <c r="F484" s="66">
        <v>737</v>
      </c>
      <c r="G484" s="67"/>
      <c r="H484" s="20">
        <v>0</v>
      </c>
      <c r="I484" s="20">
        <f t="shared" si="80"/>
        <v>1142.3500000000001</v>
      </c>
      <c r="J484" s="1"/>
      <c r="K484" s="1"/>
      <c r="L484" s="1"/>
      <c r="M484" s="1"/>
      <c r="N484" s="1"/>
      <c r="O484" s="42"/>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WYU484" s="1"/>
      <c r="WYV484" s="1"/>
      <c r="WYW484" s="1"/>
      <c r="WYX484" s="1"/>
      <c r="WYY484" s="1"/>
      <c r="WYZ484" s="1"/>
      <c r="WZA484" s="1"/>
      <c r="WZB484" s="1"/>
      <c r="WZC484" s="1"/>
      <c r="WZD484" s="1"/>
      <c r="WZE484" s="1"/>
      <c r="WZF484" s="1"/>
      <c r="WZG484" s="1"/>
      <c r="WZH484" s="1"/>
      <c r="WZI484" s="1"/>
      <c r="WZJ484" s="1"/>
      <c r="WZK484" s="1"/>
      <c r="WZL484" s="1"/>
      <c r="WZM484" s="1"/>
      <c r="WZN484" s="1"/>
      <c r="WZO484" s="1"/>
      <c r="WZP484" s="1"/>
      <c r="WZQ484" s="1"/>
      <c r="WZR484" s="1"/>
      <c r="WZS484" s="1"/>
      <c r="WZT484" s="1"/>
      <c r="WZU484" s="1"/>
      <c r="WZV484" s="1"/>
      <c r="WZW484" s="1"/>
      <c r="WZX484" s="1"/>
      <c r="WZY484" s="1"/>
      <c r="WZZ484" s="1"/>
      <c r="XAA484" s="1"/>
      <c r="XAB484" s="1"/>
      <c r="XAC484" s="1"/>
      <c r="XAD484" s="1"/>
      <c r="XAE484" s="1"/>
      <c r="XAF484" s="1"/>
      <c r="XAG484" s="1"/>
      <c r="XAH484" s="1"/>
      <c r="XAI484" s="1"/>
      <c r="XAJ484" s="1"/>
      <c r="XAK484" s="1"/>
      <c r="XAL484" s="1"/>
      <c r="XAM484" s="1"/>
      <c r="XAN484" s="1"/>
      <c r="XAO484" s="1"/>
      <c r="XAP484" s="1"/>
      <c r="XAQ484" s="1"/>
      <c r="XAR484" s="1"/>
      <c r="XAS484" s="1"/>
      <c r="XAT484" s="1"/>
      <c r="XAU484" s="1"/>
      <c r="XAV484" s="1"/>
      <c r="XAW484" s="1"/>
      <c r="XAX484" s="1"/>
      <c r="XAY484" s="1"/>
      <c r="XAZ484" s="1"/>
      <c r="XBA484" s="1"/>
      <c r="XBB484" s="1"/>
      <c r="XBC484" s="1"/>
      <c r="XBD484" s="1"/>
      <c r="XBE484" s="1"/>
      <c r="XBF484" s="1"/>
      <c r="XBG484" s="1"/>
      <c r="XBH484" s="1"/>
      <c r="XBI484" s="1"/>
      <c r="XBJ484" s="1"/>
      <c r="XBK484" s="1"/>
      <c r="XBL484" s="1"/>
      <c r="XBM484" s="1"/>
      <c r="XBN484" s="1"/>
      <c r="XBO484" s="1"/>
      <c r="XBP484" s="1"/>
      <c r="XBQ484" s="1"/>
      <c r="XBR484" s="1"/>
      <c r="XBS484" s="1"/>
      <c r="XBT484" s="1"/>
      <c r="XBU484" s="1"/>
      <c r="XBV484" s="1"/>
      <c r="XBW484" s="1"/>
      <c r="XBX484" s="1"/>
      <c r="XBY484" s="1"/>
      <c r="XBZ484" s="1"/>
      <c r="XCA484" s="1"/>
      <c r="XCB484" s="1"/>
      <c r="XCC484" s="1"/>
      <c r="XCD484" s="1"/>
      <c r="XCE484" s="1"/>
      <c r="XCF484" s="1"/>
      <c r="XCG484" s="1"/>
      <c r="XCH484" s="1"/>
      <c r="XCI484" s="1"/>
      <c r="XCJ484" s="1"/>
      <c r="XCK484" s="1"/>
      <c r="XCL484" s="1"/>
      <c r="XCM484" s="1"/>
      <c r="XCN484" s="1"/>
      <c r="XCO484" s="1"/>
      <c r="XCP484" s="1"/>
      <c r="XCQ484" s="1"/>
      <c r="XCR484" s="1"/>
      <c r="XCS484" s="1"/>
      <c r="XCT484" s="1"/>
      <c r="XCU484" s="1"/>
      <c r="XCV484" s="1"/>
      <c r="XCW484" s="1"/>
      <c r="XCX484" s="1"/>
      <c r="XCY484" s="1"/>
      <c r="XCZ484" s="1"/>
      <c r="XDA484" s="1"/>
      <c r="XDB484" s="1"/>
      <c r="XDC484" s="1"/>
      <c r="XDD484" s="1"/>
      <c r="XDE484" s="1"/>
      <c r="XDF484" s="1"/>
      <c r="XDG484" s="1"/>
      <c r="XDH484" s="1"/>
      <c r="XDI484" s="1"/>
      <c r="XDJ484" s="1"/>
      <c r="XDK484" s="1"/>
      <c r="XDL484" s="1"/>
      <c r="XDM484" s="1"/>
      <c r="XDN484" s="1"/>
      <c r="XDO484" s="1"/>
      <c r="XDP484" s="1"/>
      <c r="XDQ484" s="1"/>
      <c r="XDR484" s="1"/>
      <c r="XDS484" s="1"/>
      <c r="XDT484" s="1"/>
      <c r="XDU484" s="1"/>
      <c r="XDV484" s="1"/>
      <c r="XDW484" s="1"/>
      <c r="XDX484" s="1"/>
      <c r="XDY484" s="1"/>
      <c r="XDZ484" s="1"/>
      <c r="XEA484" s="1"/>
      <c r="XEB484" s="1"/>
      <c r="XEC484" s="1"/>
      <c r="XED484" s="1"/>
      <c r="XEE484" s="1"/>
      <c r="XEF484" s="1"/>
      <c r="XEG484" s="1"/>
      <c r="XEH484" s="1"/>
      <c r="XEI484" s="1"/>
      <c r="XEJ484" s="1"/>
      <c r="XEK484" s="1"/>
      <c r="XEL484" s="1"/>
      <c r="XEM484" s="1"/>
      <c r="XEN484" s="1"/>
      <c r="XEO484" s="1"/>
      <c r="XEP484" s="1"/>
      <c r="XEQ484" s="1"/>
      <c r="XER484" s="1"/>
      <c r="XES484" s="1"/>
      <c r="XET484" s="1"/>
      <c r="XEU484" s="1"/>
      <c r="XEV484" s="1"/>
    </row>
    <row r="485" spans="1:145 16219:16378" s="11" customFormat="1" ht="20.25" customHeight="1" x14ac:dyDescent="0.3">
      <c r="A485" s="68" t="s">
        <v>242</v>
      </c>
      <c r="B485" s="69"/>
      <c r="C485" s="69"/>
      <c r="D485" s="69"/>
      <c r="E485" s="69"/>
      <c r="F485" s="69"/>
      <c r="G485" s="69"/>
      <c r="H485" s="69"/>
      <c r="I485" s="72"/>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WYW485" s="1"/>
      <c r="WYX485" s="1"/>
      <c r="WYY485" s="1"/>
      <c r="WYZ485" s="1"/>
      <c r="WZA485" s="1"/>
      <c r="WZB485" s="1"/>
      <c r="WZC485" s="1"/>
      <c r="WZD485" s="1"/>
      <c r="WZE485" s="1"/>
      <c r="WZF485" s="1"/>
      <c r="WZG485" s="1"/>
      <c r="WZH485" s="1"/>
      <c r="WZI485" s="1"/>
      <c r="WZJ485" s="1"/>
      <c r="WZK485" s="1"/>
      <c r="WZL485" s="1"/>
      <c r="WZM485" s="1"/>
      <c r="WZN485" s="1"/>
      <c r="WZO485" s="1"/>
      <c r="WZP485" s="1"/>
      <c r="WZQ485" s="1"/>
      <c r="WZR485" s="1"/>
      <c r="WZS485" s="1"/>
      <c r="WZT485" s="1"/>
      <c r="WZU485" s="1"/>
      <c r="WZV485" s="1"/>
      <c r="WZW485" s="1"/>
      <c r="WZX485" s="1"/>
      <c r="WZY485" s="1"/>
      <c r="WZZ485" s="1"/>
      <c r="XAA485" s="1"/>
      <c r="XAB485" s="1"/>
      <c r="XAC485" s="1"/>
      <c r="XAD485" s="1"/>
      <c r="XAE485" s="1"/>
      <c r="XAF485" s="1"/>
      <c r="XAG485" s="1"/>
      <c r="XAH485" s="1"/>
      <c r="XAI485" s="1"/>
      <c r="XAJ485" s="1"/>
      <c r="XAK485" s="1"/>
      <c r="XAL485" s="1"/>
      <c r="XAM485" s="1"/>
      <c r="XAN485" s="1"/>
      <c r="XAO485" s="1"/>
      <c r="XAP485" s="1"/>
      <c r="XAQ485" s="1"/>
      <c r="XAR485" s="1"/>
      <c r="XAS485" s="1"/>
      <c r="XAT485" s="1"/>
      <c r="XAU485" s="1"/>
      <c r="XAV485" s="1"/>
      <c r="XAW485" s="1"/>
      <c r="XAX485" s="1"/>
      <c r="XAY485" s="1"/>
      <c r="XAZ485" s="1"/>
      <c r="XBA485" s="1"/>
      <c r="XBB485" s="1"/>
      <c r="XBC485" s="1"/>
      <c r="XBD485" s="1"/>
      <c r="XBE485" s="1"/>
      <c r="XBF485" s="1"/>
      <c r="XBG485" s="1"/>
      <c r="XBH485" s="1"/>
      <c r="XBI485" s="1"/>
      <c r="XBJ485" s="1"/>
      <c r="XBK485" s="1"/>
      <c r="XBL485" s="1"/>
      <c r="XBM485" s="1"/>
      <c r="XBN485" s="1"/>
      <c r="XBO485" s="1"/>
      <c r="XBP485" s="1"/>
      <c r="XBQ485" s="1"/>
      <c r="XBR485" s="1"/>
      <c r="XBS485" s="1"/>
      <c r="XBT485" s="1"/>
      <c r="XBU485" s="1"/>
      <c r="XBV485" s="1"/>
      <c r="XBW485" s="1"/>
      <c r="XBX485" s="1"/>
      <c r="XBY485" s="1"/>
      <c r="XBZ485" s="1"/>
      <c r="XCA485" s="1"/>
      <c r="XCB485" s="1"/>
      <c r="XCC485" s="1"/>
      <c r="XCD485" s="1"/>
      <c r="XCE485" s="1"/>
      <c r="XCF485" s="1"/>
      <c r="XCG485" s="1"/>
      <c r="XCH485" s="1"/>
      <c r="XCI485" s="1"/>
      <c r="XCJ485" s="1"/>
      <c r="XCK485" s="1"/>
      <c r="XCL485" s="1"/>
      <c r="XCM485" s="1"/>
      <c r="XCN485" s="1"/>
      <c r="XCO485" s="1"/>
      <c r="XCP485" s="1"/>
      <c r="XCQ485" s="1"/>
      <c r="XCR485" s="1"/>
      <c r="XCS485" s="1"/>
      <c r="XCT485" s="1"/>
      <c r="XCU485" s="1"/>
      <c r="XCV485" s="1"/>
      <c r="XCW485" s="1"/>
      <c r="XCX485" s="1"/>
      <c r="XCY485" s="1"/>
      <c r="XCZ485" s="1"/>
      <c r="XDA485" s="1"/>
      <c r="XDB485" s="1"/>
      <c r="XDC485" s="1"/>
      <c r="XDD485" s="1"/>
      <c r="XDE485" s="1"/>
      <c r="XDF485" s="1"/>
      <c r="XDG485" s="1"/>
      <c r="XDH485" s="1"/>
      <c r="XDI485" s="1"/>
      <c r="XDJ485" s="1"/>
      <c r="XDK485" s="1"/>
      <c r="XDL485" s="1"/>
      <c r="XDM485" s="1"/>
      <c r="XDN485" s="1"/>
      <c r="XDO485" s="1"/>
      <c r="XDP485" s="1"/>
      <c r="XDQ485" s="1"/>
      <c r="XDR485" s="1"/>
      <c r="XDS485" s="1"/>
      <c r="XDT485" s="1"/>
      <c r="XDU485" s="1"/>
      <c r="XDV485" s="1"/>
      <c r="XDW485" s="1"/>
      <c r="XDX485" s="1"/>
      <c r="XDY485" s="1"/>
      <c r="XDZ485" s="1"/>
      <c r="XEA485" s="1"/>
      <c r="XEB485" s="1"/>
      <c r="XEC485" s="1"/>
      <c r="XED485" s="1"/>
      <c r="XEE485" s="1"/>
      <c r="XEF485" s="1"/>
      <c r="XEG485" s="1"/>
      <c r="XEH485" s="1"/>
      <c r="XEI485" s="1"/>
      <c r="XEJ485" s="1"/>
      <c r="XEK485" s="1"/>
      <c r="XEL485" s="1"/>
      <c r="XEM485" s="1"/>
      <c r="XEN485" s="1"/>
      <c r="XEO485" s="1"/>
      <c r="XEP485" s="1"/>
      <c r="XEQ485" s="1"/>
      <c r="XER485" s="1"/>
      <c r="XES485" s="1"/>
      <c r="XET485" s="1"/>
      <c r="XEU485" s="1"/>
      <c r="XEV485" s="1"/>
      <c r="XEW485" s="1"/>
      <c r="XEX485" s="1"/>
    </row>
    <row r="486" spans="1:145 16219:16378" s="11" customFormat="1" ht="20.25" customHeight="1" x14ac:dyDescent="0.3">
      <c r="A486" s="65" t="str">
        <f>A485</f>
        <v>14th Floor</v>
      </c>
      <c r="B486" s="65"/>
      <c r="C486" s="66">
        <v>1</v>
      </c>
      <c r="D486" s="67"/>
      <c r="E486" s="20" t="s">
        <v>223</v>
      </c>
      <c r="F486" s="66">
        <v>726</v>
      </c>
      <c r="G486" s="67"/>
      <c r="H486" s="20">
        <v>0</v>
      </c>
      <c r="I486" s="20">
        <f t="shared" ref="I486:I492" si="82">F486*(($I$140)+1)+H486</f>
        <v>1125.3</v>
      </c>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WYW486" s="1"/>
      <c r="WYX486" s="1"/>
      <c r="WYY486" s="1"/>
      <c r="WYZ486" s="1"/>
      <c r="WZA486" s="1"/>
      <c r="WZB486" s="1"/>
      <c r="WZC486" s="1"/>
      <c r="WZD486" s="1"/>
      <c r="WZE486" s="1"/>
      <c r="WZF486" s="1"/>
      <c r="WZG486" s="1"/>
      <c r="WZH486" s="1"/>
      <c r="WZI486" s="1"/>
      <c r="WZJ486" s="1"/>
      <c r="WZK486" s="1"/>
      <c r="WZL486" s="1"/>
      <c r="WZM486" s="1"/>
      <c r="WZN486" s="1"/>
      <c r="WZO486" s="1"/>
      <c r="WZP486" s="1"/>
      <c r="WZQ486" s="1"/>
      <c r="WZR486" s="1"/>
      <c r="WZS486" s="1"/>
      <c r="WZT486" s="1"/>
      <c r="WZU486" s="1"/>
      <c r="WZV486" s="1"/>
      <c r="WZW486" s="1"/>
      <c r="WZX486" s="1"/>
      <c r="WZY486" s="1"/>
      <c r="WZZ486" s="1"/>
      <c r="XAA486" s="1"/>
      <c r="XAB486" s="1"/>
      <c r="XAC486" s="1"/>
      <c r="XAD486" s="1"/>
      <c r="XAE486" s="1"/>
      <c r="XAF486" s="1"/>
      <c r="XAG486" s="1"/>
      <c r="XAH486" s="1"/>
      <c r="XAI486" s="1"/>
      <c r="XAJ486" s="1"/>
      <c r="XAK486" s="1"/>
      <c r="XAL486" s="1"/>
      <c r="XAM486" s="1"/>
      <c r="XAN486" s="1"/>
      <c r="XAO486" s="1"/>
      <c r="XAP486" s="1"/>
      <c r="XAQ486" s="1"/>
      <c r="XAR486" s="1"/>
      <c r="XAS486" s="1"/>
      <c r="XAT486" s="1"/>
      <c r="XAU486" s="1"/>
      <c r="XAV486" s="1"/>
      <c r="XAW486" s="1"/>
      <c r="XAX486" s="1"/>
      <c r="XAY486" s="1"/>
      <c r="XAZ486" s="1"/>
      <c r="XBA486" s="1"/>
      <c r="XBB486" s="1"/>
      <c r="XBC486" s="1"/>
      <c r="XBD486" s="1"/>
      <c r="XBE486" s="1"/>
      <c r="XBF486" s="1"/>
      <c r="XBG486" s="1"/>
      <c r="XBH486" s="1"/>
      <c r="XBI486" s="1"/>
      <c r="XBJ486" s="1"/>
      <c r="XBK486" s="1"/>
      <c r="XBL486" s="1"/>
      <c r="XBM486" s="1"/>
      <c r="XBN486" s="1"/>
      <c r="XBO486" s="1"/>
      <c r="XBP486" s="1"/>
      <c r="XBQ486" s="1"/>
      <c r="XBR486" s="1"/>
      <c r="XBS486" s="1"/>
      <c r="XBT486" s="1"/>
      <c r="XBU486" s="1"/>
      <c r="XBV486" s="1"/>
      <c r="XBW486" s="1"/>
      <c r="XBX486" s="1"/>
      <c r="XBY486" s="1"/>
      <c r="XBZ486" s="1"/>
      <c r="XCA486" s="1"/>
      <c r="XCB486" s="1"/>
      <c r="XCC486" s="1"/>
      <c r="XCD486" s="1"/>
      <c r="XCE486" s="1"/>
      <c r="XCF486" s="1"/>
      <c r="XCG486" s="1"/>
      <c r="XCH486" s="1"/>
      <c r="XCI486" s="1"/>
      <c r="XCJ486" s="1"/>
      <c r="XCK486" s="1"/>
      <c r="XCL486" s="1"/>
      <c r="XCM486" s="1"/>
      <c r="XCN486" s="1"/>
      <c r="XCO486" s="1"/>
      <c r="XCP486" s="1"/>
      <c r="XCQ486" s="1"/>
      <c r="XCR486" s="1"/>
      <c r="XCS486" s="1"/>
      <c r="XCT486" s="1"/>
      <c r="XCU486" s="1"/>
      <c r="XCV486" s="1"/>
      <c r="XCW486" s="1"/>
      <c r="XCX486" s="1"/>
      <c r="XCY486" s="1"/>
      <c r="XCZ486" s="1"/>
      <c r="XDA486" s="1"/>
      <c r="XDB486" s="1"/>
      <c r="XDC486" s="1"/>
      <c r="XDD486" s="1"/>
      <c r="XDE486" s="1"/>
      <c r="XDF486" s="1"/>
      <c r="XDG486" s="1"/>
      <c r="XDH486" s="1"/>
      <c r="XDI486" s="1"/>
      <c r="XDJ486" s="1"/>
      <c r="XDK486" s="1"/>
      <c r="XDL486" s="1"/>
      <c r="XDM486" s="1"/>
      <c r="XDN486" s="1"/>
      <c r="XDO486" s="1"/>
      <c r="XDP486" s="1"/>
      <c r="XDQ486" s="1"/>
      <c r="XDR486" s="1"/>
      <c r="XDS486" s="1"/>
      <c r="XDT486" s="1"/>
      <c r="XDU486" s="1"/>
      <c r="XDV486" s="1"/>
      <c r="XDW486" s="1"/>
      <c r="XDX486" s="1"/>
      <c r="XDY486" s="1"/>
      <c r="XDZ486" s="1"/>
      <c r="XEA486" s="1"/>
      <c r="XEB486" s="1"/>
      <c r="XEC486" s="1"/>
      <c r="XED486" s="1"/>
      <c r="XEE486" s="1"/>
      <c r="XEF486" s="1"/>
      <c r="XEG486" s="1"/>
      <c r="XEH486" s="1"/>
      <c r="XEI486" s="1"/>
      <c r="XEJ486" s="1"/>
      <c r="XEK486" s="1"/>
      <c r="XEL486" s="1"/>
      <c r="XEM486" s="1"/>
      <c r="XEN486" s="1"/>
      <c r="XEO486" s="1"/>
      <c r="XEP486" s="1"/>
      <c r="XEQ486" s="1"/>
      <c r="XER486" s="1"/>
      <c r="XES486" s="1"/>
      <c r="XET486" s="1"/>
      <c r="XEU486" s="1"/>
      <c r="XEV486" s="1"/>
      <c r="XEW486" s="1"/>
      <c r="XEX486" s="1"/>
    </row>
    <row r="487" spans="1:145 16219:16378" s="11" customFormat="1" ht="20.25" customHeight="1" x14ac:dyDescent="0.3">
      <c r="A487" s="65" t="str">
        <f t="shared" ref="A487:A492" si="83">A486</f>
        <v>14th Floor</v>
      </c>
      <c r="B487" s="65"/>
      <c r="C487" s="66">
        <v>2</v>
      </c>
      <c r="D487" s="67"/>
      <c r="E487" s="20" t="s">
        <v>223</v>
      </c>
      <c r="F487" s="66">
        <v>724</v>
      </c>
      <c r="G487" s="67"/>
      <c r="H487" s="20">
        <v>0</v>
      </c>
      <c r="I487" s="20">
        <f t="shared" si="82"/>
        <v>1122.2</v>
      </c>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WYW487" s="1"/>
      <c r="WYX487" s="1"/>
      <c r="WYY487" s="1"/>
      <c r="WYZ487" s="1"/>
      <c r="WZA487" s="1"/>
      <c r="WZB487" s="1"/>
      <c r="WZC487" s="1"/>
      <c r="WZD487" s="1"/>
      <c r="WZE487" s="1"/>
      <c r="WZF487" s="1"/>
      <c r="WZG487" s="1"/>
      <c r="WZH487" s="1"/>
      <c r="WZI487" s="1"/>
      <c r="WZJ487" s="1"/>
      <c r="WZK487" s="1"/>
      <c r="WZL487" s="1"/>
      <c r="WZM487" s="1"/>
      <c r="WZN487" s="1"/>
      <c r="WZO487" s="1"/>
      <c r="WZP487" s="1"/>
      <c r="WZQ487" s="1"/>
      <c r="WZR487" s="1"/>
      <c r="WZS487" s="1"/>
      <c r="WZT487" s="1"/>
      <c r="WZU487" s="1"/>
      <c r="WZV487" s="1"/>
      <c r="WZW487" s="1"/>
      <c r="WZX487" s="1"/>
      <c r="WZY487" s="1"/>
      <c r="WZZ487" s="1"/>
      <c r="XAA487" s="1"/>
      <c r="XAB487" s="1"/>
      <c r="XAC487" s="1"/>
      <c r="XAD487" s="1"/>
      <c r="XAE487" s="1"/>
      <c r="XAF487" s="1"/>
      <c r="XAG487" s="1"/>
      <c r="XAH487" s="1"/>
      <c r="XAI487" s="1"/>
      <c r="XAJ487" s="1"/>
      <c r="XAK487" s="1"/>
      <c r="XAL487" s="1"/>
      <c r="XAM487" s="1"/>
      <c r="XAN487" s="1"/>
      <c r="XAO487" s="1"/>
      <c r="XAP487" s="1"/>
      <c r="XAQ487" s="1"/>
      <c r="XAR487" s="1"/>
      <c r="XAS487" s="1"/>
      <c r="XAT487" s="1"/>
      <c r="XAU487" s="1"/>
      <c r="XAV487" s="1"/>
      <c r="XAW487" s="1"/>
      <c r="XAX487" s="1"/>
      <c r="XAY487" s="1"/>
      <c r="XAZ487" s="1"/>
      <c r="XBA487" s="1"/>
      <c r="XBB487" s="1"/>
      <c r="XBC487" s="1"/>
      <c r="XBD487" s="1"/>
      <c r="XBE487" s="1"/>
      <c r="XBF487" s="1"/>
      <c r="XBG487" s="1"/>
      <c r="XBH487" s="1"/>
      <c r="XBI487" s="1"/>
      <c r="XBJ487" s="1"/>
      <c r="XBK487" s="1"/>
      <c r="XBL487" s="1"/>
      <c r="XBM487" s="1"/>
      <c r="XBN487" s="1"/>
      <c r="XBO487" s="1"/>
      <c r="XBP487" s="1"/>
      <c r="XBQ487" s="1"/>
      <c r="XBR487" s="1"/>
      <c r="XBS487" s="1"/>
      <c r="XBT487" s="1"/>
      <c r="XBU487" s="1"/>
      <c r="XBV487" s="1"/>
      <c r="XBW487" s="1"/>
      <c r="XBX487" s="1"/>
      <c r="XBY487" s="1"/>
      <c r="XBZ487" s="1"/>
      <c r="XCA487" s="1"/>
      <c r="XCB487" s="1"/>
      <c r="XCC487" s="1"/>
      <c r="XCD487" s="1"/>
      <c r="XCE487" s="1"/>
      <c r="XCF487" s="1"/>
      <c r="XCG487" s="1"/>
      <c r="XCH487" s="1"/>
      <c r="XCI487" s="1"/>
      <c r="XCJ487" s="1"/>
      <c r="XCK487" s="1"/>
      <c r="XCL487" s="1"/>
      <c r="XCM487" s="1"/>
      <c r="XCN487" s="1"/>
      <c r="XCO487" s="1"/>
      <c r="XCP487" s="1"/>
      <c r="XCQ487" s="1"/>
      <c r="XCR487" s="1"/>
      <c r="XCS487" s="1"/>
      <c r="XCT487" s="1"/>
      <c r="XCU487" s="1"/>
      <c r="XCV487" s="1"/>
      <c r="XCW487" s="1"/>
      <c r="XCX487" s="1"/>
      <c r="XCY487" s="1"/>
      <c r="XCZ487" s="1"/>
      <c r="XDA487" s="1"/>
      <c r="XDB487" s="1"/>
      <c r="XDC487" s="1"/>
      <c r="XDD487" s="1"/>
      <c r="XDE487" s="1"/>
      <c r="XDF487" s="1"/>
      <c r="XDG487" s="1"/>
      <c r="XDH487" s="1"/>
      <c r="XDI487" s="1"/>
      <c r="XDJ487" s="1"/>
      <c r="XDK487" s="1"/>
      <c r="XDL487" s="1"/>
      <c r="XDM487" s="1"/>
      <c r="XDN487" s="1"/>
      <c r="XDO487" s="1"/>
      <c r="XDP487" s="1"/>
      <c r="XDQ487" s="1"/>
      <c r="XDR487" s="1"/>
      <c r="XDS487" s="1"/>
      <c r="XDT487" s="1"/>
      <c r="XDU487" s="1"/>
      <c r="XDV487" s="1"/>
      <c r="XDW487" s="1"/>
      <c r="XDX487" s="1"/>
      <c r="XDY487" s="1"/>
      <c r="XDZ487" s="1"/>
      <c r="XEA487" s="1"/>
      <c r="XEB487" s="1"/>
      <c r="XEC487" s="1"/>
      <c r="XED487" s="1"/>
      <c r="XEE487" s="1"/>
      <c r="XEF487" s="1"/>
      <c r="XEG487" s="1"/>
      <c r="XEH487" s="1"/>
      <c r="XEI487" s="1"/>
      <c r="XEJ487" s="1"/>
      <c r="XEK487" s="1"/>
      <c r="XEL487" s="1"/>
      <c r="XEM487" s="1"/>
      <c r="XEN487" s="1"/>
      <c r="XEO487" s="1"/>
      <c r="XEP487" s="1"/>
      <c r="XEQ487" s="1"/>
      <c r="XER487" s="1"/>
      <c r="XES487" s="1"/>
      <c r="XET487" s="1"/>
      <c r="XEU487" s="1"/>
      <c r="XEV487" s="1"/>
      <c r="XEW487" s="1"/>
      <c r="XEX487" s="1"/>
    </row>
    <row r="488" spans="1:145 16219:16378" s="11" customFormat="1" ht="20.25" customHeight="1" x14ac:dyDescent="0.3">
      <c r="A488" s="65" t="str">
        <f t="shared" si="83"/>
        <v>14th Floor</v>
      </c>
      <c r="B488" s="65"/>
      <c r="C488" s="66">
        <v>3</v>
      </c>
      <c r="D488" s="67"/>
      <c r="E488" s="20" t="s">
        <v>223</v>
      </c>
      <c r="F488" s="66">
        <v>582</v>
      </c>
      <c r="G488" s="67"/>
      <c r="H488" s="20">
        <v>0</v>
      </c>
      <c r="I488" s="20">
        <f t="shared" si="82"/>
        <v>902.1</v>
      </c>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WYW488" s="1"/>
      <c r="WYX488" s="1"/>
      <c r="WYY488" s="1"/>
      <c r="WYZ488" s="1"/>
      <c r="WZA488" s="1"/>
      <c r="WZB488" s="1"/>
      <c r="WZC488" s="1"/>
      <c r="WZD488" s="1"/>
      <c r="WZE488" s="1"/>
      <c r="WZF488" s="1"/>
      <c r="WZG488" s="1"/>
      <c r="WZH488" s="1"/>
      <c r="WZI488" s="1"/>
      <c r="WZJ488" s="1"/>
      <c r="WZK488" s="1"/>
      <c r="WZL488" s="1"/>
      <c r="WZM488" s="1"/>
      <c r="WZN488" s="1"/>
      <c r="WZO488" s="1"/>
      <c r="WZP488" s="1"/>
      <c r="WZQ488" s="1"/>
      <c r="WZR488" s="1"/>
      <c r="WZS488" s="1"/>
      <c r="WZT488" s="1"/>
      <c r="WZU488" s="1"/>
      <c r="WZV488" s="1"/>
      <c r="WZW488" s="1"/>
      <c r="WZX488" s="1"/>
      <c r="WZY488" s="1"/>
      <c r="WZZ488" s="1"/>
      <c r="XAA488" s="1"/>
      <c r="XAB488" s="1"/>
      <c r="XAC488" s="1"/>
      <c r="XAD488" s="1"/>
      <c r="XAE488" s="1"/>
      <c r="XAF488" s="1"/>
      <c r="XAG488" s="1"/>
      <c r="XAH488" s="1"/>
      <c r="XAI488" s="1"/>
      <c r="XAJ488" s="1"/>
      <c r="XAK488" s="1"/>
      <c r="XAL488" s="1"/>
      <c r="XAM488" s="1"/>
      <c r="XAN488" s="1"/>
      <c r="XAO488" s="1"/>
      <c r="XAP488" s="1"/>
      <c r="XAQ488" s="1"/>
      <c r="XAR488" s="1"/>
      <c r="XAS488" s="1"/>
      <c r="XAT488" s="1"/>
      <c r="XAU488" s="1"/>
      <c r="XAV488" s="1"/>
      <c r="XAW488" s="1"/>
      <c r="XAX488" s="1"/>
      <c r="XAY488" s="1"/>
      <c r="XAZ488" s="1"/>
      <c r="XBA488" s="1"/>
      <c r="XBB488" s="1"/>
      <c r="XBC488" s="1"/>
      <c r="XBD488" s="1"/>
      <c r="XBE488" s="1"/>
      <c r="XBF488" s="1"/>
      <c r="XBG488" s="1"/>
      <c r="XBH488" s="1"/>
      <c r="XBI488" s="1"/>
      <c r="XBJ488" s="1"/>
      <c r="XBK488" s="1"/>
      <c r="XBL488" s="1"/>
      <c r="XBM488" s="1"/>
      <c r="XBN488" s="1"/>
      <c r="XBO488" s="1"/>
      <c r="XBP488" s="1"/>
      <c r="XBQ488" s="1"/>
      <c r="XBR488" s="1"/>
      <c r="XBS488" s="1"/>
      <c r="XBT488" s="1"/>
      <c r="XBU488" s="1"/>
      <c r="XBV488" s="1"/>
      <c r="XBW488" s="1"/>
      <c r="XBX488" s="1"/>
      <c r="XBY488" s="1"/>
      <c r="XBZ488" s="1"/>
      <c r="XCA488" s="1"/>
      <c r="XCB488" s="1"/>
      <c r="XCC488" s="1"/>
      <c r="XCD488" s="1"/>
      <c r="XCE488" s="1"/>
      <c r="XCF488" s="1"/>
      <c r="XCG488" s="1"/>
      <c r="XCH488" s="1"/>
      <c r="XCI488" s="1"/>
      <c r="XCJ488" s="1"/>
      <c r="XCK488" s="1"/>
      <c r="XCL488" s="1"/>
      <c r="XCM488" s="1"/>
      <c r="XCN488" s="1"/>
      <c r="XCO488" s="1"/>
      <c r="XCP488" s="1"/>
      <c r="XCQ488" s="1"/>
      <c r="XCR488" s="1"/>
      <c r="XCS488" s="1"/>
      <c r="XCT488" s="1"/>
      <c r="XCU488" s="1"/>
      <c r="XCV488" s="1"/>
      <c r="XCW488" s="1"/>
      <c r="XCX488" s="1"/>
      <c r="XCY488" s="1"/>
      <c r="XCZ488" s="1"/>
      <c r="XDA488" s="1"/>
      <c r="XDB488" s="1"/>
      <c r="XDC488" s="1"/>
      <c r="XDD488" s="1"/>
      <c r="XDE488" s="1"/>
      <c r="XDF488" s="1"/>
      <c r="XDG488" s="1"/>
      <c r="XDH488" s="1"/>
      <c r="XDI488" s="1"/>
      <c r="XDJ488" s="1"/>
      <c r="XDK488" s="1"/>
      <c r="XDL488" s="1"/>
      <c r="XDM488" s="1"/>
      <c r="XDN488" s="1"/>
      <c r="XDO488" s="1"/>
      <c r="XDP488" s="1"/>
      <c r="XDQ488" s="1"/>
      <c r="XDR488" s="1"/>
      <c r="XDS488" s="1"/>
      <c r="XDT488" s="1"/>
      <c r="XDU488" s="1"/>
      <c r="XDV488" s="1"/>
      <c r="XDW488" s="1"/>
      <c r="XDX488" s="1"/>
      <c r="XDY488" s="1"/>
      <c r="XDZ488" s="1"/>
      <c r="XEA488" s="1"/>
      <c r="XEB488" s="1"/>
      <c r="XEC488" s="1"/>
      <c r="XED488" s="1"/>
      <c r="XEE488" s="1"/>
      <c r="XEF488" s="1"/>
      <c r="XEG488" s="1"/>
      <c r="XEH488" s="1"/>
      <c r="XEI488" s="1"/>
      <c r="XEJ488" s="1"/>
      <c r="XEK488" s="1"/>
      <c r="XEL488" s="1"/>
      <c r="XEM488" s="1"/>
      <c r="XEN488" s="1"/>
      <c r="XEO488" s="1"/>
      <c r="XEP488" s="1"/>
      <c r="XEQ488" s="1"/>
      <c r="XER488" s="1"/>
      <c r="XES488" s="1"/>
      <c r="XET488" s="1"/>
      <c r="XEU488" s="1"/>
      <c r="XEV488" s="1"/>
      <c r="XEW488" s="1"/>
      <c r="XEX488" s="1"/>
    </row>
    <row r="489" spans="1:145 16219:16378" s="11" customFormat="1" ht="20.25" customHeight="1" x14ac:dyDescent="0.3">
      <c r="A489" s="65" t="str">
        <f t="shared" si="83"/>
        <v>14th Floor</v>
      </c>
      <c r="B489" s="65"/>
      <c r="C489" s="66">
        <v>4</v>
      </c>
      <c r="D489" s="67"/>
      <c r="E489" s="20" t="s">
        <v>223</v>
      </c>
      <c r="F489" s="66">
        <v>811</v>
      </c>
      <c r="G489" s="67"/>
      <c r="H489" s="20">
        <v>0</v>
      </c>
      <c r="I489" s="20">
        <f t="shared" si="82"/>
        <v>1257.05</v>
      </c>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WYW489" s="1"/>
      <c r="WYX489" s="1"/>
      <c r="WYY489" s="1"/>
      <c r="WYZ489" s="1"/>
      <c r="WZA489" s="1"/>
      <c r="WZB489" s="1"/>
      <c r="WZC489" s="1"/>
      <c r="WZD489" s="1"/>
      <c r="WZE489" s="1"/>
      <c r="WZF489" s="1"/>
      <c r="WZG489" s="1"/>
      <c r="WZH489" s="1"/>
      <c r="WZI489" s="1"/>
      <c r="WZJ489" s="1"/>
      <c r="WZK489" s="1"/>
      <c r="WZL489" s="1"/>
      <c r="WZM489" s="1"/>
      <c r="WZN489" s="1"/>
      <c r="WZO489" s="1"/>
      <c r="WZP489" s="1"/>
      <c r="WZQ489" s="1"/>
      <c r="WZR489" s="1"/>
      <c r="WZS489" s="1"/>
      <c r="WZT489" s="1"/>
      <c r="WZU489" s="1"/>
      <c r="WZV489" s="1"/>
      <c r="WZW489" s="1"/>
      <c r="WZX489" s="1"/>
      <c r="WZY489" s="1"/>
      <c r="WZZ489" s="1"/>
      <c r="XAA489" s="1"/>
      <c r="XAB489" s="1"/>
      <c r="XAC489" s="1"/>
      <c r="XAD489" s="1"/>
      <c r="XAE489" s="1"/>
      <c r="XAF489" s="1"/>
      <c r="XAG489" s="1"/>
      <c r="XAH489" s="1"/>
      <c r="XAI489" s="1"/>
      <c r="XAJ489" s="1"/>
      <c r="XAK489" s="1"/>
      <c r="XAL489" s="1"/>
      <c r="XAM489" s="1"/>
      <c r="XAN489" s="1"/>
      <c r="XAO489" s="1"/>
      <c r="XAP489" s="1"/>
      <c r="XAQ489" s="1"/>
      <c r="XAR489" s="1"/>
      <c r="XAS489" s="1"/>
      <c r="XAT489" s="1"/>
      <c r="XAU489" s="1"/>
      <c r="XAV489" s="1"/>
      <c r="XAW489" s="1"/>
      <c r="XAX489" s="1"/>
      <c r="XAY489" s="1"/>
      <c r="XAZ489" s="1"/>
      <c r="XBA489" s="1"/>
      <c r="XBB489" s="1"/>
      <c r="XBC489" s="1"/>
      <c r="XBD489" s="1"/>
      <c r="XBE489" s="1"/>
      <c r="XBF489" s="1"/>
      <c r="XBG489" s="1"/>
      <c r="XBH489" s="1"/>
      <c r="XBI489" s="1"/>
      <c r="XBJ489" s="1"/>
      <c r="XBK489" s="1"/>
      <c r="XBL489" s="1"/>
      <c r="XBM489" s="1"/>
      <c r="XBN489" s="1"/>
      <c r="XBO489" s="1"/>
      <c r="XBP489" s="1"/>
      <c r="XBQ489" s="1"/>
      <c r="XBR489" s="1"/>
      <c r="XBS489" s="1"/>
      <c r="XBT489" s="1"/>
      <c r="XBU489" s="1"/>
      <c r="XBV489" s="1"/>
      <c r="XBW489" s="1"/>
      <c r="XBX489" s="1"/>
      <c r="XBY489" s="1"/>
      <c r="XBZ489" s="1"/>
      <c r="XCA489" s="1"/>
      <c r="XCB489" s="1"/>
      <c r="XCC489" s="1"/>
      <c r="XCD489" s="1"/>
      <c r="XCE489" s="1"/>
      <c r="XCF489" s="1"/>
      <c r="XCG489" s="1"/>
      <c r="XCH489" s="1"/>
      <c r="XCI489" s="1"/>
      <c r="XCJ489" s="1"/>
      <c r="XCK489" s="1"/>
      <c r="XCL489" s="1"/>
      <c r="XCM489" s="1"/>
      <c r="XCN489" s="1"/>
      <c r="XCO489" s="1"/>
      <c r="XCP489" s="1"/>
      <c r="XCQ489" s="1"/>
      <c r="XCR489" s="1"/>
      <c r="XCS489" s="1"/>
      <c r="XCT489" s="1"/>
      <c r="XCU489" s="1"/>
      <c r="XCV489" s="1"/>
      <c r="XCW489" s="1"/>
      <c r="XCX489" s="1"/>
      <c r="XCY489" s="1"/>
      <c r="XCZ489" s="1"/>
      <c r="XDA489" s="1"/>
      <c r="XDB489" s="1"/>
      <c r="XDC489" s="1"/>
      <c r="XDD489" s="1"/>
      <c r="XDE489" s="1"/>
      <c r="XDF489" s="1"/>
      <c r="XDG489" s="1"/>
      <c r="XDH489" s="1"/>
      <c r="XDI489" s="1"/>
      <c r="XDJ489" s="1"/>
      <c r="XDK489" s="1"/>
      <c r="XDL489" s="1"/>
      <c r="XDM489" s="1"/>
      <c r="XDN489" s="1"/>
      <c r="XDO489" s="1"/>
      <c r="XDP489" s="1"/>
      <c r="XDQ489" s="1"/>
      <c r="XDR489" s="1"/>
      <c r="XDS489" s="1"/>
      <c r="XDT489" s="1"/>
      <c r="XDU489" s="1"/>
      <c r="XDV489" s="1"/>
      <c r="XDW489" s="1"/>
      <c r="XDX489" s="1"/>
      <c r="XDY489" s="1"/>
      <c r="XDZ489" s="1"/>
      <c r="XEA489" s="1"/>
      <c r="XEB489" s="1"/>
      <c r="XEC489" s="1"/>
      <c r="XED489" s="1"/>
      <c r="XEE489" s="1"/>
      <c r="XEF489" s="1"/>
      <c r="XEG489" s="1"/>
      <c r="XEH489" s="1"/>
      <c r="XEI489" s="1"/>
      <c r="XEJ489" s="1"/>
      <c r="XEK489" s="1"/>
      <c r="XEL489" s="1"/>
      <c r="XEM489" s="1"/>
      <c r="XEN489" s="1"/>
      <c r="XEO489" s="1"/>
      <c r="XEP489" s="1"/>
      <c r="XEQ489" s="1"/>
      <c r="XER489" s="1"/>
      <c r="XES489" s="1"/>
      <c r="XET489" s="1"/>
      <c r="XEU489" s="1"/>
      <c r="XEV489" s="1"/>
      <c r="XEW489" s="1"/>
      <c r="XEX489" s="1"/>
    </row>
    <row r="490" spans="1:145 16219:16378" s="11" customFormat="1" ht="20.25" customHeight="1" x14ac:dyDescent="0.3">
      <c r="A490" s="65" t="str">
        <f t="shared" si="83"/>
        <v>14th Floor</v>
      </c>
      <c r="B490" s="65"/>
      <c r="C490" s="66">
        <v>5</v>
      </c>
      <c r="D490" s="67"/>
      <c r="E490" s="20" t="s">
        <v>223</v>
      </c>
      <c r="F490" s="66">
        <v>556</v>
      </c>
      <c r="G490" s="67"/>
      <c r="H490" s="20">
        <v>0</v>
      </c>
      <c r="I490" s="20">
        <f t="shared" si="82"/>
        <v>861.80000000000007</v>
      </c>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WYW490" s="1"/>
      <c r="WYX490" s="1"/>
      <c r="WYY490" s="1"/>
      <c r="WYZ490" s="1"/>
      <c r="WZA490" s="1"/>
      <c r="WZB490" s="1"/>
      <c r="WZC490" s="1"/>
      <c r="WZD490" s="1"/>
      <c r="WZE490" s="1"/>
      <c r="WZF490" s="1"/>
      <c r="WZG490" s="1"/>
      <c r="WZH490" s="1"/>
      <c r="WZI490" s="1"/>
      <c r="WZJ490" s="1"/>
      <c r="WZK490" s="1"/>
      <c r="WZL490" s="1"/>
      <c r="WZM490" s="1"/>
      <c r="WZN490" s="1"/>
      <c r="WZO490" s="1"/>
      <c r="WZP490" s="1"/>
      <c r="WZQ490" s="1"/>
      <c r="WZR490" s="1"/>
      <c r="WZS490" s="1"/>
      <c r="WZT490" s="1"/>
      <c r="WZU490" s="1"/>
      <c r="WZV490" s="1"/>
      <c r="WZW490" s="1"/>
      <c r="WZX490" s="1"/>
      <c r="WZY490" s="1"/>
      <c r="WZZ490" s="1"/>
      <c r="XAA490" s="1"/>
      <c r="XAB490" s="1"/>
      <c r="XAC490" s="1"/>
      <c r="XAD490" s="1"/>
      <c r="XAE490" s="1"/>
      <c r="XAF490" s="1"/>
      <c r="XAG490" s="1"/>
      <c r="XAH490" s="1"/>
      <c r="XAI490" s="1"/>
      <c r="XAJ490" s="1"/>
      <c r="XAK490" s="1"/>
      <c r="XAL490" s="1"/>
      <c r="XAM490" s="1"/>
      <c r="XAN490" s="1"/>
      <c r="XAO490" s="1"/>
      <c r="XAP490" s="1"/>
      <c r="XAQ490" s="1"/>
      <c r="XAR490" s="1"/>
      <c r="XAS490" s="1"/>
      <c r="XAT490" s="1"/>
      <c r="XAU490" s="1"/>
      <c r="XAV490" s="1"/>
      <c r="XAW490" s="1"/>
      <c r="XAX490" s="1"/>
      <c r="XAY490" s="1"/>
      <c r="XAZ490" s="1"/>
      <c r="XBA490" s="1"/>
      <c r="XBB490" s="1"/>
      <c r="XBC490" s="1"/>
      <c r="XBD490" s="1"/>
      <c r="XBE490" s="1"/>
      <c r="XBF490" s="1"/>
      <c r="XBG490" s="1"/>
      <c r="XBH490" s="1"/>
      <c r="XBI490" s="1"/>
      <c r="XBJ490" s="1"/>
      <c r="XBK490" s="1"/>
      <c r="XBL490" s="1"/>
      <c r="XBM490" s="1"/>
      <c r="XBN490" s="1"/>
      <c r="XBO490" s="1"/>
      <c r="XBP490" s="1"/>
      <c r="XBQ490" s="1"/>
      <c r="XBR490" s="1"/>
      <c r="XBS490" s="1"/>
      <c r="XBT490" s="1"/>
      <c r="XBU490" s="1"/>
      <c r="XBV490" s="1"/>
      <c r="XBW490" s="1"/>
      <c r="XBX490" s="1"/>
      <c r="XBY490" s="1"/>
      <c r="XBZ490" s="1"/>
      <c r="XCA490" s="1"/>
      <c r="XCB490" s="1"/>
      <c r="XCC490" s="1"/>
      <c r="XCD490" s="1"/>
      <c r="XCE490" s="1"/>
      <c r="XCF490" s="1"/>
      <c r="XCG490" s="1"/>
      <c r="XCH490" s="1"/>
      <c r="XCI490" s="1"/>
      <c r="XCJ490" s="1"/>
      <c r="XCK490" s="1"/>
      <c r="XCL490" s="1"/>
      <c r="XCM490" s="1"/>
      <c r="XCN490" s="1"/>
      <c r="XCO490" s="1"/>
      <c r="XCP490" s="1"/>
      <c r="XCQ490" s="1"/>
      <c r="XCR490" s="1"/>
      <c r="XCS490" s="1"/>
      <c r="XCT490" s="1"/>
      <c r="XCU490" s="1"/>
      <c r="XCV490" s="1"/>
      <c r="XCW490" s="1"/>
      <c r="XCX490" s="1"/>
      <c r="XCY490" s="1"/>
      <c r="XCZ490" s="1"/>
      <c r="XDA490" s="1"/>
      <c r="XDB490" s="1"/>
      <c r="XDC490" s="1"/>
      <c r="XDD490" s="1"/>
      <c r="XDE490" s="1"/>
      <c r="XDF490" s="1"/>
      <c r="XDG490" s="1"/>
      <c r="XDH490" s="1"/>
      <c r="XDI490" s="1"/>
      <c r="XDJ490" s="1"/>
      <c r="XDK490" s="1"/>
      <c r="XDL490" s="1"/>
      <c r="XDM490" s="1"/>
      <c r="XDN490" s="1"/>
      <c r="XDO490" s="1"/>
      <c r="XDP490" s="1"/>
      <c r="XDQ490" s="1"/>
      <c r="XDR490" s="1"/>
      <c r="XDS490" s="1"/>
      <c r="XDT490" s="1"/>
      <c r="XDU490" s="1"/>
      <c r="XDV490" s="1"/>
      <c r="XDW490" s="1"/>
      <c r="XDX490" s="1"/>
      <c r="XDY490" s="1"/>
      <c r="XDZ490" s="1"/>
      <c r="XEA490" s="1"/>
      <c r="XEB490" s="1"/>
      <c r="XEC490" s="1"/>
      <c r="XED490" s="1"/>
      <c r="XEE490" s="1"/>
      <c r="XEF490" s="1"/>
      <c r="XEG490" s="1"/>
      <c r="XEH490" s="1"/>
      <c r="XEI490" s="1"/>
      <c r="XEJ490" s="1"/>
      <c r="XEK490" s="1"/>
      <c r="XEL490" s="1"/>
      <c r="XEM490" s="1"/>
      <c r="XEN490" s="1"/>
      <c r="XEO490" s="1"/>
      <c r="XEP490" s="1"/>
      <c r="XEQ490" s="1"/>
      <c r="XER490" s="1"/>
      <c r="XES490" s="1"/>
      <c r="XET490" s="1"/>
      <c r="XEU490" s="1"/>
      <c r="XEV490" s="1"/>
      <c r="XEW490" s="1"/>
      <c r="XEX490" s="1"/>
    </row>
    <row r="491" spans="1:145 16219:16378" s="11" customFormat="1" ht="20.25" customHeight="1" x14ac:dyDescent="0.3">
      <c r="A491" s="65" t="str">
        <f t="shared" si="83"/>
        <v>14th Floor</v>
      </c>
      <c r="B491" s="65"/>
      <c r="C491" s="66">
        <v>6</v>
      </c>
      <c r="D491" s="67"/>
      <c r="E491" s="20" t="s">
        <v>222</v>
      </c>
      <c r="F491" s="66">
        <v>925</v>
      </c>
      <c r="G491" s="67"/>
      <c r="H491" s="20">
        <v>0</v>
      </c>
      <c r="I491" s="20">
        <f t="shared" si="82"/>
        <v>1433.75</v>
      </c>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WYW491" s="1"/>
      <c r="WYX491" s="1"/>
      <c r="WYY491" s="1"/>
      <c r="WYZ491" s="1"/>
      <c r="WZA491" s="1"/>
      <c r="WZB491" s="1"/>
      <c r="WZC491" s="1"/>
      <c r="WZD491" s="1"/>
      <c r="WZE491" s="1"/>
      <c r="WZF491" s="1"/>
      <c r="WZG491" s="1"/>
      <c r="WZH491" s="1"/>
      <c r="WZI491" s="1"/>
      <c r="WZJ491" s="1"/>
      <c r="WZK491" s="1"/>
      <c r="WZL491" s="1"/>
      <c r="WZM491" s="1"/>
      <c r="WZN491" s="1"/>
      <c r="WZO491" s="1"/>
      <c r="WZP491" s="1"/>
      <c r="WZQ491" s="1"/>
      <c r="WZR491" s="1"/>
      <c r="WZS491" s="1"/>
      <c r="WZT491" s="1"/>
      <c r="WZU491" s="1"/>
      <c r="WZV491" s="1"/>
      <c r="WZW491" s="1"/>
      <c r="WZX491" s="1"/>
      <c r="WZY491" s="1"/>
      <c r="WZZ491" s="1"/>
      <c r="XAA491" s="1"/>
      <c r="XAB491" s="1"/>
      <c r="XAC491" s="1"/>
      <c r="XAD491" s="1"/>
      <c r="XAE491" s="1"/>
      <c r="XAF491" s="1"/>
      <c r="XAG491" s="1"/>
      <c r="XAH491" s="1"/>
      <c r="XAI491" s="1"/>
      <c r="XAJ491" s="1"/>
      <c r="XAK491" s="1"/>
      <c r="XAL491" s="1"/>
      <c r="XAM491" s="1"/>
      <c r="XAN491" s="1"/>
      <c r="XAO491" s="1"/>
      <c r="XAP491" s="1"/>
      <c r="XAQ491" s="1"/>
      <c r="XAR491" s="1"/>
      <c r="XAS491" s="1"/>
      <c r="XAT491" s="1"/>
      <c r="XAU491" s="1"/>
      <c r="XAV491" s="1"/>
      <c r="XAW491" s="1"/>
      <c r="XAX491" s="1"/>
      <c r="XAY491" s="1"/>
      <c r="XAZ491" s="1"/>
      <c r="XBA491" s="1"/>
      <c r="XBB491" s="1"/>
      <c r="XBC491" s="1"/>
      <c r="XBD491" s="1"/>
      <c r="XBE491" s="1"/>
      <c r="XBF491" s="1"/>
      <c r="XBG491" s="1"/>
      <c r="XBH491" s="1"/>
      <c r="XBI491" s="1"/>
      <c r="XBJ491" s="1"/>
      <c r="XBK491" s="1"/>
      <c r="XBL491" s="1"/>
      <c r="XBM491" s="1"/>
      <c r="XBN491" s="1"/>
      <c r="XBO491" s="1"/>
      <c r="XBP491" s="1"/>
      <c r="XBQ491" s="1"/>
      <c r="XBR491" s="1"/>
      <c r="XBS491" s="1"/>
      <c r="XBT491" s="1"/>
      <c r="XBU491" s="1"/>
      <c r="XBV491" s="1"/>
      <c r="XBW491" s="1"/>
      <c r="XBX491" s="1"/>
      <c r="XBY491" s="1"/>
      <c r="XBZ491" s="1"/>
      <c r="XCA491" s="1"/>
      <c r="XCB491" s="1"/>
      <c r="XCC491" s="1"/>
      <c r="XCD491" s="1"/>
      <c r="XCE491" s="1"/>
      <c r="XCF491" s="1"/>
      <c r="XCG491" s="1"/>
      <c r="XCH491" s="1"/>
      <c r="XCI491" s="1"/>
      <c r="XCJ491" s="1"/>
      <c r="XCK491" s="1"/>
      <c r="XCL491" s="1"/>
      <c r="XCM491" s="1"/>
      <c r="XCN491" s="1"/>
      <c r="XCO491" s="1"/>
      <c r="XCP491" s="1"/>
      <c r="XCQ491" s="1"/>
      <c r="XCR491" s="1"/>
      <c r="XCS491" s="1"/>
      <c r="XCT491" s="1"/>
      <c r="XCU491" s="1"/>
      <c r="XCV491" s="1"/>
      <c r="XCW491" s="1"/>
      <c r="XCX491" s="1"/>
      <c r="XCY491" s="1"/>
      <c r="XCZ491" s="1"/>
      <c r="XDA491" s="1"/>
      <c r="XDB491" s="1"/>
      <c r="XDC491" s="1"/>
      <c r="XDD491" s="1"/>
      <c r="XDE491" s="1"/>
      <c r="XDF491" s="1"/>
      <c r="XDG491" s="1"/>
      <c r="XDH491" s="1"/>
      <c r="XDI491" s="1"/>
      <c r="XDJ491" s="1"/>
      <c r="XDK491" s="1"/>
      <c r="XDL491" s="1"/>
      <c r="XDM491" s="1"/>
      <c r="XDN491" s="1"/>
      <c r="XDO491" s="1"/>
      <c r="XDP491" s="1"/>
      <c r="XDQ491" s="1"/>
      <c r="XDR491" s="1"/>
      <c r="XDS491" s="1"/>
      <c r="XDT491" s="1"/>
      <c r="XDU491" s="1"/>
      <c r="XDV491" s="1"/>
      <c r="XDW491" s="1"/>
      <c r="XDX491" s="1"/>
      <c r="XDY491" s="1"/>
      <c r="XDZ491" s="1"/>
      <c r="XEA491" s="1"/>
      <c r="XEB491" s="1"/>
      <c r="XEC491" s="1"/>
      <c r="XED491" s="1"/>
      <c r="XEE491" s="1"/>
      <c r="XEF491" s="1"/>
      <c r="XEG491" s="1"/>
      <c r="XEH491" s="1"/>
      <c r="XEI491" s="1"/>
      <c r="XEJ491" s="1"/>
      <c r="XEK491" s="1"/>
      <c r="XEL491" s="1"/>
      <c r="XEM491" s="1"/>
      <c r="XEN491" s="1"/>
      <c r="XEO491" s="1"/>
      <c r="XEP491" s="1"/>
      <c r="XEQ491" s="1"/>
      <c r="XER491" s="1"/>
      <c r="XES491" s="1"/>
      <c r="XET491" s="1"/>
      <c r="XEU491" s="1"/>
      <c r="XEV491" s="1"/>
      <c r="XEW491" s="1"/>
      <c r="XEX491" s="1"/>
    </row>
    <row r="492" spans="1:145 16219:16378" s="11" customFormat="1" ht="20.25" customHeight="1" x14ac:dyDescent="0.3">
      <c r="A492" s="65" t="str">
        <f t="shared" si="83"/>
        <v>14th Floor</v>
      </c>
      <c r="B492" s="65"/>
      <c r="C492" s="66">
        <v>7</v>
      </c>
      <c r="D492" s="67"/>
      <c r="E492" s="20" t="s">
        <v>223</v>
      </c>
      <c r="F492" s="66">
        <v>737</v>
      </c>
      <c r="G492" s="67"/>
      <c r="H492" s="20">
        <v>0</v>
      </c>
      <c r="I492" s="20">
        <f t="shared" si="82"/>
        <v>1142.3500000000001</v>
      </c>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WYW492" s="1"/>
      <c r="WYX492" s="1"/>
      <c r="WYY492" s="1"/>
      <c r="WYZ492" s="1"/>
      <c r="WZA492" s="1"/>
      <c r="WZB492" s="1"/>
      <c r="WZC492" s="1"/>
      <c r="WZD492" s="1"/>
      <c r="WZE492" s="1"/>
      <c r="WZF492" s="1"/>
      <c r="WZG492" s="1"/>
      <c r="WZH492" s="1"/>
      <c r="WZI492" s="1"/>
      <c r="WZJ492" s="1"/>
      <c r="WZK492" s="1"/>
      <c r="WZL492" s="1"/>
      <c r="WZM492" s="1"/>
      <c r="WZN492" s="1"/>
      <c r="WZO492" s="1"/>
      <c r="WZP492" s="1"/>
      <c r="WZQ492" s="1"/>
      <c r="WZR492" s="1"/>
      <c r="WZS492" s="1"/>
      <c r="WZT492" s="1"/>
      <c r="WZU492" s="1"/>
      <c r="WZV492" s="1"/>
      <c r="WZW492" s="1"/>
      <c r="WZX492" s="1"/>
      <c r="WZY492" s="1"/>
      <c r="WZZ492" s="1"/>
      <c r="XAA492" s="1"/>
      <c r="XAB492" s="1"/>
      <c r="XAC492" s="1"/>
      <c r="XAD492" s="1"/>
      <c r="XAE492" s="1"/>
      <c r="XAF492" s="1"/>
      <c r="XAG492" s="1"/>
      <c r="XAH492" s="1"/>
      <c r="XAI492" s="1"/>
      <c r="XAJ492" s="1"/>
      <c r="XAK492" s="1"/>
      <c r="XAL492" s="1"/>
      <c r="XAM492" s="1"/>
      <c r="XAN492" s="1"/>
      <c r="XAO492" s="1"/>
      <c r="XAP492" s="1"/>
      <c r="XAQ492" s="1"/>
      <c r="XAR492" s="1"/>
      <c r="XAS492" s="1"/>
      <c r="XAT492" s="1"/>
      <c r="XAU492" s="1"/>
      <c r="XAV492" s="1"/>
      <c r="XAW492" s="1"/>
      <c r="XAX492" s="1"/>
      <c r="XAY492" s="1"/>
      <c r="XAZ492" s="1"/>
      <c r="XBA492" s="1"/>
      <c r="XBB492" s="1"/>
      <c r="XBC492" s="1"/>
      <c r="XBD492" s="1"/>
      <c r="XBE492" s="1"/>
      <c r="XBF492" s="1"/>
      <c r="XBG492" s="1"/>
      <c r="XBH492" s="1"/>
      <c r="XBI492" s="1"/>
      <c r="XBJ492" s="1"/>
      <c r="XBK492" s="1"/>
      <c r="XBL492" s="1"/>
      <c r="XBM492" s="1"/>
      <c r="XBN492" s="1"/>
      <c r="XBO492" s="1"/>
      <c r="XBP492" s="1"/>
      <c r="XBQ492" s="1"/>
      <c r="XBR492" s="1"/>
      <c r="XBS492" s="1"/>
      <c r="XBT492" s="1"/>
      <c r="XBU492" s="1"/>
      <c r="XBV492" s="1"/>
      <c r="XBW492" s="1"/>
      <c r="XBX492" s="1"/>
      <c r="XBY492" s="1"/>
      <c r="XBZ492" s="1"/>
      <c r="XCA492" s="1"/>
      <c r="XCB492" s="1"/>
      <c r="XCC492" s="1"/>
      <c r="XCD492" s="1"/>
      <c r="XCE492" s="1"/>
      <c r="XCF492" s="1"/>
      <c r="XCG492" s="1"/>
      <c r="XCH492" s="1"/>
      <c r="XCI492" s="1"/>
      <c r="XCJ492" s="1"/>
      <c r="XCK492" s="1"/>
      <c r="XCL492" s="1"/>
      <c r="XCM492" s="1"/>
      <c r="XCN492" s="1"/>
      <c r="XCO492" s="1"/>
      <c r="XCP492" s="1"/>
      <c r="XCQ492" s="1"/>
      <c r="XCR492" s="1"/>
      <c r="XCS492" s="1"/>
      <c r="XCT492" s="1"/>
      <c r="XCU492" s="1"/>
      <c r="XCV492" s="1"/>
      <c r="XCW492" s="1"/>
      <c r="XCX492" s="1"/>
      <c r="XCY492" s="1"/>
      <c r="XCZ492" s="1"/>
      <c r="XDA492" s="1"/>
      <c r="XDB492" s="1"/>
      <c r="XDC492" s="1"/>
      <c r="XDD492" s="1"/>
      <c r="XDE492" s="1"/>
      <c r="XDF492" s="1"/>
      <c r="XDG492" s="1"/>
      <c r="XDH492" s="1"/>
      <c r="XDI492" s="1"/>
      <c r="XDJ492" s="1"/>
      <c r="XDK492" s="1"/>
      <c r="XDL492" s="1"/>
      <c r="XDM492" s="1"/>
      <c r="XDN492" s="1"/>
      <c r="XDO492" s="1"/>
      <c r="XDP492" s="1"/>
      <c r="XDQ492" s="1"/>
      <c r="XDR492" s="1"/>
      <c r="XDS492" s="1"/>
      <c r="XDT492" s="1"/>
      <c r="XDU492" s="1"/>
      <c r="XDV492" s="1"/>
      <c r="XDW492" s="1"/>
      <c r="XDX492" s="1"/>
      <c r="XDY492" s="1"/>
      <c r="XDZ492" s="1"/>
      <c r="XEA492" s="1"/>
      <c r="XEB492" s="1"/>
      <c r="XEC492" s="1"/>
      <c r="XED492" s="1"/>
      <c r="XEE492" s="1"/>
      <c r="XEF492" s="1"/>
      <c r="XEG492" s="1"/>
      <c r="XEH492" s="1"/>
      <c r="XEI492" s="1"/>
      <c r="XEJ492" s="1"/>
      <c r="XEK492" s="1"/>
      <c r="XEL492" s="1"/>
      <c r="XEM492" s="1"/>
      <c r="XEN492" s="1"/>
      <c r="XEO492" s="1"/>
      <c r="XEP492" s="1"/>
      <c r="XEQ492" s="1"/>
      <c r="XER492" s="1"/>
      <c r="XES492" s="1"/>
      <c r="XET492" s="1"/>
      <c r="XEU492" s="1"/>
      <c r="XEV492" s="1"/>
      <c r="XEW492" s="1"/>
      <c r="XEX492" s="1"/>
    </row>
    <row r="493" spans="1:145 16219:16378" s="11" customFormat="1" ht="20.25" customHeight="1" x14ac:dyDescent="0.3">
      <c r="A493" s="68" t="s">
        <v>243</v>
      </c>
      <c r="B493" s="69"/>
      <c r="C493" s="69"/>
      <c r="D493" s="69"/>
      <c r="E493" s="69"/>
      <c r="F493" s="69"/>
      <c r="G493" s="69"/>
      <c r="H493" s="69"/>
      <c r="I493" s="72"/>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WYW493" s="1"/>
      <c r="WYX493" s="1"/>
      <c r="WYY493" s="1"/>
      <c r="WYZ493" s="1"/>
      <c r="WZA493" s="1"/>
      <c r="WZB493" s="1"/>
      <c r="WZC493" s="1"/>
      <c r="WZD493" s="1"/>
      <c r="WZE493" s="1"/>
      <c r="WZF493" s="1"/>
      <c r="WZG493" s="1"/>
      <c r="WZH493" s="1"/>
      <c r="WZI493" s="1"/>
      <c r="WZJ493" s="1"/>
      <c r="WZK493" s="1"/>
      <c r="WZL493" s="1"/>
      <c r="WZM493" s="1"/>
      <c r="WZN493" s="1"/>
      <c r="WZO493" s="1"/>
      <c r="WZP493" s="1"/>
      <c r="WZQ493" s="1"/>
      <c r="WZR493" s="1"/>
      <c r="WZS493" s="1"/>
      <c r="WZT493" s="1"/>
      <c r="WZU493" s="1"/>
      <c r="WZV493" s="1"/>
      <c r="WZW493" s="1"/>
      <c r="WZX493" s="1"/>
      <c r="WZY493" s="1"/>
      <c r="WZZ493" s="1"/>
      <c r="XAA493" s="1"/>
      <c r="XAB493" s="1"/>
      <c r="XAC493" s="1"/>
      <c r="XAD493" s="1"/>
      <c r="XAE493" s="1"/>
      <c r="XAF493" s="1"/>
      <c r="XAG493" s="1"/>
      <c r="XAH493" s="1"/>
      <c r="XAI493" s="1"/>
      <c r="XAJ493" s="1"/>
      <c r="XAK493" s="1"/>
      <c r="XAL493" s="1"/>
      <c r="XAM493" s="1"/>
      <c r="XAN493" s="1"/>
      <c r="XAO493" s="1"/>
      <c r="XAP493" s="1"/>
      <c r="XAQ493" s="1"/>
      <c r="XAR493" s="1"/>
      <c r="XAS493" s="1"/>
      <c r="XAT493" s="1"/>
      <c r="XAU493" s="1"/>
      <c r="XAV493" s="1"/>
      <c r="XAW493" s="1"/>
      <c r="XAX493" s="1"/>
      <c r="XAY493" s="1"/>
      <c r="XAZ493" s="1"/>
      <c r="XBA493" s="1"/>
      <c r="XBB493" s="1"/>
      <c r="XBC493" s="1"/>
      <c r="XBD493" s="1"/>
      <c r="XBE493" s="1"/>
      <c r="XBF493" s="1"/>
      <c r="XBG493" s="1"/>
      <c r="XBH493" s="1"/>
      <c r="XBI493" s="1"/>
      <c r="XBJ493" s="1"/>
      <c r="XBK493" s="1"/>
      <c r="XBL493" s="1"/>
      <c r="XBM493" s="1"/>
      <c r="XBN493" s="1"/>
      <c r="XBO493" s="1"/>
      <c r="XBP493" s="1"/>
      <c r="XBQ493" s="1"/>
      <c r="XBR493" s="1"/>
      <c r="XBS493" s="1"/>
      <c r="XBT493" s="1"/>
      <c r="XBU493" s="1"/>
      <c r="XBV493" s="1"/>
      <c r="XBW493" s="1"/>
      <c r="XBX493" s="1"/>
      <c r="XBY493" s="1"/>
      <c r="XBZ493" s="1"/>
      <c r="XCA493" s="1"/>
      <c r="XCB493" s="1"/>
      <c r="XCC493" s="1"/>
      <c r="XCD493" s="1"/>
      <c r="XCE493" s="1"/>
      <c r="XCF493" s="1"/>
      <c r="XCG493" s="1"/>
      <c r="XCH493" s="1"/>
      <c r="XCI493" s="1"/>
      <c r="XCJ493" s="1"/>
      <c r="XCK493" s="1"/>
      <c r="XCL493" s="1"/>
      <c r="XCM493" s="1"/>
      <c r="XCN493" s="1"/>
      <c r="XCO493" s="1"/>
      <c r="XCP493" s="1"/>
      <c r="XCQ493" s="1"/>
      <c r="XCR493" s="1"/>
      <c r="XCS493" s="1"/>
      <c r="XCT493" s="1"/>
      <c r="XCU493" s="1"/>
      <c r="XCV493" s="1"/>
      <c r="XCW493" s="1"/>
      <c r="XCX493" s="1"/>
      <c r="XCY493" s="1"/>
      <c r="XCZ493" s="1"/>
      <c r="XDA493" s="1"/>
      <c r="XDB493" s="1"/>
      <c r="XDC493" s="1"/>
      <c r="XDD493" s="1"/>
      <c r="XDE493" s="1"/>
      <c r="XDF493" s="1"/>
      <c r="XDG493" s="1"/>
      <c r="XDH493" s="1"/>
      <c r="XDI493" s="1"/>
      <c r="XDJ493" s="1"/>
      <c r="XDK493" s="1"/>
      <c r="XDL493" s="1"/>
      <c r="XDM493" s="1"/>
      <c r="XDN493" s="1"/>
      <c r="XDO493" s="1"/>
      <c r="XDP493" s="1"/>
      <c r="XDQ493" s="1"/>
      <c r="XDR493" s="1"/>
      <c r="XDS493" s="1"/>
      <c r="XDT493" s="1"/>
      <c r="XDU493" s="1"/>
      <c r="XDV493" s="1"/>
      <c r="XDW493" s="1"/>
      <c r="XDX493" s="1"/>
      <c r="XDY493" s="1"/>
      <c r="XDZ493" s="1"/>
      <c r="XEA493" s="1"/>
      <c r="XEB493" s="1"/>
      <c r="XEC493" s="1"/>
      <c r="XED493" s="1"/>
      <c r="XEE493" s="1"/>
      <c r="XEF493" s="1"/>
      <c r="XEG493" s="1"/>
      <c r="XEH493" s="1"/>
      <c r="XEI493" s="1"/>
      <c r="XEJ493" s="1"/>
      <c r="XEK493" s="1"/>
      <c r="XEL493" s="1"/>
      <c r="XEM493" s="1"/>
      <c r="XEN493" s="1"/>
      <c r="XEO493" s="1"/>
      <c r="XEP493" s="1"/>
      <c r="XEQ493" s="1"/>
      <c r="XER493" s="1"/>
      <c r="XES493" s="1"/>
      <c r="XET493" s="1"/>
      <c r="XEU493" s="1"/>
      <c r="XEV493" s="1"/>
      <c r="XEW493" s="1"/>
      <c r="XEX493" s="1"/>
    </row>
    <row r="494" spans="1:145 16219:16378" s="11" customFormat="1" ht="20.25" customHeight="1" x14ac:dyDescent="0.3">
      <c r="A494" s="65" t="str">
        <f>A493</f>
        <v>16th Floor</v>
      </c>
      <c r="B494" s="65"/>
      <c r="C494" s="66">
        <v>1</v>
      </c>
      <c r="D494" s="67"/>
      <c r="E494" s="20" t="s">
        <v>223</v>
      </c>
      <c r="F494" s="66">
        <v>726</v>
      </c>
      <c r="G494" s="67"/>
      <c r="H494" s="20">
        <v>0</v>
      </c>
      <c r="I494" s="20">
        <f t="shared" ref="I494:I500" si="84">F494*(($I$140)+1)+H494</f>
        <v>1125.3</v>
      </c>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WYW494" s="1"/>
      <c r="WYX494" s="1"/>
      <c r="WYY494" s="1"/>
      <c r="WYZ494" s="1"/>
      <c r="WZA494" s="1"/>
      <c r="WZB494" s="1"/>
      <c r="WZC494" s="1"/>
      <c r="WZD494" s="1"/>
      <c r="WZE494" s="1"/>
      <c r="WZF494" s="1"/>
      <c r="WZG494" s="1"/>
      <c r="WZH494" s="1"/>
      <c r="WZI494" s="1"/>
      <c r="WZJ494" s="1"/>
      <c r="WZK494" s="1"/>
      <c r="WZL494" s="1"/>
      <c r="WZM494" s="1"/>
      <c r="WZN494" s="1"/>
      <c r="WZO494" s="1"/>
      <c r="WZP494" s="1"/>
      <c r="WZQ494" s="1"/>
      <c r="WZR494" s="1"/>
      <c r="WZS494" s="1"/>
      <c r="WZT494" s="1"/>
      <c r="WZU494" s="1"/>
      <c r="WZV494" s="1"/>
      <c r="WZW494" s="1"/>
      <c r="WZX494" s="1"/>
      <c r="WZY494" s="1"/>
      <c r="WZZ494" s="1"/>
      <c r="XAA494" s="1"/>
      <c r="XAB494" s="1"/>
      <c r="XAC494" s="1"/>
      <c r="XAD494" s="1"/>
      <c r="XAE494" s="1"/>
      <c r="XAF494" s="1"/>
      <c r="XAG494" s="1"/>
      <c r="XAH494" s="1"/>
      <c r="XAI494" s="1"/>
      <c r="XAJ494" s="1"/>
      <c r="XAK494" s="1"/>
      <c r="XAL494" s="1"/>
      <c r="XAM494" s="1"/>
      <c r="XAN494" s="1"/>
      <c r="XAO494" s="1"/>
      <c r="XAP494" s="1"/>
      <c r="XAQ494" s="1"/>
      <c r="XAR494" s="1"/>
      <c r="XAS494" s="1"/>
      <c r="XAT494" s="1"/>
      <c r="XAU494" s="1"/>
      <c r="XAV494" s="1"/>
      <c r="XAW494" s="1"/>
      <c r="XAX494" s="1"/>
      <c r="XAY494" s="1"/>
      <c r="XAZ494" s="1"/>
      <c r="XBA494" s="1"/>
      <c r="XBB494" s="1"/>
      <c r="XBC494" s="1"/>
      <c r="XBD494" s="1"/>
      <c r="XBE494" s="1"/>
      <c r="XBF494" s="1"/>
      <c r="XBG494" s="1"/>
      <c r="XBH494" s="1"/>
      <c r="XBI494" s="1"/>
      <c r="XBJ494" s="1"/>
      <c r="XBK494" s="1"/>
      <c r="XBL494" s="1"/>
      <c r="XBM494" s="1"/>
      <c r="XBN494" s="1"/>
      <c r="XBO494" s="1"/>
      <c r="XBP494" s="1"/>
      <c r="XBQ494" s="1"/>
      <c r="XBR494" s="1"/>
      <c r="XBS494" s="1"/>
      <c r="XBT494" s="1"/>
      <c r="XBU494" s="1"/>
      <c r="XBV494" s="1"/>
      <c r="XBW494" s="1"/>
      <c r="XBX494" s="1"/>
      <c r="XBY494" s="1"/>
      <c r="XBZ494" s="1"/>
      <c r="XCA494" s="1"/>
      <c r="XCB494" s="1"/>
      <c r="XCC494" s="1"/>
      <c r="XCD494" s="1"/>
      <c r="XCE494" s="1"/>
      <c r="XCF494" s="1"/>
      <c r="XCG494" s="1"/>
      <c r="XCH494" s="1"/>
      <c r="XCI494" s="1"/>
      <c r="XCJ494" s="1"/>
      <c r="XCK494" s="1"/>
      <c r="XCL494" s="1"/>
      <c r="XCM494" s="1"/>
      <c r="XCN494" s="1"/>
      <c r="XCO494" s="1"/>
      <c r="XCP494" s="1"/>
      <c r="XCQ494" s="1"/>
      <c r="XCR494" s="1"/>
      <c r="XCS494" s="1"/>
      <c r="XCT494" s="1"/>
      <c r="XCU494" s="1"/>
      <c r="XCV494" s="1"/>
      <c r="XCW494" s="1"/>
      <c r="XCX494" s="1"/>
      <c r="XCY494" s="1"/>
      <c r="XCZ494" s="1"/>
      <c r="XDA494" s="1"/>
      <c r="XDB494" s="1"/>
      <c r="XDC494" s="1"/>
      <c r="XDD494" s="1"/>
      <c r="XDE494" s="1"/>
      <c r="XDF494" s="1"/>
      <c r="XDG494" s="1"/>
      <c r="XDH494" s="1"/>
      <c r="XDI494" s="1"/>
      <c r="XDJ494" s="1"/>
      <c r="XDK494" s="1"/>
      <c r="XDL494" s="1"/>
      <c r="XDM494" s="1"/>
      <c r="XDN494" s="1"/>
      <c r="XDO494" s="1"/>
      <c r="XDP494" s="1"/>
      <c r="XDQ494" s="1"/>
      <c r="XDR494" s="1"/>
      <c r="XDS494" s="1"/>
      <c r="XDT494" s="1"/>
      <c r="XDU494" s="1"/>
      <c r="XDV494" s="1"/>
      <c r="XDW494" s="1"/>
      <c r="XDX494" s="1"/>
      <c r="XDY494" s="1"/>
      <c r="XDZ494" s="1"/>
      <c r="XEA494" s="1"/>
      <c r="XEB494" s="1"/>
      <c r="XEC494" s="1"/>
      <c r="XED494" s="1"/>
      <c r="XEE494" s="1"/>
      <c r="XEF494" s="1"/>
      <c r="XEG494" s="1"/>
      <c r="XEH494" s="1"/>
      <c r="XEI494" s="1"/>
      <c r="XEJ494" s="1"/>
      <c r="XEK494" s="1"/>
      <c r="XEL494" s="1"/>
      <c r="XEM494" s="1"/>
      <c r="XEN494" s="1"/>
      <c r="XEO494" s="1"/>
      <c r="XEP494" s="1"/>
      <c r="XEQ494" s="1"/>
      <c r="XER494" s="1"/>
      <c r="XES494" s="1"/>
      <c r="XET494" s="1"/>
      <c r="XEU494" s="1"/>
      <c r="XEV494" s="1"/>
      <c r="XEW494" s="1"/>
      <c r="XEX494" s="1"/>
    </row>
    <row r="495" spans="1:145 16219:16378" s="11" customFormat="1" ht="20.25" customHeight="1" x14ac:dyDescent="0.3">
      <c r="A495" s="65" t="str">
        <f t="shared" ref="A495:A500" si="85">A494</f>
        <v>16th Floor</v>
      </c>
      <c r="B495" s="65"/>
      <c r="C495" s="66">
        <v>2</v>
      </c>
      <c r="D495" s="67"/>
      <c r="E495" s="20" t="s">
        <v>223</v>
      </c>
      <c r="F495" s="66">
        <v>733</v>
      </c>
      <c r="G495" s="67"/>
      <c r="H495" s="20">
        <v>0</v>
      </c>
      <c r="I495" s="20">
        <f t="shared" si="84"/>
        <v>1136.1500000000001</v>
      </c>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WYW495" s="1"/>
      <c r="WYX495" s="1"/>
      <c r="WYY495" s="1"/>
      <c r="WYZ495" s="1"/>
      <c r="WZA495" s="1"/>
      <c r="WZB495" s="1"/>
      <c r="WZC495" s="1"/>
      <c r="WZD495" s="1"/>
      <c r="WZE495" s="1"/>
      <c r="WZF495" s="1"/>
      <c r="WZG495" s="1"/>
      <c r="WZH495" s="1"/>
      <c r="WZI495" s="1"/>
      <c r="WZJ495" s="1"/>
      <c r="WZK495" s="1"/>
      <c r="WZL495" s="1"/>
      <c r="WZM495" s="1"/>
      <c r="WZN495" s="1"/>
      <c r="WZO495" s="1"/>
      <c r="WZP495" s="1"/>
      <c r="WZQ495" s="1"/>
      <c r="WZR495" s="1"/>
      <c r="WZS495" s="1"/>
      <c r="WZT495" s="1"/>
      <c r="WZU495" s="1"/>
      <c r="WZV495" s="1"/>
      <c r="WZW495" s="1"/>
      <c r="WZX495" s="1"/>
      <c r="WZY495" s="1"/>
      <c r="WZZ495" s="1"/>
      <c r="XAA495" s="1"/>
      <c r="XAB495" s="1"/>
      <c r="XAC495" s="1"/>
      <c r="XAD495" s="1"/>
      <c r="XAE495" s="1"/>
      <c r="XAF495" s="1"/>
      <c r="XAG495" s="1"/>
      <c r="XAH495" s="1"/>
      <c r="XAI495" s="1"/>
      <c r="XAJ495" s="1"/>
      <c r="XAK495" s="1"/>
      <c r="XAL495" s="1"/>
      <c r="XAM495" s="1"/>
      <c r="XAN495" s="1"/>
      <c r="XAO495" s="1"/>
      <c r="XAP495" s="1"/>
      <c r="XAQ495" s="1"/>
      <c r="XAR495" s="1"/>
      <c r="XAS495" s="1"/>
      <c r="XAT495" s="1"/>
      <c r="XAU495" s="1"/>
      <c r="XAV495" s="1"/>
      <c r="XAW495" s="1"/>
      <c r="XAX495" s="1"/>
      <c r="XAY495" s="1"/>
      <c r="XAZ495" s="1"/>
      <c r="XBA495" s="1"/>
      <c r="XBB495" s="1"/>
      <c r="XBC495" s="1"/>
      <c r="XBD495" s="1"/>
      <c r="XBE495" s="1"/>
      <c r="XBF495" s="1"/>
      <c r="XBG495" s="1"/>
      <c r="XBH495" s="1"/>
      <c r="XBI495" s="1"/>
      <c r="XBJ495" s="1"/>
      <c r="XBK495" s="1"/>
      <c r="XBL495" s="1"/>
      <c r="XBM495" s="1"/>
      <c r="XBN495" s="1"/>
      <c r="XBO495" s="1"/>
      <c r="XBP495" s="1"/>
      <c r="XBQ495" s="1"/>
      <c r="XBR495" s="1"/>
      <c r="XBS495" s="1"/>
      <c r="XBT495" s="1"/>
      <c r="XBU495" s="1"/>
      <c r="XBV495" s="1"/>
      <c r="XBW495" s="1"/>
      <c r="XBX495" s="1"/>
      <c r="XBY495" s="1"/>
      <c r="XBZ495" s="1"/>
      <c r="XCA495" s="1"/>
      <c r="XCB495" s="1"/>
      <c r="XCC495" s="1"/>
      <c r="XCD495" s="1"/>
      <c r="XCE495" s="1"/>
      <c r="XCF495" s="1"/>
      <c r="XCG495" s="1"/>
      <c r="XCH495" s="1"/>
      <c r="XCI495" s="1"/>
      <c r="XCJ495" s="1"/>
      <c r="XCK495" s="1"/>
      <c r="XCL495" s="1"/>
      <c r="XCM495" s="1"/>
      <c r="XCN495" s="1"/>
      <c r="XCO495" s="1"/>
      <c r="XCP495" s="1"/>
      <c r="XCQ495" s="1"/>
      <c r="XCR495" s="1"/>
      <c r="XCS495" s="1"/>
      <c r="XCT495" s="1"/>
      <c r="XCU495" s="1"/>
      <c r="XCV495" s="1"/>
      <c r="XCW495" s="1"/>
      <c r="XCX495" s="1"/>
      <c r="XCY495" s="1"/>
      <c r="XCZ495" s="1"/>
      <c r="XDA495" s="1"/>
      <c r="XDB495" s="1"/>
      <c r="XDC495" s="1"/>
      <c r="XDD495" s="1"/>
      <c r="XDE495" s="1"/>
      <c r="XDF495" s="1"/>
      <c r="XDG495" s="1"/>
      <c r="XDH495" s="1"/>
      <c r="XDI495" s="1"/>
      <c r="XDJ495" s="1"/>
      <c r="XDK495" s="1"/>
      <c r="XDL495" s="1"/>
      <c r="XDM495" s="1"/>
      <c r="XDN495" s="1"/>
      <c r="XDO495" s="1"/>
      <c r="XDP495" s="1"/>
      <c r="XDQ495" s="1"/>
      <c r="XDR495" s="1"/>
      <c r="XDS495" s="1"/>
      <c r="XDT495" s="1"/>
      <c r="XDU495" s="1"/>
      <c r="XDV495" s="1"/>
      <c r="XDW495" s="1"/>
      <c r="XDX495" s="1"/>
      <c r="XDY495" s="1"/>
      <c r="XDZ495" s="1"/>
      <c r="XEA495" s="1"/>
      <c r="XEB495" s="1"/>
      <c r="XEC495" s="1"/>
      <c r="XED495" s="1"/>
      <c r="XEE495" s="1"/>
      <c r="XEF495" s="1"/>
      <c r="XEG495" s="1"/>
      <c r="XEH495" s="1"/>
      <c r="XEI495" s="1"/>
      <c r="XEJ495" s="1"/>
      <c r="XEK495" s="1"/>
      <c r="XEL495" s="1"/>
      <c r="XEM495" s="1"/>
      <c r="XEN495" s="1"/>
      <c r="XEO495" s="1"/>
      <c r="XEP495" s="1"/>
      <c r="XEQ495" s="1"/>
      <c r="XER495" s="1"/>
      <c r="XES495" s="1"/>
      <c r="XET495" s="1"/>
      <c r="XEU495" s="1"/>
      <c r="XEV495" s="1"/>
      <c r="XEW495" s="1"/>
      <c r="XEX495" s="1"/>
    </row>
    <row r="496" spans="1:145 16219:16378" s="11" customFormat="1" ht="20.25" customHeight="1" x14ac:dyDescent="0.3">
      <c r="A496" s="65" t="str">
        <f t="shared" si="85"/>
        <v>16th Floor</v>
      </c>
      <c r="B496" s="65"/>
      <c r="C496" s="66">
        <v>3</v>
      </c>
      <c r="D496" s="67"/>
      <c r="E496" s="20" t="s">
        <v>223</v>
      </c>
      <c r="F496" s="66">
        <v>585</v>
      </c>
      <c r="G496" s="67"/>
      <c r="H496" s="20">
        <v>0</v>
      </c>
      <c r="I496" s="20">
        <f t="shared" si="84"/>
        <v>906.75</v>
      </c>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WYW496" s="1"/>
      <c r="WYX496" s="1"/>
      <c r="WYY496" s="1"/>
      <c r="WYZ496" s="1"/>
      <c r="WZA496" s="1"/>
      <c r="WZB496" s="1"/>
      <c r="WZC496" s="1"/>
      <c r="WZD496" s="1"/>
      <c r="WZE496" s="1"/>
      <c r="WZF496" s="1"/>
      <c r="WZG496" s="1"/>
      <c r="WZH496" s="1"/>
      <c r="WZI496" s="1"/>
      <c r="WZJ496" s="1"/>
      <c r="WZK496" s="1"/>
      <c r="WZL496" s="1"/>
      <c r="WZM496" s="1"/>
      <c r="WZN496" s="1"/>
      <c r="WZO496" s="1"/>
      <c r="WZP496" s="1"/>
      <c r="WZQ496" s="1"/>
      <c r="WZR496" s="1"/>
      <c r="WZS496" s="1"/>
      <c r="WZT496" s="1"/>
      <c r="WZU496" s="1"/>
      <c r="WZV496" s="1"/>
      <c r="WZW496" s="1"/>
      <c r="WZX496" s="1"/>
      <c r="WZY496" s="1"/>
      <c r="WZZ496" s="1"/>
      <c r="XAA496" s="1"/>
      <c r="XAB496" s="1"/>
      <c r="XAC496" s="1"/>
      <c r="XAD496" s="1"/>
      <c r="XAE496" s="1"/>
      <c r="XAF496" s="1"/>
      <c r="XAG496" s="1"/>
      <c r="XAH496" s="1"/>
      <c r="XAI496" s="1"/>
      <c r="XAJ496" s="1"/>
      <c r="XAK496" s="1"/>
      <c r="XAL496" s="1"/>
      <c r="XAM496" s="1"/>
      <c r="XAN496" s="1"/>
      <c r="XAO496" s="1"/>
      <c r="XAP496" s="1"/>
      <c r="XAQ496" s="1"/>
      <c r="XAR496" s="1"/>
      <c r="XAS496" s="1"/>
      <c r="XAT496" s="1"/>
      <c r="XAU496" s="1"/>
      <c r="XAV496" s="1"/>
      <c r="XAW496" s="1"/>
      <c r="XAX496" s="1"/>
      <c r="XAY496" s="1"/>
      <c r="XAZ496" s="1"/>
      <c r="XBA496" s="1"/>
      <c r="XBB496" s="1"/>
      <c r="XBC496" s="1"/>
      <c r="XBD496" s="1"/>
      <c r="XBE496" s="1"/>
      <c r="XBF496" s="1"/>
      <c r="XBG496" s="1"/>
      <c r="XBH496" s="1"/>
      <c r="XBI496" s="1"/>
      <c r="XBJ496" s="1"/>
      <c r="XBK496" s="1"/>
      <c r="XBL496" s="1"/>
      <c r="XBM496" s="1"/>
      <c r="XBN496" s="1"/>
      <c r="XBO496" s="1"/>
      <c r="XBP496" s="1"/>
      <c r="XBQ496" s="1"/>
      <c r="XBR496" s="1"/>
      <c r="XBS496" s="1"/>
      <c r="XBT496" s="1"/>
      <c r="XBU496" s="1"/>
      <c r="XBV496" s="1"/>
      <c r="XBW496" s="1"/>
      <c r="XBX496" s="1"/>
      <c r="XBY496" s="1"/>
      <c r="XBZ496" s="1"/>
      <c r="XCA496" s="1"/>
      <c r="XCB496" s="1"/>
      <c r="XCC496" s="1"/>
      <c r="XCD496" s="1"/>
      <c r="XCE496" s="1"/>
      <c r="XCF496" s="1"/>
      <c r="XCG496" s="1"/>
      <c r="XCH496" s="1"/>
      <c r="XCI496" s="1"/>
      <c r="XCJ496" s="1"/>
      <c r="XCK496" s="1"/>
      <c r="XCL496" s="1"/>
      <c r="XCM496" s="1"/>
      <c r="XCN496" s="1"/>
      <c r="XCO496" s="1"/>
      <c r="XCP496" s="1"/>
      <c r="XCQ496" s="1"/>
      <c r="XCR496" s="1"/>
      <c r="XCS496" s="1"/>
      <c r="XCT496" s="1"/>
      <c r="XCU496" s="1"/>
      <c r="XCV496" s="1"/>
      <c r="XCW496" s="1"/>
      <c r="XCX496" s="1"/>
      <c r="XCY496" s="1"/>
      <c r="XCZ496" s="1"/>
      <c r="XDA496" s="1"/>
      <c r="XDB496" s="1"/>
      <c r="XDC496" s="1"/>
      <c r="XDD496" s="1"/>
      <c r="XDE496" s="1"/>
      <c r="XDF496" s="1"/>
      <c r="XDG496" s="1"/>
      <c r="XDH496" s="1"/>
      <c r="XDI496" s="1"/>
      <c r="XDJ496" s="1"/>
      <c r="XDK496" s="1"/>
      <c r="XDL496" s="1"/>
      <c r="XDM496" s="1"/>
      <c r="XDN496" s="1"/>
      <c r="XDO496" s="1"/>
      <c r="XDP496" s="1"/>
      <c r="XDQ496" s="1"/>
      <c r="XDR496" s="1"/>
      <c r="XDS496" s="1"/>
      <c r="XDT496" s="1"/>
      <c r="XDU496" s="1"/>
      <c r="XDV496" s="1"/>
      <c r="XDW496" s="1"/>
      <c r="XDX496" s="1"/>
      <c r="XDY496" s="1"/>
      <c r="XDZ496" s="1"/>
      <c r="XEA496" s="1"/>
      <c r="XEB496" s="1"/>
      <c r="XEC496" s="1"/>
      <c r="XED496" s="1"/>
      <c r="XEE496" s="1"/>
      <c r="XEF496" s="1"/>
      <c r="XEG496" s="1"/>
      <c r="XEH496" s="1"/>
      <c r="XEI496" s="1"/>
      <c r="XEJ496" s="1"/>
      <c r="XEK496" s="1"/>
      <c r="XEL496" s="1"/>
      <c r="XEM496" s="1"/>
      <c r="XEN496" s="1"/>
      <c r="XEO496" s="1"/>
      <c r="XEP496" s="1"/>
      <c r="XEQ496" s="1"/>
      <c r="XER496" s="1"/>
      <c r="XES496" s="1"/>
      <c r="XET496" s="1"/>
      <c r="XEU496" s="1"/>
      <c r="XEV496" s="1"/>
      <c r="XEW496" s="1"/>
      <c r="XEX496" s="1"/>
    </row>
    <row r="497" spans="1:146 16221:16379" s="11" customFormat="1" ht="20.25" customHeight="1" x14ac:dyDescent="0.3">
      <c r="A497" s="65" t="str">
        <f t="shared" si="85"/>
        <v>16th Floor</v>
      </c>
      <c r="B497" s="65"/>
      <c r="C497" s="66">
        <v>4</v>
      </c>
      <c r="D497" s="67"/>
      <c r="E497" s="20" t="s">
        <v>223</v>
      </c>
      <c r="F497" s="66">
        <v>811</v>
      </c>
      <c r="G497" s="67"/>
      <c r="H497" s="20">
        <v>0</v>
      </c>
      <c r="I497" s="20">
        <f t="shared" si="84"/>
        <v>1257.05</v>
      </c>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WYW497" s="1"/>
      <c r="WYX497" s="1"/>
      <c r="WYY497" s="1"/>
      <c r="WYZ497" s="1"/>
      <c r="WZA497" s="1"/>
      <c r="WZB497" s="1"/>
      <c r="WZC497" s="1"/>
      <c r="WZD497" s="1"/>
      <c r="WZE497" s="1"/>
      <c r="WZF497" s="1"/>
      <c r="WZG497" s="1"/>
      <c r="WZH497" s="1"/>
      <c r="WZI497" s="1"/>
      <c r="WZJ497" s="1"/>
      <c r="WZK497" s="1"/>
      <c r="WZL497" s="1"/>
      <c r="WZM497" s="1"/>
      <c r="WZN497" s="1"/>
      <c r="WZO497" s="1"/>
      <c r="WZP497" s="1"/>
      <c r="WZQ497" s="1"/>
      <c r="WZR497" s="1"/>
      <c r="WZS497" s="1"/>
      <c r="WZT497" s="1"/>
      <c r="WZU497" s="1"/>
      <c r="WZV497" s="1"/>
      <c r="WZW497" s="1"/>
      <c r="WZX497" s="1"/>
      <c r="WZY497" s="1"/>
      <c r="WZZ497" s="1"/>
      <c r="XAA497" s="1"/>
      <c r="XAB497" s="1"/>
      <c r="XAC497" s="1"/>
      <c r="XAD497" s="1"/>
      <c r="XAE497" s="1"/>
      <c r="XAF497" s="1"/>
      <c r="XAG497" s="1"/>
      <c r="XAH497" s="1"/>
      <c r="XAI497" s="1"/>
      <c r="XAJ497" s="1"/>
      <c r="XAK497" s="1"/>
      <c r="XAL497" s="1"/>
      <c r="XAM497" s="1"/>
      <c r="XAN497" s="1"/>
      <c r="XAO497" s="1"/>
      <c r="XAP497" s="1"/>
      <c r="XAQ497" s="1"/>
      <c r="XAR497" s="1"/>
      <c r="XAS497" s="1"/>
      <c r="XAT497" s="1"/>
      <c r="XAU497" s="1"/>
      <c r="XAV497" s="1"/>
      <c r="XAW497" s="1"/>
      <c r="XAX497" s="1"/>
      <c r="XAY497" s="1"/>
      <c r="XAZ497" s="1"/>
      <c r="XBA497" s="1"/>
      <c r="XBB497" s="1"/>
      <c r="XBC497" s="1"/>
      <c r="XBD497" s="1"/>
      <c r="XBE497" s="1"/>
      <c r="XBF497" s="1"/>
      <c r="XBG497" s="1"/>
      <c r="XBH497" s="1"/>
      <c r="XBI497" s="1"/>
      <c r="XBJ497" s="1"/>
      <c r="XBK497" s="1"/>
      <c r="XBL497" s="1"/>
      <c r="XBM497" s="1"/>
      <c r="XBN497" s="1"/>
      <c r="XBO497" s="1"/>
      <c r="XBP497" s="1"/>
      <c r="XBQ497" s="1"/>
      <c r="XBR497" s="1"/>
      <c r="XBS497" s="1"/>
      <c r="XBT497" s="1"/>
      <c r="XBU497" s="1"/>
      <c r="XBV497" s="1"/>
      <c r="XBW497" s="1"/>
      <c r="XBX497" s="1"/>
      <c r="XBY497" s="1"/>
      <c r="XBZ497" s="1"/>
      <c r="XCA497" s="1"/>
      <c r="XCB497" s="1"/>
      <c r="XCC497" s="1"/>
      <c r="XCD497" s="1"/>
      <c r="XCE497" s="1"/>
      <c r="XCF497" s="1"/>
      <c r="XCG497" s="1"/>
      <c r="XCH497" s="1"/>
      <c r="XCI497" s="1"/>
      <c r="XCJ497" s="1"/>
      <c r="XCK497" s="1"/>
      <c r="XCL497" s="1"/>
      <c r="XCM497" s="1"/>
      <c r="XCN497" s="1"/>
      <c r="XCO497" s="1"/>
      <c r="XCP497" s="1"/>
      <c r="XCQ497" s="1"/>
      <c r="XCR497" s="1"/>
      <c r="XCS497" s="1"/>
      <c r="XCT497" s="1"/>
      <c r="XCU497" s="1"/>
      <c r="XCV497" s="1"/>
      <c r="XCW497" s="1"/>
      <c r="XCX497" s="1"/>
      <c r="XCY497" s="1"/>
      <c r="XCZ497" s="1"/>
      <c r="XDA497" s="1"/>
      <c r="XDB497" s="1"/>
      <c r="XDC497" s="1"/>
      <c r="XDD497" s="1"/>
      <c r="XDE497" s="1"/>
      <c r="XDF497" s="1"/>
      <c r="XDG497" s="1"/>
      <c r="XDH497" s="1"/>
      <c r="XDI497" s="1"/>
      <c r="XDJ497" s="1"/>
      <c r="XDK497" s="1"/>
      <c r="XDL497" s="1"/>
      <c r="XDM497" s="1"/>
      <c r="XDN497" s="1"/>
      <c r="XDO497" s="1"/>
      <c r="XDP497" s="1"/>
      <c r="XDQ497" s="1"/>
      <c r="XDR497" s="1"/>
      <c r="XDS497" s="1"/>
      <c r="XDT497" s="1"/>
      <c r="XDU497" s="1"/>
      <c r="XDV497" s="1"/>
      <c r="XDW497" s="1"/>
      <c r="XDX497" s="1"/>
      <c r="XDY497" s="1"/>
      <c r="XDZ497" s="1"/>
      <c r="XEA497" s="1"/>
      <c r="XEB497" s="1"/>
      <c r="XEC497" s="1"/>
      <c r="XED497" s="1"/>
      <c r="XEE497" s="1"/>
      <c r="XEF497" s="1"/>
      <c r="XEG497" s="1"/>
      <c r="XEH497" s="1"/>
      <c r="XEI497" s="1"/>
      <c r="XEJ497" s="1"/>
      <c r="XEK497" s="1"/>
      <c r="XEL497" s="1"/>
      <c r="XEM497" s="1"/>
      <c r="XEN497" s="1"/>
      <c r="XEO497" s="1"/>
      <c r="XEP497" s="1"/>
      <c r="XEQ497" s="1"/>
      <c r="XER497" s="1"/>
      <c r="XES497" s="1"/>
      <c r="XET497" s="1"/>
      <c r="XEU497" s="1"/>
      <c r="XEV497" s="1"/>
      <c r="XEW497" s="1"/>
      <c r="XEX497" s="1"/>
    </row>
    <row r="498" spans="1:146 16221:16379" s="11" customFormat="1" ht="20.25" customHeight="1" x14ac:dyDescent="0.3">
      <c r="A498" s="65" t="str">
        <f t="shared" si="85"/>
        <v>16th Floor</v>
      </c>
      <c r="B498" s="65"/>
      <c r="C498" s="66">
        <v>5</v>
      </c>
      <c r="D498" s="67"/>
      <c r="E498" s="20" t="s">
        <v>223</v>
      </c>
      <c r="F498" s="66">
        <v>556</v>
      </c>
      <c r="G498" s="67"/>
      <c r="H498" s="20">
        <v>0</v>
      </c>
      <c r="I498" s="20">
        <f t="shared" si="84"/>
        <v>861.80000000000007</v>
      </c>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WYW498" s="1"/>
      <c r="WYX498" s="1"/>
      <c r="WYY498" s="1"/>
      <c r="WYZ498" s="1"/>
      <c r="WZA498" s="1"/>
      <c r="WZB498" s="1"/>
      <c r="WZC498" s="1"/>
      <c r="WZD498" s="1"/>
      <c r="WZE498" s="1"/>
      <c r="WZF498" s="1"/>
      <c r="WZG498" s="1"/>
      <c r="WZH498" s="1"/>
      <c r="WZI498" s="1"/>
      <c r="WZJ498" s="1"/>
      <c r="WZK498" s="1"/>
      <c r="WZL498" s="1"/>
      <c r="WZM498" s="1"/>
      <c r="WZN498" s="1"/>
      <c r="WZO498" s="1"/>
      <c r="WZP498" s="1"/>
      <c r="WZQ498" s="1"/>
      <c r="WZR498" s="1"/>
      <c r="WZS498" s="1"/>
      <c r="WZT498" s="1"/>
      <c r="WZU498" s="1"/>
      <c r="WZV498" s="1"/>
      <c r="WZW498" s="1"/>
      <c r="WZX498" s="1"/>
      <c r="WZY498" s="1"/>
      <c r="WZZ498" s="1"/>
      <c r="XAA498" s="1"/>
      <c r="XAB498" s="1"/>
      <c r="XAC498" s="1"/>
      <c r="XAD498" s="1"/>
      <c r="XAE498" s="1"/>
      <c r="XAF498" s="1"/>
      <c r="XAG498" s="1"/>
      <c r="XAH498" s="1"/>
      <c r="XAI498" s="1"/>
      <c r="XAJ498" s="1"/>
      <c r="XAK498" s="1"/>
      <c r="XAL498" s="1"/>
      <c r="XAM498" s="1"/>
      <c r="XAN498" s="1"/>
      <c r="XAO498" s="1"/>
      <c r="XAP498" s="1"/>
      <c r="XAQ498" s="1"/>
      <c r="XAR498" s="1"/>
      <c r="XAS498" s="1"/>
      <c r="XAT498" s="1"/>
      <c r="XAU498" s="1"/>
      <c r="XAV498" s="1"/>
      <c r="XAW498" s="1"/>
      <c r="XAX498" s="1"/>
      <c r="XAY498" s="1"/>
      <c r="XAZ498" s="1"/>
      <c r="XBA498" s="1"/>
      <c r="XBB498" s="1"/>
      <c r="XBC498" s="1"/>
      <c r="XBD498" s="1"/>
      <c r="XBE498" s="1"/>
      <c r="XBF498" s="1"/>
      <c r="XBG498" s="1"/>
      <c r="XBH498" s="1"/>
      <c r="XBI498" s="1"/>
      <c r="XBJ498" s="1"/>
      <c r="XBK498" s="1"/>
      <c r="XBL498" s="1"/>
      <c r="XBM498" s="1"/>
      <c r="XBN498" s="1"/>
      <c r="XBO498" s="1"/>
      <c r="XBP498" s="1"/>
      <c r="XBQ498" s="1"/>
      <c r="XBR498" s="1"/>
      <c r="XBS498" s="1"/>
      <c r="XBT498" s="1"/>
      <c r="XBU498" s="1"/>
      <c r="XBV498" s="1"/>
      <c r="XBW498" s="1"/>
      <c r="XBX498" s="1"/>
      <c r="XBY498" s="1"/>
      <c r="XBZ498" s="1"/>
      <c r="XCA498" s="1"/>
      <c r="XCB498" s="1"/>
      <c r="XCC498" s="1"/>
      <c r="XCD498" s="1"/>
      <c r="XCE498" s="1"/>
      <c r="XCF498" s="1"/>
      <c r="XCG498" s="1"/>
      <c r="XCH498" s="1"/>
      <c r="XCI498" s="1"/>
      <c r="XCJ498" s="1"/>
      <c r="XCK498" s="1"/>
      <c r="XCL498" s="1"/>
      <c r="XCM498" s="1"/>
      <c r="XCN498" s="1"/>
      <c r="XCO498" s="1"/>
      <c r="XCP498" s="1"/>
      <c r="XCQ498" s="1"/>
      <c r="XCR498" s="1"/>
      <c r="XCS498" s="1"/>
      <c r="XCT498" s="1"/>
      <c r="XCU498" s="1"/>
      <c r="XCV498" s="1"/>
      <c r="XCW498" s="1"/>
      <c r="XCX498" s="1"/>
      <c r="XCY498" s="1"/>
      <c r="XCZ498" s="1"/>
      <c r="XDA498" s="1"/>
      <c r="XDB498" s="1"/>
      <c r="XDC498" s="1"/>
      <c r="XDD498" s="1"/>
      <c r="XDE498" s="1"/>
      <c r="XDF498" s="1"/>
      <c r="XDG498" s="1"/>
      <c r="XDH498" s="1"/>
      <c r="XDI498" s="1"/>
      <c r="XDJ498" s="1"/>
      <c r="XDK498" s="1"/>
      <c r="XDL498" s="1"/>
      <c r="XDM498" s="1"/>
      <c r="XDN498" s="1"/>
      <c r="XDO498" s="1"/>
      <c r="XDP498" s="1"/>
      <c r="XDQ498" s="1"/>
      <c r="XDR498" s="1"/>
      <c r="XDS498" s="1"/>
      <c r="XDT498" s="1"/>
      <c r="XDU498" s="1"/>
      <c r="XDV498" s="1"/>
      <c r="XDW498" s="1"/>
      <c r="XDX498" s="1"/>
      <c r="XDY498" s="1"/>
      <c r="XDZ498" s="1"/>
      <c r="XEA498" s="1"/>
      <c r="XEB498" s="1"/>
      <c r="XEC498" s="1"/>
      <c r="XED498" s="1"/>
      <c r="XEE498" s="1"/>
      <c r="XEF498" s="1"/>
      <c r="XEG498" s="1"/>
      <c r="XEH498" s="1"/>
      <c r="XEI498" s="1"/>
      <c r="XEJ498" s="1"/>
      <c r="XEK498" s="1"/>
      <c r="XEL498" s="1"/>
      <c r="XEM498" s="1"/>
      <c r="XEN498" s="1"/>
      <c r="XEO498" s="1"/>
      <c r="XEP498" s="1"/>
      <c r="XEQ498" s="1"/>
      <c r="XER498" s="1"/>
      <c r="XES498" s="1"/>
      <c r="XET498" s="1"/>
      <c r="XEU498" s="1"/>
      <c r="XEV498" s="1"/>
      <c r="XEW498" s="1"/>
      <c r="XEX498" s="1"/>
    </row>
    <row r="499" spans="1:146 16221:16379" s="11" customFormat="1" ht="20.25" customHeight="1" x14ac:dyDescent="0.3">
      <c r="A499" s="65" t="str">
        <f t="shared" si="85"/>
        <v>16th Floor</v>
      </c>
      <c r="B499" s="65"/>
      <c r="C499" s="66">
        <v>6</v>
      </c>
      <c r="D499" s="67"/>
      <c r="E499" s="20" t="s">
        <v>222</v>
      </c>
      <c r="F499" s="66">
        <v>908</v>
      </c>
      <c r="G499" s="67"/>
      <c r="H499" s="20">
        <v>0</v>
      </c>
      <c r="I499" s="20">
        <f t="shared" si="84"/>
        <v>1407.4</v>
      </c>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WYW499" s="1"/>
      <c r="WYX499" s="1"/>
      <c r="WYY499" s="1"/>
      <c r="WYZ499" s="1"/>
      <c r="WZA499" s="1"/>
      <c r="WZB499" s="1"/>
      <c r="WZC499" s="1"/>
      <c r="WZD499" s="1"/>
      <c r="WZE499" s="1"/>
      <c r="WZF499" s="1"/>
      <c r="WZG499" s="1"/>
      <c r="WZH499" s="1"/>
      <c r="WZI499" s="1"/>
      <c r="WZJ499" s="1"/>
      <c r="WZK499" s="1"/>
      <c r="WZL499" s="1"/>
      <c r="WZM499" s="1"/>
      <c r="WZN499" s="1"/>
      <c r="WZO499" s="1"/>
      <c r="WZP499" s="1"/>
      <c r="WZQ499" s="1"/>
      <c r="WZR499" s="1"/>
      <c r="WZS499" s="1"/>
      <c r="WZT499" s="1"/>
      <c r="WZU499" s="1"/>
      <c r="WZV499" s="1"/>
      <c r="WZW499" s="1"/>
      <c r="WZX499" s="1"/>
      <c r="WZY499" s="1"/>
      <c r="WZZ499" s="1"/>
      <c r="XAA499" s="1"/>
      <c r="XAB499" s="1"/>
      <c r="XAC499" s="1"/>
      <c r="XAD499" s="1"/>
      <c r="XAE499" s="1"/>
      <c r="XAF499" s="1"/>
      <c r="XAG499" s="1"/>
      <c r="XAH499" s="1"/>
      <c r="XAI499" s="1"/>
      <c r="XAJ499" s="1"/>
      <c r="XAK499" s="1"/>
      <c r="XAL499" s="1"/>
      <c r="XAM499" s="1"/>
      <c r="XAN499" s="1"/>
      <c r="XAO499" s="1"/>
      <c r="XAP499" s="1"/>
      <c r="XAQ499" s="1"/>
      <c r="XAR499" s="1"/>
      <c r="XAS499" s="1"/>
      <c r="XAT499" s="1"/>
      <c r="XAU499" s="1"/>
      <c r="XAV499" s="1"/>
      <c r="XAW499" s="1"/>
      <c r="XAX499" s="1"/>
      <c r="XAY499" s="1"/>
      <c r="XAZ499" s="1"/>
      <c r="XBA499" s="1"/>
      <c r="XBB499" s="1"/>
      <c r="XBC499" s="1"/>
      <c r="XBD499" s="1"/>
      <c r="XBE499" s="1"/>
      <c r="XBF499" s="1"/>
      <c r="XBG499" s="1"/>
      <c r="XBH499" s="1"/>
      <c r="XBI499" s="1"/>
      <c r="XBJ499" s="1"/>
      <c r="XBK499" s="1"/>
      <c r="XBL499" s="1"/>
      <c r="XBM499" s="1"/>
      <c r="XBN499" s="1"/>
      <c r="XBO499" s="1"/>
      <c r="XBP499" s="1"/>
      <c r="XBQ499" s="1"/>
      <c r="XBR499" s="1"/>
      <c r="XBS499" s="1"/>
      <c r="XBT499" s="1"/>
      <c r="XBU499" s="1"/>
      <c r="XBV499" s="1"/>
      <c r="XBW499" s="1"/>
      <c r="XBX499" s="1"/>
      <c r="XBY499" s="1"/>
      <c r="XBZ499" s="1"/>
      <c r="XCA499" s="1"/>
      <c r="XCB499" s="1"/>
      <c r="XCC499" s="1"/>
      <c r="XCD499" s="1"/>
      <c r="XCE499" s="1"/>
      <c r="XCF499" s="1"/>
      <c r="XCG499" s="1"/>
      <c r="XCH499" s="1"/>
      <c r="XCI499" s="1"/>
      <c r="XCJ499" s="1"/>
      <c r="XCK499" s="1"/>
      <c r="XCL499" s="1"/>
      <c r="XCM499" s="1"/>
      <c r="XCN499" s="1"/>
      <c r="XCO499" s="1"/>
      <c r="XCP499" s="1"/>
      <c r="XCQ499" s="1"/>
      <c r="XCR499" s="1"/>
      <c r="XCS499" s="1"/>
      <c r="XCT499" s="1"/>
      <c r="XCU499" s="1"/>
      <c r="XCV499" s="1"/>
      <c r="XCW499" s="1"/>
      <c r="XCX499" s="1"/>
      <c r="XCY499" s="1"/>
      <c r="XCZ499" s="1"/>
      <c r="XDA499" s="1"/>
      <c r="XDB499" s="1"/>
      <c r="XDC499" s="1"/>
      <c r="XDD499" s="1"/>
      <c r="XDE499" s="1"/>
      <c r="XDF499" s="1"/>
      <c r="XDG499" s="1"/>
      <c r="XDH499" s="1"/>
      <c r="XDI499" s="1"/>
      <c r="XDJ499" s="1"/>
      <c r="XDK499" s="1"/>
      <c r="XDL499" s="1"/>
      <c r="XDM499" s="1"/>
      <c r="XDN499" s="1"/>
      <c r="XDO499" s="1"/>
      <c r="XDP499" s="1"/>
      <c r="XDQ499" s="1"/>
      <c r="XDR499" s="1"/>
      <c r="XDS499" s="1"/>
      <c r="XDT499" s="1"/>
      <c r="XDU499" s="1"/>
      <c r="XDV499" s="1"/>
      <c r="XDW499" s="1"/>
      <c r="XDX499" s="1"/>
      <c r="XDY499" s="1"/>
      <c r="XDZ499" s="1"/>
      <c r="XEA499" s="1"/>
      <c r="XEB499" s="1"/>
      <c r="XEC499" s="1"/>
      <c r="XED499" s="1"/>
      <c r="XEE499" s="1"/>
      <c r="XEF499" s="1"/>
      <c r="XEG499" s="1"/>
      <c r="XEH499" s="1"/>
      <c r="XEI499" s="1"/>
      <c r="XEJ499" s="1"/>
      <c r="XEK499" s="1"/>
      <c r="XEL499" s="1"/>
      <c r="XEM499" s="1"/>
      <c r="XEN499" s="1"/>
      <c r="XEO499" s="1"/>
      <c r="XEP499" s="1"/>
      <c r="XEQ499" s="1"/>
      <c r="XER499" s="1"/>
      <c r="XES499" s="1"/>
      <c r="XET499" s="1"/>
      <c r="XEU499" s="1"/>
      <c r="XEV499" s="1"/>
      <c r="XEW499" s="1"/>
      <c r="XEX499" s="1"/>
    </row>
    <row r="500" spans="1:146 16221:16379" s="11" customFormat="1" ht="20.25" customHeight="1" x14ac:dyDescent="0.3">
      <c r="A500" s="65" t="str">
        <f t="shared" si="85"/>
        <v>16th Floor</v>
      </c>
      <c r="B500" s="65"/>
      <c r="C500" s="66">
        <v>7</v>
      </c>
      <c r="D500" s="67"/>
      <c r="E500" s="20" t="s">
        <v>223</v>
      </c>
      <c r="F500" s="66">
        <v>737</v>
      </c>
      <c r="G500" s="67"/>
      <c r="H500" s="20">
        <v>0</v>
      </c>
      <c r="I500" s="20">
        <f t="shared" si="84"/>
        <v>1142.3500000000001</v>
      </c>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WYW500" s="1"/>
      <c r="WYX500" s="1"/>
      <c r="WYY500" s="1"/>
      <c r="WYZ500" s="1"/>
      <c r="WZA500" s="1"/>
      <c r="WZB500" s="1"/>
      <c r="WZC500" s="1"/>
      <c r="WZD500" s="1"/>
      <c r="WZE500" s="1"/>
      <c r="WZF500" s="1"/>
      <c r="WZG500" s="1"/>
      <c r="WZH500" s="1"/>
      <c r="WZI500" s="1"/>
      <c r="WZJ500" s="1"/>
      <c r="WZK500" s="1"/>
      <c r="WZL500" s="1"/>
      <c r="WZM500" s="1"/>
      <c r="WZN500" s="1"/>
      <c r="WZO500" s="1"/>
      <c r="WZP500" s="1"/>
      <c r="WZQ500" s="1"/>
      <c r="WZR500" s="1"/>
      <c r="WZS500" s="1"/>
      <c r="WZT500" s="1"/>
      <c r="WZU500" s="1"/>
      <c r="WZV500" s="1"/>
      <c r="WZW500" s="1"/>
      <c r="WZX500" s="1"/>
      <c r="WZY500" s="1"/>
      <c r="WZZ500" s="1"/>
      <c r="XAA500" s="1"/>
      <c r="XAB500" s="1"/>
      <c r="XAC500" s="1"/>
      <c r="XAD500" s="1"/>
      <c r="XAE500" s="1"/>
      <c r="XAF500" s="1"/>
      <c r="XAG500" s="1"/>
      <c r="XAH500" s="1"/>
      <c r="XAI500" s="1"/>
      <c r="XAJ500" s="1"/>
      <c r="XAK500" s="1"/>
      <c r="XAL500" s="1"/>
      <c r="XAM500" s="1"/>
      <c r="XAN500" s="1"/>
      <c r="XAO500" s="1"/>
      <c r="XAP500" s="1"/>
      <c r="XAQ500" s="1"/>
      <c r="XAR500" s="1"/>
      <c r="XAS500" s="1"/>
      <c r="XAT500" s="1"/>
      <c r="XAU500" s="1"/>
      <c r="XAV500" s="1"/>
      <c r="XAW500" s="1"/>
      <c r="XAX500" s="1"/>
      <c r="XAY500" s="1"/>
      <c r="XAZ500" s="1"/>
      <c r="XBA500" s="1"/>
      <c r="XBB500" s="1"/>
      <c r="XBC500" s="1"/>
      <c r="XBD500" s="1"/>
      <c r="XBE500" s="1"/>
      <c r="XBF500" s="1"/>
      <c r="XBG500" s="1"/>
      <c r="XBH500" s="1"/>
      <c r="XBI500" s="1"/>
      <c r="XBJ500" s="1"/>
      <c r="XBK500" s="1"/>
      <c r="XBL500" s="1"/>
      <c r="XBM500" s="1"/>
      <c r="XBN500" s="1"/>
      <c r="XBO500" s="1"/>
      <c r="XBP500" s="1"/>
      <c r="XBQ500" s="1"/>
      <c r="XBR500" s="1"/>
      <c r="XBS500" s="1"/>
      <c r="XBT500" s="1"/>
      <c r="XBU500" s="1"/>
      <c r="XBV500" s="1"/>
      <c r="XBW500" s="1"/>
      <c r="XBX500" s="1"/>
      <c r="XBY500" s="1"/>
      <c r="XBZ500" s="1"/>
      <c r="XCA500" s="1"/>
      <c r="XCB500" s="1"/>
      <c r="XCC500" s="1"/>
      <c r="XCD500" s="1"/>
      <c r="XCE500" s="1"/>
      <c r="XCF500" s="1"/>
      <c r="XCG500" s="1"/>
      <c r="XCH500" s="1"/>
      <c r="XCI500" s="1"/>
      <c r="XCJ500" s="1"/>
      <c r="XCK500" s="1"/>
      <c r="XCL500" s="1"/>
      <c r="XCM500" s="1"/>
      <c r="XCN500" s="1"/>
      <c r="XCO500" s="1"/>
      <c r="XCP500" s="1"/>
      <c r="XCQ500" s="1"/>
      <c r="XCR500" s="1"/>
      <c r="XCS500" s="1"/>
      <c r="XCT500" s="1"/>
      <c r="XCU500" s="1"/>
      <c r="XCV500" s="1"/>
      <c r="XCW500" s="1"/>
      <c r="XCX500" s="1"/>
      <c r="XCY500" s="1"/>
      <c r="XCZ500" s="1"/>
      <c r="XDA500" s="1"/>
      <c r="XDB500" s="1"/>
      <c r="XDC500" s="1"/>
      <c r="XDD500" s="1"/>
      <c r="XDE500" s="1"/>
      <c r="XDF500" s="1"/>
      <c r="XDG500" s="1"/>
      <c r="XDH500" s="1"/>
      <c r="XDI500" s="1"/>
      <c r="XDJ500" s="1"/>
      <c r="XDK500" s="1"/>
      <c r="XDL500" s="1"/>
      <c r="XDM500" s="1"/>
      <c r="XDN500" s="1"/>
      <c r="XDO500" s="1"/>
      <c r="XDP500" s="1"/>
      <c r="XDQ500" s="1"/>
      <c r="XDR500" s="1"/>
      <c r="XDS500" s="1"/>
      <c r="XDT500" s="1"/>
      <c r="XDU500" s="1"/>
      <c r="XDV500" s="1"/>
      <c r="XDW500" s="1"/>
      <c r="XDX500" s="1"/>
      <c r="XDY500" s="1"/>
      <c r="XDZ500" s="1"/>
      <c r="XEA500" s="1"/>
      <c r="XEB500" s="1"/>
      <c r="XEC500" s="1"/>
      <c r="XED500" s="1"/>
      <c r="XEE500" s="1"/>
      <c r="XEF500" s="1"/>
      <c r="XEG500" s="1"/>
      <c r="XEH500" s="1"/>
      <c r="XEI500" s="1"/>
      <c r="XEJ500" s="1"/>
      <c r="XEK500" s="1"/>
      <c r="XEL500" s="1"/>
      <c r="XEM500" s="1"/>
      <c r="XEN500" s="1"/>
      <c r="XEO500" s="1"/>
      <c r="XEP500" s="1"/>
      <c r="XEQ500" s="1"/>
      <c r="XER500" s="1"/>
      <c r="XES500" s="1"/>
      <c r="XET500" s="1"/>
      <c r="XEU500" s="1"/>
      <c r="XEV500" s="1"/>
      <c r="XEW500" s="1"/>
      <c r="XEX500" s="1"/>
    </row>
    <row r="501" spans="1:146 16221:16379" s="11" customFormat="1" ht="20.25" customHeight="1" x14ac:dyDescent="0.3">
      <c r="A501" s="68" t="s">
        <v>244</v>
      </c>
      <c r="B501" s="69"/>
      <c r="C501" s="69"/>
      <c r="D501" s="69"/>
      <c r="E501" s="69"/>
      <c r="F501" s="69"/>
      <c r="G501" s="69"/>
      <c r="H501" s="69"/>
      <c r="I501" s="72"/>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WYW501" s="1"/>
      <c r="WYX501" s="1"/>
      <c r="WYY501" s="1"/>
      <c r="WYZ501" s="1"/>
      <c r="WZA501" s="1"/>
      <c r="WZB501" s="1"/>
      <c r="WZC501" s="1"/>
      <c r="WZD501" s="1"/>
      <c r="WZE501" s="1"/>
      <c r="WZF501" s="1"/>
      <c r="WZG501" s="1"/>
      <c r="WZH501" s="1"/>
      <c r="WZI501" s="1"/>
      <c r="WZJ501" s="1"/>
      <c r="WZK501" s="1"/>
      <c r="WZL501" s="1"/>
      <c r="WZM501" s="1"/>
      <c r="WZN501" s="1"/>
      <c r="WZO501" s="1"/>
      <c r="WZP501" s="1"/>
      <c r="WZQ501" s="1"/>
      <c r="WZR501" s="1"/>
      <c r="WZS501" s="1"/>
      <c r="WZT501" s="1"/>
      <c r="WZU501" s="1"/>
      <c r="WZV501" s="1"/>
      <c r="WZW501" s="1"/>
      <c r="WZX501" s="1"/>
      <c r="WZY501" s="1"/>
      <c r="WZZ501" s="1"/>
      <c r="XAA501" s="1"/>
      <c r="XAB501" s="1"/>
      <c r="XAC501" s="1"/>
      <c r="XAD501" s="1"/>
      <c r="XAE501" s="1"/>
      <c r="XAF501" s="1"/>
      <c r="XAG501" s="1"/>
      <c r="XAH501" s="1"/>
      <c r="XAI501" s="1"/>
      <c r="XAJ501" s="1"/>
      <c r="XAK501" s="1"/>
      <c r="XAL501" s="1"/>
      <c r="XAM501" s="1"/>
      <c r="XAN501" s="1"/>
      <c r="XAO501" s="1"/>
      <c r="XAP501" s="1"/>
      <c r="XAQ501" s="1"/>
      <c r="XAR501" s="1"/>
      <c r="XAS501" s="1"/>
      <c r="XAT501" s="1"/>
      <c r="XAU501" s="1"/>
      <c r="XAV501" s="1"/>
      <c r="XAW501" s="1"/>
      <c r="XAX501" s="1"/>
      <c r="XAY501" s="1"/>
      <c r="XAZ501" s="1"/>
      <c r="XBA501" s="1"/>
      <c r="XBB501" s="1"/>
      <c r="XBC501" s="1"/>
      <c r="XBD501" s="1"/>
      <c r="XBE501" s="1"/>
      <c r="XBF501" s="1"/>
      <c r="XBG501" s="1"/>
      <c r="XBH501" s="1"/>
      <c r="XBI501" s="1"/>
      <c r="XBJ501" s="1"/>
      <c r="XBK501" s="1"/>
      <c r="XBL501" s="1"/>
      <c r="XBM501" s="1"/>
      <c r="XBN501" s="1"/>
      <c r="XBO501" s="1"/>
      <c r="XBP501" s="1"/>
      <c r="XBQ501" s="1"/>
      <c r="XBR501" s="1"/>
      <c r="XBS501" s="1"/>
      <c r="XBT501" s="1"/>
      <c r="XBU501" s="1"/>
      <c r="XBV501" s="1"/>
      <c r="XBW501" s="1"/>
      <c r="XBX501" s="1"/>
      <c r="XBY501" s="1"/>
      <c r="XBZ501" s="1"/>
      <c r="XCA501" s="1"/>
      <c r="XCB501" s="1"/>
      <c r="XCC501" s="1"/>
      <c r="XCD501" s="1"/>
      <c r="XCE501" s="1"/>
      <c r="XCF501" s="1"/>
      <c r="XCG501" s="1"/>
      <c r="XCH501" s="1"/>
      <c r="XCI501" s="1"/>
      <c r="XCJ501" s="1"/>
      <c r="XCK501" s="1"/>
      <c r="XCL501" s="1"/>
      <c r="XCM501" s="1"/>
      <c r="XCN501" s="1"/>
      <c r="XCO501" s="1"/>
      <c r="XCP501" s="1"/>
      <c r="XCQ501" s="1"/>
      <c r="XCR501" s="1"/>
      <c r="XCS501" s="1"/>
      <c r="XCT501" s="1"/>
      <c r="XCU501" s="1"/>
      <c r="XCV501" s="1"/>
      <c r="XCW501" s="1"/>
      <c r="XCX501" s="1"/>
      <c r="XCY501" s="1"/>
      <c r="XCZ501" s="1"/>
      <c r="XDA501" s="1"/>
      <c r="XDB501" s="1"/>
      <c r="XDC501" s="1"/>
      <c r="XDD501" s="1"/>
      <c r="XDE501" s="1"/>
      <c r="XDF501" s="1"/>
      <c r="XDG501" s="1"/>
      <c r="XDH501" s="1"/>
      <c r="XDI501" s="1"/>
      <c r="XDJ501" s="1"/>
      <c r="XDK501" s="1"/>
      <c r="XDL501" s="1"/>
      <c r="XDM501" s="1"/>
      <c r="XDN501" s="1"/>
      <c r="XDO501" s="1"/>
      <c r="XDP501" s="1"/>
      <c r="XDQ501" s="1"/>
      <c r="XDR501" s="1"/>
      <c r="XDS501" s="1"/>
      <c r="XDT501" s="1"/>
      <c r="XDU501" s="1"/>
      <c r="XDV501" s="1"/>
      <c r="XDW501" s="1"/>
      <c r="XDX501" s="1"/>
      <c r="XDY501" s="1"/>
      <c r="XDZ501" s="1"/>
      <c r="XEA501" s="1"/>
      <c r="XEB501" s="1"/>
      <c r="XEC501" s="1"/>
      <c r="XED501" s="1"/>
      <c r="XEE501" s="1"/>
      <c r="XEF501" s="1"/>
      <c r="XEG501" s="1"/>
      <c r="XEH501" s="1"/>
      <c r="XEI501" s="1"/>
      <c r="XEJ501" s="1"/>
      <c r="XEK501" s="1"/>
      <c r="XEL501" s="1"/>
      <c r="XEM501" s="1"/>
      <c r="XEN501" s="1"/>
      <c r="XEO501" s="1"/>
      <c r="XEP501" s="1"/>
      <c r="XEQ501" s="1"/>
      <c r="XER501" s="1"/>
      <c r="XES501" s="1"/>
      <c r="XET501" s="1"/>
      <c r="XEU501" s="1"/>
      <c r="XEV501" s="1"/>
      <c r="XEW501" s="1"/>
      <c r="XEX501" s="1"/>
    </row>
    <row r="502" spans="1:146 16221:16379" s="11" customFormat="1" ht="20.25" customHeight="1" x14ac:dyDescent="0.3">
      <c r="A502" s="65" t="str">
        <f>A501</f>
        <v>18th Floor</v>
      </c>
      <c r="B502" s="65"/>
      <c r="C502" s="66">
        <v>1</v>
      </c>
      <c r="D502" s="67"/>
      <c r="E502" s="20" t="s">
        <v>223</v>
      </c>
      <c r="F502" s="66">
        <v>726</v>
      </c>
      <c r="G502" s="67"/>
      <c r="H502" s="20">
        <v>0</v>
      </c>
      <c r="I502" s="20">
        <f t="shared" ref="I502:I508" si="86">F502*(($I$140)+1)+H502</f>
        <v>1125.3</v>
      </c>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WYW502" s="1"/>
      <c r="WYX502" s="1"/>
      <c r="WYY502" s="1"/>
      <c r="WYZ502" s="1"/>
      <c r="WZA502" s="1"/>
      <c r="WZB502" s="1"/>
      <c r="WZC502" s="1"/>
      <c r="WZD502" s="1"/>
      <c r="WZE502" s="1"/>
      <c r="WZF502" s="1"/>
      <c r="WZG502" s="1"/>
      <c r="WZH502" s="1"/>
      <c r="WZI502" s="1"/>
      <c r="WZJ502" s="1"/>
      <c r="WZK502" s="1"/>
      <c r="WZL502" s="1"/>
      <c r="WZM502" s="1"/>
      <c r="WZN502" s="1"/>
      <c r="WZO502" s="1"/>
      <c r="WZP502" s="1"/>
      <c r="WZQ502" s="1"/>
      <c r="WZR502" s="1"/>
      <c r="WZS502" s="1"/>
      <c r="WZT502" s="1"/>
      <c r="WZU502" s="1"/>
      <c r="WZV502" s="1"/>
      <c r="WZW502" s="1"/>
      <c r="WZX502" s="1"/>
      <c r="WZY502" s="1"/>
      <c r="WZZ502" s="1"/>
      <c r="XAA502" s="1"/>
      <c r="XAB502" s="1"/>
      <c r="XAC502" s="1"/>
      <c r="XAD502" s="1"/>
      <c r="XAE502" s="1"/>
      <c r="XAF502" s="1"/>
      <c r="XAG502" s="1"/>
      <c r="XAH502" s="1"/>
      <c r="XAI502" s="1"/>
      <c r="XAJ502" s="1"/>
      <c r="XAK502" s="1"/>
      <c r="XAL502" s="1"/>
      <c r="XAM502" s="1"/>
      <c r="XAN502" s="1"/>
      <c r="XAO502" s="1"/>
      <c r="XAP502" s="1"/>
      <c r="XAQ502" s="1"/>
      <c r="XAR502" s="1"/>
      <c r="XAS502" s="1"/>
      <c r="XAT502" s="1"/>
      <c r="XAU502" s="1"/>
      <c r="XAV502" s="1"/>
      <c r="XAW502" s="1"/>
      <c r="XAX502" s="1"/>
      <c r="XAY502" s="1"/>
      <c r="XAZ502" s="1"/>
      <c r="XBA502" s="1"/>
      <c r="XBB502" s="1"/>
      <c r="XBC502" s="1"/>
      <c r="XBD502" s="1"/>
      <c r="XBE502" s="1"/>
      <c r="XBF502" s="1"/>
      <c r="XBG502" s="1"/>
      <c r="XBH502" s="1"/>
      <c r="XBI502" s="1"/>
      <c r="XBJ502" s="1"/>
      <c r="XBK502" s="1"/>
      <c r="XBL502" s="1"/>
      <c r="XBM502" s="1"/>
      <c r="XBN502" s="1"/>
      <c r="XBO502" s="1"/>
      <c r="XBP502" s="1"/>
      <c r="XBQ502" s="1"/>
      <c r="XBR502" s="1"/>
      <c r="XBS502" s="1"/>
      <c r="XBT502" s="1"/>
      <c r="XBU502" s="1"/>
      <c r="XBV502" s="1"/>
      <c r="XBW502" s="1"/>
      <c r="XBX502" s="1"/>
      <c r="XBY502" s="1"/>
      <c r="XBZ502" s="1"/>
      <c r="XCA502" s="1"/>
      <c r="XCB502" s="1"/>
      <c r="XCC502" s="1"/>
      <c r="XCD502" s="1"/>
      <c r="XCE502" s="1"/>
      <c r="XCF502" s="1"/>
      <c r="XCG502" s="1"/>
      <c r="XCH502" s="1"/>
      <c r="XCI502" s="1"/>
      <c r="XCJ502" s="1"/>
      <c r="XCK502" s="1"/>
      <c r="XCL502" s="1"/>
      <c r="XCM502" s="1"/>
      <c r="XCN502" s="1"/>
      <c r="XCO502" s="1"/>
      <c r="XCP502" s="1"/>
      <c r="XCQ502" s="1"/>
      <c r="XCR502" s="1"/>
      <c r="XCS502" s="1"/>
      <c r="XCT502" s="1"/>
      <c r="XCU502" s="1"/>
      <c r="XCV502" s="1"/>
      <c r="XCW502" s="1"/>
      <c r="XCX502" s="1"/>
      <c r="XCY502" s="1"/>
      <c r="XCZ502" s="1"/>
      <c r="XDA502" s="1"/>
      <c r="XDB502" s="1"/>
      <c r="XDC502" s="1"/>
      <c r="XDD502" s="1"/>
      <c r="XDE502" s="1"/>
      <c r="XDF502" s="1"/>
      <c r="XDG502" s="1"/>
      <c r="XDH502" s="1"/>
      <c r="XDI502" s="1"/>
      <c r="XDJ502" s="1"/>
      <c r="XDK502" s="1"/>
      <c r="XDL502" s="1"/>
      <c r="XDM502" s="1"/>
      <c r="XDN502" s="1"/>
      <c r="XDO502" s="1"/>
      <c r="XDP502" s="1"/>
      <c r="XDQ502" s="1"/>
      <c r="XDR502" s="1"/>
      <c r="XDS502" s="1"/>
      <c r="XDT502" s="1"/>
      <c r="XDU502" s="1"/>
      <c r="XDV502" s="1"/>
      <c r="XDW502" s="1"/>
      <c r="XDX502" s="1"/>
      <c r="XDY502" s="1"/>
      <c r="XDZ502" s="1"/>
      <c r="XEA502" s="1"/>
      <c r="XEB502" s="1"/>
      <c r="XEC502" s="1"/>
      <c r="XED502" s="1"/>
      <c r="XEE502" s="1"/>
      <c r="XEF502" s="1"/>
      <c r="XEG502" s="1"/>
      <c r="XEH502" s="1"/>
      <c r="XEI502" s="1"/>
      <c r="XEJ502" s="1"/>
      <c r="XEK502" s="1"/>
      <c r="XEL502" s="1"/>
      <c r="XEM502" s="1"/>
      <c r="XEN502" s="1"/>
      <c r="XEO502" s="1"/>
      <c r="XEP502" s="1"/>
      <c r="XEQ502" s="1"/>
      <c r="XER502" s="1"/>
      <c r="XES502" s="1"/>
      <c r="XET502" s="1"/>
      <c r="XEU502" s="1"/>
      <c r="XEV502" s="1"/>
      <c r="XEW502" s="1"/>
      <c r="XEX502" s="1"/>
    </row>
    <row r="503" spans="1:146 16221:16379" s="11" customFormat="1" ht="20.25" customHeight="1" x14ac:dyDescent="0.3">
      <c r="A503" s="65" t="str">
        <f t="shared" ref="A503:A508" si="87">A502</f>
        <v>18th Floor</v>
      </c>
      <c r="B503" s="65"/>
      <c r="C503" s="66">
        <v>2</v>
      </c>
      <c r="D503" s="67"/>
      <c r="E503" s="20" t="s">
        <v>223</v>
      </c>
      <c r="F503" s="66">
        <v>724</v>
      </c>
      <c r="G503" s="67"/>
      <c r="H503" s="20">
        <v>0</v>
      </c>
      <c r="I503" s="20">
        <f t="shared" si="86"/>
        <v>1122.2</v>
      </c>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WYW503" s="1"/>
      <c r="WYX503" s="1"/>
      <c r="WYY503" s="1"/>
      <c r="WYZ503" s="1"/>
      <c r="WZA503" s="1"/>
      <c r="WZB503" s="1"/>
      <c r="WZC503" s="1"/>
      <c r="WZD503" s="1"/>
      <c r="WZE503" s="1"/>
      <c r="WZF503" s="1"/>
      <c r="WZG503" s="1"/>
      <c r="WZH503" s="1"/>
      <c r="WZI503" s="1"/>
      <c r="WZJ503" s="1"/>
      <c r="WZK503" s="1"/>
      <c r="WZL503" s="1"/>
      <c r="WZM503" s="1"/>
      <c r="WZN503" s="1"/>
      <c r="WZO503" s="1"/>
      <c r="WZP503" s="1"/>
      <c r="WZQ503" s="1"/>
      <c r="WZR503" s="1"/>
      <c r="WZS503" s="1"/>
      <c r="WZT503" s="1"/>
      <c r="WZU503" s="1"/>
      <c r="WZV503" s="1"/>
      <c r="WZW503" s="1"/>
      <c r="WZX503" s="1"/>
      <c r="WZY503" s="1"/>
      <c r="WZZ503" s="1"/>
      <c r="XAA503" s="1"/>
      <c r="XAB503" s="1"/>
      <c r="XAC503" s="1"/>
      <c r="XAD503" s="1"/>
      <c r="XAE503" s="1"/>
      <c r="XAF503" s="1"/>
      <c r="XAG503" s="1"/>
      <c r="XAH503" s="1"/>
      <c r="XAI503" s="1"/>
      <c r="XAJ503" s="1"/>
      <c r="XAK503" s="1"/>
      <c r="XAL503" s="1"/>
      <c r="XAM503" s="1"/>
      <c r="XAN503" s="1"/>
      <c r="XAO503" s="1"/>
      <c r="XAP503" s="1"/>
      <c r="XAQ503" s="1"/>
      <c r="XAR503" s="1"/>
      <c r="XAS503" s="1"/>
      <c r="XAT503" s="1"/>
      <c r="XAU503" s="1"/>
      <c r="XAV503" s="1"/>
      <c r="XAW503" s="1"/>
      <c r="XAX503" s="1"/>
      <c r="XAY503" s="1"/>
      <c r="XAZ503" s="1"/>
      <c r="XBA503" s="1"/>
      <c r="XBB503" s="1"/>
      <c r="XBC503" s="1"/>
      <c r="XBD503" s="1"/>
      <c r="XBE503" s="1"/>
      <c r="XBF503" s="1"/>
      <c r="XBG503" s="1"/>
      <c r="XBH503" s="1"/>
      <c r="XBI503" s="1"/>
      <c r="XBJ503" s="1"/>
      <c r="XBK503" s="1"/>
      <c r="XBL503" s="1"/>
      <c r="XBM503" s="1"/>
      <c r="XBN503" s="1"/>
      <c r="XBO503" s="1"/>
      <c r="XBP503" s="1"/>
      <c r="XBQ503" s="1"/>
      <c r="XBR503" s="1"/>
      <c r="XBS503" s="1"/>
      <c r="XBT503" s="1"/>
      <c r="XBU503" s="1"/>
      <c r="XBV503" s="1"/>
      <c r="XBW503" s="1"/>
      <c r="XBX503" s="1"/>
      <c r="XBY503" s="1"/>
      <c r="XBZ503" s="1"/>
      <c r="XCA503" s="1"/>
      <c r="XCB503" s="1"/>
      <c r="XCC503" s="1"/>
      <c r="XCD503" s="1"/>
      <c r="XCE503" s="1"/>
      <c r="XCF503" s="1"/>
      <c r="XCG503" s="1"/>
      <c r="XCH503" s="1"/>
      <c r="XCI503" s="1"/>
      <c r="XCJ503" s="1"/>
      <c r="XCK503" s="1"/>
      <c r="XCL503" s="1"/>
      <c r="XCM503" s="1"/>
      <c r="XCN503" s="1"/>
      <c r="XCO503" s="1"/>
      <c r="XCP503" s="1"/>
      <c r="XCQ503" s="1"/>
      <c r="XCR503" s="1"/>
      <c r="XCS503" s="1"/>
      <c r="XCT503" s="1"/>
      <c r="XCU503" s="1"/>
      <c r="XCV503" s="1"/>
      <c r="XCW503" s="1"/>
      <c r="XCX503" s="1"/>
      <c r="XCY503" s="1"/>
      <c r="XCZ503" s="1"/>
      <c r="XDA503" s="1"/>
      <c r="XDB503" s="1"/>
      <c r="XDC503" s="1"/>
      <c r="XDD503" s="1"/>
      <c r="XDE503" s="1"/>
      <c r="XDF503" s="1"/>
      <c r="XDG503" s="1"/>
      <c r="XDH503" s="1"/>
      <c r="XDI503" s="1"/>
      <c r="XDJ503" s="1"/>
      <c r="XDK503" s="1"/>
      <c r="XDL503" s="1"/>
      <c r="XDM503" s="1"/>
      <c r="XDN503" s="1"/>
      <c r="XDO503" s="1"/>
      <c r="XDP503" s="1"/>
      <c r="XDQ503" s="1"/>
      <c r="XDR503" s="1"/>
      <c r="XDS503" s="1"/>
      <c r="XDT503" s="1"/>
      <c r="XDU503" s="1"/>
      <c r="XDV503" s="1"/>
      <c r="XDW503" s="1"/>
      <c r="XDX503" s="1"/>
      <c r="XDY503" s="1"/>
      <c r="XDZ503" s="1"/>
      <c r="XEA503" s="1"/>
      <c r="XEB503" s="1"/>
      <c r="XEC503" s="1"/>
      <c r="XED503" s="1"/>
      <c r="XEE503" s="1"/>
      <c r="XEF503" s="1"/>
      <c r="XEG503" s="1"/>
      <c r="XEH503" s="1"/>
      <c r="XEI503" s="1"/>
      <c r="XEJ503" s="1"/>
      <c r="XEK503" s="1"/>
      <c r="XEL503" s="1"/>
      <c r="XEM503" s="1"/>
      <c r="XEN503" s="1"/>
      <c r="XEO503" s="1"/>
      <c r="XEP503" s="1"/>
      <c r="XEQ503" s="1"/>
      <c r="XER503" s="1"/>
      <c r="XES503" s="1"/>
      <c r="XET503" s="1"/>
      <c r="XEU503" s="1"/>
      <c r="XEV503" s="1"/>
      <c r="XEW503" s="1"/>
      <c r="XEX503" s="1"/>
    </row>
    <row r="504" spans="1:146 16221:16379" s="11" customFormat="1" ht="20.25" customHeight="1" x14ac:dyDescent="0.3">
      <c r="A504" s="65" t="str">
        <f t="shared" si="87"/>
        <v>18th Floor</v>
      </c>
      <c r="B504" s="65"/>
      <c r="C504" s="66">
        <v>3</v>
      </c>
      <c r="D504" s="67"/>
      <c r="E504" s="20" t="s">
        <v>223</v>
      </c>
      <c r="F504" s="66">
        <v>585</v>
      </c>
      <c r="G504" s="67"/>
      <c r="H504" s="20">
        <v>0</v>
      </c>
      <c r="I504" s="20">
        <f t="shared" si="86"/>
        <v>906.75</v>
      </c>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WYW504" s="1"/>
      <c r="WYX504" s="1"/>
      <c r="WYY504" s="1"/>
      <c r="WYZ504" s="1"/>
      <c r="WZA504" s="1"/>
      <c r="WZB504" s="1"/>
      <c r="WZC504" s="1"/>
      <c r="WZD504" s="1"/>
      <c r="WZE504" s="1"/>
      <c r="WZF504" s="1"/>
      <c r="WZG504" s="1"/>
      <c r="WZH504" s="1"/>
      <c r="WZI504" s="1"/>
      <c r="WZJ504" s="1"/>
      <c r="WZK504" s="1"/>
      <c r="WZL504" s="1"/>
      <c r="WZM504" s="1"/>
      <c r="WZN504" s="1"/>
      <c r="WZO504" s="1"/>
      <c r="WZP504" s="1"/>
      <c r="WZQ504" s="1"/>
      <c r="WZR504" s="1"/>
      <c r="WZS504" s="1"/>
      <c r="WZT504" s="1"/>
      <c r="WZU504" s="1"/>
      <c r="WZV504" s="1"/>
      <c r="WZW504" s="1"/>
      <c r="WZX504" s="1"/>
      <c r="WZY504" s="1"/>
      <c r="WZZ504" s="1"/>
      <c r="XAA504" s="1"/>
      <c r="XAB504" s="1"/>
      <c r="XAC504" s="1"/>
      <c r="XAD504" s="1"/>
      <c r="XAE504" s="1"/>
      <c r="XAF504" s="1"/>
      <c r="XAG504" s="1"/>
      <c r="XAH504" s="1"/>
      <c r="XAI504" s="1"/>
      <c r="XAJ504" s="1"/>
      <c r="XAK504" s="1"/>
      <c r="XAL504" s="1"/>
      <c r="XAM504" s="1"/>
      <c r="XAN504" s="1"/>
      <c r="XAO504" s="1"/>
      <c r="XAP504" s="1"/>
      <c r="XAQ504" s="1"/>
      <c r="XAR504" s="1"/>
      <c r="XAS504" s="1"/>
      <c r="XAT504" s="1"/>
      <c r="XAU504" s="1"/>
      <c r="XAV504" s="1"/>
      <c r="XAW504" s="1"/>
      <c r="XAX504" s="1"/>
      <c r="XAY504" s="1"/>
      <c r="XAZ504" s="1"/>
      <c r="XBA504" s="1"/>
      <c r="XBB504" s="1"/>
      <c r="XBC504" s="1"/>
      <c r="XBD504" s="1"/>
      <c r="XBE504" s="1"/>
      <c r="XBF504" s="1"/>
      <c r="XBG504" s="1"/>
      <c r="XBH504" s="1"/>
      <c r="XBI504" s="1"/>
      <c r="XBJ504" s="1"/>
      <c r="XBK504" s="1"/>
      <c r="XBL504" s="1"/>
      <c r="XBM504" s="1"/>
      <c r="XBN504" s="1"/>
      <c r="XBO504" s="1"/>
      <c r="XBP504" s="1"/>
      <c r="XBQ504" s="1"/>
      <c r="XBR504" s="1"/>
      <c r="XBS504" s="1"/>
      <c r="XBT504" s="1"/>
      <c r="XBU504" s="1"/>
      <c r="XBV504" s="1"/>
      <c r="XBW504" s="1"/>
      <c r="XBX504" s="1"/>
      <c r="XBY504" s="1"/>
      <c r="XBZ504" s="1"/>
      <c r="XCA504" s="1"/>
      <c r="XCB504" s="1"/>
      <c r="XCC504" s="1"/>
      <c r="XCD504" s="1"/>
      <c r="XCE504" s="1"/>
      <c r="XCF504" s="1"/>
      <c r="XCG504" s="1"/>
      <c r="XCH504" s="1"/>
      <c r="XCI504" s="1"/>
      <c r="XCJ504" s="1"/>
      <c r="XCK504" s="1"/>
      <c r="XCL504" s="1"/>
      <c r="XCM504" s="1"/>
      <c r="XCN504" s="1"/>
      <c r="XCO504" s="1"/>
      <c r="XCP504" s="1"/>
      <c r="XCQ504" s="1"/>
      <c r="XCR504" s="1"/>
      <c r="XCS504" s="1"/>
      <c r="XCT504" s="1"/>
      <c r="XCU504" s="1"/>
      <c r="XCV504" s="1"/>
      <c r="XCW504" s="1"/>
      <c r="XCX504" s="1"/>
      <c r="XCY504" s="1"/>
      <c r="XCZ504" s="1"/>
      <c r="XDA504" s="1"/>
      <c r="XDB504" s="1"/>
      <c r="XDC504" s="1"/>
      <c r="XDD504" s="1"/>
      <c r="XDE504" s="1"/>
      <c r="XDF504" s="1"/>
      <c r="XDG504" s="1"/>
      <c r="XDH504" s="1"/>
      <c r="XDI504" s="1"/>
      <c r="XDJ504" s="1"/>
      <c r="XDK504" s="1"/>
      <c r="XDL504" s="1"/>
      <c r="XDM504" s="1"/>
      <c r="XDN504" s="1"/>
      <c r="XDO504" s="1"/>
      <c r="XDP504" s="1"/>
      <c r="XDQ504" s="1"/>
      <c r="XDR504" s="1"/>
      <c r="XDS504" s="1"/>
      <c r="XDT504" s="1"/>
      <c r="XDU504" s="1"/>
      <c r="XDV504" s="1"/>
      <c r="XDW504" s="1"/>
      <c r="XDX504" s="1"/>
      <c r="XDY504" s="1"/>
      <c r="XDZ504" s="1"/>
      <c r="XEA504" s="1"/>
      <c r="XEB504" s="1"/>
      <c r="XEC504" s="1"/>
      <c r="XED504" s="1"/>
      <c r="XEE504" s="1"/>
      <c r="XEF504" s="1"/>
      <c r="XEG504" s="1"/>
      <c r="XEH504" s="1"/>
      <c r="XEI504" s="1"/>
      <c r="XEJ504" s="1"/>
      <c r="XEK504" s="1"/>
      <c r="XEL504" s="1"/>
      <c r="XEM504" s="1"/>
      <c r="XEN504" s="1"/>
      <c r="XEO504" s="1"/>
      <c r="XEP504" s="1"/>
      <c r="XEQ504" s="1"/>
      <c r="XER504" s="1"/>
      <c r="XES504" s="1"/>
      <c r="XET504" s="1"/>
      <c r="XEU504" s="1"/>
      <c r="XEV504" s="1"/>
      <c r="XEW504" s="1"/>
      <c r="XEX504" s="1"/>
    </row>
    <row r="505" spans="1:146 16221:16379" s="11" customFormat="1" ht="20.25" customHeight="1" x14ac:dyDescent="0.3">
      <c r="A505" s="65" t="str">
        <f t="shared" si="87"/>
        <v>18th Floor</v>
      </c>
      <c r="B505" s="65"/>
      <c r="C505" s="66">
        <v>4</v>
      </c>
      <c r="D505" s="67"/>
      <c r="E505" s="20" t="s">
        <v>223</v>
      </c>
      <c r="F505" s="66">
        <v>824</v>
      </c>
      <c r="G505" s="67"/>
      <c r="H505" s="20">
        <v>0</v>
      </c>
      <c r="I505" s="20">
        <f t="shared" si="86"/>
        <v>1277.2</v>
      </c>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WYW505" s="1"/>
      <c r="WYX505" s="1"/>
      <c r="WYY505" s="1"/>
      <c r="WYZ505" s="1"/>
      <c r="WZA505" s="1"/>
      <c r="WZB505" s="1"/>
      <c r="WZC505" s="1"/>
      <c r="WZD505" s="1"/>
      <c r="WZE505" s="1"/>
      <c r="WZF505" s="1"/>
      <c r="WZG505" s="1"/>
      <c r="WZH505" s="1"/>
      <c r="WZI505" s="1"/>
      <c r="WZJ505" s="1"/>
      <c r="WZK505" s="1"/>
      <c r="WZL505" s="1"/>
      <c r="WZM505" s="1"/>
      <c r="WZN505" s="1"/>
      <c r="WZO505" s="1"/>
      <c r="WZP505" s="1"/>
      <c r="WZQ505" s="1"/>
      <c r="WZR505" s="1"/>
      <c r="WZS505" s="1"/>
      <c r="WZT505" s="1"/>
      <c r="WZU505" s="1"/>
      <c r="WZV505" s="1"/>
      <c r="WZW505" s="1"/>
      <c r="WZX505" s="1"/>
      <c r="WZY505" s="1"/>
      <c r="WZZ505" s="1"/>
      <c r="XAA505" s="1"/>
      <c r="XAB505" s="1"/>
      <c r="XAC505" s="1"/>
      <c r="XAD505" s="1"/>
      <c r="XAE505" s="1"/>
      <c r="XAF505" s="1"/>
      <c r="XAG505" s="1"/>
      <c r="XAH505" s="1"/>
      <c r="XAI505" s="1"/>
      <c r="XAJ505" s="1"/>
      <c r="XAK505" s="1"/>
      <c r="XAL505" s="1"/>
      <c r="XAM505" s="1"/>
      <c r="XAN505" s="1"/>
      <c r="XAO505" s="1"/>
      <c r="XAP505" s="1"/>
      <c r="XAQ505" s="1"/>
      <c r="XAR505" s="1"/>
      <c r="XAS505" s="1"/>
      <c r="XAT505" s="1"/>
      <c r="XAU505" s="1"/>
      <c r="XAV505" s="1"/>
      <c r="XAW505" s="1"/>
      <c r="XAX505" s="1"/>
      <c r="XAY505" s="1"/>
      <c r="XAZ505" s="1"/>
      <c r="XBA505" s="1"/>
      <c r="XBB505" s="1"/>
      <c r="XBC505" s="1"/>
      <c r="XBD505" s="1"/>
      <c r="XBE505" s="1"/>
      <c r="XBF505" s="1"/>
      <c r="XBG505" s="1"/>
      <c r="XBH505" s="1"/>
      <c r="XBI505" s="1"/>
      <c r="XBJ505" s="1"/>
      <c r="XBK505" s="1"/>
      <c r="XBL505" s="1"/>
      <c r="XBM505" s="1"/>
      <c r="XBN505" s="1"/>
      <c r="XBO505" s="1"/>
      <c r="XBP505" s="1"/>
      <c r="XBQ505" s="1"/>
      <c r="XBR505" s="1"/>
      <c r="XBS505" s="1"/>
      <c r="XBT505" s="1"/>
      <c r="XBU505" s="1"/>
      <c r="XBV505" s="1"/>
      <c r="XBW505" s="1"/>
      <c r="XBX505" s="1"/>
      <c r="XBY505" s="1"/>
      <c r="XBZ505" s="1"/>
      <c r="XCA505" s="1"/>
      <c r="XCB505" s="1"/>
      <c r="XCC505" s="1"/>
      <c r="XCD505" s="1"/>
      <c r="XCE505" s="1"/>
      <c r="XCF505" s="1"/>
      <c r="XCG505" s="1"/>
      <c r="XCH505" s="1"/>
      <c r="XCI505" s="1"/>
      <c r="XCJ505" s="1"/>
      <c r="XCK505" s="1"/>
      <c r="XCL505" s="1"/>
      <c r="XCM505" s="1"/>
      <c r="XCN505" s="1"/>
      <c r="XCO505" s="1"/>
      <c r="XCP505" s="1"/>
      <c r="XCQ505" s="1"/>
      <c r="XCR505" s="1"/>
      <c r="XCS505" s="1"/>
      <c r="XCT505" s="1"/>
      <c r="XCU505" s="1"/>
      <c r="XCV505" s="1"/>
      <c r="XCW505" s="1"/>
      <c r="XCX505" s="1"/>
      <c r="XCY505" s="1"/>
      <c r="XCZ505" s="1"/>
      <c r="XDA505" s="1"/>
      <c r="XDB505" s="1"/>
      <c r="XDC505" s="1"/>
      <c r="XDD505" s="1"/>
      <c r="XDE505" s="1"/>
      <c r="XDF505" s="1"/>
      <c r="XDG505" s="1"/>
      <c r="XDH505" s="1"/>
      <c r="XDI505" s="1"/>
      <c r="XDJ505" s="1"/>
      <c r="XDK505" s="1"/>
      <c r="XDL505" s="1"/>
      <c r="XDM505" s="1"/>
      <c r="XDN505" s="1"/>
      <c r="XDO505" s="1"/>
      <c r="XDP505" s="1"/>
      <c r="XDQ505" s="1"/>
      <c r="XDR505" s="1"/>
      <c r="XDS505" s="1"/>
      <c r="XDT505" s="1"/>
      <c r="XDU505" s="1"/>
      <c r="XDV505" s="1"/>
      <c r="XDW505" s="1"/>
      <c r="XDX505" s="1"/>
      <c r="XDY505" s="1"/>
      <c r="XDZ505" s="1"/>
      <c r="XEA505" s="1"/>
      <c r="XEB505" s="1"/>
      <c r="XEC505" s="1"/>
      <c r="XED505" s="1"/>
      <c r="XEE505" s="1"/>
      <c r="XEF505" s="1"/>
      <c r="XEG505" s="1"/>
      <c r="XEH505" s="1"/>
      <c r="XEI505" s="1"/>
      <c r="XEJ505" s="1"/>
      <c r="XEK505" s="1"/>
      <c r="XEL505" s="1"/>
      <c r="XEM505" s="1"/>
      <c r="XEN505" s="1"/>
      <c r="XEO505" s="1"/>
      <c r="XEP505" s="1"/>
      <c r="XEQ505" s="1"/>
      <c r="XER505" s="1"/>
      <c r="XES505" s="1"/>
      <c r="XET505" s="1"/>
      <c r="XEU505" s="1"/>
      <c r="XEV505" s="1"/>
      <c r="XEW505" s="1"/>
      <c r="XEX505" s="1"/>
    </row>
    <row r="506" spans="1:146 16221:16379" s="11" customFormat="1" ht="20.25" customHeight="1" x14ac:dyDescent="0.3">
      <c r="A506" s="65" t="str">
        <f t="shared" si="87"/>
        <v>18th Floor</v>
      </c>
      <c r="B506" s="65"/>
      <c r="C506" s="66">
        <v>5</v>
      </c>
      <c r="D506" s="67"/>
      <c r="E506" s="20" t="s">
        <v>223</v>
      </c>
      <c r="F506" s="66">
        <v>556</v>
      </c>
      <c r="G506" s="67"/>
      <c r="H506" s="20">
        <v>0</v>
      </c>
      <c r="I506" s="20">
        <f t="shared" si="86"/>
        <v>861.80000000000007</v>
      </c>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WYW506" s="1"/>
      <c r="WYX506" s="1"/>
      <c r="WYY506" s="1"/>
      <c r="WYZ506" s="1"/>
      <c r="WZA506" s="1"/>
      <c r="WZB506" s="1"/>
      <c r="WZC506" s="1"/>
      <c r="WZD506" s="1"/>
      <c r="WZE506" s="1"/>
      <c r="WZF506" s="1"/>
      <c r="WZG506" s="1"/>
      <c r="WZH506" s="1"/>
      <c r="WZI506" s="1"/>
      <c r="WZJ506" s="1"/>
      <c r="WZK506" s="1"/>
      <c r="WZL506" s="1"/>
      <c r="WZM506" s="1"/>
      <c r="WZN506" s="1"/>
      <c r="WZO506" s="1"/>
      <c r="WZP506" s="1"/>
      <c r="WZQ506" s="1"/>
      <c r="WZR506" s="1"/>
      <c r="WZS506" s="1"/>
      <c r="WZT506" s="1"/>
      <c r="WZU506" s="1"/>
      <c r="WZV506" s="1"/>
      <c r="WZW506" s="1"/>
      <c r="WZX506" s="1"/>
      <c r="WZY506" s="1"/>
      <c r="WZZ506" s="1"/>
      <c r="XAA506" s="1"/>
      <c r="XAB506" s="1"/>
      <c r="XAC506" s="1"/>
      <c r="XAD506" s="1"/>
      <c r="XAE506" s="1"/>
      <c r="XAF506" s="1"/>
      <c r="XAG506" s="1"/>
      <c r="XAH506" s="1"/>
      <c r="XAI506" s="1"/>
      <c r="XAJ506" s="1"/>
      <c r="XAK506" s="1"/>
      <c r="XAL506" s="1"/>
      <c r="XAM506" s="1"/>
      <c r="XAN506" s="1"/>
      <c r="XAO506" s="1"/>
      <c r="XAP506" s="1"/>
      <c r="XAQ506" s="1"/>
      <c r="XAR506" s="1"/>
      <c r="XAS506" s="1"/>
      <c r="XAT506" s="1"/>
      <c r="XAU506" s="1"/>
      <c r="XAV506" s="1"/>
      <c r="XAW506" s="1"/>
      <c r="XAX506" s="1"/>
      <c r="XAY506" s="1"/>
      <c r="XAZ506" s="1"/>
      <c r="XBA506" s="1"/>
      <c r="XBB506" s="1"/>
      <c r="XBC506" s="1"/>
      <c r="XBD506" s="1"/>
      <c r="XBE506" s="1"/>
      <c r="XBF506" s="1"/>
      <c r="XBG506" s="1"/>
      <c r="XBH506" s="1"/>
      <c r="XBI506" s="1"/>
      <c r="XBJ506" s="1"/>
      <c r="XBK506" s="1"/>
      <c r="XBL506" s="1"/>
      <c r="XBM506" s="1"/>
      <c r="XBN506" s="1"/>
      <c r="XBO506" s="1"/>
      <c r="XBP506" s="1"/>
      <c r="XBQ506" s="1"/>
      <c r="XBR506" s="1"/>
      <c r="XBS506" s="1"/>
      <c r="XBT506" s="1"/>
      <c r="XBU506" s="1"/>
      <c r="XBV506" s="1"/>
      <c r="XBW506" s="1"/>
      <c r="XBX506" s="1"/>
      <c r="XBY506" s="1"/>
      <c r="XBZ506" s="1"/>
      <c r="XCA506" s="1"/>
      <c r="XCB506" s="1"/>
      <c r="XCC506" s="1"/>
      <c r="XCD506" s="1"/>
      <c r="XCE506" s="1"/>
      <c r="XCF506" s="1"/>
      <c r="XCG506" s="1"/>
      <c r="XCH506" s="1"/>
      <c r="XCI506" s="1"/>
      <c r="XCJ506" s="1"/>
      <c r="XCK506" s="1"/>
      <c r="XCL506" s="1"/>
      <c r="XCM506" s="1"/>
      <c r="XCN506" s="1"/>
      <c r="XCO506" s="1"/>
      <c r="XCP506" s="1"/>
      <c r="XCQ506" s="1"/>
      <c r="XCR506" s="1"/>
      <c r="XCS506" s="1"/>
      <c r="XCT506" s="1"/>
      <c r="XCU506" s="1"/>
      <c r="XCV506" s="1"/>
      <c r="XCW506" s="1"/>
      <c r="XCX506" s="1"/>
      <c r="XCY506" s="1"/>
      <c r="XCZ506" s="1"/>
      <c r="XDA506" s="1"/>
      <c r="XDB506" s="1"/>
      <c r="XDC506" s="1"/>
      <c r="XDD506" s="1"/>
      <c r="XDE506" s="1"/>
      <c r="XDF506" s="1"/>
      <c r="XDG506" s="1"/>
      <c r="XDH506" s="1"/>
      <c r="XDI506" s="1"/>
      <c r="XDJ506" s="1"/>
      <c r="XDK506" s="1"/>
      <c r="XDL506" s="1"/>
      <c r="XDM506" s="1"/>
      <c r="XDN506" s="1"/>
      <c r="XDO506" s="1"/>
      <c r="XDP506" s="1"/>
      <c r="XDQ506" s="1"/>
      <c r="XDR506" s="1"/>
      <c r="XDS506" s="1"/>
      <c r="XDT506" s="1"/>
      <c r="XDU506" s="1"/>
      <c r="XDV506" s="1"/>
      <c r="XDW506" s="1"/>
      <c r="XDX506" s="1"/>
      <c r="XDY506" s="1"/>
      <c r="XDZ506" s="1"/>
      <c r="XEA506" s="1"/>
      <c r="XEB506" s="1"/>
      <c r="XEC506" s="1"/>
      <c r="XED506" s="1"/>
      <c r="XEE506" s="1"/>
      <c r="XEF506" s="1"/>
      <c r="XEG506" s="1"/>
      <c r="XEH506" s="1"/>
      <c r="XEI506" s="1"/>
      <c r="XEJ506" s="1"/>
      <c r="XEK506" s="1"/>
      <c r="XEL506" s="1"/>
      <c r="XEM506" s="1"/>
      <c r="XEN506" s="1"/>
      <c r="XEO506" s="1"/>
      <c r="XEP506" s="1"/>
      <c r="XEQ506" s="1"/>
      <c r="XER506" s="1"/>
      <c r="XES506" s="1"/>
      <c r="XET506" s="1"/>
      <c r="XEU506" s="1"/>
      <c r="XEV506" s="1"/>
      <c r="XEW506" s="1"/>
      <c r="XEX506" s="1"/>
    </row>
    <row r="507" spans="1:146 16221:16379" s="11" customFormat="1" ht="20.25" customHeight="1" x14ac:dyDescent="0.3">
      <c r="A507" s="65" t="str">
        <f t="shared" si="87"/>
        <v>18th Floor</v>
      </c>
      <c r="B507" s="65"/>
      <c r="C507" s="66">
        <v>6</v>
      </c>
      <c r="D507" s="67"/>
      <c r="E507" s="20" t="s">
        <v>222</v>
      </c>
      <c r="F507" s="66">
        <v>908</v>
      </c>
      <c r="G507" s="67"/>
      <c r="H507" s="20">
        <v>0</v>
      </c>
      <c r="I507" s="20">
        <f t="shared" si="86"/>
        <v>1407.4</v>
      </c>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WYW507" s="1"/>
      <c r="WYX507" s="1"/>
      <c r="WYY507" s="1"/>
      <c r="WYZ507" s="1"/>
      <c r="WZA507" s="1"/>
      <c r="WZB507" s="1"/>
      <c r="WZC507" s="1"/>
      <c r="WZD507" s="1"/>
      <c r="WZE507" s="1"/>
      <c r="WZF507" s="1"/>
      <c r="WZG507" s="1"/>
      <c r="WZH507" s="1"/>
      <c r="WZI507" s="1"/>
      <c r="WZJ507" s="1"/>
      <c r="WZK507" s="1"/>
      <c r="WZL507" s="1"/>
      <c r="WZM507" s="1"/>
      <c r="WZN507" s="1"/>
      <c r="WZO507" s="1"/>
      <c r="WZP507" s="1"/>
      <c r="WZQ507" s="1"/>
      <c r="WZR507" s="1"/>
      <c r="WZS507" s="1"/>
      <c r="WZT507" s="1"/>
      <c r="WZU507" s="1"/>
      <c r="WZV507" s="1"/>
      <c r="WZW507" s="1"/>
      <c r="WZX507" s="1"/>
      <c r="WZY507" s="1"/>
      <c r="WZZ507" s="1"/>
      <c r="XAA507" s="1"/>
      <c r="XAB507" s="1"/>
      <c r="XAC507" s="1"/>
      <c r="XAD507" s="1"/>
      <c r="XAE507" s="1"/>
      <c r="XAF507" s="1"/>
      <c r="XAG507" s="1"/>
      <c r="XAH507" s="1"/>
      <c r="XAI507" s="1"/>
      <c r="XAJ507" s="1"/>
      <c r="XAK507" s="1"/>
      <c r="XAL507" s="1"/>
      <c r="XAM507" s="1"/>
      <c r="XAN507" s="1"/>
      <c r="XAO507" s="1"/>
      <c r="XAP507" s="1"/>
      <c r="XAQ507" s="1"/>
      <c r="XAR507" s="1"/>
      <c r="XAS507" s="1"/>
      <c r="XAT507" s="1"/>
      <c r="XAU507" s="1"/>
      <c r="XAV507" s="1"/>
      <c r="XAW507" s="1"/>
      <c r="XAX507" s="1"/>
      <c r="XAY507" s="1"/>
      <c r="XAZ507" s="1"/>
      <c r="XBA507" s="1"/>
      <c r="XBB507" s="1"/>
      <c r="XBC507" s="1"/>
      <c r="XBD507" s="1"/>
      <c r="XBE507" s="1"/>
      <c r="XBF507" s="1"/>
      <c r="XBG507" s="1"/>
      <c r="XBH507" s="1"/>
      <c r="XBI507" s="1"/>
      <c r="XBJ507" s="1"/>
      <c r="XBK507" s="1"/>
      <c r="XBL507" s="1"/>
      <c r="XBM507" s="1"/>
      <c r="XBN507" s="1"/>
      <c r="XBO507" s="1"/>
      <c r="XBP507" s="1"/>
      <c r="XBQ507" s="1"/>
      <c r="XBR507" s="1"/>
      <c r="XBS507" s="1"/>
      <c r="XBT507" s="1"/>
      <c r="XBU507" s="1"/>
      <c r="XBV507" s="1"/>
      <c r="XBW507" s="1"/>
      <c r="XBX507" s="1"/>
      <c r="XBY507" s="1"/>
      <c r="XBZ507" s="1"/>
      <c r="XCA507" s="1"/>
      <c r="XCB507" s="1"/>
      <c r="XCC507" s="1"/>
      <c r="XCD507" s="1"/>
      <c r="XCE507" s="1"/>
      <c r="XCF507" s="1"/>
      <c r="XCG507" s="1"/>
      <c r="XCH507" s="1"/>
      <c r="XCI507" s="1"/>
      <c r="XCJ507" s="1"/>
      <c r="XCK507" s="1"/>
      <c r="XCL507" s="1"/>
      <c r="XCM507" s="1"/>
      <c r="XCN507" s="1"/>
      <c r="XCO507" s="1"/>
      <c r="XCP507" s="1"/>
      <c r="XCQ507" s="1"/>
      <c r="XCR507" s="1"/>
      <c r="XCS507" s="1"/>
      <c r="XCT507" s="1"/>
      <c r="XCU507" s="1"/>
      <c r="XCV507" s="1"/>
      <c r="XCW507" s="1"/>
      <c r="XCX507" s="1"/>
      <c r="XCY507" s="1"/>
      <c r="XCZ507" s="1"/>
      <c r="XDA507" s="1"/>
      <c r="XDB507" s="1"/>
      <c r="XDC507" s="1"/>
      <c r="XDD507" s="1"/>
      <c r="XDE507" s="1"/>
      <c r="XDF507" s="1"/>
      <c r="XDG507" s="1"/>
      <c r="XDH507" s="1"/>
      <c r="XDI507" s="1"/>
      <c r="XDJ507" s="1"/>
      <c r="XDK507" s="1"/>
      <c r="XDL507" s="1"/>
      <c r="XDM507" s="1"/>
      <c r="XDN507" s="1"/>
      <c r="XDO507" s="1"/>
      <c r="XDP507" s="1"/>
      <c r="XDQ507" s="1"/>
      <c r="XDR507" s="1"/>
      <c r="XDS507" s="1"/>
      <c r="XDT507" s="1"/>
      <c r="XDU507" s="1"/>
      <c r="XDV507" s="1"/>
      <c r="XDW507" s="1"/>
      <c r="XDX507" s="1"/>
      <c r="XDY507" s="1"/>
      <c r="XDZ507" s="1"/>
      <c r="XEA507" s="1"/>
      <c r="XEB507" s="1"/>
      <c r="XEC507" s="1"/>
      <c r="XED507" s="1"/>
      <c r="XEE507" s="1"/>
      <c r="XEF507" s="1"/>
      <c r="XEG507" s="1"/>
      <c r="XEH507" s="1"/>
      <c r="XEI507" s="1"/>
      <c r="XEJ507" s="1"/>
      <c r="XEK507" s="1"/>
      <c r="XEL507" s="1"/>
      <c r="XEM507" s="1"/>
      <c r="XEN507" s="1"/>
      <c r="XEO507" s="1"/>
      <c r="XEP507" s="1"/>
      <c r="XEQ507" s="1"/>
      <c r="XER507" s="1"/>
      <c r="XES507" s="1"/>
      <c r="XET507" s="1"/>
      <c r="XEU507" s="1"/>
      <c r="XEV507" s="1"/>
      <c r="XEW507" s="1"/>
      <c r="XEX507" s="1"/>
    </row>
    <row r="508" spans="1:146 16221:16379" s="11" customFormat="1" ht="20.25" customHeight="1" x14ac:dyDescent="0.3">
      <c r="A508" s="65" t="str">
        <f t="shared" si="87"/>
        <v>18th Floor</v>
      </c>
      <c r="B508" s="65"/>
      <c r="C508" s="66">
        <v>7</v>
      </c>
      <c r="D508" s="67"/>
      <c r="E508" s="20" t="s">
        <v>223</v>
      </c>
      <c r="F508" s="66">
        <v>737</v>
      </c>
      <c r="G508" s="67"/>
      <c r="H508" s="20">
        <v>0</v>
      </c>
      <c r="I508" s="20">
        <f t="shared" si="86"/>
        <v>1142.3500000000001</v>
      </c>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WYW508" s="1"/>
      <c r="WYX508" s="1"/>
      <c r="WYY508" s="1"/>
      <c r="WYZ508" s="1"/>
      <c r="WZA508" s="1"/>
      <c r="WZB508" s="1"/>
      <c r="WZC508" s="1"/>
      <c r="WZD508" s="1"/>
      <c r="WZE508" s="1"/>
      <c r="WZF508" s="1"/>
      <c r="WZG508" s="1"/>
      <c r="WZH508" s="1"/>
      <c r="WZI508" s="1"/>
      <c r="WZJ508" s="1"/>
      <c r="WZK508" s="1"/>
      <c r="WZL508" s="1"/>
      <c r="WZM508" s="1"/>
      <c r="WZN508" s="1"/>
      <c r="WZO508" s="1"/>
      <c r="WZP508" s="1"/>
      <c r="WZQ508" s="1"/>
      <c r="WZR508" s="1"/>
      <c r="WZS508" s="1"/>
      <c r="WZT508" s="1"/>
      <c r="WZU508" s="1"/>
      <c r="WZV508" s="1"/>
      <c r="WZW508" s="1"/>
      <c r="WZX508" s="1"/>
      <c r="WZY508" s="1"/>
      <c r="WZZ508" s="1"/>
      <c r="XAA508" s="1"/>
      <c r="XAB508" s="1"/>
      <c r="XAC508" s="1"/>
      <c r="XAD508" s="1"/>
      <c r="XAE508" s="1"/>
      <c r="XAF508" s="1"/>
      <c r="XAG508" s="1"/>
      <c r="XAH508" s="1"/>
      <c r="XAI508" s="1"/>
      <c r="XAJ508" s="1"/>
      <c r="XAK508" s="1"/>
      <c r="XAL508" s="1"/>
      <c r="XAM508" s="1"/>
      <c r="XAN508" s="1"/>
      <c r="XAO508" s="1"/>
      <c r="XAP508" s="1"/>
      <c r="XAQ508" s="1"/>
      <c r="XAR508" s="1"/>
      <c r="XAS508" s="1"/>
      <c r="XAT508" s="1"/>
      <c r="XAU508" s="1"/>
      <c r="XAV508" s="1"/>
      <c r="XAW508" s="1"/>
      <c r="XAX508" s="1"/>
      <c r="XAY508" s="1"/>
      <c r="XAZ508" s="1"/>
      <c r="XBA508" s="1"/>
      <c r="XBB508" s="1"/>
      <c r="XBC508" s="1"/>
      <c r="XBD508" s="1"/>
      <c r="XBE508" s="1"/>
      <c r="XBF508" s="1"/>
      <c r="XBG508" s="1"/>
      <c r="XBH508" s="1"/>
      <c r="XBI508" s="1"/>
      <c r="XBJ508" s="1"/>
      <c r="XBK508" s="1"/>
      <c r="XBL508" s="1"/>
      <c r="XBM508" s="1"/>
      <c r="XBN508" s="1"/>
      <c r="XBO508" s="1"/>
      <c r="XBP508" s="1"/>
      <c r="XBQ508" s="1"/>
      <c r="XBR508" s="1"/>
      <c r="XBS508" s="1"/>
      <c r="XBT508" s="1"/>
      <c r="XBU508" s="1"/>
      <c r="XBV508" s="1"/>
      <c r="XBW508" s="1"/>
      <c r="XBX508" s="1"/>
      <c r="XBY508" s="1"/>
      <c r="XBZ508" s="1"/>
      <c r="XCA508" s="1"/>
      <c r="XCB508" s="1"/>
      <c r="XCC508" s="1"/>
      <c r="XCD508" s="1"/>
      <c r="XCE508" s="1"/>
      <c r="XCF508" s="1"/>
      <c r="XCG508" s="1"/>
      <c r="XCH508" s="1"/>
      <c r="XCI508" s="1"/>
      <c r="XCJ508" s="1"/>
      <c r="XCK508" s="1"/>
      <c r="XCL508" s="1"/>
      <c r="XCM508" s="1"/>
      <c r="XCN508" s="1"/>
      <c r="XCO508" s="1"/>
      <c r="XCP508" s="1"/>
      <c r="XCQ508" s="1"/>
      <c r="XCR508" s="1"/>
      <c r="XCS508" s="1"/>
      <c r="XCT508" s="1"/>
      <c r="XCU508" s="1"/>
      <c r="XCV508" s="1"/>
      <c r="XCW508" s="1"/>
      <c r="XCX508" s="1"/>
      <c r="XCY508" s="1"/>
      <c r="XCZ508" s="1"/>
      <c r="XDA508" s="1"/>
      <c r="XDB508" s="1"/>
      <c r="XDC508" s="1"/>
      <c r="XDD508" s="1"/>
      <c r="XDE508" s="1"/>
      <c r="XDF508" s="1"/>
      <c r="XDG508" s="1"/>
      <c r="XDH508" s="1"/>
      <c r="XDI508" s="1"/>
      <c r="XDJ508" s="1"/>
      <c r="XDK508" s="1"/>
      <c r="XDL508" s="1"/>
      <c r="XDM508" s="1"/>
      <c r="XDN508" s="1"/>
      <c r="XDO508" s="1"/>
      <c r="XDP508" s="1"/>
      <c r="XDQ508" s="1"/>
      <c r="XDR508" s="1"/>
      <c r="XDS508" s="1"/>
      <c r="XDT508" s="1"/>
      <c r="XDU508" s="1"/>
      <c r="XDV508" s="1"/>
      <c r="XDW508" s="1"/>
      <c r="XDX508" s="1"/>
      <c r="XDY508" s="1"/>
      <c r="XDZ508" s="1"/>
      <c r="XEA508" s="1"/>
      <c r="XEB508" s="1"/>
      <c r="XEC508" s="1"/>
      <c r="XED508" s="1"/>
      <c r="XEE508" s="1"/>
      <c r="XEF508" s="1"/>
      <c r="XEG508" s="1"/>
      <c r="XEH508" s="1"/>
      <c r="XEI508" s="1"/>
      <c r="XEJ508" s="1"/>
      <c r="XEK508" s="1"/>
      <c r="XEL508" s="1"/>
      <c r="XEM508" s="1"/>
      <c r="XEN508" s="1"/>
      <c r="XEO508" s="1"/>
      <c r="XEP508" s="1"/>
      <c r="XEQ508" s="1"/>
      <c r="XER508" s="1"/>
      <c r="XES508" s="1"/>
      <c r="XET508" s="1"/>
      <c r="XEU508" s="1"/>
      <c r="XEV508" s="1"/>
      <c r="XEW508" s="1"/>
      <c r="XEX508" s="1"/>
    </row>
    <row r="509" spans="1:146 16221:16379" s="11" customFormat="1" ht="21" x14ac:dyDescent="0.3">
      <c r="A509" s="68" t="s">
        <v>245</v>
      </c>
      <c r="B509" s="69"/>
      <c r="C509" s="69"/>
      <c r="D509" s="69"/>
      <c r="E509" s="69"/>
      <c r="F509" s="69"/>
      <c r="G509" s="69"/>
      <c r="H509" s="69"/>
      <c r="I509" s="72"/>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WYX509" s="1"/>
      <c r="WYY509" s="1"/>
      <c r="WYZ509" s="1"/>
      <c r="WZA509" s="1"/>
      <c r="WZB509" s="1"/>
      <c r="WZC509" s="1"/>
      <c r="WZD509" s="1"/>
      <c r="WZE509" s="1"/>
      <c r="WZF509" s="1"/>
      <c r="WZG509" s="1"/>
      <c r="WZH509" s="1"/>
      <c r="WZI509" s="1"/>
      <c r="WZJ509" s="1"/>
      <c r="WZK509" s="1"/>
      <c r="WZL509" s="1"/>
      <c r="WZM509" s="1"/>
      <c r="WZN509" s="1"/>
      <c r="WZO509" s="1"/>
      <c r="WZP509" s="1"/>
      <c r="WZQ509" s="1"/>
      <c r="WZR509" s="1"/>
      <c r="WZS509" s="1"/>
      <c r="WZT509" s="1"/>
      <c r="WZU509" s="1"/>
      <c r="WZV509" s="1"/>
      <c r="WZW509" s="1"/>
      <c r="WZX509" s="1"/>
      <c r="WZY509" s="1"/>
      <c r="WZZ509" s="1"/>
      <c r="XAA509" s="1"/>
      <c r="XAB509" s="1"/>
      <c r="XAC509" s="1"/>
      <c r="XAD509" s="1"/>
      <c r="XAE509" s="1"/>
      <c r="XAF509" s="1"/>
      <c r="XAG509" s="1"/>
      <c r="XAH509" s="1"/>
      <c r="XAI509" s="1"/>
      <c r="XAJ509" s="1"/>
      <c r="XAK509" s="1"/>
      <c r="XAL509" s="1"/>
      <c r="XAM509" s="1"/>
      <c r="XAN509" s="1"/>
      <c r="XAO509" s="1"/>
      <c r="XAP509" s="1"/>
      <c r="XAQ509" s="1"/>
      <c r="XAR509" s="1"/>
      <c r="XAS509" s="1"/>
      <c r="XAT509" s="1"/>
      <c r="XAU509" s="1"/>
      <c r="XAV509" s="1"/>
      <c r="XAW509" s="1"/>
      <c r="XAX509" s="1"/>
      <c r="XAY509" s="1"/>
      <c r="XAZ509" s="1"/>
      <c r="XBA509" s="1"/>
      <c r="XBB509" s="1"/>
      <c r="XBC509" s="1"/>
      <c r="XBD509" s="1"/>
      <c r="XBE509" s="1"/>
      <c r="XBF509" s="1"/>
      <c r="XBG509" s="1"/>
      <c r="XBH509" s="1"/>
      <c r="XBI509" s="1"/>
      <c r="XBJ509" s="1"/>
      <c r="XBK509" s="1"/>
      <c r="XBL509" s="1"/>
      <c r="XBM509" s="1"/>
      <c r="XBN509" s="1"/>
      <c r="XBO509" s="1"/>
      <c r="XBP509" s="1"/>
      <c r="XBQ509" s="1"/>
      <c r="XBR509" s="1"/>
      <c r="XBS509" s="1"/>
      <c r="XBT509" s="1"/>
      <c r="XBU509" s="1"/>
      <c r="XBV509" s="1"/>
      <c r="XBW509" s="1"/>
      <c r="XBX509" s="1"/>
      <c r="XBY509" s="1"/>
      <c r="XBZ509" s="1"/>
      <c r="XCA509" s="1"/>
      <c r="XCB509" s="1"/>
      <c r="XCC509" s="1"/>
      <c r="XCD509" s="1"/>
      <c r="XCE509" s="1"/>
      <c r="XCF509" s="1"/>
      <c r="XCG509" s="1"/>
      <c r="XCH509" s="1"/>
      <c r="XCI509" s="1"/>
      <c r="XCJ509" s="1"/>
      <c r="XCK509" s="1"/>
      <c r="XCL509" s="1"/>
      <c r="XCM509" s="1"/>
      <c r="XCN509" s="1"/>
      <c r="XCO509" s="1"/>
      <c r="XCP509" s="1"/>
      <c r="XCQ509" s="1"/>
      <c r="XCR509" s="1"/>
      <c r="XCS509" s="1"/>
      <c r="XCT509" s="1"/>
      <c r="XCU509" s="1"/>
      <c r="XCV509" s="1"/>
      <c r="XCW509" s="1"/>
      <c r="XCX509" s="1"/>
      <c r="XCY509" s="1"/>
      <c r="XCZ509" s="1"/>
      <c r="XDA509" s="1"/>
      <c r="XDB509" s="1"/>
      <c r="XDC509" s="1"/>
      <c r="XDD509" s="1"/>
      <c r="XDE509" s="1"/>
      <c r="XDF509" s="1"/>
      <c r="XDG509" s="1"/>
      <c r="XDH509" s="1"/>
      <c r="XDI509" s="1"/>
      <c r="XDJ509" s="1"/>
      <c r="XDK509" s="1"/>
      <c r="XDL509" s="1"/>
      <c r="XDM509" s="1"/>
      <c r="XDN509" s="1"/>
      <c r="XDO509" s="1"/>
      <c r="XDP509" s="1"/>
      <c r="XDQ509" s="1"/>
      <c r="XDR509" s="1"/>
      <c r="XDS509" s="1"/>
      <c r="XDT509" s="1"/>
      <c r="XDU509" s="1"/>
      <c r="XDV509" s="1"/>
      <c r="XDW509" s="1"/>
      <c r="XDX509" s="1"/>
      <c r="XDY509" s="1"/>
      <c r="XDZ509" s="1"/>
      <c r="XEA509" s="1"/>
      <c r="XEB509" s="1"/>
      <c r="XEC509" s="1"/>
      <c r="XED509" s="1"/>
      <c r="XEE509" s="1"/>
      <c r="XEF509" s="1"/>
      <c r="XEG509" s="1"/>
      <c r="XEH509" s="1"/>
      <c r="XEI509" s="1"/>
      <c r="XEJ509" s="1"/>
      <c r="XEK509" s="1"/>
      <c r="XEL509" s="1"/>
      <c r="XEM509" s="1"/>
      <c r="XEN509" s="1"/>
      <c r="XEO509" s="1"/>
      <c r="XEP509" s="1"/>
      <c r="XEQ509" s="1"/>
      <c r="XER509" s="1"/>
      <c r="XES509" s="1"/>
      <c r="XET509" s="1"/>
      <c r="XEU509" s="1"/>
      <c r="XEV509" s="1"/>
      <c r="XEW509" s="1"/>
      <c r="XEX509" s="1"/>
      <c r="XEY509" s="1"/>
    </row>
    <row r="510" spans="1:146 16221:16379" s="11" customFormat="1" ht="20.25" customHeight="1" x14ac:dyDescent="0.3">
      <c r="A510" s="65" t="str">
        <f>A509</f>
        <v>19th Floor (Part Refuge Area)</v>
      </c>
      <c r="B510" s="65"/>
      <c r="C510" s="66">
        <v>1</v>
      </c>
      <c r="D510" s="67"/>
      <c r="E510" s="20" t="s">
        <v>223</v>
      </c>
      <c r="F510" s="66">
        <v>726</v>
      </c>
      <c r="G510" s="67"/>
      <c r="H510" s="20">
        <v>0</v>
      </c>
      <c r="I510" s="20">
        <f t="shared" ref="I510:I516" si="88">F510*(($I$140)+1)+H510</f>
        <v>1125.3</v>
      </c>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WYX510" s="1"/>
      <c r="WYY510" s="1"/>
      <c r="WYZ510" s="1"/>
      <c r="WZA510" s="1"/>
      <c r="WZB510" s="1"/>
      <c r="WZC510" s="1"/>
      <c r="WZD510" s="1"/>
      <c r="WZE510" s="1"/>
      <c r="WZF510" s="1"/>
      <c r="WZG510" s="1"/>
      <c r="WZH510" s="1"/>
      <c r="WZI510" s="1"/>
      <c r="WZJ510" s="1"/>
      <c r="WZK510" s="1"/>
      <c r="WZL510" s="1"/>
      <c r="WZM510" s="1"/>
      <c r="WZN510" s="1"/>
      <c r="WZO510" s="1"/>
      <c r="WZP510" s="1"/>
      <c r="WZQ510" s="1"/>
      <c r="WZR510" s="1"/>
      <c r="WZS510" s="1"/>
      <c r="WZT510" s="1"/>
      <c r="WZU510" s="1"/>
      <c r="WZV510" s="1"/>
      <c r="WZW510" s="1"/>
      <c r="WZX510" s="1"/>
      <c r="WZY510" s="1"/>
      <c r="WZZ510" s="1"/>
      <c r="XAA510" s="1"/>
      <c r="XAB510" s="1"/>
      <c r="XAC510" s="1"/>
      <c r="XAD510" s="1"/>
      <c r="XAE510" s="1"/>
      <c r="XAF510" s="1"/>
      <c r="XAG510" s="1"/>
      <c r="XAH510" s="1"/>
      <c r="XAI510" s="1"/>
      <c r="XAJ510" s="1"/>
      <c r="XAK510" s="1"/>
      <c r="XAL510" s="1"/>
      <c r="XAM510" s="1"/>
      <c r="XAN510" s="1"/>
      <c r="XAO510" s="1"/>
      <c r="XAP510" s="1"/>
      <c r="XAQ510" s="1"/>
      <c r="XAR510" s="1"/>
      <c r="XAS510" s="1"/>
      <c r="XAT510" s="1"/>
      <c r="XAU510" s="1"/>
      <c r="XAV510" s="1"/>
      <c r="XAW510" s="1"/>
      <c r="XAX510" s="1"/>
      <c r="XAY510" s="1"/>
      <c r="XAZ510" s="1"/>
      <c r="XBA510" s="1"/>
      <c r="XBB510" s="1"/>
      <c r="XBC510" s="1"/>
      <c r="XBD510" s="1"/>
      <c r="XBE510" s="1"/>
      <c r="XBF510" s="1"/>
      <c r="XBG510" s="1"/>
      <c r="XBH510" s="1"/>
      <c r="XBI510" s="1"/>
      <c r="XBJ510" s="1"/>
      <c r="XBK510" s="1"/>
      <c r="XBL510" s="1"/>
      <c r="XBM510" s="1"/>
      <c r="XBN510" s="1"/>
      <c r="XBO510" s="1"/>
      <c r="XBP510" s="1"/>
      <c r="XBQ510" s="1"/>
      <c r="XBR510" s="1"/>
      <c r="XBS510" s="1"/>
      <c r="XBT510" s="1"/>
      <c r="XBU510" s="1"/>
      <c r="XBV510" s="1"/>
      <c r="XBW510" s="1"/>
      <c r="XBX510" s="1"/>
      <c r="XBY510" s="1"/>
      <c r="XBZ510" s="1"/>
      <c r="XCA510" s="1"/>
      <c r="XCB510" s="1"/>
      <c r="XCC510" s="1"/>
      <c r="XCD510" s="1"/>
      <c r="XCE510" s="1"/>
      <c r="XCF510" s="1"/>
      <c r="XCG510" s="1"/>
      <c r="XCH510" s="1"/>
      <c r="XCI510" s="1"/>
      <c r="XCJ510" s="1"/>
      <c r="XCK510" s="1"/>
      <c r="XCL510" s="1"/>
      <c r="XCM510" s="1"/>
      <c r="XCN510" s="1"/>
      <c r="XCO510" s="1"/>
      <c r="XCP510" s="1"/>
      <c r="XCQ510" s="1"/>
      <c r="XCR510" s="1"/>
      <c r="XCS510" s="1"/>
      <c r="XCT510" s="1"/>
      <c r="XCU510" s="1"/>
      <c r="XCV510" s="1"/>
      <c r="XCW510" s="1"/>
      <c r="XCX510" s="1"/>
      <c r="XCY510" s="1"/>
      <c r="XCZ510" s="1"/>
      <c r="XDA510" s="1"/>
      <c r="XDB510" s="1"/>
      <c r="XDC510" s="1"/>
      <c r="XDD510" s="1"/>
      <c r="XDE510" s="1"/>
      <c r="XDF510" s="1"/>
      <c r="XDG510" s="1"/>
      <c r="XDH510" s="1"/>
      <c r="XDI510" s="1"/>
      <c r="XDJ510" s="1"/>
      <c r="XDK510" s="1"/>
      <c r="XDL510" s="1"/>
      <c r="XDM510" s="1"/>
      <c r="XDN510" s="1"/>
      <c r="XDO510" s="1"/>
      <c r="XDP510" s="1"/>
      <c r="XDQ510" s="1"/>
      <c r="XDR510" s="1"/>
      <c r="XDS510" s="1"/>
      <c r="XDT510" s="1"/>
      <c r="XDU510" s="1"/>
      <c r="XDV510" s="1"/>
      <c r="XDW510" s="1"/>
      <c r="XDX510" s="1"/>
      <c r="XDY510" s="1"/>
      <c r="XDZ510" s="1"/>
      <c r="XEA510" s="1"/>
      <c r="XEB510" s="1"/>
      <c r="XEC510" s="1"/>
      <c r="XED510" s="1"/>
      <c r="XEE510" s="1"/>
      <c r="XEF510" s="1"/>
      <c r="XEG510" s="1"/>
      <c r="XEH510" s="1"/>
      <c r="XEI510" s="1"/>
      <c r="XEJ510" s="1"/>
      <c r="XEK510" s="1"/>
      <c r="XEL510" s="1"/>
      <c r="XEM510" s="1"/>
      <c r="XEN510" s="1"/>
      <c r="XEO510" s="1"/>
      <c r="XEP510" s="1"/>
      <c r="XEQ510" s="1"/>
      <c r="XER510" s="1"/>
      <c r="XES510" s="1"/>
      <c r="XET510" s="1"/>
      <c r="XEU510" s="1"/>
      <c r="XEV510" s="1"/>
      <c r="XEW510" s="1"/>
      <c r="XEX510" s="1"/>
      <c r="XEY510" s="1"/>
    </row>
    <row r="511" spans="1:146 16221:16379" s="11" customFormat="1" ht="20.25" customHeight="1" x14ac:dyDescent="0.3">
      <c r="A511" s="65" t="str">
        <f t="shared" ref="A511:A516" si="89">A510</f>
        <v>19th Floor (Part Refuge Area)</v>
      </c>
      <c r="B511" s="65"/>
      <c r="C511" s="66">
        <v>2</v>
      </c>
      <c r="D511" s="67"/>
      <c r="E511" s="20" t="s">
        <v>223</v>
      </c>
      <c r="F511" s="66">
        <v>724</v>
      </c>
      <c r="G511" s="67"/>
      <c r="H511" s="20">
        <v>0</v>
      </c>
      <c r="I511" s="20">
        <f t="shared" si="88"/>
        <v>1122.2</v>
      </c>
      <c r="J511" s="1">
        <f>23676196/F511</f>
        <v>32701.92817679558</v>
      </c>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WYX511" s="1"/>
      <c r="WYY511" s="1"/>
      <c r="WYZ511" s="1"/>
      <c r="WZA511" s="1"/>
      <c r="WZB511" s="1"/>
      <c r="WZC511" s="1"/>
      <c r="WZD511" s="1"/>
      <c r="WZE511" s="1"/>
      <c r="WZF511" s="1"/>
      <c r="WZG511" s="1"/>
      <c r="WZH511" s="1"/>
      <c r="WZI511" s="1"/>
      <c r="WZJ511" s="1"/>
      <c r="WZK511" s="1"/>
      <c r="WZL511" s="1"/>
      <c r="WZM511" s="1"/>
      <c r="WZN511" s="1"/>
      <c r="WZO511" s="1"/>
      <c r="WZP511" s="1"/>
      <c r="WZQ511" s="1"/>
      <c r="WZR511" s="1"/>
      <c r="WZS511" s="1"/>
      <c r="WZT511" s="1"/>
      <c r="WZU511" s="1"/>
      <c r="WZV511" s="1"/>
      <c r="WZW511" s="1"/>
      <c r="WZX511" s="1"/>
      <c r="WZY511" s="1"/>
      <c r="WZZ511" s="1"/>
      <c r="XAA511" s="1"/>
      <c r="XAB511" s="1"/>
      <c r="XAC511" s="1"/>
      <c r="XAD511" s="1"/>
      <c r="XAE511" s="1"/>
      <c r="XAF511" s="1"/>
      <c r="XAG511" s="1"/>
      <c r="XAH511" s="1"/>
      <c r="XAI511" s="1"/>
      <c r="XAJ511" s="1"/>
      <c r="XAK511" s="1"/>
      <c r="XAL511" s="1"/>
      <c r="XAM511" s="1"/>
      <c r="XAN511" s="1"/>
      <c r="XAO511" s="1"/>
      <c r="XAP511" s="1"/>
      <c r="XAQ511" s="1"/>
      <c r="XAR511" s="1"/>
      <c r="XAS511" s="1"/>
      <c r="XAT511" s="1"/>
      <c r="XAU511" s="1"/>
      <c r="XAV511" s="1"/>
      <c r="XAW511" s="1"/>
      <c r="XAX511" s="1"/>
      <c r="XAY511" s="1"/>
      <c r="XAZ511" s="1"/>
      <c r="XBA511" s="1"/>
      <c r="XBB511" s="1"/>
      <c r="XBC511" s="1"/>
      <c r="XBD511" s="1"/>
      <c r="XBE511" s="1"/>
      <c r="XBF511" s="1"/>
      <c r="XBG511" s="1"/>
      <c r="XBH511" s="1"/>
      <c r="XBI511" s="1"/>
      <c r="XBJ511" s="1"/>
      <c r="XBK511" s="1"/>
      <c r="XBL511" s="1"/>
      <c r="XBM511" s="1"/>
      <c r="XBN511" s="1"/>
      <c r="XBO511" s="1"/>
      <c r="XBP511" s="1"/>
      <c r="XBQ511" s="1"/>
      <c r="XBR511" s="1"/>
      <c r="XBS511" s="1"/>
      <c r="XBT511" s="1"/>
      <c r="XBU511" s="1"/>
      <c r="XBV511" s="1"/>
      <c r="XBW511" s="1"/>
      <c r="XBX511" s="1"/>
      <c r="XBY511" s="1"/>
      <c r="XBZ511" s="1"/>
      <c r="XCA511" s="1"/>
      <c r="XCB511" s="1"/>
      <c r="XCC511" s="1"/>
      <c r="XCD511" s="1"/>
      <c r="XCE511" s="1"/>
      <c r="XCF511" s="1"/>
      <c r="XCG511" s="1"/>
      <c r="XCH511" s="1"/>
      <c r="XCI511" s="1"/>
      <c r="XCJ511" s="1"/>
      <c r="XCK511" s="1"/>
      <c r="XCL511" s="1"/>
      <c r="XCM511" s="1"/>
      <c r="XCN511" s="1"/>
      <c r="XCO511" s="1"/>
      <c r="XCP511" s="1"/>
      <c r="XCQ511" s="1"/>
      <c r="XCR511" s="1"/>
      <c r="XCS511" s="1"/>
      <c r="XCT511" s="1"/>
      <c r="XCU511" s="1"/>
      <c r="XCV511" s="1"/>
      <c r="XCW511" s="1"/>
      <c r="XCX511" s="1"/>
      <c r="XCY511" s="1"/>
      <c r="XCZ511" s="1"/>
      <c r="XDA511" s="1"/>
      <c r="XDB511" s="1"/>
      <c r="XDC511" s="1"/>
      <c r="XDD511" s="1"/>
      <c r="XDE511" s="1"/>
      <c r="XDF511" s="1"/>
      <c r="XDG511" s="1"/>
      <c r="XDH511" s="1"/>
      <c r="XDI511" s="1"/>
      <c r="XDJ511" s="1"/>
      <c r="XDK511" s="1"/>
      <c r="XDL511" s="1"/>
      <c r="XDM511" s="1"/>
      <c r="XDN511" s="1"/>
      <c r="XDO511" s="1"/>
      <c r="XDP511" s="1"/>
      <c r="XDQ511" s="1"/>
      <c r="XDR511" s="1"/>
      <c r="XDS511" s="1"/>
      <c r="XDT511" s="1"/>
      <c r="XDU511" s="1"/>
      <c r="XDV511" s="1"/>
      <c r="XDW511" s="1"/>
      <c r="XDX511" s="1"/>
      <c r="XDY511" s="1"/>
      <c r="XDZ511" s="1"/>
      <c r="XEA511" s="1"/>
      <c r="XEB511" s="1"/>
      <c r="XEC511" s="1"/>
      <c r="XED511" s="1"/>
      <c r="XEE511" s="1"/>
      <c r="XEF511" s="1"/>
      <c r="XEG511" s="1"/>
      <c r="XEH511" s="1"/>
      <c r="XEI511" s="1"/>
      <c r="XEJ511" s="1"/>
      <c r="XEK511" s="1"/>
      <c r="XEL511" s="1"/>
      <c r="XEM511" s="1"/>
      <c r="XEN511" s="1"/>
      <c r="XEO511" s="1"/>
      <c r="XEP511" s="1"/>
      <c r="XEQ511" s="1"/>
      <c r="XER511" s="1"/>
      <c r="XES511" s="1"/>
      <c r="XET511" s="1"/>
      <c r="XEU511" s="1"/>
      <c r="XEV511" s="1"/>
      <c r="XEW511" s="1"/>
      <c r="XEX511" s="1"/>
      <c r="XEY511" s="1"/>
    </row>
    <row r="512" spans="1:146 16221:16379" s="11" customFormat="1" ht="20.25" customHeight="1" x14ac:dyDescent="0.3">
      <c r="A512" s="65" t="str">
        <f t="shared" si="89"/>
        <v>19th Floor (Part Refuge Area)</v>
      </c>
      <c r="B512" s="65"/>
      <c r="C512" s="66">
        <v>3</v>
      </c>
      <c r="D512" s="67"/>
      <c r="E512" s="20" t="s">
        <v>223</v>
      </c>
      <c r="F512" s="66">
        <v>585</v>
      </c>
      <c r="G512" s="67"/>
      <c r="H512" s="20">
        <v>0</v>
      </c>
      <c r="I512" s="20">
        <f t="shared" si="88"/>
        <v>906.75</v>
      </c>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WYX512" s="1"/>
      <c r="WYY512" s="1"/>
      <c r="WYZ512" s="1"/>
      <c r="WZA512" s="1"/>
      <c r="WZB512" s="1"/>
      <c r="WZC512" s="1"/>
      <c r="WZD512" s="1"/>
      <c r="WZE512" s="1"/>
      <c r="WZF512" s="1"/>
      <c r="WZG512" s="1"/>
      <c r="WZH512" s="1"/>
      <c r="WZI512" s="1"/>
      <c r="WZJ512" s="1"/>
      <c r="WZK512" s="1"/>
      <c r="WZL512" s="1"/>
      <c r="WZM512" s="1"/>
      <c r="WZN512" s="1"/>
      <c r="WZO512" s="1"/>
      <c r="WZP512" s="1"/>
      <c r="WZQ512" s="1"/>
      <c r="WZR512" s="1"/>
      <c r="WZS512" s="1"/>
      <c r="WZT512" s="1"/>
      <c r="WZU512" s="1"/>
      <c r="WZV512" s="1"/>
      <c r="WZW512" s="1"/>
      <c r="WZX512" s="1"/>
      <c r="WZY512" s="1"/>
      <c r="WZZ512" s="1"/>
      <c r="XAA512" s="1"/>
      <c r="XAB512" s="1"/>
      <c r="XAC512" s="1"/>
      <c r="XAD512" s="1"/>
      <c r="XAE512" s="1"/>
      <c r="XAF512" s="1"/>
      <c r="XAG512" s="1"/>
      <c r="XAH512" s="1"/>
      <c r="XAI512" s="1"/>
      <c r="XAJ512" s="1"/>
      <c r="XAK512" s="1"/>
      <c r="XAL512" s="1"/>
      <c r="XAM512" s="1"/>
      <c r="XAN512" s="1"/>
      <c r="XAO512" s="1"/>
      <c r="XAP512" s="1"/>
      <c r="XAQ512" s="1"/>
      <c r="XAR512" s="1"/>
      <c r="XAS512" s="1"/>
      <c r="XAT512" s="1"/>
      <c r="XAU512" s="1"/>
      <c r="XAV512" s="1"/>
      <c r="XAW512" s="1"/>
      <c r="XAX512" s="1"/>
      <c r="XAY512" s="1"/>
      <c r="XAZ512" s="1"/>
      <c r="XBA512" s="1"/>
      <c r="XBB512" s="1"/>
      <c r="XBC512" s="1"/>
      <c r="XBD512" s="1"/>
      <c r="XBE512" s="1"/>
      <c r="XBF512" s="1"/>
      <c r="XBG512" s="1"/>
      <c r="XBH512" s="1"/>
      <c r="XBI512" s="1"/>
      <c r="XBJ512" s="1"/>
      <c r="XBK512" s="1"/>
      <c r="XBL512" s="1"/>
      <c r="XBM512" s="1"/>
      <c r="XBN512" s="1"/>
      <c r="XBO512" s="1"/>
      <c r="XBP512" s="1"/>
      <c r="XBQ512" s="1"/>
      <c r="XBR512" s="1"/>
      <c r="XBS512" s="1"/>
      <c r="XBT512" s="1"/>
      <c r="XBU512" s="1"/>
      <c r="XBV512" s="1"/>
      <c r="XBW512" s="1"/>
      <c r="XBX512" s="1"/>
      <c r="XBY512" s="1"/>
      <c r="XBZ512" s="1"/>
      <c r="XCA512" s="1"/>
      <c r="XCB512" s="1"/>
      <c r="XCC512" s="1"/>
      <c r="XCD512" s="1"/>
      <c r="XCE512" s="1"/>
      <c r="XCF512" s="1"/>
      <c r="XCG512" s="1"/>
      <c r="XCH512" s="1"/>
      <c r="XCI512" s="1"/>
      <c r="XCJ512" s="1"/>
      <c r="XCK512" s="1"/>
      <c r="XCL512" s="1"/>
      <c r="XCM512" s="1"/>
      <c r="XCN512" s="1"/>
      <c r="XCO512" s="1"/>
      <c r="XCP512" s="1"/>
      <c r="XCQ512" s="1"/>
      <c r="XCR512" s="1"/>
      <c r="XCS512" s="1"/>
      <c r="XCT512" s="1"/>
      <c r="XCU512" s="1"/>
      <c r="XCV512" s="1"/>
      <c r="XCW512" s="1"/>
      <c r="XCX512" s="1"/>
      <c r="XCY512" s="1"/>
      <c r="XCZ512" s="1"/>
      <c r="XDA512" s="1"/>
      <c r="XDB512" s="1"/>
      <c r="XDC512" s="1"/>
      <c r="XDD512" s="1"/>
      <c r="XDE512" s="1"/>
      <c r="XDF512" s="1"/>
      <c r="XDG512" s="1"/>
      <c r="XDH512" s="1"/>
      <c r="XDI512" s="1"/>
      <c r="XDJ512" s="1"/>
      <c r="XDK512" s="1"/>
      <c r="XDL512" s="1"/>
      <c r="XDM512" s="1"/>
      <c r="XDN512" s="1"/>
      <c r="XDO512" s="1"/>
      <c r="XDP512" s="1"/>
      <c r="XDQ512" s="1"/>
      <c r="XDR512" s="1"/>
      <c r="XDS512" s="1"/>
      <c r="XDT512" s="1"/>
      <c r="XDU512" s="1"/>
      <c r="XDV512" s="1"/>
      <c r="XDW512" s="1"/>
      <c r="XDX512" s="1"/>
      <c r="XDY512" s="1"/>
      <c r="XDZ512" s="1"/>
      <c r="XEA512" s="1"/>
      <c r="XEB512" s="1"/>
      <c r="XEC512" s="1"/>
      <c r="XED512" s="1"/>
      <c r="XEE512" s="1"/>
      <c r="XEF512" s="1"/>
      <c r="XEG512" s="1"/>
      <c r="XEH512" s="1"/>
      <c r="XEI512" s="1"/>
      <c r="XEJ512" s="1"/>
      <c r="XEK512" s="1"/>
      <c r="XEL512" s="1"/>
      <c r="XEM512" s="1"/>
      <c r="XEN512" s="1"/>
      <c r="XEO512" s="1"/>
      <c r="XEP512" s="1"/>
      <c r="XEQ512" s="1"/>
      <c r="XER512" s="1"/>
      <c r="XES512" s="1"/>
      <c r="XET512" s="1"/>
      <c r="XEU512" s="1"/>
      <c r="XEV512" s="1"/>
      <c r="XEW512" s="1"/>
      <c r="XEX512" s="1"/>
      <c r="XEY512" s="1"/>
    </row>
    <row r="513" spans="1:146 16222:16379" s="11" customFormat="1" ht="20.25" customHeight="1" x14ac:dyDescent="0.3">
      <c r="A513" s="65" t="str">
        <f t="shared" si="89"/>
        <v>19th Floor (Part Refuge Area)</v>
      </c>
      <c r="B513" s="65"/>
      <c r="C513" s="66">
        <v>4</v>
      </c>
      <c r="D513" s="67"/>
      <c r="E513" s="20" t="s">
        <v>223</v>
      </c>
      <c r="F513" s="66">
        <v>824</v>
      </c>
      <c r="G513" s="67"/>
      <c r="H513" s="20">
        <v>0</v>
      </c>
      <c r="I513" s="20">
        <f t="shared" si="88"/>
        <v>1277.2</v>
      </c>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WYX513" s="1"/>
      <c r="WYY513" s="1"/>
      <c r="WYZ513" s="1"/>
      <c r="WZA513" s="1"/>
      <c r="WZB513" s="1"/>
      <c r="WZC513" s="1"/>
      <c r="WZD513" s="1"/>
      <c r="WZE513" s="1"/>
      <c r="WZF513" s="1"/>
      <c r="WZG513" s="1"/>
      <c r="WZH513" s="1"/>
      <c r="WZI513" s="1"/>
      <c r="WZJ513" s="1"/>
      <c r="WZK513" s="1"/>
      <c r="WZL513" s="1"/>
      <c r="WZM513" s="1"/>
      <c r="WZN513" s="1"/>
      <c r="WZO513" s="1"/>
      <c r="WZP513" s="1"/>
      <c r="WZQ513" s="1"/>
      <c r="WZR513" s="1"/>
      <c r="WZS513" s="1"/>
      <c r="WZT513" s="1"/>
      <c r="WZU513" s="1"/>
      <c r="WZV513" s="1"/>
      <c r="WZW513" s="1"/>
      <c r="WZX513" s="1"/>
      <c r="WZY513" s="1"/>
      <c r="WZZ513" s="1"/>
      <c r="XAA513" s="1"/>
      <c r="XAB513" s="1"/>
      <c r="XAC513" s="1"/>
      <c r="XAD513" s="1"/>
      <c r="XAE513" s="1"/>
      <c r="XAF513" s="1"/>
      <c r="XAG513" s="1"/>
      <c r="XAH513" s="1"/>
      <c r="XAI513" s="1"/>
      <c r="XAJ513" s="1"/>
      <c r="XAK513" s="1"/>
      <c r="XAL513" s="1"/>
      <c r="XAM513" s="1"/>
      <c r="XAN513" s="1"/>
      <c r="XAO513" s="1"/>
      <c r="XAP513" s="1"/>
      <c r="XAQ513" s="1"/>
      <c r="XAR513" s="1"/>
      <c r="XAS513" s="1"/>
      <c r="XAT513" s="1"/>
      <c r="XAU513" s="1"/>
      <c r="XAV513" s="1"/>
      <c r="XAW513" s="1"/>
      <c r="XAX513" s="1"/>
      <c r="XAY513" s="1"/>
      <c r="XAZ513" s="1"/>
      <c r="XBA513" s="1"/>
      <c r="XBB513" s="1"/>
      <c r="XBC513" s="1"/>
      <c r="XBD513" s="1"/>
      <c r="XBE513" s="1"/>
      <c r="XBF513" s="1"/>
      <c r="XBG513" s="1"/>
      <c r="XBH513" s="1"/>
      <c r="XBI513" s="1"/>
      <c r="XBJ513" s="1"/>
      <c r="XBK513" s="1"/>
      <c r="XBL513" s="1"/>
      <c r="XBM513" s="1"/>
      <c r="XBN513" s="1"/>
      <c r="XBO513" s="1"/>
      <c r="XBP513" s="1"/>
      <c r="XBQ513" s="1"/>
      <c r="XBR513" s="1"/>
      <c r="XBS513" s="1"/>
      <c r="XBT513" s="1"/>
      <c r="XBU513" s="1"/>
      <c r="XBV513" s="1"/>
      <c r="XBW513" s="1"/>
      <c r="XBX513" s="1"/>
      <c r="XBY513" s="1"/>
      <c r="XBZ513" s="1"/>
      <c r="XCA513" s="1"/>
      <c r="XCB513" s="1"/>
      <c r="XCC513" s="1"/>
      <c r="XCD513" s="1"/>
      <c r="XCE513" s="1"/>
      <c r="XCF513" s="1"/>
      <c r="XCG513" s="1"/>
      <c r="XCH513" s="1"/>
      <c r="XCI513" s="1"/>
      <c r="XCJ513" s="1"/>
      <c r="XCK513" s="1"/>
      <c r="XCL513" s="1"/>
      <c r="XCM513" s="1"/>
      <c r="XCN513" s="1"/>
      <c r="XCO513" s="1"/>
      <c r="XCP513" s="1"/>
      <c r="XCQ513" s="1"/>
      <c r="XCR513" s="1"/>
      <c r="XCS513" s="1"/>
      <c r="XCT513" s="1"/>
      <c r="XCU513" s="1"/>
      <c r="XCV513" s="1"/>
      <c r="XCW513" s="1"/>
      <c r="XCX513" s="1"/>
      <c r="XCY513" s="1"/>
      <c r="XCZ513" s="1"/>
      <c r="XDA513" s="1"/>
      <c r="XDB513" s="1"/>
      <c r="XDC513" s="1"/>
      <c r="XDD513" s="1"/>
      <c r="XDE513" s="1"/>
      <c r="XDF513" s="1"/>
      <c r="XDG513" s="1"/>
      <c r="XDH513" s="1"/>
      <c r="XDI513" s="1"/>
      <c r="XDJ513" s="1"/>
      <c r="XDK513" s="1"/>
      <c r="XDL513" s="1"/>
      <c r="XDM513" s="1"/>
      <c r="XDN513" s="1"/>
      <c r="XDO513" s="1"/>
      <c r="XDP513" s="1"/>
      <c r="XDQ513" s="1"/>
      <c r="XDR513" s="1"/>
      <c r="XDS513" s="1"/>
      <c r="XDT513" s="1"/>
      <c r="XDU513" s="1"/>
      <c r="XDV513" s="1"/>
      <c r="XDW513" s="1"/>
      <c r="XDX513" s="1"/>
      <c r="XDY513" s="1"/>
      <c r="XDZ513" s="1"/>
      <c r="XEA513" s="1"/>
      <c r="XEB513" s="1"/>
      <c r="XEC513" s="1"/>
      <c r="XED513" s="1"/>
      <c r="XEE513" s="1"/>
      <c r="XEF513" s="1"/>
      <c r="XEG513" s="1"/>
      <c r="XEH513" s="1"/>
      <c r="XEI513" s="1"/>
      <c r="XEJ513" s="1"/>
      <c r="XEK513" s="1"/>
      <c r="XEL513" s="1"/>
      <c r="XEM513" s="1"/>
      <c r="XEN513" s="1"/>
      <c r="XEO513" s="1"/>
      <c r="XEP513" s="1"/>
      <c r="XEQ513" s="1"/>
      <c r="XER513" s="1"/>
      <c r="XES513" s="1"/>
      <c r="XET513" s="1"/>
      <c r="XEU513" s="1"/>
      <c r="XEV513" s="1"/>
      <c r="XEW513" s="1"/>
      <c r="XEX513" s="1"/>
      <c r="XEY513" s="1"/>
    </row>
    <row r="514" spans="1:146 16222:16379" s="11" customFormat="1" ht="20.25" customHeight="1" x14ac:dyDescent="0.3">
      <c r="A514" s="65" t="str">
        <f t="shared" si="89"/>
        <v>19th Floor (Part Refuge Area)</v>
      </c>
      <c r="B514" s="65"/>
      <c r="C514" s="66">
        <v>5</v>
      </c>
      <c r="D514" s="67"/>
      <c r="E514" s="20" t="s">
        <v>223</v>
      </c>
      <c r="F514" s="66">
        <v>556</v>
      </c>
      <c r="G514" s="67"/>
      <c r="H514" s="20">
        <v>0</v>
      </c>
      <c r="I514" s="20">
        <f t="shared" si="88"/>
        <v>861.80000000000007</v>
      </c>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WYX514" s="1"/>
      <c r="WYY514" s="1"/>
      <c r="WYZ514" s="1"/>
      <c r="WZA514" s="1"/>
      <c r="WZB514" s="1"/>
      <c r="WZC514" s="1"/>
      <c r="WZD514" s="1"/>
      <c r="WZE514" s="1"/>
      <c r="WZF514" s="1"/>
      <c r="WZG514" s="1"/>
      <c r="WZH514" s="1"/>
      <c r="WZI514" s="1"/>
      <c r="WZJ514" s="1"/>
      <c r="WZK514" s="1"/>
      <c r="WZL514" s="1"/>
      <c r="WZM514" s="1"/>
      <c r="WZN514" s="1"/>
      <c r="WZO514" s="1"/>
      <c r="WZP514" s="1"/>
      <c r="WZQ514" s="1"/>
      <c r="WZR514" s="1"/>
      <c r="WZS514" s="1"/>
      <c r="WZT514" s="1"/>
      <c r="WZU514" s="1"/>
      <c r="WZV514" s="1"/>
      <c r="WZW514" s="1"/>
      <c r="WZX514" s="1"/>
      <c r="WZY514" s="1"/>
      <c r="WZZ514" s="1"/>
      <c r="XAA514" s="1"/>
      <c r="XAB514" s="1"/>
      <c r="XAC514" s="1"/>
      <c r="XAD514" s="1"/>
      <c r="XAE514" s="1"/>
      <c r="XAF514" s="1"/>
      <c r="XAG514" s="1"/>
      <c r="XAH514" s="1"/>
      <c r="XAI514" s="1"/>
      <c r="XAJ514" s="1"/>
      <c r="XAK514" s="1"/>
      <c r="XAL514" s="1"/>
      <c r="XAM514" s="1"/>
      <c r="XAN514" s="1"/>
      <c r="XAO514" s="1"/>
      <c r="XAP514" s="1"/>
      <c r="XAQ514" s="1"/>
      <c r="XAR514" s="1"/>
      <c r="XAS514" s="1"/>
      <c r="XAT514" s="1"/>
      <c r="XAU514" s="1"/>
      <c r="XAV514" s="1"/>
      <c r="XAW514" s="1"/>
      <c r="XAX514" s="1"/>
      <c r="XAY514" s="1"/>
      <c r="XAZ514" s="1"/>
      <c r="XBA514" s="1"/>
      <c r="XBB514" s="1"/>
      <c r="XBC514" s="1"/>
      <c r="XBD514" s="1"/>
      <c r="XBE514" s="1"/>
      <c r="XBF514" s="1"/>
      <c r="XBG514" s="1"/>
      <c r="XBH514" s="1"/>
      <c r="XBI514" s="1"/>
      <c r="XBJ514" s="1"/>
      <c r="XBK514" s="1"/>
      <c r="XBL514" s="1"/>
      <c r="XBM514" s="1"/>
      <c r="XBN514" s="1"/>
      <c r="XBO514" s="1"/>
      <c r="XBP514" s="1"/>
      <c r="XBQ514" s="1"/>
      <c r="XBR514" s="1"/>
      <c r="XBS514" s="1"/>
      <c r="XBT514" s="1"/>
      <c r="XBU514" s="1"/>
      <c r="XBV514" s="1"/>
      <c r="XBW514" s="1"/>
      <c r="XBX514" s="1"/>
      <c r="XBY514" s="1"/>
      <c r="XBZ514" s="1"/>
      <c r="XCA514" s="1"/>
      <c r="XCB514" s="1"/>
      <c r="XCC514" s="1"/>
      <c r="XCD514" s="1"/>
      <c r="XCE514" s="1"/>
      <c r="XCF514" s="1"/>
      <c r="XCG514" s="1"/>
      <c r="XCH514" s="1"/>
      <c r="XCI514" s="1"/>
      <c r="XCJ514" s="1"/>
      <c r="XCK514" s="1"/>
      <c r="XCL514" s="1"/>
      <c r="XCM514" s="1"/>
      <c r="XCN514" s="1"/>
      <c r="XCO514" s="1"/>
      <c r="XCP514" s="1"/>
      <c r="XCQ514" s="1"/>
      <c r="XCR514" s="1"/>
      <c r="XCS514" s="1"/>
      <c r="XCT514" s="1"/>
      <c r="XCU514" s="1"/>
      <c r="XCV514" s="1"/>
      <c r="XCW514" s="1"/>
      <c r="XCX514" s="1"/>
      <c r="XCY514" s="1"/>
      <c r="XCZ514" s="1"/>
      <c r="XDA514" s="1"/>
      <c r="XDB514" s="1"/>
      <c r="XDC514" s="1"/>
      <c r="XDD514" s="1"/>
      <c r="XDE514" s="1"/>
      <c r="XDF514" s="1"/>
      <c r="XDG514" s="1"/>
      <c r="XDH514" s="1"/>
      <c r="XDI514" s="1"/>
      <c r="XDJ514" s="1"/>
      <c r="XDK514" s="1"/>
      <c r="XDL514" s="1"/>
      <c r="XDM514" s="1"/>
      <c r="XDN514" s="1"/>
      <c r="XDO514" s="1"/>
      <c r="XDP514" s="1"/>
      <c r="XDQ514" s="1"/>
      <c r="XDR514" s="1"/>
      <c r="XDS514" s="1"/>
      <c r="XDT514" s="1"/>
      <c r="XDU514" s="1"/>
      <c r="XDV514" s="1"/>
      <c r="XDW514" s="1"/>
      <c r="XDX514" s="1"/>
      <c r="XDY514" s="1"/>
      <c r="XDZ514" s="1"/>
      <c r="XEA514" s="1"/>
      <c r="XEB514" s="1"/>
      <c r="XEC514" s="1"/>
      <c r="XED514" s="1"/>
      <c r="XEE514" s="1"/>
      <c r="XEF514" s="1"/>
      <c r="XEG514" s="1"/>
      <c r="XEH514" s="1"/>
      <c r="XEI514" s="1"/>
      <c r="XEJ514" s="1"/>
      <c r="XEK514" s="1"/>
      <c r="XEL514" s="1"/>
      <c r="XEM514" s="1"/>
      <c r="XEN514" s="1"/>
      <c r="XEO514" s="1"/>
      <c r="XEP514" s="1"/>
      <c r="XEQ514" s="1"/>
      <c r="XER514" s="1"/>
      <c r="XES514" s="1"/>
      <c r="XET514" s="1"/>
      <c r="XEU514" s="1"/>
      <c r="XEV514" s="1"/>
      <c r="XEW514" s="1"/>
      <c r="XEX514" s="1"/>
      <c r="XEY514" s="1"/>
    </row>
    <row r="515" spans="1:146 16222:16379" s="11" customFormat="1" ht="20.25" customHeight="1" x14ac:dyDescent="0.3">
      <c r="A515" s="65" t="str">
        <f t="shared" si="89"/>
        <v>19th Floor (Part Refuge Area)</v>
      </c>
      <c r="B515" s="65"/>
      <c r="C515" s="66">
        <v>6</v>
      </c>
      <c r="D515" s="67"/>
      <c r="E515" s="20" t="s">
        <v>222</v>
      </c>
      <c r="F515" s="66">
        <v>908</v>
      </c>
      <c r="G515" s="67"/>
      <c r="H515" s="20">
        <v>0</v>
      </c>
      <c r="I515" s="20">
        <f t="shared" si="88"/>
        <v>1407.4</v>
      </c>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WYX515" s="1"/>
      <c r="WYY515" s="1"/>
      <c r="WYZ515" s="1"/>
      <c r="WZA515" s="1"/>
      <c r="WZB515" s="1"/>
      <c r="WZC515" s="1"/>
      <c r="WZD515" s="1"/>
      <c r="WZE515" s="1"/>
      <c r="WZF515" s="1"/>
      <c r="WZG515" s="1"/>
      <c r="WZH515" s="1"/>
      <c r="WZI515" s="1"/>
      <c r="WZJ515" s="1"/>
      <c r="WZK515" s="1"/>
      <c r="WZL515" s="1"/>
      <c r="WZM515" s="1"/>
      <c r="WZN515" s="1"/>
      <c r="WZO515" s="1"/>
      <c r="WZP515" s="1"/>
      <c r="WZQ515" s="1"/>
      <c r="WZR515" s="1"/>
      <c r="WZS515" s="1"/>
      <c r="WZT515" s="1"/>
      <c r="WZU515" s="1"/>
      <c r="WZV515" s="1"/>
      <c r="WZW515" s="1"/>
      <c r="WZX515" s="1"/>
      <c r="WZY515" s="1"/>
      <c r="WZZ515" s="1"/>
      <c r="XAA515" s="1"/>
      <c r="XAB515" s="1"/>
      <c r="XAC515" s="1"/>
      <c r="XAD515" s="1"/>
      <c r="XAE515" s="1"/>
      <c r="XAF515" s="1"/>
      <c r="XAG515" s="1"/>
      <c r="XAH515" s="1"/>
      <c r="XAI515" s="1"/>
      <c r="XAJ515" s="1"/>
      <c r="XAK515" s="1"/>
      <c r="XAL515" s="1"/>
      <c r="XAM515" s="1"/>
      <c r="XAN515" s="1"/>
      <c r="XAO515" s="1"/>
      <c r="XAP515" s="1"/>
      <c r="XAQ515" s="1"/>
      <c r="XAR515" s="1"/>
      <c r="XAS515" s="1"/>
      <c r="XAT515" s="1"/>
      <c r="XAU515" s="1"/>
      <c r="XAV515" s="1"/>
      <c r="XAW515" s="1"/>
      <c r="XAX515" s="1"/>
      <c r="XAY515" s="1"/>
      <c r="XAZ515" s="1"/>
      <c r="XBA515" s="1"/>
      <c r="XBB515" s="1"/>
      <c r="XBC515" s="1"/>
      <c r="XBD515" s="1"/>
      <c r="XBE515" s="1"/>
      <c r="XBF515" s="1"/>
      <c r="XBG515" s="1"/>
      <c r="XBH515" s="1"/>
      <c r="XBI515" s="1"/>
      <c r="XBJ515" s="1"/>
      <c r="XBK515" s="1"/>
      <c r="XBL515" s="1"/>
      <c r="XBM515" s="1"/>
      <c r="XBN515" s="1"/>
      <c r="XBO515" s="1"/>
      <c r="XBP515" s="1"/>
      <c r="XBQ515" s="1"/>
      <c r="XBR515" s="1"/>
      <c r="XBS515" s="1"/>
      <c r="XBT515" s="1"/>
      <c r="XBU515" s="1"/>
      <c r="XBV515" s="1"/>
      <c r="XBW515" s="1"/>
      <c r="XBX515" s="1"/>
      <c r="XBY515" s="1"/>
      <c r="XBZ515" s="1"/>
      <c r="XCA515" s="1"/>
      <c r="XCB515" s="1"/>
      <c r="XCC515" s="1"/>
      <c r="XCD515" s="1"/>
      <c r="XCE515" s="1"/>
      <c r="XCF515" s="1"/>
      <c r="XCG515" s="1"/>
      <c r="XCH515" s="1"/>
      <c r="XCI515" s="1"/>
      <c r="XCJ515" s="1"/>
      <c r="XCK515" s="1"/>
      <c r="XCL515" s="1"/>
      <c r="XCM515" s="1"/>
      <c r="XCN515" s="1"/>
      <c r="XCO515" s="1"/>
      <c r="XCP515" s="1"/>
      <c r="XCQ515" s="1"/>
      <c r="XCR515" s="1"/>
      <c r="XCS515" s="1"/>
      <c r="XCT515" s="1"/>
      <c r="XCU515" s="1"/>
      <c r="XCV515" s="1"/>
      <c r="XCW515" s="1"/>
      <c r="XCX515" s="1"/>
      <c r="XCY515" s="1"/>
      <c r="XCZ515" s="1"/>
      <c r="XDA515" s="1"/>
      <c r="XDB515" s="1"/>
      <c r="XDC515" s="1"/>
      <c r="XDD515" s="1"/>
      <c r="XDE515" s="1"/>
      <c r="XDF515" s="1"/>
      <c r="XDG515" s="1"/>
      <c r="XDH515" s="1"/>
      <c r="XDI515" s="1"/>
      <c r="XDJ515" s="1"/>
      <c r="XDK515" s="1"/>
      <c r="XDL515" s="1"/>
      <c r="XDM515" s="1"/>
      <c r="XDN515" s="1"/>
      <c r="XDO515" s="1"/>
      <c r="XDP515" s="1"/>
      <c r="XDQ515" s="1"/>
      <c r="XDR515" s="1"/>
      <c r="XDS515" s="1"/>
      <c r="XDT515" s="1"/>
      <c r="XDU515" s="1"/>
      <c r="XDV515" s="1"/>
      <c r="XDW515" s="1"/>
      <c r="XDX515" s="1"/>
      <c r="XDY515" s="1"/>
      <c r="XDZ515" s="1"/>
      <c r="XEA515" s="1"/>
      <c r="XEB515" s="1"/>
      <c r="XEC515" s="1"/>
      <c r="XED515" s="1"/>
      <c r="XEE515" s="1"/>
      <c r="XEF515" s="1"/>
      <c r="XEG515" s="1"/>
      <c r="XEH515" s="1"/>
      <c r="XEI515" s="1"/>
      <c r="XEJ515" s="1"/>
      <c r="XEK515" s="1"/>
      <c r="XEL515" s="1"/>
      <c r="XEM515" s="1"/>
      <c r="XEN515" s="1"/>
      <c r="XEO515" s="1"/>
      <c r="XEP515" s="1"/>
      <c r="XEQ515" s="1"/>
      <c r="XER515" s="1"/>
      <c r="XES515" s="1"/>
      <c r="XET515" s="1"/>
      <c r="XEU515" s="1"/>
      <c r="XEV515" s="1"/>
      <c r="XEW515" s="1"/>
      <c r="XEX515" s="1"/>
      <c r="XEY515" s="1"/>
    </row>
    <row r="516" spans="1:146 16222:16379" s="11" customFormat="1" ht="20.25" customHeight="1" x14ac:dyDescent="0.3">
      <c r="A516" s="65" t="str">
        <f t="shared" si="89"/>
        <v>19th Floor (Part Refuge Area)</v>
      </c>
      <c r="B516" s="65"/>
      <c r="C516" s="66">
        <v>7</v>
      </c>
      <c r="D516" s="67"/>
      <c r="E516" s="20" t="s">
        <v>223</v>
      </c>
      <c r="F516" s="66">
        <v>737</v>
      </c>
      <c r="G516" s="67"/>
      <c r="H516" s="20">
        <v>0</v>
      </c>
      <c r="I516" s="20">
        <f t="shared" si="88"/>
        <v>1142.3500000000001</v>
      </c>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WYX516" s="1"/>
      <c r="WYY516" s="1"/>
      <c r="WYZ516" s="1"/>
      <c r="WZA516" s="1"/>
      <c r="WZB516" s="1"/>
      <c r="WZC516" s="1"/>
      <c r="WZD516" s="1"/>
      <c r="WZE516" s="1"/>
      <c r="WZF516" s="1"/>
      <c r="WZG516" s="1"/>
      <c r="WZH516" s="1"/>
      <c r="WZI516" s="1"/>
      <c r="WZJ516" s="1"/>
      <c r="WZK516" s="1"/>
      <c r="WZL516" s="1"/>
      <c r="WZM516" s="1"/>
      <c r="WZN516" s="1"/>
      <c r="WZO516" s="1"/>
      <c r="WZP516" s="1"/>
      <c r="WZQ516" s="1"/>
      <c r="WZR516" s="1"/>
      <c r="WZS516" s="1"/>
      <c r="WZT516" s="1"/>
      <c r="WZU516" s="1"/>
      <c r="WZV516" s="1"/>
      <c r="WZW516" s="1"/>
      <c r="WZX516" s="1"/>
      <c r="WZY516" s="1"/>
      <c r="WZZ516" s="1"/>
      <c r="XAA516" s="1"/>
      <c r="XAB516" s="1"/>
      <c r="XAC516" s="1"/>
      <c r="XAD516" s="1"/>
      <c r="XAE516" s="1"/>
      <c r="XAF516" s="1"/>
      <c r="XAG516" s="1"/>
      <c r="XAH516" s="1"/>
      <c r="XAI516" s="1"/>
      <c r="XAJ516" s="1"/>
      <c r="XAK516" s="1"/>
      <c r="XAL516" s="1"/>
      <c r="XAM516" s="1"/>
      <c r="XAN516" s="1"/>
      <c r="XAO516" s="1"/>
      <c r="XAP516" s="1"/>
      <c r="XAQ516" s="1"/>
      <c r="XAR516" s="1"/>
      <c r="XAS516" s="1"/>
      <c r="XAT516" s="1"/>
      <c r="XAU516" s="1"/>
      <c r="XAV516" s="1"/>
      <c r="XAW516" s="1"/>
      <c r="XAX516" s="1"/>
      <c r="XAY516" s="1"/>
      <c r="XAZ516" s="1"/>
      <c r="XBA516" s="1"/>
      <c r="XBB516" s="1"/>
      <c r="XBC516" s="1"/>
      <c r="XBD516" s="1"/>
      <c r="XBE516" s="1"/>
      <c r="XBF516" s="1"/>
      <c r="XBG516" s="1"/>
      <c r="XBH516" s="1"/>
      <c r="XBI516" s="1"/>
      <c r="XBJ516" s="1"/>
      <c r="XBK516" s="1"/>
      <c r="XBL516" s="1"/>
      <c r="XBM516" s="1"/>
      <c r="XBN516" s="1"/>
      <c r="XBO516" s="1"/>
      <c r="XBP516" s="1"/>
      <c r="XBQ516" s="1"/>
      <c r="XBR516" s="1"/>
      <c r="XBS516" s="1"/>
      <c r="XBT516" s="1"/>
      <c r="XBU516" s="1"/>
      <c r="XBV516" s="1"/>
      <c r="XBW516" s="1"/>
      <c r="XBX516" s="1"/>
      <c r="XBY516" s="1"/>
      <c r="XBZ516" s="1"/>
      <c r="XCA516" s="1"/>
      <c r="XCB516" s="1"/>
      <c r="XCC516" s="1"/>
      <c r="XCD516" s="1"/>
      <c r="XCE516" s="1"/>
      <c r="XCF516" s="1"/>
      <c r="XCG516" s="1"/>
      <c r="XCH516" s="1"/>
      <c r="XCI516" s="1"/>
      <c r="XCJ516" s="1"/>
      <c r="XCK516" s="1"/>
      <c r="XCL516" s="1"/>
      <c r="XCM516" s="1"/>
      <c r="XCN516" s="1"/>
      <c r="XCO516" s="1"/>
      <c r="XCP516" s="1"/>
      <c r="XCQ516" s="1"/>
      <c r="XCR516" s="1"/>
      <c r="XCS516" s="1"/>
      <c r="XCT516" s="1"/>
      <c r="XCU516" s="1"/>
      <c r="XCV516" s="1"/>
      <c r="XCW516" s="1"/>
      <c r="XCX516" s="1"/>
      <c r="XCY516" s="1"/>
      <c r="XCZ516" s="1"/>
      <c r="XDA516" s="1"/>
      <c r="XDB516" s="1"/>
      <c r="XDC516" s="1"/>
      <c r="XDD516" s="1"/>
      <c r="XDE516" s="1"/>
      <c r="XDF516" s="1"/>
      <c r="XDG516" s="1"/>
      <c r="XDH516" s="1"/>
      <c r="XDI516" s="1"/>
      <c r="XDJ516" s="1"/>
      <c r="XDK516" s="1"/>
      <c r="XDL516" s="1"/>
      <c r="XDM516" s="1"/>
      <c r="XDN516" s="1"/>
      <c r="XDO516" s="1"/>
      <c r="XDP516" s="1"/>
      <c r="XDQ516" s="1"/>
      <c r="XDR516" s="1"/>
      <c r="XDS516" s="1"/>
      <c r="XDT516" s="1"/>
      <c r="XDU516" s="1"/>
      <c r="XDV516" s="1"/>
      <c r="XDW516" s="1"/>
      <c r="XDX516" s="1"/>
      <c r="XDY516" s="1"/>
      <c r="XDZ516" s="1"/>
      <c r="XEA516" s="1"/>
      <c r="XEB516" s="1"/>
      <c r="XEC516" s="1"/>
      <c r="XED516" s="1"/>
      <c r="XEE516" s="1"/>
      <c r="XEF516" s="1"/>
      <c r="XEG516" s="1"/>
      <c r="XEH516" s="1"/>
      <c r="XEI516" s="1"/>
      <c r="XEJ516" s="1"/>
      <c r="XEK516" s="1"/>
      <c r="XEL516" s="1"/>
      <c r="XEM516" s="1"/>
      <c r="XEN516" s="1"/>
      <c r="XEO516" s="1"/>
      <c r="XEP516" s="1"/>
      <c r="XEQ516" s="1"/>
      <c r="XER516" s="1"/>
      <c r="XES516" s="1"/>
      <c r="XET516" s="1"/>
      <c r="XEU516" s="1"/>
      <c r="XEV516" s="1"/>
      <c r="XEW516" s="1"/>
      <c r="XEX516" s="1"/>
      <c r="XEY516" s="1"/>
    </row>
    <row r="517" spans="1:146 16222:16379" s="11" customFormat="1" ht="21" x14ac:dyDescent="0.3">
      <c r="A517" s="68" t="s">
        <v>246</v>
      </c>
      <c r="B517" s="69"/>
      <c r="C517" s="69"/>
      <c r="D517" s="69"/>
      <c r="E517" s="69"/>
      <c r="F517" s="69"/>
      <c r="G517" s="69"/>
      <c r="H517" s="69"/>
      <c r="I517" s="72"/>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WYX517" s="1"/>
      <c r="WYY517" s="1"/>
      <c r="WYZ517" s="1"/>
      <c r="WZA517" s="1"/>
      <c r="WZB517" s="1"/>
      <c r="WZC517" s="1"/>
      <c r="WZD517" s="1"/>
      <c r="WZE517" s="1"/>
      <c r="WZF517" s="1"/>
      <c r="WZG517" s="1"/>
      <c r="WZH517" s="1"/>
      <c r="WZI517" s="1"/>
      <c r="WZJ517" s="1"/>
      <c r="WZK517" s="1"/>
      <c r="WZL517" s="1"/>
      <c r="WZM517" s="1"/>
      <c r="WZN517" s="1"/>
      <c r="WZO517" s="1"/>
      <c r="WZP517" s="1"/>
      <c r="WZQ517" s="1"/>
      <c r="WZR517" s="1"/>
      <c r="WZS517" s="1"/>
      <c r="WZT517" s="1"/>
      <c r="WZU517" s="1"/>
      <c r="WZV517" s="1"/>
      <c r="WZW517" s="1"/>
      <c r="WZX517" s="1"/>
      <c r="WZY517" s="1"/>
      <c r="WZZ517" s="1"/>
      <c r="XAA517" s="1"/>
      <c r="XAB517" s="1"/>
      <c r="XAC517" s="1"/>
      <c r="XAD517" s="1"/>
      <c r="XAE517" s="1"/>
      <c r="XAF517" s="1"/>
      <c r="XAG517" s="1"/>
      <c r="XAH517" s="1"/>
      <c r="XAI517" s="1"/>
      <c r="XAJ517" s="1"/>
      <c r="XAK517" s="1"/>
      <c r="XAL517" s="1"/>
      <c r="XAM517" s="1"/>
      <c r="XAN517" s="1"/>
      <c r="XAO517" s="1"/>
      <c r="XAP517" s="1"/>
      <c r="XAQ517" s="1"/>
      <c r="XAR517" s="1"/>
      <c r="XAS517" s="1"/>
      <c r="XAT517" s="1"/>
      <c r="XAU517" s="1"/>
      <c r="XAV517" s="1"/>
      <c r="XAW517" s="1"/>
      <c r="XAX517" s="1"/>
      <c r="XAY517" s="1"/>
      <c r="XAZ517" s="1"/>
      <c r="XBA517" s="1"/>
      <c r="XBB517" s="1"/>
      <c r="XBC517" s="1"/>
      <c r="XBD517" s="1"/>
      <c r="XBE517" s="1"/>
      <c r="XBF517" s="1"/>
      <c r="XBG517" s="1"/>
      <c r="XBH517" s="1"/>
      <c r="XBI517" s="1"/>
      <c r="XBJ517" s="1"/>
      <c r="XBK517" s="1"/>
      <c r="XBL517" s="1"/>
      <c r="XBM517" s="1"/>
      <c r="XBN517" s="1"/>
      <c r="XBO517" s="1"/>
      <c r="XBP517" s="1"/>
      <c r="XBQ517" s="1"/>
      <c r="XBR517" s="1"/>
      <c r="XBS517" s="1"/>
      <c r="XBT517" s="1"/>
      <c r="XBU517" s="1"/>
      <c r="XBV517" s="1"/>
      <c r="XBW517" s="1"/>
      <c r="XBX517" s="1"/>
      <c r="XBY517" s="1"/>
      <c r="XBZ517" s="1"/>
      <c r="XCA517" s="1"/>
      <c r="XCB517" s="1"/>
      <c r="XCC517" s="1"/>
      <c r="XCD517" s="1"/>
      <c r="XCE517" s="1"/>
      <c r="XCF517" s="1"/>
      <c r="XCG517" s="1"/>
      <c r="XCH517" s="1"/>
      <c r="XCI517" s="1"/>
      <c r="XCJ517" s="1"/>
      <c r="XCK517" s="1"/>
      <c r="XCL517" s="1"/>
      <c r="XCM517" s="1"/>
      <c r="XCN517" s="1"/>
      <c r="XCO517" s="1"/>
      <c r="XCP517" s="1"/>
      <c r="XCQ517" s="1"/>
      <c r="XCR517" s="1"/>
      <c r="XCS517" s="1"/>
      <c r="XCT517" s="1"/>
      <c r="XCU517" s="1"/>
      <c r="XCV517" s="1"/>
      <c r="XCW517" s="1"/>
      <c r="XCX517" s="1"/>
      <c r="XCY517" s="1"/>
      <c r="XCZ517" s="1"/>
      <c r="XDA517" s="1"/>
      <c r="XDB517" s="1"/>
      <c r="XDC517" s="1"/>
      <c r="XDD517" s="1"/>
      <c r="XDE517" s="1"/>
      <c r="XDF517" s="1"/>
      <c r="XDG517" s="1"/>
      <c r="XDH517" s="1"/>
      <c r="XDI517" s="1"/>
      <c r="XDJ517" s="1"/>
      <c r="XDK517" s="1"/>
      <c r="XDL517" s="1"/>
      <c r="XDM517" s="1"/>
      <c r="XDN517" s="1"/>
      <c r="XDO517" s="1"/>
      <c r="XDP517" s="1"/>
      <c r="XDQ517" s="1"/>
      <c r="XDR517" s="1"/>
      <c r="XDS517" s="1"/>
      <c r="XDT517" s="1"/>
      <c r="XDU517" s="1"/>
      <c r="XDV517" s="1"/>
      <c r="XDW517" s="1"/>
      <c r="XDX517" s="1"/>
      <c r="XDY517" s="1"/>
      <c r="XDZ517" s="1"/>
      <c r="XEA517" s="1"/>
      <c r="XEB517" s="1"/>
      <c r="XEC517" s="1"/>
      <c r="XED517" s="1"/>
      <c r="XEE517" s="1"/>
      <c r="XEF517" s="1"/>
      <c r="XEG517" s="1"/>
      <c r="XEH517" s="1"/>
      <c r="XEI517" s="1"/>
      <c r="XEJ517" s="1"/>
      <c r="XEK517" s="1"/>
      <c r="XEL517" s="1"/>
      <c r="XEM517" s="1"/>
      <c r="XEN517" s="1"/>
      <c r="XEO517" s="1"/>
      <c r="XEP517" s="1"/>
      <c r="XEQ517" s="1"/>
      <c r="XER517" s="1"/>
      <c r="XES517" s="1"/>
      <c r="XET517" s="1"/>
      <c r="XEU517" s="1"/>
      <c r="XEV517" s="1"/>
      <c r="XEW517" s="1"/>
      <c r="XEX517" s="1"/>
      <c r="XEY517" s="1"/>
    </row>
    <row r="518" spans="1:146 16222:16379" s="11" customFormat="1" ht="20.25" customHeight="1" x14ac:dyDescent="0.3">
      <c r="A518" s="65" t="str">
        <f>A517</f>
        <v>20th Floor</v>
      </c>
      <c r="B518" s="65"/>
      <c r="C518" s="66">
        <v>1</v>
      </c>
      <c r="D518" s="67"/>
      <c r="E518" s="20" t="s">
        <v>223</v>
      </c>
      <c r="F518" s="66">
        <v>726</v>
      </c>
      <c r="G518" s="67"/>
      <c r="H518" s="20">
        <v>0</v>
      </c>
      <c r="I518" s="20">
        <f t="shared" ref="I518:I524" si="90">F518*(($I$140)+1)+H518</f>
        <v>1125.3</v>
      </c>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WYX518" s="1"/>
      <c r="WYY518" s="1"/>
      <c r="WYZ518" s="1"/>
      <c r="WZA518" s="1"/>
      <c r="WZB518" s="1"/>
      <c r="WZC518" s="1"/>
      <c r="WZD518" s="1"/>
      <c r="WZE518" s="1"/>
      <c r="WZF518" s="1"/>
      <c r="WZG518" s="1"/>
      <c r="WZH518" s="1"/>
      <c r="WZI518" s="1"/>
      <c r="WZJ518" s="1"/>
      <c r="WZK518" s="1"/>
      <c r="WZL518" s="1"/>
      <c r="WZM518" s="1"/>
      <c r="WZN518" s="1"/>
      <c r="WZO518" s="1"/>
      <c r="WZP518" s="1"/>
      <c r="WZQ518" s="1"/>
      <c r="WZR518" s="1"/>
      <c r="WZS518" s="1"/>
      <c r="WZT518" s="1"/>
      <c r="WZU518" s="1"/>
      <c r="WZV518" s="1"/>
      <c r="WZW518" s="1"/>
      <c r="WZX518" s="1"/>
      <c r="WZY518" s="1"/>
      <c r="WZZ518" s="1"/>
      <c r="XAA518" s="1"/>
      <c r="XAB518" s="1"/>
      <c r="XAC518" s="1"/>
      <c r="XAD518" s="1"/>
      <c r="XAE518" s="1"/>
      <c r="XAF518" s="1"/>
      <c r="XAG518" s="1"/>
      <c r="XAH518" s="1"/>
      <c r="XAI518" s="1"/>
      <c r="XAJ518" s="1"/>
      <c r="XAK518" s="1"/>
      <c r="XAL518" s="1"/>
      <c r="XAM518" s="1"/>
      <c r="XAN518" s="1"/>
      <c r="XAO518" s="1"/>
      <c r="XAP518" s="1"/>
      <c r="XAQ518" s="1"/>
      <c r="XAR518" s="1"/>
      <c r="XAS518" s="1"/>
      <c r="XAT518" s="1"/>
      <c r="XAU518" s="1"/>
      <c r="XAV518" s="1"/>
      <c r="XAW518" s="1"/>
      <c r="XAX518" s="1"/>
      <c r="XAY518" s="1"/>
      <c r="XAZ518" s="1"/>
      <c r="XBA518" s="1"/>
      <c r="XBB518" s="1"/>
      <c r="XBC518" s="1"/>
      <c r="XBD518" s="1"/>
      <c r="XBE518" s="1"/>
      <c r="XBF518" s="1"/>
      <c r="XBG518" s="1"/>
      <c r="XBH518" s="1"/>
      <c r="XBI518" s="1"/>
      <c r="XBJ518" s="1"/>
      <c r="XBK518" s="1"/>
      <c r="XBL518" s="1"/>
      <c r="XBM518" s="1"/>
      <c r="XBN518" s="1"/>
      <c r="XBO518" s="1"/>
      <c r="XBP518" s="1"/>
      <c r="XBQ518" s="1"/>
      <c r="XBR518" s="1"/>
      <c r="XBS518" s="1"/>
      <c r="XBT518" s="1"/>
      <c r="XBU518" s="1"/>
      <c r="XBV518" s="1"/>
      <c r="XBW518" s="1"/>
      <c r="XBX518" s="1"/>
      <c r="XBY518" s="1"/>
      <c r="XBZ518" s="1"/>
      <c r="XCA518" s="1"/>
      <c r="XCB518" s="1"/>
      <c r="XCC518" s="1"/>
      <c r="XCD518" s="1"/>
      <c r="XCE518" s="1"/>
      <c r="XCF518" s="1"/>
      <c r="XCG518" s="1"/>
      <c r="XCH518" s="1"/>
      <c r="XCI518" s="1"/>
      <c r="XCJ518" s="1"/>
      <c r="XCK518" s="1"/>
      <c r="XCL518" s="1"/>
      <c r="XCM518" s="1"/>
      <c r="XCN518" s="1"/>
      <c r="XCO518" s="1"/>
      <c r="XCP518" s="1"/>
      <c r="XCQ518" s="1"/>
      <c r="XCR518" s="1"/>
      <c r="XCS518" s="1"/>
      <c r="XCT518" s="1"/>
      <c r="XCU518" s="1"/>
      <c r="XCV518" s="1"/>
      <c r="XCW518" s="1"/>
      <c r="XCX518" s="1"/>
      <c r="XCY518" s="1"/>
      <c r="XCZ518" s="1"/>
      <c r="XDA518" s="1"/>
      <c r="XDB518" s="1"/>
      <c r="XDC518" s="1"/>
      <c r="XDD518" s="1"/>
      <c r="XDE518" s="1"/>
      <c r="XDF518" s="1"/>
      <c r="XDG518" s="1"/>
      <c r="XDH518" s="1"/>
      <c r="XDI518" s="1"/>
      <c r="XDJ518" s="1"/>
      <c r="XDK518" s="1"/>
      <c r="XDL518" s="1"/>
      <c r="XDM518" s="1"/>
      <c r="XDN518" s="1"/>
      <c r="XDO518" s="1"/>
      <c r="XDP518" s="1"/>
      <c r="XDQ518" s="1"/>
      <c r="XDR518" s="1"/>
      <c r="XDS518" s="1"/>
      <c r="XDT518" s="1"/>
      <c r="XDU518" s="1"/>
      <c r="XDV518" s="1"/>
      <c r="XDW518" s="1"/>
      <c r="XDX518" s="1"/>
      <c r="XDY518" s="1"/>
      <c r="XDZ518" s="1"/>
      <c r="XEA518" s="1"/>
      <c r="XEB518" s="1"/>
      <c r="XEC518" s="1"/>
      <c r="XED518" s="1"/>
      <c r="XEE518" s="1"/>
      <c r="XEF518" s="1"/>
      <c r="XEG518" s="1"/>
      <c r="XEH518" s="1"/>
      <c r="XEI518" s="1"/>
      <c r="XEJ518" s="1"/>
      <c r="XEK518" s="1"/>
      <c r="XEL518" s="1"/>
      <c r="XEM518" s="1"/>
      <c r="XEN518" s="1"/>
      <c r="XEO518" s="1"/>
      <c r="XEP518" s="1"/>
      <c r="XEQ518" s="1"/>
      <c r="XER518" s="1"/>
      <c r="XES518" s="1"/>
      <c r="XET518" s="1"/>
      <c r="XEU518" s="1"/>
      <c r="XEV518" s="1"/>
      <c r="XEW518" s="1"/>
      <c r="XEX518" s="1"/>
      <c r="XEY518" s="1"/>
    </row>
    <row r="519" spans="1:146 16222:16379" s="11" customFormat="1" ht="20.25" customHeight="1" x14ac:dyDescent="0.3">
      <c r="A519" s="65" t="str">
        <f t="shared" ref="A519:A524" si="91">A518</f>
        <v>20th Floor</v>
      </c>
      <c r="B519" s="65"/>
      <c r="C519" s="66">
        <v>2</v>
      </c>
      <c r="D519" s="67"/>
      <c r="E519" s="20" t="s">
        <v>223</v>
      </c>
      <c r="F519" s="66">
        <v>724</v>
      </c>
      <c r="G519" s="67"/>
      <c r="H519" s="20">
        <v>0</v>
      </c>
      <c r="I519" s="20">
        <f t="shared" si="90"/>
        <v>1122.2</v>
      </c>
      <c r="J519" s="1">
        <f>23676196/F519</f>
        <v>32701.92817679558</v>
      </c>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WYX519" s="1"/>
      <c r="WYY519" s="1"/>
      <c r="WYZ519" s="1"/>
      <c r="WZA519" s="1"/>
      <c r="WZB519" s="1"/>
      <c r="WZC519" s="1"/>
      <c r="WZD519" s="1"/>
      <c r="WZE519" s="1"/>
      <c r="WZF519" s="1"/>
      <c r="WZG519" s="1"/>
      <c r="WZH519" s="1"/>
      <c r="WZI519" s="1"/>
      <c r="WZJ519" s="1"/>
      <c r="WZK519" s="1"/>
      <c r="WZL519" s="1"/>
      <c r="WZM519" s="1"/>
      <c r="WZN519" s="1"/>
      <c r="WZO519" s="1"/>
      <c r="WZP519" s="1"/>
      <c r="WZQ519" s="1"/>
      <c r="WZR519" s="1"/>
      <c r="WZS519" s="1"/>
      <c r="WZT519" s="1"/>
      <c r="WZU519" s="1"/>
      <c r="WZV519" s="1"/>
      <c r="WZW519" s="1"/>
      <c r="WZX519" s="1"/>
      <c r="WZY519" s="1"/>
      <c r="WZZ519" s="1"/>
      <c r="XAA519" s="1"/>
      <c r="XAB519" s="1"/>
      <c r="XAC519" s="1"/>
      <c r="XAD519" s="1"/>
      <c r="XAE519" s="1"/>
      <c r="XAF519" s="1"/>
      <c r="XAG519" s="1"/>
      <c r="XAH519" s="1"/>
      <c r="XAI519" s="1"/>
      <c r="XAJ519" s="1"/>
      <c r="XAK519" s="1"/>
      <c r="XAL519" s="1"/>
      <c r="XAM519" s="1"/>
      <c r="XAN519" s="1"/>
      <c r="XAO519" s="1"/>
      <c r="XAP519" s="1"/>
      <c r="XAQ519" s="1"/>
      <c r="XAR519" s="1"/>
      <c r="XAS519" s="1"/>
      <c r="XAT519" s="1"/>
      <c r="XAU519" s="1"/>
      <c r="XAV519" s="1"/>
      <c r="XAW519" s="1"/>
      <c r="XAX519" s="1"/>
      <c r="XAY519" s="1"/>
      <c r="XAZ519" s="1"/>
      <c r="XBA519" s="1"/>
      <c r="XBB519" s="1"/>
      <c r="XBC519" s="1"/>
      <c r="XBD519" s="1"/>
      <c r="XBE519" s="1"/>
      <c r="XBF519" s="1"/>
      <c r="XBG519" s="1"/>
      <c r="XBH519" s="1"/>
      <c r="XBI519" s="1"/>
      <c r="XBJ519" s="1"/>
      <c r="XBK519" s="1"/>
      <c r="XBL519" s="1"/>
      <c r="XBM519" s="1"/>
      <c r="XBN519" s="1"/>
      <c r="XBO519" s="1"/>
      <c r="XBP519" s="1"/>
      <c r="XBQ519" s="1"/>
      <c r="XBR519" s="1"/>
      <c r="XBS519" s="1"/>
      <c r="XBT519" s="1"/>
      <c r="XBU519" s="1"/>
      <c r="XBV519" s="1"/>
      <c r="XBW519" s="1"/>
      <c r="XBX519" s="1"/>
      <c r="XBY519" s="1"/>
      <c r="XBZ519" s="1"/>
      <c r="XCA519" s="1"/>
      <c r="XCB519" s="1"/>
      <c r="XCC519" s="1"/>
      <c r="XCD519" s="1"/>
      <c r="XCE519" s="1"/>
      <c r="XCF519" s="1"/>
      <c r="XCG519" s="1"/>
      <c r="XCH519" s="1"/>
      <c r="XCI519" s="1"/>
      <c r="XCJ519" s="1"/>
      <c r="XCK519" s="1"/>
      <c r="XCL519" s="1"/>
      <c r="XCM519" s="1"/>
      <c r="XCN519" s="1"/>
      <c r="XCO519" s="1"/>
      <c r="XCP519" s="1"/>
      <c r="XCQ519" s="1"/>
      <c r="XCR519" s="1"/>
      <c r="XCS519" s="1"/>
      <c r="XCT519" s="1"/>
      <c r="XCU519" s="1"/>
      <c r="XCV519" s="1"/>
      <c r="XCW519" s="1"/>
      <c r="XCX519" s="1"/>
      <c r="XCY519" s="1"/>
      <c r="XCZ519" s="1"/>
      <c r="XDA519" s="1"/>
      <c r="XDB519" s="1"/>
      <c r="XDC519" s="1"/>
      <c r="XDD519" s="1"/>
      <c r="XDE519" s="1"/>
      <c r="XDF519" s="1"/>
      <c r="XDG519" s="1"/>
      <c r="XDH519" s="1"/>
      <c r="XDI519" s="1"/>
      <c r="XDJ519" s="1"/>
      <c r="XDK519" s="1"/>
      <c r="XDL519" s="1"/>
      <c r="XDM519" s="1"/>
      <c r="XDN519" s="1"/>
      <c r="XDO519" s="1"/>
      <c r="XDP519" s="1"/>
      <c r="XDQ519" s="1"/>
      <c r="XDR519" s="1"/>
      <c r="XDS519" s="1"/>
      <c r="XDT519" s="1"/>
      <c r="XDU519" s="1"/>
      <c r="XDV519" s="1"/>
      <c r="XDW519" s="1"/>
      <c r="XDX519" s="1"/>
      <c r="XDY519" s="1"/>
      <c r="XDZ519" s="1"/>
      <c r="XEA519" s="1"/>
      <c r="XEB519" s="1"/>
      <c r="XEC519" s="1"/>
      <c r="XED519" s="1"/>
      <c r="XEE519" s="1"/>
      <c r="XEF519" s="1"/>
      <c r="XEG519" s="1"/>
      <c r="XEH519" s="1"/>
      <c r="XEI519" s="1"/>
      <c r="XEJ519" s="1"/>
      <c r="XEK519" s="1"/>
      <c r="XEL519" s="1"/>
      <c r="XEM519" s="1"/>
      <c r="XEN519" s="1"/>
      <c r="XEO519" s="1"/>
      <c r="XEP519" s="1"/>
      <c r="XEQ519" s="1"/>
      <c r="XER519" s="1"/>
      <c r="XES519" s="1"/>
      <c r="XET519" s="1"/>
      <c r="XEU519" s="1"/>
      <c r="XEV519" s="1"/>
      <c r="XEW519" s="1"/>
      <c r="XEX519" s="1"/>
      <c r="XEY519" s="1"/>
    </row>
    <row r="520" spans="1:146 16222:16379" s="11" customFormat="1" ht="20.25" customHeight="1" x14ac:dyDescent="0.3">
      <c r="A520" s="65" t="str">
        <f t="shared" si="91"/>
        <v>20th Floor</v>
      </c>
      <c r="B520" s="65"/>
      <c r="C520" s="66">
        <v>3</v>
      </c>
      <c r="D520" s="67"/>
      <c r="E520" s="20" t="s">
        <v>223</v>
      </c>
      <c r="F520" s="66">
        <v>585</v>
      </c>
      <c r="G520" s="67"/>
      <c r="H520" s="20">
        <v>0</v>
      </c>
      <c r="I520" s="20">
        <f t="shared" si="90"/>
        <v>906.75</v>
      </c>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WYX520" s="1"/>
      <c r="WYY520" s="1"/>
      <c r="WYZ520" s="1"/>
      <c r="WZA520" s="1"/>
      <c r="WZB520" s="1"/>
      <c r="WZC520" s="1"/>
      <c r="WZD520" s="1"/>
      <c r="WZE520" s="1"/>
      <c r="WZF520" s="1"/>
      <c r="WZG520" s="1"/>
      <c r="WZH520" s="1"/>
      <c r="WZI520" s="1"/>
      <c r="WZJ520" s="1"/>
      <c r="WZK520" s="1"/>
      <c r="WZL520" s="1"/>
      <c r="WZM520" s="1"/>
      <c r="WZN520" s="1"/>
      <c r="WZO520" s="1"/>
      <c r="WZP520" s="1"/>
      <c r="WZQ520" s="1"/>
      <c r="WZR520" s="1"/>
      <c r="WZS520" s="1"/>
      <c r="WZT520" s="1"/>
      <c r="WZU520" s="1"/>
      <c r="WZV520" s="1"/>
      <c r="WZW520" s="1"/>
      <c r="WZX520" s="1"/>
      <c r="WZY520" s="1"/>
      <c r="WZZ520" s="1"/>
      <c r="XAA520" s="1"/>
      <c r="XAB520" s="1"/>
      <c r="XAC520" s="1"/>
      <c r="XAD520" s="1"/>
      <c r="XAE520" s="1"/>
      <c r="XAF520" s="1"/>
      <c r="XAG520" s="1"/>
      <c r="XAH520" s="1"/>
      <c r="XAI520" s="1"/>
      <c r="XAJ520" s="1"/>
      <c r="XAK520" s="1"/>
      <c r="XAL520" s="1"/>
      <c r="XAM520" s="1"/>
      <c r="XAN520" s="1"/>
      <c r="XAO520" s="1"/>
      <c r="XAP520" s="1"/>
      <c r="XAQ520" s="1"/>
      <c r="XAR520" s="1"/>
      <c r="XAS520" s="1"/>
      <c r="XAT520" s="1"/>
      <c r="XAU520" s="1"/>
      <c r="XAV520" s="1"/>
      <c r="XAW520" s="1"/>
      <c r="XAX520" s="1"/>
      <c r="XAY520" s="1"/>
      <c r="XAZ520" s="1"/>
      <c r="XBA520" s="1"/>
      <c r="XBB520" s="1"/>
      <c r="XBC520" s="1"/>
      <c r="XBD520" s="1"/>
      <c r="XBE520" s="1"/>
      <c r="XBF520" s="1"/>
      <c r="XBG520" s="1"/>
      <c r="XBH520" s="1"/>
      <c r="XBI520" s="1"/>
      <c r="XBJ520" s="1"/>
      <c r="XBK520" s="1"/>
      <c r="XBL520" s="1"/>
      <c r="XBM520" s="1"/>
      <c r="XBN520" s="1"/>
      <c r="XBO520" s="1"/>
      <c r="XBP520" s="1"/>
      <c r="XBQ520" s="1"/>
      <c r="XBR520" s="1"/>
      <c r="XBS520" s="1"/>
      <c r="XBT520" s="1"/>
      <c r="XBU520" s="1"/>
      <c r="XBV520" s="1"/>
      <c r="XBW520" s="1"/>
      <c r="XBX520" s="1"/>
      <c r="XBY520" s="1"/>
      <c r="XBZ520" s="1"/>
      <c r="XCA520" s="1"/>
      <c r="XCB520" s="1"/>
      <c r="XCC520" s="1"/>
      <c r="XCD520" s="1"/>
      <c r="XCE520" s="1"/>
      <c r="XCF520" s="1"/>
      <c r="XCG520" s="1"/>
      <c r="XCH520" s="1"/>
      <c r="XCI520" s="1"/>
      <c r="XCJ520" s="1"/>
      <c r="XCK520" s="1"/>
      <c r="XCL520" s="1"/>
      <c r="XCM520" s="1"/>
      <c r="XCN520" s="1"/>
      <c r="XCO520" s="1"/>
      <c r="XCP520" s="1"/>
      <c r="XCQ520" s="1"/>
      <c r="XCR520" s="1"/>
      <c r="XCS520" s="1"/>
      <c r="XCT520" s="1"/>
      <c r="XCU520" s="1"/>
      <c r="XCV520" s="1"/>
      <c r="XCW520" s="1"/>
      <c r="XCX520" s="1"/>
      <c r="XCY520" s="1"/>
      <c r="XCZ520" s="1"/>
      <c r="XDA520" s="1"/>
      <c r="XDB520" s="1"/>
      <c r="XDC520" s="1"/>
      <c r="XDD520" s="1"/>
      <c r="XDE520" s="1"/>
      <c r="XDF520" s="1"/>
      <c r="XDG520" s="1"/>
      <c r="XDH520" s="1"/>
      <c r="XDI520" s="1"/>
      <c r="XDJ520" s="1"/>
      <c r="XDK520" s="1"/>
      <c r="XDL520" s="1"/>
      <c r="XDM520" s="1"/>
      <c r="XDN520" s="1"/>
      <c r="XDO520" s="1"/>
      <c r="XDP520" s="1"/>
      <c r="XDQ520" s="1"/>
      <c r="XDR520" s="1"/>
      <c r="XDS520" s="1"/>
      <c r="XDT520" s="1"/>
      <c r="XDU520" s="1"/>
      <c r="XDV520" s="1"/>
      <c r="XDW520" s="1"/>
      <c r="XDX520" s="1"/>
      <c r="XDY520" s="1"/>
      <c r="XDZ520" s="1"/>
      <c r="XEA520" s="1"/>
      <c r="XEB520" s="1"/>
      <c r="XEC520" s="1"/>
      <c r="XED520" s="1"/>
      <c r="XEE520" s="1"/>
      <c r="XEF520" s="1"/>
      <c r="XEG520" s="1"/>
      <c r="XEH520" s="1"/>
      <c r="XEI520" s="1"/>
      <c r="XEJ520" s="1"/>
      <c r="XEK520" s="1"/>
      <c r="XEL520" s="1"/>
      <c r="XEM520" s="1"/>
      <c r="XEN520" s="1"/>
      <c r="XEO520" s="1"/>
      <c r="XEP520" s="1"/>
      <c r="XEQ520" s="1"/>
      <c r="XER520" s="1"/>
      <c r="XES520" s="1"/>
      <c r="XET520" s="1"/>
      <c r="XEU520" s="1"/>
      <c r="XEV520" s="1"/>
      <c r="XEW520" s="1"/>
      <c r="XEX520" s="1"/>
      <c r="XEY520" s="1"/>
    </row>
    <row r="521" spans="1:146 16222:16379" s="11" customFormat="1" ht="20.25" customHeight="1" x14ac:dyDescent="0.3">
      <c r="A521" s="65" t="str">
        <f t="shared" si="91"/>
        <v>20th Floor</v>
      </c>
      <c r="B521" s="65"/>
      <c r="C521" s="66">
        <v>4</v>
      </c>
      <c r="D521" s="67"/>
      <c r="E521" s="20" t="s">
        <v>223</v>
      </c>
      <c r="F521" s="66">
        <v>824</v>
      </c>
      <c r="G521" s="67"/>
      <c r="H521" s="20">
        <v>0</v>
      </c>
      <c r="I521" s="20">
        <f t="shared" si="90"/>
        <v>1277.2</v>
      </c>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WYX521" s="1"/>
      <c r="WYY521" s="1"/>
      <c r="WYZ521" s="1"/>
      <c r="WZA521" s="1"/>
      <c r="WZB521" s="1"/>
      <c r="WZC521" s="1"/>
      <c r="WZD521" s="1"/>
      <c r="WZE521" s="1"/>
      <c r="WZF521" s="1"/>
      <c r="WZG521" s="1"/>
      <c r="WZH521" s="1"/>
      <c r="WZI521" s="1"/>
      <c r="WZJ521" s="1"/>
      <c r="WZK521" s="1"/>
      <c r="WZL521" s="1"/>
      <c r="WZM521" s="1"/>
      <c r="WZN521" s="1"/>
      <c r="WZO521" s="1"/>
      <c r="WZP521" s="1"/>
      <c r="WZQ521" s="1"/>
      <c r="WZR521" s="1"/>
      <c r="WZS521" s="1"/>
      <c r="WZT521" s="1"/>
      <c r="WZU521" s="1"/>
      <c r="WZV521" s="1"/>
      <c r="WZW521" s="1"/>
      <c r="WZX521" s="1"/>
      <c r="WZY521" s="1"/>
      <c r="WZZ521" s="1"/>
      <c r="XAA521" s="1"/>
      <c r="XAB521" s="1"/>
      <c r="XAC521" s="1"/>
      <c r="XAD521" s="1"/>
      <c r="XAE521" s="1"/>
      <c r="XAF521" s="1"/>
      <c r="XAG521" s="1"/>
      <c r="XAH521" s="1"/>
      <c r="XAI521" s="1"/>
      <c r="XAJ521" s="1"/>
      <c r="XAK521" s="1"/>
      <c r="XAL521" s="1"/>
      <c r="XAM521" s="1"/>
      <c r="XAN521" s="1"/>
      <c r="XAO521" s="1"/>
      <c r="XAP521" s="1"/>
      <c r="XAQ521" s="1"/>
      <c r="XAR521" s="1"/>
      <c r="XAS521" s="1"/>
      <c r="XAT521" s="1"/>
      <c r="XAU521" s="1"/>
      <c r="XAV521" s="1"/>
      <c r="XAW521" s="1"/>
      <c r="XAX521" s="1"/>
      <c r="XAY521" s="1"/>
      <c r="XAZ521" s="1"/>
      <c r="XBA521" s="1"/>
      <c r="XBB521" s="1"/>
      <c r="XBC521" s="1"/>
      <c r="XBD521" s="1"/>
      <c r="XBE521" s="1"/>
      <c r="XBF521" s="1"/>
      <c r="XBG521" s="1"/>
      <c r="XBH521" s="1"/>
      <c r="XBI521" s="1"/>
      <c r="XBJ521" s="1"/>
      <c r="XBK521" s="1"/>
      <c r="XBL521" s="1"/>
      <c r="XBM521" s="1"/>
      <c r="XBN521" s="1"/>
      <c r="XBO521" s="1"/>
      <c r="XBP521" s="1"/>
      <c r="XBQ521" s="1"/>
      <c r="XBR521" s="1"/>
      <c r="XBS521" s="1"/>
      <c r="XBT521" s="1"/>
      <c r="XBU521" s="1"/>
      <c r="XBV521" s="1"/>
      <c r="XBW521" s="1"/>
      <c r="XBX521" s="1"/>
      <c r="XBY521" s="1"/>
      <c r="XBZ521" s="1"/>
      <c r="XCA521" s="1"/>
      <c r="XCB521" s="1"/>
      <c r="XCC521" s="1"/>
      <c r="XCD521" s="1"/>
      <c r="XCE521" s="1"/>
      <c r="XCF521" s="1"/>
      <c r="XCG521" s="1"/>
      <c r="XCH521" s="1"/>
      <c r="XCI521" s="1"/>
      <c r="XCJ521" s="1"/>
      <c r="XCK521" s="1"/>
      <c r="XCL521" s="1"/>
      <c r="XCM521" s="1"/>
      <c r="XCN521" s="1"/>
      <c r="XCO521" s="1"/>
      <c r="XCP521" s="1"/>
      <c r="XCQ521" s="1"/>
      <c r="XCR521" s="1"/>
      <c r="XCS521" s="1"/>
      <c r="XCT521" s="1"/>
      <c r="XCU521" s="1"/>
      <c r="XCV521" s="1"/>
      <c r="XCW521" s="1"/>
      <c r="XCX521" s="1"/>
      <c r="XCY521" s="1"/>
      <c r="XCZ521" s="1"/>
      <c r="XDA521" s="1"/>
      <c r="XDB521" s="1"/>
      <c r="XDC521" s="1"/>
      <c r="XDD521" s="1"/>
      <c r="XDE521" s="1"/>
      <c r="XDF521" s="1"/>
      <c r="XDG521" s="1"/>
      <c r="XDH521" s="1"/>
      <c r="XDI521" s="1"/>
      <c r="XDJ521" s="1"/>
      <c r="XDK521" s="1"/>
      <c r="XDL521" s="1"/>
      <c r="XDM521" s="1"/>
      <c r="XDN521" s="1"/>
      <c r="XDO521" s="1"/>
      <c r="XDP521" s="1"/>
      <c r="XDQ521" s="1"/>
      <c r="XDR521" s="1"/>
      <c r="XDS521" s="1"/>
      <c r="XDT521" s="1"/>
      <c r="XDU521" s="1"/>
      <c r="XDV521" s="1"/>
      <c r="XDW521" s="1"/>
      <c r="XDX521" s="1"/>
      <c r="XDY521" s="1"/>
      <c r="XDZ521" s="1"/>
      <c r="XEA521" s="1"/>
      <c r="XEB521" s="1"/>
      <c r="XEC521" s="1"/>
      <c r="XED521" s="1"/>
      <c r="XEE521" s="1"/>
      <c r="XEF521" s="1"/>
      <c r="XEG521" s="1"/>
      <c r="XEH521" s="1"/>
      <c r="XEI521" s="1"/>
      <c r="XEJ521" s="1"/>
      <c r="XEK521" s="1"/>
      <c r="XEL521" s="1"/>
      <c r="XEM521" s="1"/>
      <c r="XEN521" s="1"/>
      <c r="XEO521" s="1"/>
      <c r="XEP521" s="1"/>
      <c r="XEQ521" s="1"/>
      <c r="XER521" s="1"/>
      <c r="XES521" s="1"/>
      <c r="XET521" s="1"/>
      <c r="XEU521" s="1"/>
      <c r="XEV521" s="1"/>
      <c r="XEW521" s="1"/>
      <c r="XEX521" s="1"/>
      <c r="XEY521" s="1"/>
    </row>
    <row r="522" spans="1:146 16222:16379" s="11" customFormat="1" ht="20.25" customHeight="1" x14ac:dyDescent="0.3">
      <c r="A522" s="65" t="str">
        <f t="shared" si="91"/>
        <v>20th Floor</v>
      </c>
      <c r="B522" s="65"/>
      <c r="C522" s="66">
        <v>5</v>
      </c>
      <c r="D522" s="67"/>
      <c r="E522" s="20" t="s">
        <v>223</v>
      </c>
      <c r="F522" s="66">
        <v>556</v>
      </c>
      <c r="G522" s="67"/>
      <c r="H522" s="20">
        <v>0</v>
      </c>
      <c r="I522" s="20">
        <f t="shared" si="90"/>
        <v>861.80000000000007</v>
      </c>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WYX522" s="1"/>
      <c r="WYY522" s="1"/>
      <c r="WYZ522" s="1"/>
      <c r="WZA522" s="1"/>
      <c r="WZB522" s="1"/>
      <c r="WZC522" s="1"/>
      <c r="WZD522" s="1"/>
      <c r="WZE522" s="1"/>
      <c r="WZF522" s="1"/>
      <c r="WZG522" s="1"/>
      <c r="WZH522" s="1"/>
      <c r="WZI522" s="1"/>
      <c r="WZJ522" s="1"/>
      <c r="WZK522" s="1"/>
      <c r="WZL522" s="1"/>
      <c r="WZM522" s="1"/>
      <c r="WZN522" s="1"/>
      <c r="WZO522" s="1"/>
      <c r="WZP522" s="1"/>
      <c r="WZQ522" s="1"/>
      <c r="WZR522" s="1"/>
      <c r="WZS522" s="1"/>
      <c r="WZT522" s="1"/>
      <c r="WZU522" s="1"/>
      <c r="WZV522" s="1"/>
      <c r="WZW522" s="1"/>
      <c r="WZX522" s="1"/>
      <c r="WZY522" s="1"/>
      <c r="WZZ522" s="1"/>
      <c r="XAA522" s="1"/>
      <c r="XAB522" s="1"/>
      <c r="XAC522" s="1"/>
      <c r="XAD522" s="1"/>
      <c r="XAE522" s="1"/>
      <c r="XAF522" s="1"/>
      <c r="XAG522" s="1"/>
      <c r="XAH522" s="1"/>
      <c r="XAI522" s="1"/>
      <c r="XAJ522" s="1"/>
      <c r="XAK522" s="1"/>
      <c r="XAL522" s="1"/>
      <c r="XAM522" s="1"/>
      <c r="XAN522" s="1"/>
      <c r="XAO522" s="1"/>
      <c r="XAP522" s="1"/>
      <c r="XAQ522" s="1"/>
      <c r="XAR522" s="1"/>
      <c r="XAS522" s="1"/>
      <c r="XAT522" s="1"/>
      <c r="XAU522" s="1"/>
      <c r="XAV522" s="1"/>
      <c r="XAW522" s="1"/>
      <c r="XAX522" s="1"/>
      <c r="XAY522" s="1"/>
      <c r="XAZ522" s="1"/>
      <c r="XBA522" s="1"/>
      <c r="XBB522" s="1"/>
      <c r="XBC522" s="1"/>
      <c r="XBD522" s="1"/>
      <c r="XBE522" s="1"/>
      <c r="XBF522" s="1"/>
      <c r="XBG522" s="1"/>
      <c r="XBH522" s="1"/>
      <c r="XBI522" s="1"/>
      <c r="XBJ522" s="1"/>
      <c r="XBK522" s="1"/>
      <c r="XBL522" s="1"/>
      <c r="XBM522" s="1"/>
      <c r="XBN522" s="1"/>
      <c r="XBO522" s="1"/>
      <c r="XBP522" s="1"/>
      <c r="XBQ522" s="1"/>
      <c r="XBR522" s="1"/>
      <c r="XBS522" s="1"/>
      <c r="XBT522" s="1"/>
      <c r="XBU522" s="1"/>
      <c r="XBV522" s="1"/>
      <c r="XBW522" s="1"/>
      <c r="XBX522" s="1"/>
      <c r="XBY522" s="1"/>
      <c r="XBZ522" s="1"/>
      <c r="XCA522" s="1"/>
      <c r="XCB522" s="1"/>
      <c r="XCC522" s="1"/>
      <c r="XCD522" s="1"/>
      <c r="XCE522" s="1"/>
      <c r="XCF522" s="1"/>
      <c r="XCG522" s="1"/>
      <c r="XCH522" s="1"/>
      <c r="XCI522" s="1"/>
      <c r="XCJ522" s="1"/>
      <c r="XCK522" s="1"/>
      <c r="XCL522" s="1"/>
      <c r="XCM522" s="1"/>
      <c r="XCN522" s="1"/>
      <c r="XCO522" s="1"/>
      <c r="XCP522" s="1"/>
      <c r="XCQ522" s="1"/>
      <c r="XCR522" s="1"/>
      <c r="XCS522" s="1"/>
      <c r="XCT522" s="1"/>
      <c r="XCU522" s="1"/>
      <c r="XCV522" s="1"/>
      <c r="XCW522" s="1"/>
      <c r="XCX522" s="1"/>
      <c r="XCY522" s="1"/>
      <c r="XCZ522" s="1"/>
      <c r="XDA522" s="1"/>
      <c r="XDB522" s="1"/>
      <c r="XDC522" s="1"/>
      <c r="XDD522" s="1"/>
      <c r="XDE522" s="1"/>
      <c r="XDF522" s="1"/>
      <c r="XDG522" s="1"/>
      <c r="XDH522" s="1"/>
      <c r="XDI522" s="1"/>
      <c r="XDJ522" s="1"/>
      <c r="XDK522" s="1"/>
      <c r="XDL522" s="1"/>
      <c r="XDM522" s="1"/>
      <c r="XDN522" s="1"/>
      <c r="XDO522" s="1"/>
      <c r="XDP522" s="1"/>
      <c r="XDQ522" s="1"/>
      <c r="XDR522" s="1"/>
      <c r="XDS522" s="1"/>
      <c r="XDT522" s="1"/>
      <c r="XDU522" s="1"/>
      <c r="XDV522" s="1"/>
      <c r="XDW522" s="1"/>
      <c r="XDX522" s="1"/>
      <c r="XDY522" s="1"/>
      <c r="XDZ522" s="1"/>
      <c r="XEA522" s="1"/>
      <c r="XEB522" s="1"/>
      <c r="XEC522" s="1"/>
      <c r="XED522" s="1"/>
      <c r="XEE522" s="1"/>
      <c r="XEF522" s="1"/>
      <c r="XEG522" s="1"/>
      <c r="XEH522" s="1"/>
      <c r="XEI522" s="1"/>
      <c r="XEJ522" s="1"/>
      <c r="XEK522" s="1"/>
      <c r="XEL522" s="1"/>
      <c r="XEM522" s="1"/>
      <c r="XEN522" s="1"/>
      <c r="XEO522" s="1"/>
      <c r="XEP522" s="1"/>
      <c r="XEQ522" s="1"/>
      <c r="XER522" s="1"/>
      <c r="XES522" s="1"/>
      <c r="XET522" s="1"/>
      <c r="XEU522" s="1"/>
      <c r="XEV522" s="1"/>
      <c r="XEW522" s="1"/>
      <c r="XEX522" s="1"/>
      <c r="XEY522" s="1"/>
    </row>
    <row r="523" spans="1:146 16222:16379" s="11" customFormat="1" ht="20.25" customHeight="1" x14ac:dyDescent="0.3">
      <c r="A523" s="65" t="str">
        <f t="shared" si="91"/>
        <v>20th Floor</v>
      </c>
      <c r="B523" s="65"/>
      <c r="C523" s="66">
        <v>6</v>
      </c>
      <c r="D523" s="67"/>
      <c r="E523" s="20" t="s">
        <v>222</v>
      </c>
      <c r="F523" s="66">
        <v>908</v>
      </c>
      <c r="G523" s="67"/>
      <c r="H523" s="20">
        <v>0</v>
      </c>
      <c r="I523" s="20">
        <f t="shared" si="90"/>
        <v>1407.4</v>
      </c>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WYX523" s="1"/>
      <c r="WYY523" s="1"/>
      <c r="WYZ523" s="1"/>
      <c r="WZA523" s="1"/>
      <c r="WZB523" s="1"/>
      <c r="WZC523" s="1"/>
      <c r="WZD523" s="1"/>
      <c r="WZE523" s="1"/>
      <c r="WZF523" s="1"/>
      <c r="WZG523" s="1"/>
      <c r="WZH523" s="1"/>
      <c r="WZI523" s="1"/>
      <c r="WZJ523" s="1"/>
      <c r="WZK523" s="1"/>
      <c r="WZL523" s="1"/>
      <c r="WZM523" s="1"/>
      <c r="WZN523" s="1"/>
      <c r="WZO523" s="1"/>
      <c r="WZP523" s="1"/>
      <c r="WZQ523" s="1"/>
      <c r="WZR523" s="1"/>
      <c r="WZS523" s="1"/>
      <c r="WZT523" s="1"/>
      <c r="WZU523" s="1"/>
      <c r="WZV523" s="1"/>
      <c r="WZW523" s="1"/>
      <c r="WZX523" s="1"/>
      <c r="WZY523" s="1"/>
      <c r="WZZ523" s="1"/>
      <c r="XAA523" s="1"/>
      <c r="XAB523" s="1"/>
      <c r="XAC523" s="1"/>
      <c r="XAD523" s="1"/>
      <c r="XAE523" s="1"/>
      <c r="XAF523" s="1"/>
      <c r="XAG523" s="1"/>
      <c r="XAH523" s="1"/>
      <c r="XAI523" s="1"/>
      <c r="XAJ523" s="1"/>
      <c r="XAK523" s="1"/>
      <c r="XAL523" s="1"/>
      <c r="XAM523" s="1"/>
      <c r="XAN523" s="1"/>
      <c r="XAO523" s="1"/>
      <c r="XAP523" s="1"/>
      <c r="XAQ523" s="1"/>
      <c r="XAR523" s="1"/>
      <c r="XAS523" s="1"/>
      <c r="XAT523" s="1"/>
      <c r="XAU523" s="1"/>
      <c r="XAV523" s="1"/>
      <c r="XAW523" s="1"/>
      <c r="XAX523" s="1"/>
      <c r="XAY523" s="1"/>
      <c r="XAZ523" s="1"/>
      <c r="XBA523" s="1"/>
      <c r="XBB523" s="1"/>
      <c r="XBC523" s="1"/>
      <c r="XBD523" s="1"/>
      <c r="XBE523" s="1"/>
      <c r="XBF523" s="1"/>
      <c r="XBG523" s="1"/>
      <c r="XBH523" s="1"/>
      <c r="XBI523" s="1"/>
      <c r="XBJ523" s="1"/>
      <c r="XBK523" s="1"/>
      <c r="XBL523" s="1"/>
      <c r="XBM523" s="1"/>
      <c r="XBN523" s="1"/>
      <c r="XBO523" s="1"/>
      <c r="XBP523" s="1"/>
      <c r="XBQ523" s="1"/>
      <c r="XBR523" s="1"/>
      <c r="XBS523" s="1"/>
      <c r="XBT523" s="1"/>
      <c r="XBU523" s="1"/>
      <c r="XBV523" s="1"/>
      <c r="XBW523" s="1"/>
      <c r="XBX523" s="1"/>
      <c r="XBY523" s="1"/>
      <c r="XBZ523" s="1"/>
      <c r="XCA523" s="1"/>
      <c r="XCB523" s="1"/>
      <c r="XCC523" s="1"/>
      <c r="XCD523" s="1"/>
      <c r="XCE523" s="1"/>
      <c r="XCF523" s="1"/>
      <c r="XCG523" s="1"/>
      <c r="XCH523" s="1"/>
      <c r="XCI523" s="1"/>
      <c r="XCJ523" s="1"/>
      <c r="XCK523" s="1"/>
      <c r="XCL523" s="1"/>
      <c r="XCM523" s="1"/>
      <c r="XCN523" s="1"/>
      <c r="XCO523" s="1"/>
      <c r="XCP523" s="1"/>
      <c r="XCQ523" s="1"/>
      <c r="XCR523" s="1"/>
      <c r="XCS523" s="1"/>
      <c r="XCT523" s="1"/>
      <c r="XCU523" s="1"/>
      <c r="XCV523" s="1"/>
      <c r="XCW523" s="1"/>
      <c r="XCX523" s="1"/>
      <c r="XCY523" s="1"/>
      <c r="XCZ523" s="1"/>
      <c r="XDA523" s="1"/>
      <c r="XDB523" s="1"/>
      <c r="XDC523" s="1"/>
      <c r="XDD523" s="1"/>
      <c r="XDE523" s="1"/>
      <c r="XDF523" s="1"/>
      <c r="XDG523" s="1"/>
      <c r="XDH523" s="1"/>
      <c r="XDI523" s="1"/>
      <c r="XDJ523" s="1"/>
      <c r="XDK523" s="1"/>
      <c r="XDL523" s="1"/>
      <c r="XDM523" s="1"/>
      <c r="XDN523" s="1"/>
      <c r="XDO523" s="1"/>
      <c r="XDP523" s="1"/>
      <c r="XDQ523" s="1"/>
      <c r="XDR523" s="1"/>
      <c r="XDS523" s="1"/>
      <c r="XDT523" s="1"/>
      <c r="XDU523" s="1"/>
      <c r="XDV523" s="1"/>
      <c r="XDW523" s="1"/>
      <c r="XDX523" s="1"/>
      <c r="XDY523" s="1"/>
      <c r="XDZ523" s="1"/>
      <c r="XEA523" s="1"/>
      <c r="XEB523" s="1"/>
      <c r="XEC523" s="1"/>
      <c r="XED523" s="1"/>
      <c r="XEE523" s="1"/>
      <c r="XEF523" s="1"/>
      <c r="XEG523" s="1"/>
      <c r="XEH523" s="1"/>
      <c r="XEI523" s="1"/>
      <c r="XEJ523" s="1"/>
      <c r="XEK523" s="1"/>
      <c r="XEL523" s="1"/>
      <c r="XEM523" s="1"/>
      <c r="XEN523" s="1"/>
      <c r="XEO523" s="1"/>
      <c r="XEP523" s="1"/>
      <c r="XEQ523" s="1"/>
      <c r="XER523" s="1"/>
      <c r="XES523" s="1"/>
      <c r="XET523" s="1"/>
      <c r="XEU523" s="1"/>
      <c r="XEV523" s="1"/>
      <c r="XEW523" s="1"/>
      <c r="XEX523" s="1"/>
      <c r="XEY523" s="1"/>
    </row>
    <row r="524" spans="1:146 16222:16379" s="11" customFormat="1" ht="20.25" customHeight="1" x14ac:dyDescent="0.3">
      <c r="A524" s="65" t="str">
        <f t="shared" si="91"/>
        <v>20th Floor</v>
      </c>
      <c r="B524" s="65"/>
      <c r="C524" s="66">
        <v>7</v>
      </c>
      <c r="D524" s="67"/>
      <c r="E524" s="20" t="s">
        <v>223</v>
      </c>
      <c r="F524" s="66">
        <v>737</v>
      </c>
      <c r="G524" s="67"/>
      <c r="H524" s="20">
        <v>0</v>
      </c>
      <c r="I524" s="20">
        <f t="shared" si="90"/>
        <v>1142.3500000000001</v>
      </c>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WYX524" s="1"/>
      <c r="WYY524" s="1"/>
      <c r="WYZ524" s="1"/>
      <c r="WZA524" s="1"/>
      <c r="WZB524" s="1"/>
      <c r="WZC524" s="1"/>
      <c r="WZD524" s="1"/>
      <c r="WZE524" s="1"/>
      <c r="WZF524" s="1"/>
      <c r="WZG524" s="1"/>
      <c r="WZH524" s="1"/>
      <c r="WZI524" s="1"/>
      <c r="WZJ524" s="1"/>
      <c r="WZK524" s="1"/>
      <c r="WZL524" s="1"/>
      <c r="WZM524" s="1"/>
      <c r="WZN524" s="1"/>
      <c r="WZO524" s="1"/>
      <c r="WZP524" s="1"/>
      <c r="WZQ524" s="1"/>
      <c r="WZR524" s="1"/>
      <c r="WZS524" s="1"/>
      <c r="WZT524" s="1"/>
      <c r="WZU524" s="1"/>
      <c r="WZV524" s="1"/>
      <c r="WZW524" s="1"/>
      <c r="WZX524" s="1"/>
      <c r="WZY524" s="1"/>
      <c r="WZZ524" s="1"/>
      <c r="XAA524" s="1"/>
      <c r="XAB524" s="1"/>
      <c r="XAC524" s="1"/>
      <c r="XAD524" s="1"/>
      <c r="XAE524" s="1"/>
      <c r="XAF524" s="1"/>
      <c r="XAG524" s="1"/>
      <c r="XAH524" s="1"/>
      <c r="XAI524" s="1"/>
      <c r="XAJ524" s="1"/>
      <c r="XAK524" s="1"/>
      <c r="XAL524" s="1"/>
      <c r="XAM524" s="1"/>
      <c r="XAN524" s="1"/>
      <c r="XAO524" s="1"/>
      <c r="XAP524" s="1"/>
      <c r="XAQ524" s="1"/>
      <c r="XAR524" s="1"/>
      <c r="XAS524" s="1"/>
      <c r="XAT524" s="1"/>
      <c r="XAU524" s="1"/>
      <c r="XAV524" s="1"/>
      <c r="XAW524" s="1"/>
      <c r="XAX524" s="1"/>
      <c r="XAY524" s="1"/>
      <c r="XAZ524" s="1"/>
      <c r="XBA524" s="1"/>
      <c r="XBB524" s="1"/>
      <c r="XBC524" s="1"/>
      <c r="XBD524" s="1"/>
      <c r="XBE524" s="1"/>
      <c r="XBF524" s="1"/>
      <c r="XBG524" s="1"/>
      <c r="XBH524" s="1"/>
      <c r="XBI524" s="1"/>
      <c r="XBJ524" s="1"/>
      <c r="XBK524" s="1"/>
      <c r="XBL524" s="1"/>
      <c r="XBM524" s="1"/>
      <c r="XBN524" s="1"/>
      <c r="XBO524" s="1"/>
      <c r="XBP524" s="1"/>
      <c r="XBQ524" s="1"/>
      <c r="XBR524" s="1"/>
      <c r="XBS524" s="1"/>
      <c r="XBT524" s="1"/>
      <c r="XBU524" s="1"/>
      <c r="XBV524" s="1"/>
      <c r="XBW524" s="1"/>
      <c r="XBX524" s="1"/>
      <c r="XBY524" s="1"/>
      <c r="XBZ524" s="1"/>
      <c r="XCA524" s="1"/>
      <c r="XCB524" s="1"/>
      <c r="XCC524" s="1"/>
      <c r="XCD524" s="1"/>
      <c r="XCE524" s="1"/>
      <c r="XCF524" s="1"/>
      <c r="XCG524" s="1"/>
      <c r="XCH524" s="1"/>
      <c r="XCI524" s="1"/>
      <c r="XCJ524" s="1"/>
      <c r="XCK524" s="1"/>
      <c r="XCL524" s="1"/>
      <c r="XCM524" s="1"/>
      <c r="XCN524" s="1"/>
      <c r="XCO524" s="1"/>
      <c r="XCP524" s="1"/>
      <c r="XCQ524" s="1"/>
      <c r="XCR524" s="1"/>
      <c r="XCS524" s="1"/>
      <c r="XCT524" s="1"/>
      <c r="XCU524" s="1"/>
      <c r="XCV524" s="1"/>
      <c r="XCW524" s="1"/>
      <c r="XCX524" s="1"/>
      <c r="XCY524" s="1"/>
      <c r="XCZ524" s="1"/>
      <c r="XDA524" s="1"/>
      <c r="XDB524" s="1"/>
      <c r="XDC524" s="1"/>
      <c r="XDD524" s="1"/>
      <c r="XDE524" s="1"/>
      <c r="XDF524" s="1"/>
      <c r="XDG524" s="1"/>
      <c r="XDH524" s="1"/>
      <c r="XDI524" s="1"/>
      <c r="XDJ524" s="1"/>
      <c r="XDK524" s="1"/>
      <c r="XDL524" s="1"/>
      <c r="XDM524" s="1"/>
      <c r="XDN524" s="1"/>
      <c r="XDO524" s="1"/>
      <c r="XDP524" s="1"/>
      <c r="XDQ524" s="1"/>
      <c r="XDR524" s="1"/>
      <c r="XDS524" s="1"/>
      <c r="XDT524" s="1"/>
      <c r="XDU524" s="1"/>
      <c r="XDV524" s="1"/>
      <c r="XDW524" s="1"/>
      <c r="XDX524" s="1"/>
      <c r="XDY524" s="1"/>
      <c r="XDZ524" s="1"/>
      <c r="XEA524" s="1"/>
      <c r="XEB524" s="1"/>
      <c r="XEC524" s="1"/>
      <c r="XED524" s="1"/>
      <c r="XEE524" s="1"/>
      <c r="XEF524" s="1"/>
      <c r="XEG524" s="1"/>
      <c r="XEH524" s="1"/>
      <c r="XEI524" s="1"/>
      <c r="XEJ524" s="1"/>
      <c r="XEK524" s="1"/>
      <c r="XEL524" s="1"/>
      <c r="XEM524" s="1"/>
      <c r="XEN524" s="1"/>
      <c r="XEO524" s="1"/>
      <c r="XEP524" s="1"/>
      <c r="XEQ524" s="1"/>
      <c r="XER524" s="1"/>
      <c r="XES524" s="1"/>
      <c r="XET524" s="1"/>
      <c r="XEU524" s="1"/>
      <c r="XEV524" s="1"/>
      <c r="XEW524" s="1"/>
      <c r="XEX524" s="1"/>
      <c r="XEY524" s="1"/>
    </row>
    <row r="525" spans="1:146 16222:16379" s="11" customFormat="1" ht="21" x14ac:dyDescent="0.3">
      <c r="A525" s="68" t="s">
        <v>247</v>
      </c>
      <c r="B525" s="69"/>
      <c r="C525" s="69"/>
      <c r="D525" s="69"/>
      <c r="E525" s="69"/>
      <c r="F525" s="69"/>
      <c r="G525" s="69"/>
      <c r="H525" s="69"/>
      <c r="I525" s="72"/>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WYX525" s="1"/>
      <c r="WYY525" s="1"/>
      <c r="WYZ525" s="1"/>
      <c r="WZA525" s="1"/>
      <c r="WZB525" s="1"/>
      <c r="WZC525" s="1"/>
      <c r="WZD525" s="1"/>
      <c r="WZE525" s="1"/>
      <c r="WZF525" s="1"/>
      <c r="WZG525" s="1"/>
      <c r="WZH525" s="1"/>
      <c r="WZI525" s="1"/>
      <c r="WZJ525" s="1"/>
      <c r="WZK525" s="1"/>
      <c r="WZL525" s="1"/>
      <c r="WZM525" s="1"/>
      <c r="WZN525" s="1"/>
      <c r="WZO525" s="1"/>
      <c r="WZP525" s="1"/>
      <c r="WZQ525" s="1"/>
      <c r="WZR525" s="1"/>
      <c r="WZS525" s="1"/>
      <c r="WZT525" s="1"/>
      <c r="WZU525" s="1"/>
      <c r="WZV525" s="1"/>
      <c r="WZW525" s="1"/>
      <c r="WZX525" s="1"/>
      <c r="WZY525" s="1"/>
      <c r="WZZ525" s="1"/>
      <c r="XAA525" s="1"/>
      <c r="XAB525" s="1"/>
      <c r="XAC525" s="1"/>
      <c r="XAD525" s="1"/>
      <c r="XAE525" s="1"/>
      <c r="XAF525" s="1"/>
      <c r="XAG525" s="1"/>
      <c r="XAH525" s="1"/>
      <c r="XAI525" s="1"/>
      <c r="XAJ525" s="1"/>
      <c r="XAK525" s="1"/>
      <c r="XAL525" s="1"/>
      <c r="XAM525" s="1"/>
      <c r="XAN525" s="1"/>
      <c r="XAO525" s="1"/>
      <c r="XAP525" s="1"/>
      <c r="XAQ525" s="1"/>
      <c r="XAR525" s="1"/>
      <c r="XAS525" s="1"/>
      <c r="XAT525" s="1"/>
      <c r="XAU525" s="1"/>
      <c r="XAV525" s="1"/>
      <c r="XAW525" s="1"/>
      <c r="XAX525" s="1"/>
      <c r="XAY525" s="1"/>
      <c r="XAZ525" s="1"/>
      <c r="XBA525" s="1"/>
      <c r="XBB525" s="1"/>
      <c r="XBC525" s="1"/>
      <c r="XBD525" s="1"/>
      <c r="XBE525" s="1"/>
      <c r="XBF525" s="1"/>
      <c r="XBG525" s="1"/>
      <c r="XBH525" s="1"/>
      <c r="XBI525" s="1"/>
      <c r="XBJ525" s="1"/>
      <c r="XBK525" s="1"/>
      <c r="XBL525" s="1"/>
      <c r="XBM525" s="1"/>
      <c r="XBN525" s="1"/>
      <c r="XBO525" s="1"/>
      <c r="XBP525" s="1"/>
      <c r="XBQ525" s="1"/>
      <c r="XBR525" s="1"/>
      <c r="XBS525" s="1"/>
      <c r="XBT525" s="1"/>
      <c r="XBU525" s="1"/>
      <c r="XBV525" s="1"/>
      <c r="XBW525" s="1"/>
      <c r="XBX525" s="1"/>
      <c r="XBY525" s="1"/>
      <c r="XBZ525" s="1"/>
      <c r="XCA525" s="1"/>
      <c r="XCB525" s="1"/>
      <c r="XCC525" s="1"/>
      <c r="XCD525" s="1"/>
      <c r="XCE525" s="1"/>
      <c r="XCF525" s="1"/>
      <c r="XCG525" s="1"/>
      <c r="XCH525" s="1"/>
      <c r="XCI525" s="1"/>
      <c r="XCJ525" s="1"/>
      <c r="XCK525" s="1"/>
      <c r="XCL525" s="1"/>
      <c r="XCM525" s="1"/>
      <c r="XCN525" s="1"/>
      <c r="XCO525" s="1"/>
      <c r="XCP525" s="1"/>
      <c r="XCQ525" s="1"/>
      <c r="XCR525" s="1"/>
      <c r="XCS525" s="1"/>
      <c r="XCT525" s="1"/>
      <c r="XCU525" s="1"/>
      <c r="XCV525" s="1"/>
      <c r="XCW525" s="1"/>
      <c r="XCX525" s="1"/>
      <c r="XCY525" s="1"/>
      <c r="XCZ525" s="1"/>
      <c r="XDA525" s="1"/>
      <c r="XDB525" s="1"/>
      <c r="XDC525" s="1"/>
      <c r="XDD525" s="1"/>
      <c r="XDE525" s="1"/>
      <c r="XDF525" s="1"/>
      <c r="XDG525" s="1"/>
      <c r="XDH525" s="1"/>
      <c r="XDI525" s="1"/>
      <c r="XDJ525" s="1"/>
      <c r="XDK525" s="1"/>
      <c r="XDL525" s="1"/>
      <c r="XDM525" s="1"/>
      <c r="XDN525" s="1"/>
      <c r="XDO525" s="1"/>
      <c r="XDP525" s="1"/>
      <c r="XDQ525" s="1"/>
      <c r="XDR525" s="1"/>
      <c r="XDS525" s="1"/>
      <c r="XDT525" s="1"/>
      <c r="XDU525" s="1"/>
      <c r="XDV525" s="1"/>
      <c r="XDW525" s="1"/>
      <c r="XDX525" s="1"/>
      <c r="XDY525" s="1"/>
      <c r="XDZ525" s="1"/>
      <c r="XEA525" s="1"/>
      <c r="XEB525" s="1"/>
      <c r="XEC525" s="1"/>
      <c r="XED525" s="1"/>
      <c r="XEE525" s="1"/>
      <c r="XEF525" s="1"/>
      <c r="XEG525" s="1"/>
      <c r="XEH525" s="1"/>
      <c r="XEI525" s="1"/>
      <c r="XEJ525" s="1"/>
      <c r="XEK525" s="1"/>
      <c r="XEL525" s="1"/>
      <c r="XEM525" s="1"/>
      <c r="XEN525" s="1"/>
      <c r="XEO525" s="1"/>
      <c r="XEP525" s="1"/>
      <c r="XEQ525" s="1"/>
      <c r="XER525" s="1"/>
      <c r="XES525" s="1"/>
      <c r="XET525" s="1"/>
      <c r="XEU525" s="1"/>
      <c r="XEV525" s="1"/>
      <c r="XEW525" s="1"/>
      <c r="XEX525" s="1"/>
      <c r="XEY525" s="1"/>
    </row>
    <row r="526" spans="1:146 16222:16379" s="11" customFormat="1" ht="20.25" customHeight="1" x14ac:dyDescent="0.3">
      <c r="A526" s="65" t="str">
        <f>A525</f>
        <v>21st Floor</v>
      </c>
      <c r="B526" s="65"/>
      <c r="C526" s="66">
        <v>1</v>
      </c>
      <c r="D526" s="67"/>
      <c r="E526" s="20" t="s">
        <v>223</v>
      </c>
      <c r="F526" s="66">
        <v>726</v>
      </c>
      <c r="G526" s="67"/>
      <c r="H526" s="20">
        <v>0</v>
      </c>
      <c r="I526" s="20">
        <f t="shared" ref="I526:I532" si="92">F526*(($I$140)+1)+H526</f>
        <v>1125.3</v>
      </c>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WYX526" s="1"/>
      <c r="WYY526" s="1"/>
      <c r="WYZ526" s="1"/>
      <c r="WZA526" s="1"/>
      <c r="WZB526" s="1"/>
      <c r="WZC526" s="1"/>
      <c r="WZD526" s="1"/>
      <c r="WZE526" s="1"/>
      <c r="WZF526" s="1"/>
      <c r="WZG526" s="1"/>
      <c r="WZH526" s="1"/>
      <c r="WZI526" s="1"/>
      <c r="WZJ526" s="1"/>
      <c r="WZK526" s="1"/>
      <c r="WZL526" s="1"/>
      <c r="WZM526" s="1"/>
      <c r="WZN526" s="1"/>
      <c r="WZO526" s="1"/>
      <c r="WZP526" s="1"/>
      <c r="WZQ526" s="1"/>
      <c r="WZR526" s="1"/>
      <c r="WZS526" s="1"/>
      <c r="WZT526" s="1"/>
      <c r="WZU526" s="1"/>
      <c r="WZV526" s="1"/>
      <c r="WZW526" s="1"/>
      <c r="WZX526" s="1"/>
      <c r="WZY526" s="1"/>
      <c r="WZZ526" s="1"/>
      <c r="XAA526" s="1"/>
      <c r="XAB526" s="1"/>
      <c r="XAC526" s="1"/>
      <c r="XAD526" s="1"/>
      <c r="XAE526" s="1"/>
      <c r="XAF526" s="1"/>
      <c r="XAG526" s="1"/>
      <c r="XAH526" s="1"/>
      <c r="XAI526" s="1"/>
      <c r="XAJ526" s="1"/>
      <c r="XAK526" s="1"/>
      <c r="XAL526" s="1"/>
      <c r="XAM526" s="1"/>
      <c r="XAN526" s="1"/>
      <c r="XAO526" s="1"/>
      <c r="XAP526" s="1"/>
      <c r="XAQ526" s="1"/>
      <c r="XAR526" s="1"/>
      <c r="XAS526" s="1"/>
      <c r="XAT526" s="1"/>
      <c r="XAU526" s="1"/>
      <c r="XAV526" s="1"/>
      <c r="XAW526" s="1"/>
      <c r="XAX526" s="1"/>
      <c r="XAY526" s="1"/>
      <c r="XAZ526" s="1"/>
      <c r="XBA526" s="1"/>
      <c r="XBB526" s="1"/>
      <c r="XBC526" s="1"/>
      <c r="XBD526" s="1"/>
      <c r="XBE526" s="1"/>
      <c r="XBF526" s="1"/>
      <c r="XBG526" s="1"/>
      <c r="XBH526" s="1"/>
      <c r="XBI526" s="1"/>
      <c r="XBJ526" s="1"/>
      <c r="XBK526" s="1"/>
      <c r="XBL526" s="1"/>
      <c r="XBM526" s="1"/>
      <c r="XBN526" s="1"/>
      <c r="XBO526" s="1"/>
      <c r="XBP526" s="1"/>
      <c r="XBQ526" s="1"/>
      <c r="XBR526" s="1"/>
      <c r="XBS526" s="1"/>
      <c r="XBT526" s="1"/>
      <c r="XBU526" s="1"/>
      <c r="XBV526" s="1"/>
      <c r="XBW526" s="1"/>
      <c r="XBX526" s="1"/>
      <c r="XBY526" s="1"/>
      <c r="XBZ526" s="1"/>
      <c r="XCA526" s="1"/>
      <c r="XCB526" s="1"/>
      <c r="XCC526" s="1"/>
      <c r="XCD526" s="1"/>
      <c r="XCE526" s="1"/>
      <c r="XCF526" s="1"/>
      <c r="XCG526" s="1"/>
      <c r="XCH526" s="1"/>
      <c r="XCI526" s="1"/>
      <c r="XCJ526" s="1"/>
      <c r="XCK526" s="1"/>
      <c r="XCL526" s="1"/>
      <c r="XCM526" s="1"/>
      <c r="XCN526" s="1"/>
      <c r="XCO526" s="1"/>
      <c r="XCP526" s="1"/>
      <c r="XCQ526" s="1"/>
      <c r="XCR526" s="1"/>
      <c r="XCS526" s="1"/>
      <c r="XCT526" s="1"/>
      <c r="XCU526" s="1"/>
      <c r="XCV526" s="1"/>
      <c r="XCW526" s="1"/>
      <c r="XCX526" s="1"/>
      <c r="XCY526" s="1"/>
      <c r="XCZ526" s="1"/>
      <c r="XDA526" s="1"/>
      <c r="XDB526" s="1"/>
      <c r="XDC526" s="1"/>
      <c r="XDD526" s="1"/>
      <c r="XDE526" s="1"/>
      <c r="XDF526" s="1"/>
      <c r="XDG526" s="1"/>
      <c r="XDH526" s="1"/>
      <c r="XDI526" s="1"/>
      <c r="XDJ526" s="1"/>
      <c r="XDK526" s="1"/>
      <c r="XDL526" s="1"/>
      <c r="XDM526" s="1"/>
      <c r="XDN526" s="1"/>
      <c r="XDO526" s="1"/>
      <c r="XDP526" s="1"/>
      <c r="XDQ526" s="1"/>
      <c r="XDR526" s="1"/>
      <c r="XDS526" s="1"/>
      <c r="XDT526" s="1"/>
      <c r="XDU526" s="1"/>
      <c r="XDV526" s="1"/>
      <c r="XDW526" s="1"/>
      <c r="XDX526" s="1"/>
      <c r="XDY526" s="1"/>
      <c r="XDZ526" s="1"/>
      <c r="XEA526" s="1"/>
      <c r="XEB526" s="1"/>
      <c r="XEC526" s="1"/>
      <c r="XED526" s="1"/>
      <c r="XEE526" s="1"/>
      <c r="XEF526" s="1"/>
      <c r="XEG526" s="1"/>
      <c r="XEH526" s="1"/>
      <c r="XEI526" s="1"/>
      <c r="XEJ526" s="1"/>
      <c r="XEK526" s="1"/>
      <c r="XEL526" s="1"/>
      <c r="XEM526" s="1"/>
      <c r="XEN526" s="1"/>
      <c r="XEO526" s="1"/>
      <c r="XEP526" s="1"/>
      <c r="XEQ526" s="1"/>
      <c r="XER526" s="1"/>
      <c r="XES526" s="1"/>
      <c r="XET526" s="1"/>
      <c r="XEU526" s="1"/>
      <c r="XEV526" s="1"/>
      <c r="XEW526" s="1"/>
      <c r="XEX526" s="1"/>
      <c r="XEY526" s="1"/>
    </row>
    <row r="527" spans="1:146 16222:16379" s="11" customFormat="1" ht="20.25" customHeight="1" x14ac:dyDescent="0.3">
      <c r="A527" s="65" t="str">
        <f t="shared" ref="A527:A532" si="93">A526</f>
        <v>21st Floor</v>
      </c>
      <c r="B527" s="65"/>
      <c r="C527" s="66">
        <v>2</v>
      </c>
      <c r="D527" s="67"/>
      <c r="E527" s="20" t="s">
        <v>223</v>
      </c>
      <c r="F527" s="66">
        <v>724</v>
      </c>
      <c r="G527" s="67"/>
      <c r="H527" s="20">
        <v>0</v>
      </c>
      <c r="I527" s="20">
        <f t="shared" si="92"/>
        <v>1122.2</v>
      </c>
      <c r="J527" s="1">
        <f>23676196/F527</f>
        <v>32701.92817679558</v>
      </c>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WYX527" s="1"/>
      <c r="WYY527" s="1"/>
      <c r="WYZ527" s="1"/>
      <c r="WZA527" s="1"/>
      <c r="WZB527" s="1"/>
      <c r="WZC527" s="1"/>
      <c r="WZD527" s="1"/>
      <c r="WZE527" s="1"/>
      <c r="WZF527" s="1"/>
      <c r="WZG527" s="1"/>
      <c r="WZH527" s="1"/>
      <c r="WZI527" s="1"/>
      <c r="WZJ527" s="1"/>
      <c r="WZK527" s="1"/>
      <c r="WZL527" s="1"/>
      <c r="WZM527" s="1"/>
      <c r="WZN527" s="1"/>
      <c r="WZO527" s="1"/>
      <c r="WZP527" s="1"/>
      <c r="WZQ527" s="1"/>
      <c r="WZR527" s="1"/>
      <c r="WZS527" s="1"/>
      <c r="WZT527" s="1"/>
      <c r="WZU527" s="1"/>
      <c r="WZV527" s="1"/>
      <c r="WZW527" s="1"/>
      <c r="WZX527" s="1"/>
      <c r="WZY527" s="1"/>
      <c r="WZZ527" s="1"/>
      <c r="XAA527" s="1"/>
      <c r="XAB527" s="1"/>
      <c r="XAC527" s="1"/>
      <c r="XAD527" s="1"/>
      <c r="XAE527" s="1"/>
      <c r="XAF527" s="1"/>
      <c r="XAG527" s="1"/>
      <c r="XAH527" s="1"/>
      <c r="XAI527" s="1"/>
      <c r="XAJ527" s="1"/>
      <c r="XAK527" s="1"/>
      <c r="XAL527" s="1"/>
      <c r="XAM527" s="1"/>
      <c r="XAN527" s="1"/>
      <c r="XAO527" s="1"/>
      <c r="XAP527" s="1"/>
      <c r="XAQ527" s="1"/>
      <c r="XAR527" s="1"/>
      <c r="XAS527" s="1"/>
      <c r="XAT527" s="1"/>
      <c r="XAU527" s="1"/>
      <c r="XAV527" s="1"/>
      <c r="XAW527" s="1"/>
      <c r="XAX527" s="1"/>
      <c r="XAY527" s="1"/>
      <c r="XAZ527" s="1"/>
      <c r="XBA527" s="1"/>
      <c r="XBB527" s="1"/>
      <c r="XBC527" s="1"/>
      <c r="XBD527" s="1"/>
      <c r="XBE527" s="1"/>
      <c r="XBF527" s="1"/>
      <c r="XBG527" s="1"/>
      <c r="XBH527" s="1"/>
      <c r="XBI527" s="1"/>
      <c r="XBJ527" s="1"/>
      <c r="XBK527" s="1"/>
      <c r="XBL527" s="1"/>
      <c r="XBM527" s="1"/>
      <c r="XBN527" s="1"/>
      <c r="XBO527" s="1"/>
      <c r="XBP527" s="1"/>
      <c r="XBQ527" s="1"/>
      <c r="XBR527" s="1"/>
      <c r="XBS527" s="1"/>
      <c r="XBT527" s="1"/>
      <c r="XBU527" s="1"/>
      <c r="XBV527" s="1"/>
      <c r="XBW527" s="1"/>
      <c r="XBX527" s="1"/>
      <c r="XBY527" s="1"/>
      <c r="XBZ527" s="1"/>
      <c r="XCA527" s="1"/>
      <c r="XCB527" s="1"/>
      <c r="XCC527" s="1"/>
      <c r="XCD527" s="1"/>
      <c r="XCE527" s="1"/>
      <c r="XCF527" s="1"/>
      <c r="XCG527" s="1"/>
      <c r="XCH527" s="1"/>
      <c r="XCI527" s="1"/>
      <c r="XCJ527" s="1"/>
      <c r="XCK527" s="1"/>
      <c r="XCL527" s="1"/>
      <c r="XCM527" s="1"/>
      <c r="XCN527" s="1"/>
      <c r="XCO527" s="1"/>
      <c r="XCP527" s="1"/>
      <c r="XCQ527" s="1"/>
      <c r="XCR527" s="1"/>
      <c r="XCS527" s="1"/>
      <c r="XCT527" s="1"/>
      <c r="XCU527" s="1"/>
      <c r="XCV527" s="1"/>
      <c r="XCW527" s="1"/>
      <c r="XCX527" s="1"/>
      <c r="XCY527" s="1"/>
      <c r="XCZ527" s="1"/>
      <c r="XDA527" s="1"/>
      <c r="XDB527" s="1"/>
      <c r="XDC527" s="1"/>
      <c r="XDD527" s="1"/>
      <c r="XDE527" s="1"/>
      <c r="XDF527" s="1"/>
      <c r="XDG527" s="1"/>
      <c r="XDH527" s="1"/>
      <c r="XDI527" s="1"/>
      <c r="XDJ527" s="1"/>
      <c r="XDK527" s="1"/>
      <c r="XDL527" s="1"/>
      <c r="XDM527" s="1"/>
      <c r="XDN527" s="1"/>
      <c r="XDO527" s="1"/>
      <c r="XDP527" s="1"/>
      <c r="XDQ527" s="1"/>
      <c r="XDR527" s="1"/>
      <c r="XDS527" s="1"/>
      <c r="XDT527" s="1"/>
      <c r="XDU527" s="1"/>
      <c r="XDV527" s="1"/>
      <c r="XDW527" s="1"/>
      <c r="XDX527" s="1"/>
      <c r="XDY527" s="1"/>
      <c r="XDZ527" s="1"/>
      <c r="XEA527" s="1"/>
      <c r="XEB527" s="1"/>
      <c r="XEC527" s="1"/>
      <c r="XED527" s="1"/>
      <c r="XEE527" s="1"/>
      <c r="XEF527" s="1"/>
      <c r="XEG527" s="1"/>
      <c r="XEH527" s="1"/>
      <c r="XEI527" s="1"/>
      <c r="XEJ527" s="1"/>
      <c r="XEK527" s="1"/>
      <c r="XEL527" s="1"/>
      <c r="XEM527" s="1"/>
      <c r="XEN527" s="1"/>
      <c r="XEO527" s="1"/>
      <c r="XEP527" s="1"/>
      <c r="XEQ527" s="1"/>
      <c r="XER527" s="1"/>
      <c r="XES527" s="1"/>
      <c r="XET527" s="1"/>
      <c r="XEU527" s="1"/>
      <c r="XEV527" s="1"/>
      <c r="XEW527" s="1"/>
      <c r="XEX527" s="1"/>
      <c r="XEY527" s="1"/>
    </row>
    <row r="528" spans="1:146 16222:16379" s="11" customFormat="1" ht="20.25" customHeight="1" x14ac:dyDescent="0.3">
      <c r="A528" s="65" t="str">
        <f t="shared" si="93"/>
        <v>21st Floor</v>
      </c>
      <c r="B528" s="65"/>
      <c r="C528" s="66">
        <v>3</v>
      </c>
      <c r="D528" s="67"/>
      <c r="E528" s="20" t="s">
        <v>223</v>
      </c>
      <c r="F528" s="66">
        <v>585</v>
      </c>
      <c r="G528" s="67"/>
      <c r="H528" s="20">
        <v>0</v>
      </c>
      <c r="I528" s="20">
        <f t="shared" si="92"/>
        <v>906.75</v>
      </c>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WYX528" s="1"/>
      <c r="WYY528" s="1"/>
      <c r="WYZ528" s="1"/>
      <c r="WZA528" s="1"/>
      <c r="WZB528" s="1"/>
      <c r="WZC528" s="1"/>
      <c r="WZD528" s="1"/>
      <c r="WZE528" s="1"/>
      <c r="WZF528" s="1"/>
      <c r="WZG528" s="1"/>
      <c r="WZH528" s="1"/>
      <c r="WZI528" s="1"/>
      <c r="WZJ528" s="1"/>
      <c r="WZK528" s="1"/>
      <c r="WZL528" s="1"/>
      <c r="WZM528" s="1"/>
      <c r="WZN528" s="1"/>
      <c r="WZO528" s="1"/>
      <c r="WZP528" s="1"/>
      <c r="WZQ528" s="1"/>
      <c r="WZR528" s="1"/>
      <c r="WZS528" s="1"/>
      <c r="WZT528" s="1"/>
      <c r="WZU528" s="1"/>
      <c r="WZV528" s="1"/>
      <c r="WZW528" s="1"/>
      <c r="WZX528" s="1"/>
      <c r="WZY528" s="1"/>
      <c r="WZZ528" s="1"/>
      <c r="XAA528" s="1"/>
      <c r="XAB528" s="1"/>
      <c r="XAC528" s="1"/>
      <c r="XAD528" s="1"/>
      <c r="XAE528" s="1"/>
      <c r="XAF528" s="1"/>
      <c r="XAG528" s="1"/>
      <c r="XAH528" s="1"/>
      <c r="XAI528" s="1"/>
      <c r="XAJ528" s="1"/>
      <c r="XAK528" s="1"/>
      <c r="XAL528" s="1"/>
      <c r="XAM528" s="1"/>
      <c r="XAN528" s="1"/>
      <c r="XAO528" s="1"/>
      <c r="XAP528" s="1"/>
      <c r="XAQ528" s="1"/>
      <c r="XAR528" s="1"/>
      <c r="XAS528" s="1"/>
      <c r="XAT528" s="1"/>
      <c r="XAU528" s="1"/>
      <c r="XAV528" s="1"/>
      <c r="XAW528" s="1"/>
      <c r="XAX528" s="1"/>
      <c r="XAY528" s="1"/>
      <c r="XAZ528" s="1"/>
      <c r="XBA528" s="1"/>
      <c r="XBB528" s="1"/>
      <c r="XBC528" s="1"/>
      <c r="XBD528" s="1"/>
      <c r="XBE528" s="1"/>
      <c r="XBF528" s="1"/>
      <c r="XBG528" s="1"/>
      <c r="XBH528" s="1"/>
      <c r="XBI528" s="1"/>
      <c r="XBJ528" s="1"/>
      <c r="XBK528" s="1"/>
      <c r="XBL528" s="1"/>
      <c r="XBM528" s="1"/>
      <c r="XBN528" s="1"/>
      <c r="XBO528" s="1"/>
      <c r="XBP528" s="1"/>
      <c r="XBQ528" s="1"/>
      <c r="XBR528" s="1"/>
      <c r="XBS528" s="1"/>
      <c r="XBT528" s="1"/>
      <c r="XBU528" s="1"/>
      <c r="XBV528" s="1"/>
      <c r="XBW528" s="1"/>
      <c r="XBX528" s="1"/>
      <c r="XBY528" s="1"/>
      <c r="XBZ528" s="1"/>
      <c r="XCA528" s="1"/>
      <c r="XCB528" s="1"/>
      <c r="XCC528" s="1"/>
      <c r="XCD528" s="1"/>
      <c r="XCE528" s="1"/>
      <c r="XCF528" s="1"/>
      <c r="XCG528" s="1"/>
      <c r="XCH528" s="1"/>
      <c r="XCI528" s="1"/>
      <c r="XCJ528" s="1"/>
      <c r="XCK528" s="1"/>
      <c r="XCL528" s="1"/>
      <c r="XCM528" s="1"/>
      <c r="XCN528" s="1"/>
      <c r="XCO528" s="1"/>
      <c r="XCP528" s="1"/>
      <c r="XCQ528" s="1"/>
      <c r="XCR528" s="1"/>
      <c r="XCS528" s="1"/>
      <c r="XCT528" s="1"/>
      <c r="XCU528" s="1"/>
      <c r="XCV528" s="1"/>
      <c r="XCW528" s="1"/>
      <c r="XCX528" s="1"/>
      <c r="XCY528" s="1"/>
      <c r="XCZ528" s="1"/>
      <c r="XDA528" s="1"/>
      <c r="XDB528" s="1"/>
      <c r="XDC528" s="1"/>
      <c r="XDD528" s="1"/>
      <c r="XDE528" s="1"/>
      <c r="XDF528" s="1"/>
      <c r="XDG528" s="1"/>
      <c r="XDH528" s="1"/>
      <c r="XDI528" s="1"/>
      <c r="XDJ528" s="1"/>
      <c r="XDK528" s="1"/>
      <c r="XDL528" s="1"/>
      <c r="XDM528" s="1"/>
      <c r="XDN528" s="1"/>
      <c r="XDO528" s="1"/>
      <c r="XDP528" s="1"/>
      <c r="XDQ528" s="1"/>
      <c r="XDR528" s="1"/>
      <c r="XDS528" s="1"/>
      <c r="XDT528" s="1"/>
      <c r="XDU528" s="1"/>
      <c r="XDV528" s="1"/>
      <c r="XDW528" s="1"/>
      <c r="XDX528" s="1"/>
      <c r="XDY528" s="1"/>
      <c r="XDZ528" s="1"/>
      <c r="XEA528" s="1"/>
      <c r="XEB528" s="1"/>
      <c r="XEC528" s="1"/>
      <c r="XED528" s="1"/>
      <c r="XEE528" s="1"/>
      <c r="XEF528" s="1"/>
      <c r="XEG528" s="1"/>
      <c r="XEH528" s="1"/>
      <c r="XEI528" s="1"/>
      <c r="XEJ528" s="1"/>
      <c r="XEK528" s="1"/>
      <c r="XEL528" s="1"/>
      <c r="XEM528" s="1"/>
      <c r="XEN528" s="1"/>
      <c r="XEO528" s="1"/>
      <c r="XEP528" s="1"/>
      <c r="XEQ528" s="1"/>
      <c r="XER528" s="1"/>
      <c r="XES528" s="1"/>
      <c r="XET528" s="1"/>
      <c r="XEU528" s="1"/>
      <c r="XEV528" s="1"/>
      <c r="XEW528" s="1"/>
      <c r="XEX528" s="1"/>
      <c r="XEY528" s="1"/>
    </row>
    <row r="529" spans="1:146 16222:16379" s="11" customFormat="1" ht="20.25" customHeight="1" x14ac:dyDescent="0.3">
      <c r="A529" s="65" t="str">
        <f t="shared" si="93"/>
        <v>21st Floor</v>
      </c>
      <c r="B529" s="65"/>
      <c r="C529" s="66">
        <v>4</v>
      </c>
      <c r="D529" s="67"/>
      <c r="E529" s="20" t="s">
        <v>223</v>
      </c>
      <c r="F529" s="66">
        <v>811</v>
      </c>
      <c r="G529" s="67"/>
      <c r="H529" s="20">
        <v>0</v>
      </c>
      <c r="I529" s="20">
        <f t="shared" si="92"/>
        <v>1257.05</v>
      </c>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WYX529" s="1"/>
      <c r="WYY529" s="1"/>
      <c r="WYZ529" s="1"/>
      <c r="WZA529" s="1"/>
      <c r="WZB529" s="1"/>
      <c r="WZC529" s="1"/>
      <c r="WZD529" s="1"/>
      <c r="WZE529" s="1"/>
      <c r="WZF529" s="1"/>
      <c r="WZG529" s="1"/>
      <c r="WZH529" s="1"/>
      <c r="WZI529" s="1"/>
      <c r="WZJ529" s="1"/>
      <c r="WZK529" s="1"/>
      <c r="WZL529" s="1"/>
      <c r="WZM529" s="1"/>
      <c r="WZN529" s="1"/>
      <c r="WZO529" s="1"/>
      <c r="WZP529" s="1"/>
      <c r="WZQ529" s="1"/>
      <c r="WZR529" s="1"/>
      <c r="WZS529" s="1"/>
      <c r="WZT529" s="1"/>
      <c r="WZU529" s="1"/>
      <c r="WZV529" s="1"/>
      <c r="WZW529" s="1"/>
      <c r="WZX529" s="1"/>
      <c r="WZY529" s="1"/>
      <c r="WZZ529" s="1"/>
      <c r="XAA529" s="1"/>
      <c r="XAB529" s="1"/>
      <c r="XAC529" s="1"/>
      <c r="XAD529" s="1"/>
      <c r="XAE529" s="1"/>
      <c r="XAF529" s="1"/>
      <c r="XAG529" s="1"/>
      <c r="XAH529" s="1"/>
      <c r="XAI529" s="1"/>
      <c r="XAJ529" s="1"/>
      <c r="XAK529" s="1"/>
      <c r="XAL529" s="1"/>
      <c r="XAM529" s="1"/>
      <c r="XAN529" s="1"/>
      <c r="XAO529" s="1"/>
      <c r="XAP529" s="1"/>
      <c r="XAQ529" s="1"/>
      <c r="XAR529" s="1"/>
      <c r="XAS529" s="1"/>
      <c r="XAT529" s="1"/>
      <c r="XAU529" s="1"/>
      <c r="XAV529" s="1"/>
      <c r="XAW529" s="1"/>
      <c r="XAX529" s="1"/>
      <c r="XAY529" s="1"/>
      <c r="XAZ529" s="1"/>
      <c r="XBA529" s="1"/>
      <c r="XBB529" s="1"/>
      <c r="XBC529" s="1"/>
      <c r="XBD529" s="1"/>
      <c r="XBE529" s="1"/>
      <c r="XBF529" s="1"/>
      <c r="XBG529" s="1"/>
      <c r="XBH529" s="1"/>
      <c r="XBI529" s="1"/>
      <c r="XBJ529" s="1"/>
      <c r="XBK529" s="1"/>
      <c r="XBL529" s="1"/>
      <c r="XBM529" s="1"/>
      <c r="XBN529" s="1"/>
      <c r="XBO529" s="1"/>
      <c r="XBP529" s="1"/>
      <c r="XBQ529" s="1"/>
      <c r="XBR529" s="1"/>
      <c r="XBS529" s="1"/>
      <c r="XBT529" s="1"/>
      <c r="XBU529" s="1"/>
      <c r="XBV529" s="1"/>
      <c r="XBW529" s="1"/>
      <c r="XBX529" s="1"/>
      <c r="XBY529" s="1"/>
      <c r="XBZ529" s="1"/>
      <c r="XCA529" s="1"/>
      <c r="XCB529" s="1"/>
      <c r="XCC529" s="1"/>
      <c r="XCD529" s="1"/>
      <c r="XCE529" s="1"/>
      <c r="XCF529" s="1"/>
      <c r="XCG529" s="1"/>
      <c r="XCH529" s="1"/>
      <c r="XCI529" s="1"/>
      <c r="XCJ529" s="1"/>
      <c r="XCK529" s="1"/>
      <c r="XCL529" s="1"/>
      <c r="XCM529" s="1"/>
      <c r="XCN529" s="1"/>
      <c r="XCO529" s="1"/>
      <c r="XCP529" s="1"/>
      <c r="XCQ529" s="1"/>
      <c r="XCR529" s="1"/>
      <c r="XCS529" s="1"/>
      <c r="XCT529" s="1"/>
      <c r="XCU529" s="1"/>
      <c r="XCV529" s="1"/>
      <c r="XCW529" s="1"/>
      <c r="XCX529" s="1"/>
      <c r="XCY529" s="1"/>
      <c r="XCZ529" s="1"/>
      <c r="XDA529" s="1"/>
      <c r="XDB529" s="1"/>
      <c r="XDC529" s="1"/>
      <c r="XDD529" s="1"/>
      <c r="XDE529" s="1"/>
      <c r="XDF529" s="1"/>
      <c r="XDG529" s="1"/>
      <c r="XDH529" s="1"/>
      <c r="XDI529" s="1"/>
      <c r="XDJ529" s="1"/>
      <c r="XDK529" s="1"/>
      <c r="XDL529" s="1"/>
      <c r="XDM529" s="1"/>
      <c r="XDN529" s="1"/>
      <c r="XDO529" s="1"/>
      <c r="XDP529" s="1"/>
      <c r="XDQ529" s="1"/>
      <c r="XDR529" s="1"/>
      <c r="XDS529" s="1"/>
      <c r="XDT529" s="1"/>
      <c r="XDU529" s="1"/>
      <c r="XDV529" s="1"/>
      <c r="XDW529" s="1"/>
      <c r="XDX529" s="1"/>
      <c r="XDY529" s="1"/>
      <c r="XDZ529" s="1"/>
      <c r="XEA529" s="1"/>
      <c r="XEB529" s="1"/>
      <c r="XEC529" s="1"/>
      <c r="XED529" s="1"/>
      <c r="XEE529" s="1"/>
      <c r="XEF529" s="1"/>
      <c r="XEG529" s="1"/>
      <c r="XEH529" s="1"/>
      <c r="XEI529" s="1"/>
      <c r="XEJ529" s="1"/>
      <c r="XEK529" s="1"/>
      <c r="XEL529" s="1"/>
      <c r="XEM529" s="1"/>
      <c r="XEN529" s="1"/>
      <c r="XEO529" s="1"/>
      <c r="XEP529" s="1"/>
      <c r="XEQ529" s="1"/>
      <c r="XER529" s="1"/>
      <c r="XES529" s="1"/>
      <c r="XET529" s="1"/>
      <c r="XEU529" s="1"/>
      <c r="XEV529" s="1"/>
      <c r="XEW529" s="1"/>
      <c r="XEX529" s="1"/>
      <c r="XEY529" s="1"/>
    </row>
    <row r="530" spans="1:146 16222:16379" s="11" customFormat="1" ht="20.25" customHeight="1" x14ac:dyDescent="0.3">
      <c r="A530" s="65" t="str">
        <f t="shared" si="93"/>
        <v>21st Floor</v>
      </c>
      <c r="B530" s="65"/>
      <c r="C530" s="66">
        <v>5</v>
      </c>
      <c r="D530" s="67"/>
      <c r="E530" s="20" t="s">
        <v>223</v>
      </c>
      <c r="F530" s="66">
        <v>556</v>
      </c>
      <c r="G530" s="67"/>
      <c r="H530" s="20">
        <v>0</v>
      </c>
      <c r="I530" s="20">
        <f t="shared" si="92"/>
        <v>861.80000000000007</v>
      </c>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WYX530" s="1"/>
      <c r="WYY530" s="1"/>
      <c r="WYZ530" s="1"/>
      <c r="WZA530" s="1"/>
      <c r="WZB530" s="1"/>
      <c r="WZC530" s="1"/>
      <c r="WZD530" s="1"/>
      <c r="WZE530" s="1"/>
      <c r="WZF530" s="1"/>
      <c r="WZG530" s="1"/>
      <c r="WZH530" s="1"/>
      <c r="WZI530" s="1"/>
      <c r="WZJ530" s="1"/>
      <c r="WZK530" s="1"/>
      <c r="WZL530" s="1"/>
      <c r="WZM530" s="1"/>
      <c r="WZN530" s="1"/>
      <c r="WZO530" s="1"/>
      <c r="WZP530" s="1"/>
      <c r="WZQ530" s="1"/>
      <c r="WZR530" s="1"/>
      <c r="WZS530" s="1"/>
      <c r="WZT530" s="1"/>
      <c r="WZU530" s="1"/>
      <c r="WZV530" s="1"/>
      <c r="WZW530" s="1"/>
      <c r="WZX530" s="1"/>
      <c r="WZY530" s="1"/>
      <c r="WZZ530" s="1"/>
      <c r="XAA530" s="1"/>
      <c r="XAB530" s="1"/>
      <c r="XAC530" s="1"/>
      <c r="XAD530" s="1"/>
      <c r="XAE530" s="1"/>
      <c r="XAF530" s="1"/>
      <c r="XAG530" s="1"/>
      <c r="XAH530" s="1"/>
      <c r="XAI530" s="1"/>
      <c r="XAJ530" s="1"/>
      <c r="XAK530" s="1"/>
      <c r="XAL530" s="1"/>
      <c r="XAM530" s="1"/>
      <c r="XAN530" s="1"/>
      <c r="XAO530" s="1"/>
      <c r="XAP530" s="1"/>
      <c r="XAQ530" s="1"/>
      <c r="XAR530" s="1"/>
      <c r="XAS530" s="1"/>
      <c r="XAT530" s="1"/>
      <c r="XAU530" s="1"/>
      <c r="XAV530" s="1"/>
      <c r="XAW530" s="1"/>
      <c r="XAX530" s="1"/>
      <c r="XAY530" s="1"/>
      <c r="XAZ530" s="1"/>
      <c r="XBA530" s="1"/>
      <c r="XBB530" s="1"/>
      <c r="XBC530" s="1"/>
      <c r="XBD530" s="1"/>
      <c r="XBE530" s="1"/>
      <c r="XBF530" s="1"/>
      <c r="XBG530" s="1"/>
      <c r="XBH530" s="1"/>
      <c r="XBI530" s="1"/>
      <c r="XBJ530" s="1"/>
      <c r="XBK530" s="1"/>
      <c r="XBL530" s="1"/>
      <c r="XBM530" s="1"/>
      <c r="XBN530" s="1"/>
      <c r="XBO530" s="1"/>
      <c r="XBP530" s="1"/>
      <c r="XBQ530" s="1"/>
      <c r="XBR530" s="1"/>
      <c r="XBS530" s="1"/>
      <c r="XBT530" s="1"/>
      <c r="XBU530" s="1"/>
      <c r="XBV530" s="1"/>
      <c r="XBW530" s="1"/>
      <c r="XBX530" s="1"/>
      <c r="XBY530" s="1"/>
      <c r="XBZ530" s="1"/>
      <c r="XCA530" s="1"/>
      <c r="XCB530" s="1"/>
      <c r="XCC530" s="1"/>
      <c r="XCD530" s="1"/>
      <c r="XCE530" s="1"/>
      <c r="XCF530" s="1"/>
      <c r="XCG530" s="1"/>
      <c r="XCH530" s="1"/>
      <c r="XCI530" s="1"/>
      <c r="XCJ530" s="1"/>
      <c r="XCK530" s="1"/>
      <c r="XCL530" s="1"/>
      <c r="XCM530" s="1"/>
      <c r="XCN530" s="1"/>
      <c r="XCO530" s="1"/>
      <c r="XCP530" s="1"/>
      <c r="XCQ530" s="1"/>
      <c r="XCR530" s="1"/>
      <c r="XCS530" s="1"/>
      <c r="XCT530" s="1"/>
      <c r="XCU530" s="1"/>
      <c r="XCV530" s="1"/>
      <c r="XCW530" s="1"/>
      <c r="XCX530" s="1"/>
      <c r="XCY530" s="1"/>
      <c r="XCZ530" s="1"/>
      <c r="XDA530" s="1"/>
      <c r="XDB530" s="1"/>
      <c r="XDC530" s="1"/>
      <c r="XDD530" s="1"/>
      <c r="XDE530" s="1"/>
      <c r="XDF530" s="1"/>
      <c r="XDG530" s="1"/>
      <c r="XDH530" s="1"/>
      <c r="XDI530" s="1"/>
      <c r="XDJ530" s="1"/>
      <c r="XDK530" s="1"/>
      <c r="XDL530" s="1"/>
      <c r="XDM530" s="1"/>
      <c r="XDN530" s="1"/>
      <c r="XDO530" s="1"/>
      <c r="XDP530" s="1"/>
      <c r="XDQ530" s="1"/>
      <c r="XDR530" s="1"/>
      <c r="XDS530" s="1"/>
      <c r="XDT530" s="1"/>
      <c r="XDU530" s="1"/>
      <c r="XDV530" s="1"/>
      <c r="XDW530" s="1"/>
      <c r="XDX530" s="1"/>
      <c r="XDY530" s="1"/>
      <c r="XDZ530" s="1"/>
      <c r="XEA530" s="1"/>
      <c r="XEB530" s="1"/>
      <c r="XEC530" s="1"/>
      <c r="XED530" s="1"/>
      <c r="XEE530" s="1"/>
      <c r="XEF530" s="1"/>
      <c r="XEG530" s="1"/>
      <c r="XEH530" s="1"/>
      <c r="XEI530" s="1"/>
      <c r="XEJ530" s="1"/>
      <c r="XEK530" s="1"/>
      <c r="XEL530" s="1"/>
      <c r="XEM530" s="1"/>
      <c r="XEN530" s="1"/>
      <c r="XEO530" s="1"/>
      <c r="XEP530" s="1"/>
      <c r="XEQ530" s="1"/>
      <c r="XER530" s="1"/>
      <c r="XES530" s="1"/>
      <c r="XET530" s="1"/>
      <c r="XEU530" s="1"/>
      <c r="XEV530" s="1"/>
      <c r="XEW530" s="1"/>
      <c r="XEX530" s="1"/>
      <c r="XEY530" s="1"/>
    </row>
    <row r="531" spans="1:146 16222:16379" s="11" customFormat="1" ht="20.25" customHeight="1" x14ac:dyDescent="0.3">
      <c r="A531" s="65" t="str">
        <f t="shared" si="93"/>
        <v>21st Floor</v>
      </c>
      <c r="B531" s="65"/>
      <c r="C531" s="66">
        <v>6</v>
      </c>
      <c r="D531" s="67"/>
      <c r="E531" s="20" t="s">
        <v>222</v>
      </c>
      <c r="F531" s="66">
        <v>908</v>
      </c>
      <c r="G531" s="67"/>
      <c r="H531" s="20">
        <v>0</v>
      </c>
      <c r="I531" s="20">
        <f t="shared" si="92"/>
        <v>1407.4</v>
      </c>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WYX531" s="1"/>
      <c r="WYY531" s="1"/>
      <c r="WYZ531" s="1"/>
      <c r="WZA531" s="1"/>
      <c r="WZB531" s="1"/>
      <c r="WZC531" s="1"/>
      <c r="WZD531" s="1"/>
      <c r="WZE531" s="1"/>
      <c r="WZF531" s="1"/>
      <c r="WZG531" s="1"/>
      <c r="WZH531" s="1"/>
      <c r="WZI531" s="1"/>
      <c r="WZJ531" s="1"/>
      <c r="WZK531" s="1"/>
      <c r="WZL531" s="1"/>
      <c r="WZM531" s="1"/>
      <c r="WZN531" s="1"/>
      <c r="WZO531" s="1"/>
      <c r="WZP531" s="1"/>
      <c r="WZQ531" s="1"/>
      <c r="WZR531" s="1"/>
      <c r="WZS531" s="1"/>
      <c r="WZT531" s="1"/>
      <c r="WZU531" s="1"/>
      <c r="WZV531" s="1"/>
      <c r="WZW531" s="1"/>
      <c r="WZX531" s="1"/>
      <c r="WZY531" s="1"/>
      <c r="WZZ531" s="1"/>
      <c r="XAA531" s="1"/>
      <c r="XAB531" s="1"/>
      <c r="XAC531" s="1"/>
      <c r="XAD531" s="1"/>
      <c r="XAE531" s="1"/>
      <c r="XAF531" s="1"/>
      <c r="XAG531" s="1"/>
      <c r="XAH531" s="1"/>
      <c r="XAI531" s="1"/>
      <c r="XAJ531" s="1"/>
      <c r="XAK531" s="1"/>
      <c r="XAL531" s="1"/>
      <c r="XAM531" s="1"/>
      <c r="XAN531" s="1"/>
      <c r="XAO531" s="1"/>
      <c r="XAP531" s="1"/>
      <c r="XAQ531" s="1"/>
      <c r="XAR531" s="1"/>
      <c r="XAS531" s="1"/>
      <c r="XAT531" s="1"/>
      <c r="XAU531" s="1"/>
      <c r="XAV531" s="1"/>
      <c r="XAW531" s="1"/>
      <c r="XAX531" s="1"/>
      <c r="XAY531" s="1"/>
      <c r="XAZ531" s="1"/>
      <c r="XBA531" s="1"/>
      <c r="XBB531" s="1"/>
      <c r="XBC531" s="1"/>
      <c r="XBD531" s="1"/>
      <c r="XBE531" s="1"/>
      <c r="XBF531" s="1"/>
      <c r="XBG531" s="1"/>
      <c r="XBH531" s="1"/>
      <c r="XBI531" s="1"/>
      <c r="XBJ531" s="1"/>
      <c r="XBK531" s="1"/>
      <c r="XBL531" s="1"/>
      <c r="XBM531" s="1"/>
      <c r="XBN531" s="1"/>
      <c r="XBO531" s="1"/>
      <c r="XBP531" s="1"/>
      <c r="XBQ531" s="1"/>
      <c r="XBR531" s="1"/>
      <c r="XBS531" s="1"/>
      <c r="XBT531" s="1"/>
      <c r="XBU531" s="1"/>
      <c r="XBV531" s="1"/>
      <c r="XBW531" s="1"/>
      <c r="XBX531" s="1"/>
      <c r="XBY531" s="1"/>
      <c r="XBZ531" s="1"/>
      <c r="XCA531" s="1"/>
      <c r="XCB531" s="1"/>
      <c r="XCC531" s="1"/>
      <c r="XCD531" s="1"/>
      <c r="XCE531" s="1"/>
      <c r="XCF531" s="1"/>
      <c r="XCG531" s="1"/>
      <c r="XCH531" s="1"/>
      <c r="XCI531" s="1"/>
      <c r="XCJ531" s="1"/>
      <c r="XCK531" s="1"/>
      <c r="XCL531" s="1"/>
      <c r="XCM531" s="1"/>
      <c r="XCN531" s="1"/>
      <c r="XCO531" s="1"/>
      <c r="XCP531" s="1"/>
      <c r="XCQ531" s="1"/>
      <c r="XCR531" s="1"/>
      <c r="XCS531" s="1"/>
      <c r="XCT531" s="1"/>
      <c r="XCU531" s="1"/>
      <c r="XCV531" s="1"/>
      <c r="XCW531" s="1"/>
      <c r="XCX531" s="1"/>
      <c r="XCY531" s="1"/>
      <c r="XCZ531" s="1"/>
      <c r="XDA531" s="1"/>
      <c r="XDB531" s="1"/>
      <c r="XDC531" s="1"/>
      <c r="XDD531" s="1"/>
      <c r="XDE531" s="1"/>
      <c r="XDF531" s="1"/>
      <c r="XDG531" s="1"/>
      <c r="XDH531" s="1"/>
      <c r="XDI531" s="1"/>
      <c r="XDJ531" s="1"/>
      <c r="XDK531" s="1"/>
      <c r="XDL531" s="1"/>
      <c r="XDM531" s="1"/>
      <c r="XDN531" s="1"/>
      <c r="XDO531" s="1"/>
      <c r="XDP531" s="1"/>
      <c r="XDQ531" s="1"/>
      <c r="XDR531" s="1"/>
      <c r="XDS531" s="1"/>
      <c r="XDT531" s="1"/>
      <c r="XDU531" s="1"/>
      <c r="XDV531" s="1"/>
      <c r="XDW531" s="1"/>
      <c r="XDX531" s="1"/>
      <c r="XDY531" s="1"/>
      <c r="XDZ531" s="1"/>
      <c r="XEA531" s="1"/>
      <c r="XEB531" s="1"/>
      <c r="XEC531" s="1"/>
      <c r="XED531" s="1"/>
      <c r="XEE531" s="1"/>
      <c r="XEF531" s="1"/>
      <c r="XEG531" s="1"/>
      <c r="XEH531" s="1"/>
      <c r="XEI531" s="1"/>
      <c r="XEJ531" s="1"/>
      <c r="XEK531" s="1"/>
      <c r="XEL531" s="1"/>
      <c r="XEM531" s="1"/>
      <c r="XEN531" s="1"/>
      <c r="XEO531" s="1"/>
      <c r="XEP531" s="1"/>
      <c r="XEQ531" s="1"/>
      <c r="XER531" s="1"/>
      <c r="XES531" s="1"/>
      <c r="XET531" s="1"/>
      <c r="XEU531" s="1"/>
      <c r="XEV531" s="1"/>
      <c r="XEW531" s="1"/>
      <c r="XEX531" s="1"/>
      <c r="XEY531" s="1"/>
    </row>
    <row r="532" spans="1:146 16222:16379" s="11" customFormat="1" ht="20.25" customHeight="1" x14ac:dyDescent="0.3">
      <c r="A532" s="65" t="str">
        <f t="shared" si="93"/>
        <v>21st Floor</v>
      </c>
      <c r="B532" s="65"/>
      <c r="C532" s="66">
        <v>7</v>
      </c>
      <c r="D532" s="67"/>
      <c r="E532" s="20" t="s">
        <v>223</v>
      </c>
      <c r="F532" s="66">
        <v>737</v>
      </c>
      <c r="G532" s="67"/>
      <c r="H532" s="20">
        <v>0</v>
      </c>
      <c r="I532" s="20">
        <f t="shared" si="92"/>
        <v>1142.3500000000001</v>
      </c>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WYX532" s="1"/>
      <c r="WYY532" s="1"/>
      <c r="WYZ532" s="1"/>
      <c r="WZA532" s="1"/>
      <c r="WZB532" s="1"/>
      <c r="WZC532" s="1"/>
      <c r="WZD532" s="1"/>
      <c r="WZE532" s="1"/>
      <c r="WZF532" s="1"/>
      <c r="WZG532" s="1"/>
      <c r="WZH532" s="1"/>
      <c r="WZI532" s="1"/>
      <c r="WZJ532" s="1"/>
      <c r="WZK532" s="1"/>
      <c r="WZL532" s="1"/>
      <c r="WZM532" s="1"/>
      <c r="WZN532" s="1"/>
      <c r="WZO532" s="1"/>
      <c r="WZP532" s="1"/>
      <c r="WZQ532" s="1"/>
      <c r="WZR532" s="1"/>
      <c r="WZS532" s="1"/>
      <c r="WZT532" s="1"/>
      <c r="WZU532" s="1"/>
      <c r="WZV532" s="1"/>
      <c r="WZW532" s="1"/>
      <c r="WZX532" s="1"/>
      <c r="WZY532" s="1"/>
      <c r="WZZ532" s="1"/>
      <c r="XAA532" s="1"/>
      <c r="XAB532" s="1"/>
      <c r="XAC532" s="1"/>
      <c r="XAD532" s="1"/>
      <c r="XAE532" s="1"/>
      <c r="XAF532" s="1"/>
      <c r="XAG532" s="1"/>
      <c r="XAH532" s="1"/>
      <c r="XAI532" s="1"/>
      <c r="XAJ532" s="1"/>
      <c r="XAK532" s="1"/>
      <c r="XAL532" s="1"/>
      <c r="XAM532" s="1"/>
      <c r="XAN532" s="1"/>
      <c r="XAO532" s="1"/>
      <c r="XAP532" s="1"/>
      <c r="XAQ532" s="1"/>
      <c r="XAR532" s="1"/>
      <c r="XAS532" s="1"/>
      <c r="XAT532" s="1"/>
      <c r="XAU532" s="1"/>
      <c r="XAV532" s="1"/>
      <c r="XAW532" s="1"/>
      <c r="XAX532" s="1"/>
      <c r="XAY532" s="1"/>
      <c r="XAZ532" s="1"/>
      <c r="XBA532" s="1"/>
      <c r="XBB532" s="1"/>
      <c r="XBC532" s="1"/>
      <c r="XBD532" s="1"/>
      <c r="XBE532" s="1"/>
      <c r="XBF532" s="1"/>
      <c r="XBG532" s="1"/>
      <c r="XBH532" s="1"/>
      <c r="XBI532" s="1"/>
      <c r="XBJ532" s="1"/>
      <c r="XBK532" s="1"/>
      <c r="XBL532" s="1"/>
      <c r="XBM532" s="1"/>
      <c r="XBN532" s="1"/>
      <c r="XBO532" s="1"/>
      <c r="XBP532" s="1"/>
      <c r="XBQ532" s="1"/>
      <c r="XBR532" s="1"/>
      <c r="XBS532" s="1"/>
      <c r="XBT532" s="1"/>
      <c r="XBU532" s="1"/>
      <c r="XBV532" s="1"/>
      <c r="XBW532" s="1"/>
      <c r="XBX532" s="1"/>
      <c r="XBY532" s="1"/>
      <c r="XBZ532" s="1"/>
      <c r="XCA532" s="1"/>
      <c r="XCB532" s="1"/>
      <c r="XCC532" s="1"/>
      <c r="XCD532" s="1"/>
      <c r="XCE532" s="1"/>
      <c r="XCF532" s="1"/>
      <c r="XCG532" s="1"/>
      <c r="XCH532" s="1"/>
      <c r="XCI532" s="1"/>
      <c r="XCJ532" s="1"/>
      <c r="XCK532" s="1"/>
      <c r="XCL532" s="1"/>
      <c r="XCM532" s="1"/>
      <c r="XCN532" s="1"/>
      <c r="XCO532" s="1"/>
      <c r="XCP532" s="1"/>
      <c r="XCQ532" s="1"/>
      <c r="XCR532" s="1"/>
      <c r="XCS532" s="1"/>
      <c r="XCT532" s="1"/>
      <c r="XCU532" s="1"/>
      <c r="XCV532" s="1"/>
      <c r="XCW532" s="1"/>
      <c r="XCX532" s="1"/>
      <c r="XCY532" s="1"/>
      <c r="XCZ532" s="1"/>
      <c r="XDA532" s="1"/>
      <c r="XDB532" s="1"/>
      <c r="XDC532" s="1"/>
      <c r="XDD532" s="1"/>
      <c r="XDE532" s="1"/>
      <c r="XDF532" s="1"/>
      <c r="XDG532" s="1"/>
      <c r="XDH532" s="1"/>
      <c r="XDI532" s="1"/>
      <c r="XDJ532" s="1"/>
      <c r="XDK532" s="1"/>
      <c r="XDL532" s="1"/>
      <c r="XDM532" s="1"/>
      <c r="XDN532" s="1"/>
      <c r="XDO532" s="1"/>
      <c r="XDP532" s="1"/>
      <c r="XDQ532" s="1"/>
      <c r="XDR532" s="1"/>
      <c r="XDS532" s="1"/>
      <c r="XDT532" s="1"/>
      <c r="XDU532" s="1"/>
      <c r="XDV532" s="1"/>
      <c r="XDW532" s="1"/>
      <c r="XDX532" s="1"/>
      <c r="XDY532" s="1"/>
      <c r="XDZ532" s="1"/>
      <c r="XEA532" s="1"/>
      <c r="XEB532" s="1"/>
      <c r="XEC532" s="1"/>
      <c r="XED532" s="1"/>
      <c r="XEE532" s="1"/>
      <c r="XEF532" s="1"/>
      <c r="XEG532" s="1"/>
      <c r="XEH532" s="1"/>
      <c r="XEI532" s="1"/>
      <c r="XEJ532" s="1"/>
      <c r="XEK532" s="1"/>
      <c r="XEL532" s="1"/>
      <c r="XEM532" s="1"/>
      <c r="XEN532" s="1"/>
      <c r="XEO532" s="1"/>
      <c r="XEP532" s="1"/>
      <c r="XEQ532" s="1"/>
      <c r="XER532" s="1"/>
      <c r="XES532" s="1"/>
      <c r="XET532" s="1"/>
      <c r="XEU532" s="1"/>
      <c r="XEV532" s="1"/>
      <c r="XEW532" s="1"/>
      <c r="XEX532" s="1"/>
      <c r="XEY532" s="1"/>
    </row>
    <row r="533" spans="1:146 16222:16379" ht="21" x14ac:dyDescent="0.3">
      <c r="A533" s="92" t="s">
        <v>73</v>
      </c>
      <c r="B533" s="92"/>
      <c r="C533" s="92"/>
      <c r="D533" s="92"/>
      <c r="E533" s="92"/>
      <c r="F533" s="92"/>
      <c r="G533" s="92"/>
      <c r="H533" s="92"/>
      <c r="I533" s="92"/>
    </row>
    <row r="534" spans="1:146 16222:16379" ht="168.75" customHeight="1" x14ac:dyDescent="0.3">
      <c r="A534" s="9" t="s">
        <v>81</v>
      </c>
      <c r="B534" s="12" t="s">
        <v>4</v>
      </c>
      <c r="C534" s="88" t="s">
        <v>268</v>
      </c>
      <c r="D534" s="88"/>
      <c r="E534" s="88"/>
      <c r="F534" s="88"/>
      <c r="G534" s="88"/>
      <c r="H534" s="88"/>
      <c r="I534" s="88"/>
    </row>
    <row r="535" spans="1:146 16222:16379" ht="21" x14ac:dyDescent="0.3">
      <c r="A535" s="119" t="s">
        <v>82</v>
      </c>
      <c r="B535" s="119"/>
      <c r="C535" s="119"/>
      <c r="D535" s="119"/>
      <c r="E535" s="119"/>
      <c r="F535" s="119"/>
      <c r="G535" s="119"/>
      <c r="H535" s="119"/>
      <c r="I535" s="119"/>
    </row>
    <row r="536" spans="1:146 16222:16379" ht="21" x14ac:dyDescent="0.3">
      <c r="A536" s="78" t="s">
        <v>74</v>
      </c>
      <c r="B536" s="78"/>
      <c r="C536" s="78"/>
      <c r="D536" s="2" t="s">
        <v>4</v>
      </c>
      <c r="E536" s="63" t="str">
        <f>E3</f>
        <v>The Views</v>
      </c>
      <c r="F536" s="91"/>
      <c r="G536" s="91"/>
      <c r="H536" s="91"/>
      <c r="I536" s="64"/>
    </row>
    <row r="537" spans="1:146 16222:16379" ht="40.5" customHeight="1" x14ac:dyDescent="0.3">
      <c r="A537" s="78" t="s">
        <v>134</v>
      </c>
      <c r="B537" s="78"/>
      <c r="C537" s="78"/>
      <c r="D537" s="2" t="s">
        <v>4</v>
      </c>
      <c r="E537" s="63" t="str">
        <f>E9</f>
        <v>The Views, C.T.S. No. 194A/9/10 &amp; 194A/9/11 of Village Ghatkopar, Pant nagar at Ghatkopar East, Village Ghatkopar (East), Mumbai 400075, Maharashtra, India.</v>
      </c>
      <c r="F537" s="91"/>
      <c r="G537" s="91"/>
      <c r="H537" s="91"/>
      <c r="I537" s="64"/>
    </row>
    <row r="538" spans="1:146 16222:16379" ht="19.5" customHeight="1" x14ac:dyDescent="0.3">
      <c r="A538" s="101" t="s">
        <v>140</v>
      </c>
      <c r="B538" s="101"/>
      <c r="C538" s="101"/>
      <c r="D538" s="16" t="s">
        <v>4</v>
      </c>
      <c r="E538" s="63" t="str">
        <f>I3</f>
        <v>07/07/2025 at 02:51PM</v>
      </c>
      <c r="F538" s="91"/>
      <c r="G538" s="91"/>
      <c r="H538" s="91"/>
      <c r="I538" s="64"/>
    </row>
    <row r="539" spans="1:146 16222:16379" ht="21" x14ac:dyDescent="0.3">
      <c r="A539" s="29"/>
      <c r="B539" s="30"/>
      <c r="C539" s="30"/>
      <c r="D539" s="30"/>
      <c r="E539" s="30"/>
      <c r="F539" s="30"/>
      <c r="G539" s="30"/>
      <c r="H539" s="30"/>
      <c r="I539" s="25"/>
    </row>
    <row r="540" spans="1:146 16222:16379" ht="21" x14ac:dyDescent="0.3">
      <c r="A540" s="31"/>
      <c r="B540" s="32"/>
      <c r="C540" s="32"/>
      <c r="D540" s="32"/>
      <c r="E540" s="32"/>
      <c r="F540" s="32"/>
      <c r="G540" s="32"/>
      <c r="H540" s="32"/>
      <c r="I540" s="26"/>
    </row>
    <row r="541" spans="1:146 16222:16379" ht="21" x14ac:dyDescent="0.3">
      <c r="A541" s="31"/>
      <c r="B541" s="32"/>
      <c r="C541" s="32"/>
      <c r="D541" s="32"/>
      <c r="E541" s="32"/>
      <c r="F541" s="32"/>
      <c r="G541" s="32"/>
      <c r="H541" s="32"/>
      <c r="I541" s="26"/>
    </row>
    <row r="542" spans="1:146 16222:16379" ht="21" x14ac:dyDescent="0.3">
      <c r="A542" s="31"/>
      <c r="B542" s="32"/>
      <c r="C542" s="32"/>
      <c r="D542" s="32"/>
      <c r="E542" s="32"/>
      <c r="F542" s="32"/>
      <c r="G542" s="32"/>
      <c r="H542" s="32"/>
      <c r="I542" s="26"/>
    </row>
    <row r="543" spans="1:146 16222:16379" ht="21" x14ac:dyDescent="0.3">
      <c r="A543" s="31"/>
      <c r="B543" s="32"/>
      <c r="C543" s="32"/>
      <c r="D543" s="32"/>
      <c r="E543" s="32"/>
      <c r="F543" s="32"/>
      <c r="G543" s="32"/>
      <c r="H543" s="32"/>
      <c r="I543" s="26"/>
    </row>
    <row r="544" spans="1:146 16222:16379" ht="21" x14ac:dyDescent="0.3">
      <c r="A544" s="31"/>
      <c r="B544" s="32"/>
      <c r="C544" s="32"/>
      <c r="D544" s="32"/>
      <c r="E544" s="32"/>
      <c r="F544" s="32"/>
      <c r="G544" s="32"/>
      <c r="H544" s="32"/>
      <c r="I544" s="26"/>
    </row>
    <row r="545" spans="1:9" ht="21" x14ac:dyDescent="0.3">
      <c r="A545" s="31"/>
      <c r="B545" s="32"/>
      <c r="C545" s="32"/>
      <c r="D545" s="32"/>
      <c r="E545" s="32"/>
      <c r="F545" s="32"/>
      <c r="G545" s="32"/>
      <c r="H545" s="32"/>
      <c r="I545" s="26"/>
    </row>
    <row r="546" spans="1:9" ht="21" x14ac:dyDescent="0.3">
      <c r="A546" s="31"/>
      <c r="B546" s="32"/>
      <c r="C546" s="32"/>
      <c r="D546" s="32"/>
      <c r="E546" s="32"/>
      <c r="F546" s="32"/>
      <c r="G546" s="32"/>
      <c r="H546" s="32"/>
      <c r="I546" s="26"/>
    </row>
    <row r="547" spans="1:9" ht="21" x14ac:dyDescent="0.3">
      <c r="A547" s="31"/>
      <c r="B547" s="32"/>
      <c r="C547" s="32"/>
      <c r="D547" s="32"/>
      <c r="E547" s="32"/>
      <c r="F547" s="32"/>
      <c r="G547" s="32"/>
      <c r="H547" s="32"/>
      <c r="I547" s="26"/>
    </row>
    <row r="548" spans="1:9" ht="21" x14ac:dyDescent="0.3">
      <c r="A548" s="31"/>
      <c r="B548" s="32"/>
      <c r="C548" s="32"/>
      <c r="D548" s="32"/>
      <c r="E548" s="32"/>
      <c r="F548" s="32"/>
      <c r="G548" s="32"/>
      <c r="H548" s="32"/>
      <c r="I548" s="26"/>
    </row>
    <row r="549" spans="1:9" ht="21" x14ac:dyDescent="0.3">
      <c r="A549" s="31"/>
      <c r="B549" s="32"/>
      <c r="C549" s="32"/>
      <c r="D549" s="32"/>
      <c r="E549" s="32"/>
      <c r="F549" s="32"/>
      <c r="G549" s="32"/>
      <c r="H549" s="32"/>
      <c r="I549" s="26"/>
    </row>
    <row r="550" spans="1:9" ht="21" x14ac:dyDescent="0.3">
      <c r="A550" s="31"/>
      <c r="B550" s="32"/>
      <c r="C550" s="32"/>
      <c r="D550" s="32"/>
      <c r="E550" s="32"/>
      <c r="F550" s="32"/>
      <c r="G550" s="32"/>
      <c r="H550" s="32"/>
      <c r="I550" s="26"/>
    </row>
    <row r="551" spans="1:9" ht="21" x14ac:dyDescent="0.3">
      <c r="A551" s="31"/>
      <c r="B551" s="32"/>
      <c r="C551" s="32"/>
      <c r="D551" s="32"/>
      <c r="E551" s="32"/>
      <c r="F551" s="32"/>
      <c r="G551" s="32"/>
      <c r="H551" s="32"/>
      <c r="I551" s="26"/>
    </row>
    <row r="552" spans="1:9" ht="21" x14ac:dyDescent="0.3">
      <c r="A552" s="31"/>
      <c r="B552" s="32"/>
      <c r="C552" s="32"/>
      <c r="D552" s="32"/>
      <c r="E552" s="32"/>
      <c r="F552" s="32"/>
      <c r="G552" s="32"/>
      <c r="H552" s="32"/>
      <c r="I552" s="26"/>
    </row>
    <row r="553" spans="1:9" ht="21" x14ac:dyDescent="0.3">
      <c r="A553" s="31"/>
      <c r="B553" s="32"/>
      <c r="C553" s="32"/>
      <c r="D553" s="32"/>
      <c r="E553" s="32"/>
      <c r="F553" s="32"/>
      <c r="G553" s="32"/>
      <c r="H553" s="32"/>
      <c r="I553" s="26"/>
    </row>
    <row r="554" spans="1:9" ht="21" x14ac:dyDescent="0.3">
      <c r="A554" s="31"/>
      <c r="B554" s="32"/>
      <c r="C554" s="32"/>
      <c r="D554" s="32"/>
      <c r="E554" s="32"/>
      <c r="F554" s="32"/>
      <c r="G554" s="32"/>
      <c r="H554" s="32"/>
      <c r="I554" s="26"/>
    </row>
    <row r="555" spans="1:9" ht="21" x14ac:dyDescent="0.3">
      <c r="A555" s="31"/>
      <c r="B555" s="32"/>
      <c r="C555" s="32"/>
      <c r="D555" s="32"/>
      <c r="E555" s="32"/>
      <c r="F555" s="32"/>
      <c r="G555" s="32"/>
      <c r="H555" s="32"/>
      <c r="I555" s="26"/>
    </row>
    <row r="556" spans="1:9" ht="21" x14ac:dyDescent="0.3">
      <c r="A556" s="31"/>
      <c r="B556" s="32"/>
      <c r="C556" s="32"/>
      <c r="D556" s="32"/>
      <c r="E556" s="32"/>
      <c r="F556" s="32"/>
      <c r="G556" s="32"/>
      <c r="H556" s="32"/>
      <c r="I556" s="26"/>
    </row>
    <row r="557" spans="1:9" ht="21" x14ac:dyDescent="0.3">
      <c r="A557" s="31"/>
      <c r="B557" s="32"/>
      <c r="C557" s="32"/>
      <c r="D557" s="32"/>
      <c r="E557" s="32"/>
      <c r="F557" s="32"/>
      <c r="G557" s="32"/>
      <c r="H557" s="32"/>
      <c r="I557" s="26"/>
    </row>
    <row r="558" spans="1:9" ht="21" x14ac:dyDescent="0.3">
      <c r="A558" s="31"/>
      <c r="B558" s="32"/>
      <c r="C558" s="32"/>
      <c r="D558" s="32"/>
      <c r="E558" s="32"/>
      <c r="F558" s="32"/>
      <c r="G558" s="32"/>
      <c r="H558" s="32"/>
      <c r="I558" s="26"/>
    </row>
    <row r="559" spans="1:9" ht="21" x14ac:dyDescent="0.3">
      <c r="A559" s="31"/>
      <c r="B559" s="32"/>
      <c r="C559" s="32"/>
      <c r="D559" s="32"/>
      <c r="E559" s="32"/>
      <c r="F559" s="32"/>
      <c r="G559" s="32"/>
      <c r="H559" s="32"/>
      <c r="I559" s="26"/>
    </row>
    <row r="560" spans="1:9" ht="21" x14ac:dyDescent="0.3">
      <c r="A560" s="31"/>
      <c r="B560" s="32"/>
      <c r="C560" s="32"/>
      <c r="D560" s="32"/>
      <c r="E560" s="32"/>
      <c r="F560" s="32"/>
      <c r="G560" s="32"/>
      <c r="H560" s="32"/>
      <c r="I560" s="26"/>
    </row>
    <row r="561" spans="1:9" ht="21" x14ac:dyDescent="0.3">
      <c r="A561" s="31"/>
      <c r="B561" s="32"/>
      <c r="C561" s="32"/>
      <c r="D561" s="32"/>
      <c r="E561" s="32"/>
      <c r="F561" s="32"/>
      <c r="G561" s="32"/>
      <c r="H561" s="32"/>
      <c r="I561" s="26"/>
    </row>
    <row r="562" spans="1:9" ht="21" x14ac:dyDescent="0.3">
      <c r="A562" s="31"/>
      <c r="B562" s="32"/>
      <c r="C562" s="32"/>
      <c r="D562" s="32"/>
      <c r="E562" s="32"/>
      <c r="F562" s="32"/>
      <c r="G562" s="32"/>
      <c r="H562" s="32"/>
      <c r="I562" s="26"/>
    </row>
    <row r="563" spans="1:9" ht="21" x14ac:dyDescent="0.3">
      <c r="A563" s="31"/>
      <c r="B563" s="32"/>
      <c r="C563" s="32"/>
      <c r="D563" s="32"/>
      <c r="E563" s="32"/>
      <c r="F563" s="32"/>
      <c r="G563" s="32"/>
      <c r="H563" s="32"/>
      <c r="I563" s="26"/>
    </row>
    <row r="564" spans="1:9" ht="21" x14ac:dyDescent="0.3">
      <c r="A564" s="31"/>
      <c r="B564" s="32"/>
      <c r="C564" s="32"/>
      <c r="D564" s="32"/>
      <c r="E564" s="32"/>
      <c r="F564" s="32"/>
      <c r="G564" s="32"/>
      <c r="H564" s="32"/>
      <c r="I564" s="26"/>
    </row>
    <row r="565" spans="1:9" ht="21" x14ac:dyDescent="0.3">
      <c r="A565" s="31"/>
      <c r="B565" s="32"/>
      <c r="C565" s="32"/>
      <c r="D565" s="32"/>
      <c r="E565" s="32"/>
      <c r="F565" s="32"/>
      <c r="G565" s="32"/>
      <c r="H565" s="32"/>
      <c r="I565" s="26"/>
    </row>
    <row r="566" spans="1:9" ht="21" x14ac:dyDescent="0.3">
      <c r="A566" s="31"/>
      <c r="B566" s="32"/>
      <c r="C566" s="32"/>
      <c r="D566" s="32"/>
      <c r="E566" s="32"/>
      <c r="F566" s="32"/>
      <c r="G566" s="32"/>
      <c r="H566" s="32"/>
      <c r="I566" s="26"/>
    </row>
    <row r="567" spans="1:9" ht="21" x14ac:dyDescent="0.3">
      <c r="A567" s="31"/>
      <c r="B567" s="32"/>
      <c r="C567" s="32"/>
      <c r="D567" s="32"/>
      <c r="E567" s="32"/>
      <c r="F567" s="32"/>
      <c r="G567" s="32"/>
      <c r="H567" s="32"/>
      <c r="I567" s="26"/>
    </row>
    <row r="568" spans="1:9" ht="21" x14ac:dyDescent="0.3">
      <c r="A568" s="31"/>
      <c r="B568" s="32"/>
      <c r="C568" s="32"/>
      <c r="D568" s="32"/>
      <c r="E568" s="32"/>
      <c r="F568" s="32"/>
      <c r="G568" s="32"/>
      <c r="H568" s="32"/>
      <c r="I568" s="26"/>
    </row>
    <row r="569" spans="1:9" ht="21" x14ac:dyDescent="0.3">
      <c r="A569" s="31"/>
      <c r="B569" s="32"/>
      <c r="C569" s="32"/>
      <c r="D569" s="32"/>
      <c r="E569" s="32"/>
      <c r="F569" s="32"/>
      <c r="G569" s="32"/>
      <c r="H569" s="32"/>
      <c r="I569" s="26"/>
    </row>
    <row r="570" spans="1:9" ht="21" x14ac:dyDescent="0.3">
      <c r="A570" s="31"/>
      <c r="B570" s="32"/>
      <c r="C570" s="32"/>
      <c r="D570" s="32"/>
      <c r="E570" s="32"/>
      <c r="F570" s="32"/>
      <c r="G570" s="32"/>
      <c r="H570" s="32"/>
      <c r="I570" s="26"/>
    </row>
    <row r="571" spans="1:9" ht="21" x14ac:dyDescent="0.3">
      <c r="A571" s="31"/>
      <c r="B571" s="32"/>
      <c r="C571" s="32"/>
      <c r="D571" s="32"/>
      <c r="E571" s="32"/>
      <c r="F571" s="32"/>
      <c r="G571" s="32"/>
      <c r="H571" s="32"/>
      <c r="I571" s="26"/>
    </row>
    <row r="572" spans="1:9" ht="21" x14ac:dyDescent="0.3">
      <c r="A572" s="31"/>
      <c r="B572" s="32"/>
      <c r="C572" s="32"/>
      <c r="D572" s="32"/>
      <c r="E572" s="32"/>
      <c r="F572" s="32"/>
      <c r="G572" s="32"/>
      <c r="H572" s="32"/>
      <c r="I572" s="26"/>
    </row>
    <row r="573" spans="1:9" ht="21" x14ac:dyDescent="0.3">
      <c r="A573" s="31"/>
      <c r="B573" s="32"/>
      <c r="C573" s="32"/>
      <c r="D573" s="32"/>
      <c r="E573" s="32"/>
      <c r="F573" s="32"/>
      <c r="G573" s="32"/>
      <c r="H573" s="32"/>
      <c r="I573" s="26"/>
    </row>
    <row r="574" spans="1:9" ht="21" x14ac:dyDescent="0.3">
      <c r="A574" s="31"/>
      <c r="B574" s="32"/>
      <c r="C574" s="32"/>
      <c r="D574" s="32"/>
      <c r="E574" s="32"/>
      <c r="F574" s="32"/>
      <c r="G574" s="32"/>
      <c r="H574" s="32"/>
      <c r="I574" s="26"/>
    </row>
    <row r="575" spans="1:9" ht="21" x14ac:dyDescent="0.3">
      <c r="A575" s="31"/>
      <c r="B575" s="32"/>
      <c r="C575" s="32"/>
      <c r="D575" s="32"/>
      <c r="E575" s="32"/>
      <c r="F575" s="32"/>
      <c r="G575" s="32"/>
      <c r="H575" s="32"/>
      <c r="I575" s="26"/>
    </row>
    <row r="576" spans="1:9" ht="21" x14ac:dyDescent="0.3">
      <c r="A576" s="31"/>
      <c r="B576" s="32"/>
      <c r="C576" s="32"/>
      <c r="D576" s="32"/>
      <c r="E576" s="32"/>
      <c r="F576" s="32"/>
      <c r="G576" s="32"/>
      <c r="H576" s="32"/>
      <c r="I576" s="26"/>
    </row>
    <row r="577" spans="1:9" ht="21" x14ac:dyDescent="0.3">
      <c r="A577" s="31"/>
      <c r="B577" s="32"/>
      <c r="C577" s="32"/>
      <c r="D577" s="32"/>
      <c r="E577" s="32"/>
      <c r="F577" s="32"/>
      <c r="G577" s="32"/>
      <c r="H577" s="32"/>
      <c r="I577" s="26"/>
    </row>
    <row r="578" spans="1:9" ht="21" x14ac:dyDescent="0.3">
      <c r="A578" s="31"/>
      <c r="B578" s="32"/>
      <c r="C578" s="32"/>
      <c r="D578" s="32"/>
      <c r="E578" s="32"/>
      <c r="F578" s="32"/>
      <c r="G578" s="32"/>
      <c r="H578" s="32"/>
      <c r="I578" s="26"/>
    </row>
    <row r="579" spans="1:9" ht="21" x14ac:dyDescent="0.3">
      <c r="A579" s="31"/>
      <c r="B579" s="32"/>
      <c r="C579" s="32"/>
      <c r="D579" s="32"/>
      <c r="E579" s="32"/>
      <c r="F579" s="32"/>
      <c r="G579" s="32"/>
      <c r="H579" s="32"/>
      <c r="I579" s="26"/>
    </row>
    <row r="580" spans="1:9" ht="21" x14ac:dyDescent="0.3">
      <c r="A580" s="60"/>
      <c r="B580" s="61"/>
      <c r="C580" s="61"/>
      <c r="D580" s="61"/>
      <c r="E580" s="61"/>
      <c r="F580" s="61"/>
      <c r="G580" s="61"/>
      <c r="H580" s="61"/>
      <c r="I580" s="62"/>
    </row>
    <row r="581" spans="1:9" ht="21" x14ac:dyDescent="0.3">
      <c r="A581" s="85" t="s">
        <v>83</v>
      </c>
      <c r="B581" s="86"/>
      <c r="C581" s="86"/>
      <c r="D581" s="86"/>
      <c r="E581" s="86"/>
      <c r="F581" s="86"/>
      <c r="G581" s="86"/>
      <c r="H581" s="86"/>
      <c r="I581" s="87"/>
    </row>
    <row r="582" spans="1:9" ht="21" x14ac:dyDescent="0.3">
      <c r="A582" s="29"/>
      <c r="B582" s="30"/>
      <c r="C582" s="30"/>
      <c r="D582" s="30"/>
      <c r="E582" s="30"/>
      <c r="F582" s="30"/>
      <c r="G582" s="30"/>
      <c r="H582" s="30"/>
      <c r="I582" s="25"/>
    </row>
    <row r="583" spans="1:9" ht="21" x14ac:dyDescent="0.3">
      <c r="A583" s="31"/>
      <c r="B583" s="32"/>
      <c r="C583" s="32"/>
      <c r="D583" s="32"/>
      <c r="E583" s="32"/>
      <c r="F583" s="32"/>
      <c r="G583" s="32"/>
      <c r="H583" s="32"/>
      <c r="I583" s="26"/>
    </row>
    <row r="584" spans="1:9" ht="21" x14ac:dyDescent="0.3">
      <c r="A584" s="31"/>
      <c r="B584" s="32"/>
      <c r="C584" s="32"/>
      <c r="D584" s="32"/>
      <c r="E584" s="32"/>
      <c r="F584" s="32"/>
      <c r="G584" s="32"/>
      <c r="H584" s="32"/>
      <c r="I584" s="26"/>
    </row>
    <row r="585" spans="1:9" ht="21" x14ac:dyDescent="0.3">
      <c r="A585" s="31"/>
      <c r="B585" s="32"/>
      <c r="C585" s="32"/>
      <c r="D585" s="32"/>
      <c r="E585" s="32"/>
      <c r="F585" s="32"/>
      <c r="G585" s="32"/>
      <c r="H585" s="32"/>
      <c r="I585" s="26"/>
    </row>
    <row r="586" spans="1:9" ht="21" x14ac:dyDescent="0.3">
      <c r="A586" s="31"/>
      <c r="B586" s="32"/>
      <c r="C586" s="32"/>
      <c r="D586" s="32"/>
      <c r="E586" s="32"/>
      <c r="F586" s="32"/>
      <c r="G586" s="32"/>
      <c r="H586" s="32"/>
      <c r="I586" s="26"/>
    </row>
    <row r="587" spans="1:9" ht="21" x14ac:dyDescent="0.3">
      <c r="A587" s="31"/>
      <c r="B587" s="32"/>
      <c r="C587" s="32"/>
      <c r="D587" s="32"/>
      <c r="E587" s="32"/>
      <c r="F587" s="32"/>
      <c r="G587" s="32"/>
      <c r="H587" s="32"/>
      <c r="I587" s="26"/>
    </row>
    <row r="588" spans="1:9" ht="21" x14ac:dyDescent="0.3">
      <c r="A588" s="31"/>
      <c r="B588" s="32"/>
      <c r="C588" s="32"/>
      <c r="D588" s="32"/>
      <c r="E588" s="32"/>
      <c r="F588" s="32"/>
      <c r="G588" s="32"/>
      <c r="H588" s="32"/>
      <c r="I588" s="26"/>
    </row>
    <row r="589" spans="1:9" ht="21" x14ac:dyDescent="0.3">
      <c r="A589" s="31"/>
      <c r="B589" s="32"/>
      <c r="C589" s="32"/>
      <c r="D589" s="32"/>
      <c r="E589" s="32"/>
      <c r="F589" s="32"/>
      <c r="G589" s="32"/>
      <c r="H589" s="32"/>
      <c r="I589" s="26"/>
    </row>
    <row r="590" spans="1:9" ht="21" x14ac:dyDescent="0.3">
      <c r="A590" s="31"/>
      <c r="B590" s="32"/>
      <c r="C590" s="32"/>
      <c r="D590" s="32"/>
      <c r="E590" s="32"/>
      <c r="F590" s="32"/>
      <c r="G590" s="32"/>
      <c r="H590" s="32"/>
      <c r="I590" s="26"/>
    </row>
    <row r="591" spans="1:9" ht="21" x14ac:dyDescent="0.3">
      <c r="A591" s="31"/>
      <c r="B591" s="32"/>
      <c r="C591" s="32"/>
      <c r="D591" s="32"/>
      <c r="E591" s="32"/>
      <c r="F591" s="32"/>
      <c r="G591" s="32"/>
      <c r="H591" s="32"/>
      <c r="I591" s="26"/>
    </row>
    <row r="592" spans="1:9" ht="21" x14ac:dyDescent="0.3">
      <c r="A592" s="31"/>
      <c r="B592" s="32"/>
      <c r="C592" s="32"/>
      <c r="D592" s="32"/>
      <c r="E592" s="32"/>
      <c r="F592" s="32"/>
      <c r="G592" s="32"/>
      <c r="H592" s="32"/>
      <c r="I592" s="26"/>
    </row>
    <row r="593" spans="1:9" ht="21" x14ac:dyDescent="0.3">
      <c r="A593" s="31"/>
      <c r="B593" s="32"/>
      <c r="C593" s="32"/>
      <c r="D593" s="32"/>
      <c r="E593" s="32"/>
      <c r="F593" s="32"/>
      <c r="G593" s="32"/>
      <c r="H593" s="32"/>
      <c r="I593" s="26"/>
    </row>
    <row r="594" spans="1:9" ht="21" x14ac:dyDescent="0.3">
      <c r="A594" s="31"/>
      <c r="B594" s="32"/>
      <c r="C594" s="32"/>
      <c r="D594" s="32"/>
      <c r="E594" s="32"/>
      <c r="F594" s="32"/>
      <c r="G594" s="32"/>
      <c r="H594" s="32"/>
      <c r="I594" s="26"/>
    </row>
    <row r="595" spans="1:9" ht="21" x14ac:dyDescent="0.3">
      <c r="A595" s="31"/>
      <c r="B595" s="32"/>
      <c r="C595" s="32"/>
      <c r="D595" s="32"/>
      <c r="E595" s="32"/>
      <c r="F595" s="32"/>
      <c r="G595" s="32"/>
      <c r="H595" s="32"/>
      <c r="I595" s="26"/>
    </row>
    <row r="596" spans="1:9" ht="21" x14ac:dyDescent="0.3">
      <c r="A596" s="31"/>
      <c r="B596" s="32"/>
      <c r="C596" s="32"/>
      <c r="D596" s="32"/>
      <c r="E596" s="32"/>
      <c r="F596" s="32"/>
      <c r="G596" s="32"/>
      <c r="H596" s="32"/>
      <c r="I596" s="26"/>
    </row>
    <row r="597" spans="1:9" ht="21" x14ac:dyDescent="0.3">
      <c r="A597" s="31"/>
      <c r="B597" s="32"/>
      <c r="C597" s="32"/>
      <c r="D597" s="32"/>
      <c r="E597" s="32"/>
      <c r="F597" s="32"/>
      <c r="G597" s="32"/>
      <c r="H597" s="32"/>
      <c r="I597" s="26"/>
    </row>
    <row r="598" spans="1:9" ht="21" x14ac:dyDescent="0.3">
      <c r="A598" s="31"/>
      <c r="B598" s="32"/>
      <c r="C598" s="32"/>
      <c r="D598" s="32"/>
      <c r="E598" s="32"/>
      <c r="F598" s="32"/>
      <c r="G598" s="32"/>
      <c r="H598" s="32"/>
      <c r="I598" s="26"/>
    </row>
    <row r="599" spans="1:9" ht="21" x14ac:dyDescent="0.3">
      <c r="A599" s="31"/>
      <c r="B599" s="32"/>
      <c r="C599" s="32"/>
      <c r="D599" s="32"/>
      <c r="E599" s="32"/>
      <c r="F599" s="32"/>
      <c r="G599" s="32"/>
      <c r="H599" s="32"/>
      <c r="I599" s="26"/>
    </row>
    <row r="600" spans="1:9" ht="21" x14ac:dyDescent="0.3">
      <c r="A600" s="31"/>
      <c r="B600" s="32"/>
      <c r="C600" s="32"/>
      <c r="D600" s="32"/>
      <c r="E600" s="32"/>
      <c r="F600" s="32"/>
      <c r="G600" s="32"/>
      <c r="H600" s="32"/>
      <c r="I600" s="26"/>
    </row>
    <row r="601" spans="1:9" ht="21" x14ac:dyDescent="0.3">
      <c r="A601" s="31"/>
      <c r="B601" s="32"/>
      <c r="C601" s="32"/>
      <c r="D601" s="32"/>
      <c r="E601" s="32"/>
      <c r="F601" s="32"/>
      <c r="G601" s="32"/>
      <c r="H601" s="32"/>
      <c r="I601" s="26"/>
    </row>
    <row r="602" spans="1:9" ht="21" x14ac:dyDescent="0.3">
      <c r="A602" s="31"/>
      <c r="B602" s="32"/>
      <c r="C602" s="32"/>
      <c r="D602" s="32"/>
      <c r="E602" s="32"/>
      <c r="F602" s="32"/>
      <c r="G602" s="32"/>
      <c r="H602" s="32"/>
      <c r="I602" s="26"/>
    </row>
    <row r="603" spans="1:9" ht="21" x14ac:dyDescent="0.3">
      <c r="A603" s="31"/>
      <c r="B603" s="32"/>
      <c r="C603" s="32"/>
      <c r="D603" s="32"/>
      <c r="E603" s="32"/>
      <c r="F603" s="32"/>
      <c r="G603" s="32"/>
      <c r="H603" s="32"/>
      <c r="I603" s="26"/>
    </row>
    <row r="604" spans="1:9" ht="21" x14ac:dyDescent="0.3">
      <c r="A604" s="31"/>
      <c r="B604" s="32"/>
      <c r="C604" s="32"/>
      <c r="D604" s="32"/>
      <c r="E604" s="32"/>
      <c r="F604" s="32"/>
      <c r="G604" s="32"/>
      <c r="H604" s="32"/>
      <c r="I604" s="26"/>
    </row>
    <row r="605" spans="1:9" ht="21" x14ac:dyDescent="0.3">
      <c r="A605" s="31"/>
      <c r="B605" s="32"/>
      <c r="C605" s="32"/>
      <c r="D605" s="32"/>
      <c r="E605" s="32"/>
      <c r="F605" s="32"/>
      <c r="G605" s="32"/>
      <c r="H605" s="32"/>
      <c r="I605" s="26"/>
    </row>
    <row r="606" spans="1:9" ht="21" x14ac:dyDescent="0.3">
      <c r="A606" s="31"/>
      <c r="B606" s="32"/>
      <c r="C606" s="32"/>
      <c r="D606" s="32"/>
      <c r="E606" s="32"/>
      <c r="F606" s="32"/>
      <c r="G606" s="32"/>
      <c r="H606" s="32"/>
      <c r="I606" s="26"/>
    </row>
    <row r="607" spans="1:9" ht="21" x14ac:dyDescent="0.3">
      <c r="A607" s="31"/>
      <c r="B607" s="32"/>
      <c r="C607" s="32"/>
      <c r="D607" s="32"/>
      <c r="E607" s="32"/>
      <c r="F607" s="32"/>
      <c r="G607" s="32"/>
      <c r="H607" s="32"/>
      <c r="I607" s="26"/>
    </row>
    <row r="608" spans="1:9" ht="21" x14ac:dyDescent="0.3">
      <c r="A608" s="31"/>
      <c r="B608" s="32"/>
      <c r="C608" s="32"/>
      <c r="D608" s="32"/>
      <c r="E608" s="32"/>
      <c r="F608" s="32"/>
      <c r="G608" s="32"/>
      <c r="H608" s="32"/>
      <c r="I608" s="26"/>
    </row>
    <row r="609" spans="1:9" ht="21" x14ac:dyDescent="0.3">
      <c r="A609" s="31"/>
      <c r="B609" s="32"/>
      <c r="C609" s="32"/>
      <c r="D609" s="32"/>
      <c r="E609" s="32"/>
      <c r="F609" s="32"/>
      <c r="G609" s="32"/>
      <c r="H609" s="32"/>
      <c r="I609" s="26"/>
    </row>
    <row r="610" spans="1:9" ht="21" x14ac:dyDescent="0.3">
      <c r="A610" s="31"/>
      <c r="B610" s="32"/>
      <c r="C610" s="32"/>
      <c r="D610" s="32"/>
      <c r="E610" s="32"/>
      <c r="F610" s="32"/>
      <c r="G610" s="32"/>
      <c r="H610" s="32"/>
      <c r="I610" s="26"/>
    </row>
    <row r="611" spans="1:9" ht="21" x14ac:dyDescent="0.3">
      <c r="A611" s="31"/>
      <c r="B611" s="32"/>
      <c r="C611" s="32"/>
      <c r="D611" s="32"/>
      <c r="E611" s="32"/>
      <c r="F611" s="32"/>
      <c r="G611" s="32"/>
      <c r="H611" s="32"/>
      <c r="I611" s="26"/>
    </row>
    <row r="612" spans="1:9" ht="21" x14ac:dyDescent="0.3">
      <c r="A612" s="31"/>
      <c r="B612" s="32"/>
      <c r="C612" s="32"/>
      <c r="D612" s="32"/>
      <c r="E612" s="32"/>
      <c r="F612" s="32"/>
      <c r="G612" s="32"/>
      <c r="H612" s="32"/>
      <c r="I612" s="26"/>
    </row>
    <row r="613" spans="1:9" ht="21" x14ac:dyDescent="0.3">
      <c r="A613" s="31"/>
      <c r="B613" s="32"/>
      <c r="C613" s="32"/>
      <c r="D613" s="32"/>
      <c r="E613" s="32"/>
      <c r="F613" s="32"/>
      <c r="G613" s="32"/>
      <c r="H613" s="32"/>
      <c r="I613" s="26"/>
    </row>
    <row r="614" spans="1:9" ht="21" x14ac:dyDescent="0.3">
      <c r="A614" s="31"/>
      <c r="B614" s="32"/>
      <c r="C614" s="32"/>
      <c r="D614" s="32"/>
      <c r="E614" s="32"/>
      <c r="F614" s="32"/>
      <c r="G614" s="32"/>
      <c r="H614" s="32"/>
      <c r="I614" s="26"/>
    </row>
    <row r="615" spans="1:9" ht="21" x14ac:dyDescent="0.3">
      <c r="A615" s="31"/>
      <c r="B615" s="32"/>
      <c r="C615" s="32"/>
      <c r="D615" s="32"/>
      <c r="E615" s="32"/>
      <c r="F615" s="32"/>
      <c r="G615" s="32"/>
      <c r="H615" s="32"/>
      <c r="I615" s="26"/>
    </row>
    <row r="616" spans="1:9" ht="21" x14ac:dyDescent="0.3">
      <c r="A616" s="92" t="s">
        <v>29</v>
      </c>
      <c r="B616" s="92"/>
      <c r="C616" s="92"/>
      <c r="D616" s="92"/>
      <c r="E616" s="92"/>
      <c r="F616" s="92"/>
      <c r="G616" s="92"/>
      <c r="H616" s="92"/>
      <c r="I616" s="92"/>
    </row>
    <row r="617" spans="1:9" ht="21" x14ac:dyDescent="0.3">
      <c r="A617" s="120" t="s">
        <v>85</v>
      </c>
      <c r="B617" s="121"/>
      <c r="C617" s="121"/>
      <c r="D617" s="121"/>
      <c r="E617" s="121"/>
      <c r="F617" s="121"/>
      <c r="G617" s="121"/>
      <c r="H617" s="121"/>
      <c r="I617" s="122"/>
    </row>
    <row r="618" spans="1:9" ht="21" x14ac:dyDescent="0.3">
      <c r="A618" s="123" t="s">
        <v>86</v>
      </c>
      <c r="B618" s="124"/>
      <c r="C618" s="124"/>
      <c r="D618" s="124"/>
      <c r="E618" s="124"/>
      <c r="F618" s="124"/>
      <c r="G618" s="124"/>
      <c r="H618" s="124"/>
      <c r="I618" s="125"/>
    </row>
    <row r="619" spans="1:9" ht="45" customHeight="1" x14ac:dyDescent="0.3">
      <c r="A619" s="123" t="s">
        <v>87</v>
      </c>
      <c r="B619" s="124"/>
      <c r="C619" s="124"/>
      <c r="D619" s="124"/>
      <c r="E619" s="124"/>
      <c r="F619" s="124"/>
      <c r="G619" s="124"/>
      <c r="H619" s="124"/>
      <c r="I619" s="125"/>
    </row>
    <row r="620" spans="1:9" ht="42.75" customHeight="1" x14ac:dyDescent="0.3">
      <c r="A620" s="123" t="s">
        <v>88</v>
      </c>
      <c r="B620" s="124"/>
      <c r="C620" s="124"/>
      <c r="D620" s="124"/>
      <c r="E620" s="124"/>
      <c r="F620" s="124"/>
      <c r="G620" s="124"/>
      <c r="H620" s="124"/>
      <c r="I620" s="125"/>
    </row>
    <row r="621" spans="1:9" ht="21" x14ac:dyDescent="0.3">
      <c r="A621" s="123" t="s">
        <v>89</v>
      </c>
      <c r="B621" s="124"/>
      <c r="C621" s="124"/>
      <c r="D621" s="124"/>
      <c r="E621" s="124"/>
      <c r="F621" s="124"/>
      <c r="G621" s="124"/>
      <c r="H621" s="124"/>
      <c r="I621" s="125"/>
    </row>
    <row r="622" spans="1:9" ht="21" x14ac:dyDescent="0.3">
      <c r="A622" s="123" t="s">
        <v>90</v>
      </c>
      <c r="B622" s="124"/>
      <c r="C622" s="124"/>
      <c r="D622" s="124"/>
      <c r="E622" s="124"/>
      <c r="F622" s="124"/>
      <c r="G622" s="124"/>
      <c r="H622" s="124"/>
      <c r="I622" s="125"/>
    </row>
    <row r="623" spans="1:9" ht="45" hidden="1" customHeight="1" x14ac:dyDescent="0.3">
      <c r="A623" s="123" t="s">
        <v>91</v>
      </c>
      <c r="B623" s="124"/>
      <c r="C623" s="124"/>
      <c r="D623" s="124"/>
      <c r="E623" s="124"/>
      <c r="F623" s="124"/>
      <c r="G623" s="124"/>
      <c r="H623" s="124"/>
      <c r="I623" s="125"/>
    </row>
    <row r="624" spans="1:9" ht="45" hidden="1" customHeight="1" x14ac:dyDescent="0.3">
      <c r="A624" s="123" t="s">
        <v>92</v>
      </c>
      <c r="B624" s="124"/>
      <c r="C624" s="124"/>
      <c r="D624" s="124"/>
      <c r="E624" s="124"/>
      <c r="F624" s="124"/>
      <c r="G624" s="124"/>
      <c r="H624" s="124"/>
      <c r="I624" s="125"/>
    </row>
    <row r="625" spans="1:9" ht="21" x14ac:dyDescent="0.3">
      <c r="A625" s="126" t="s">
        <v>93</v>
      </c>
      <c r="B625" s="127"/>
      <c r="C625" s="127"/>
      <c r="D625" s="127"/>
      <c r="E625" s="127"/>
      <c r="F625" s="127"/>
      <c r="G625" s="127"/>
      <c r="H625" s="127"/>
      <c r="I625" s="128"/>
    </row>
    <row r="626" spans="1:9" ht="70.5" customHeight="1" x14ac:dyDescent="0.3">
      <c r="A626" s="117" t="s">
        <v>35</v>
      </c>
      <c r="B626" s="117"/>
      <c r="C626" s="117"/>
      <c r="D626" s="2" t="s">
        <v>4</v>
      </c>
      <c r="E626" s="22" t="s">
        <v>272</v>
      </c>
      <c r="F626" s="13" t="s">
        <v>10</v>
      </c>
      <c r="G626" s="2" t="s">
        <v>4</v>
      </c>
      <c r="H626" s="118"/>
      <c r="I626" s="118"/>
    </row>
  </sheetData>
  <mergeCells count="1364">
    <mergeCell ref="C47:I47"/>
    <mergeCell ref="C48:I48"/>
    <mergeCell ref="A112:B112"/>
    <mergeCell ref="C112:D112"/>
    <mergeCell ref="A113:B113"/>
    <mergeCell ref="C113:D113"/>
    <mergeCell ref="A114:B114"/>
    <mergeCell ref="C114:D114"/>
    <mergeCell ref="A115:B115"/>
    <mergeCell ref="C115:D115"/>
    <mergeCell ref="A97:B97"/>
    <mergeCell ref="C97:D97"/>
    <mergeCell ref="A98:B98"/>
    <mergeCell ref="C98:D98"/>
    <mergeCell ref="A99:B99"/>
    <mergeCell ref="C99:D99"/>
    <mergeCell ref="A100:I100"/>
    <mergeCell ref="A101:C102"/>
    <mergeCell ref="D101:D102"/>
    <mergeCell ref="F101:G101"/>
    <mergeCell ref="F102:G102"/>
    <mergeCell ref="A103:B103"/>
    <mergeCell ref="C103:D103"/>
    <mergeCell ref="F103:G103"/>
    <mergeCell ref="A104:B104"/>
    <mergeCell ref="C104:D104"/>
    <mergeCell ref="F104:G115"/>
    <mergeCell ref="H104:I115"/>
    <mergeCell ref="A105:B105"/>
    <mergeCell ref="C105:D105"/>
    <mergeCell ref="A106:B106"/>
    <mergeCell ref="C106:D106"/>
    <mergeCell ref="A107:B107"/>
    <mergeCell ref="C107:D107"/>
    <mergeCell ref="A108:B108"/>
    <mergeCell ref="C108:D108"/>
    <mergeCell ref="A109:B109"/>
    <mergeCell ref="C109:D109"/>
    <mergeCell ref="A110:B110"/>
    <mergeCell ref="C110:D110"/>
    <mergeCell ref="A111:B111"/>
    <mergeCell ref="C111:D111"/>
    <mergeCell ref="A82:B82"/>
    <mergeCell ref="C82:D82"/>
    <mergeCell ref="A83:B83"/>
    <mergeCell ref="C83:D83"/>
    <mergeCell ref="A84:I84"/>
    <mergeCell ref="A85:C86"/>
    <mergeCell ref="D85:D86"/>
    <mergeCell ref="F85:G85"/>
    <mergeCell ref="F86:G86"/>
    <mergeCell ref="A87:B87"/>
    <mergeCell ref="C87:D87"/>
    <mergeCell ref="F87:G87"/>
    <mergeCell ref="A88:B88"/>
    <mergeCell ref="C88:D88"/>
    <mergeCell ref="F88:G99"/>
    <mergeCell ref="H88:I99"/>
    <mergeCell ref="A89:B89"/>
    <mergeCell ref="C89:D89"/>
    <mergeCell ref="A90:B90"/>
    <mergeCell ref="C90:D90"/>
    <mergeCell ref="A91:B91"/>
    <mergeCell ref="C91:D91"/>
    <mergeCell ref="A92:B92"/>
    <mergeCell ref="C92:D92"/>
    <mergeCell ref="A93:B93"/>
    <mergeCell ref="C93:D93"/>
    <mergeCell ref="A94:B94"/>
    <mergeCell ref="C94:D94"/>
    <mergeCell ref="A95:B95"/>
    <mergeCell ref="C95:D95"/>
    <mergeCell ref="A96:B96"/>
    <mergeCell ref="C96:D96"/>
    <mergeCell ref="A67:B67"/>
    <mergeCell ref="C67:D67"/>
    <mergeCell ref="A68:I68"/>
    <mergeCell ref="A69:C70"/>
    <mergeCell ref="D69:D70"/>
    <mergeCell ref="F69:G69"/>
    <mergeCell ref="F70:G70"/>
    <mergeCell ref="A71:B71"/>
    <mergeCell ref="C71:D71"/>
    <mergeCell ref="F71:G71"/>
    <mergeCell ref="A72:B72"/>
    <mergeCell ref="C72:D72"/>
    <mergeCell ref="F72:G83"/>
    <mergeCell ref="H72:I83"/>
    <mergeCell ref="A73:B73"/>
    <mergeCell ref="C73:D73"/>
    <mergeCell ref="A74:B74"/>
    <mergeCell ref="C74:D74"/>
    <mergeCell ref="A75:B75"/>
    <mergeCell ref="C75:D75"/>
    <mergeCell ref="A76:B76"/>
    <mergeCell ref="C76:D76"/>
    <mergeCell ref="A77:B77"/>
    <mergeCell ref="C77:D77"/>
    <mergeCell ref="A78:B78"/>
    <mergeCell ref="C78:D78"/>
    <mergeCell ref="A79:B79"/>
    <mergeCell ref="C79:D79"/>
    <mergeCell ref="A80:B80"/>
    <mergeCell ref="C80:D80"/>
    <mergeCell ref="A81:B81"/>
    <mergeCell ref="C81:D81"/>
    <mergeCell ref="A52:I52"/>
    <mergeCell ref="A53:C54"/>
    <mergeCell ref="D53:D54"/>
    <mergeCell ref="F53:G53"/>
    <mergeCell ref="F54:G54"/>
    <mergeCell ref="A55:B55"/>
    <mergeCell ref="C55:D55"/>
    <mergeCell ref="F55:G55"/>
    <mergeCell ref="A56:B56"/>
    <mergeCell ref="C56:D56"/>
    <mergeCell ref="F56:G67"/>
    <mergeCell ref="H56:I67"/>
    <mergeCell ref="A57:B57"/>
    <mergeCell ref="C57:D57"/>
    <mergeCell ref="A58:B58"/>
    <mergeCell ref="C58:D58"/>
    <mergeCell ref="A59:B59"/>
    <mergeCell ref="C59:D59"/>
    <mergeCell ref="A60:B60"/>
    <mergeCell ref="C60:D60"/>
    <mergeCell ref="A61:B61"/>
    <mergeCell ref="C61:D61"/>
    <mergeCell ref="A62:B62"/>
    <mergeCell ref="C62:D62"/>
    <mergeCell ref="A63:B63"/>
    <mergeCell ref="C63:D63"/>
    <mergeCell ref="A64:B64"/>
    <mergeCell ref="C64:D64"/>
    <mergeCell ref="A65:B65"/>
    <mergeCell ref="C65:D65"/>
    <mergeCell ref="A66:B66"/>
    <mergeCell ref="C66:D66"/>
    <mergeCell ref="C49:I49"/>
    <mergeCell ref="A531:B531"/>
    <mergeCell ref="C531:D531"/>
    <mergeCell ref="F531:G531"/>
    <mergeCell ref="A532:B532"/>
    <mergeCell ref="C532:D532"/>
    <mergeCell ref="F532:G532"/>
    <mergeCell ref="A528:B528"/>
    <mergeCell ref="C528:D528"/>
    <mergeCell ref="F528:G528"/>
    <mergeCell ref="A529:B529"/>
    <mergeCell ref="C529:D529"/>
    <mergeCell ref="F529:G529"/>
    <mergeCell ref="A530:B530"/>
    <mergeCell ref="C530:D530"/>
    <mergeCell ref="F530:G530"/>
    <mergeCell ref="A524:B524"/>
    <mergeCell ref="C524:D524"/>
    <mergeCell ref="F524:G524"/>
    <mergeCell ref="A525:I525"/>
    <mergeCell ref="A526:B526"/>
    <mergeCell ref="C526:D526"/>
    <mergeCell ref="F526:G526"/>
    <mergeCell ref="A527:B527"/>
    <mergeCell ref="C527:D527"/>
    <mergeCell ref="F527:G527"/>
    <mergeCell ref="A521:B521"/>
    <mergeCell ref="C521:D521"/>
    <mergeCell ref="F521:G521"/>
    <mergeCell ref="A522:B522"/>
    <mergeCell ref="C522:D522"/>
    <mergeCell ref="F522:G522"/>
    <mergeCell ref="A523:B523"/>
    <mergeCell ref="C523:D523"/>
    <mergeCell ref="F523:G523"/>
    <mergeCell ref="A517:I517"/>
    <mergeCell ref="A518:B518"/>
    <mergeCell ref="C518:D518"/>
    <mergeCell ref="F518:G518"/>
    <mergeCell ref="A519:B519"/>
    <mergeCell ref="C519:D519"/>
    <mergeCell ref="F519:G519"/>
    <mergeCell ref="A520:B520"/>
    <mergeCell ref="C520:D520"/>
    <mergeCell ref="F520:G520"/>
    <mergeCell ref="A514:B514"/>
    <mergeCell ref="C514:D514"/>
    <mergeCell ref="F514:G514"/>
    <mergeCell ref="A515:B515"/>
    <mergeCell ref="C515:D515"/>
    <mergeCell ref="F515:G515"/>
    <mergeCell ref="A516:B516"/>
    <mergeCell ref="C516:D516"/>
    <mergeCell ref="F516:G516"/>
    <mergeCell ref="A511:B511"/>
    <mergeCell ref="C511:D511"/>
    <mergeCell ref="F511:G511"/>
    <mergeCell ref="A512:B512"/>
    <mergeCell ref="C512:D512"/>
    <mergeCell ref="F512:G512"/>
    <mergeCell ref="A513:B513"/>
    <mergeCell ref="C513:D513"/>
    <mergeCell ref="F513:G513"/>
    <mergeCell ref="A507:B507"/>
    <mergeCell ref="C507:D507"/>
    <mergeCell ref="F507:G507"/>
    <mergeCell ref="A508:B508"/>
    <mergeCell ref="C508:D508"/>
    <mergeCell ref="F508:G508"/>
    <mergeCell ref="A509:I509"/>
    <mergeCell ref="A510:B510"/>
    <mergeCell ref="C510:D510"/>
    <mergeCell ref="F510:G510"/>
    <mergeCell ref="A504:B504"/>
    <mergeCell ref="C504:D504"/>
    <mergeCell ref="F504:G504"/>
    <mergeCell ref="A505:B505"/>
    <mergeCell ref="C505:D505"/>
    <mergeCell ref="F505:G505"/>
    <mergeCell ref="A506:B506"/>
    <mergeCell ref="C506:D506"/>
    <mergeCell ref="F506:G506"/>
    <mergeCell ref="A500:B500"/>
    <mergeCell ref="C500:D500"/>
    <mergeCell ref="F500:G500"/>
    <mergeCell ref="A501:I501"/>
    <mergeCell ref="A502:B502"/>
    <mergeCell ref="C502:D502"/>
    <mergeCell ref="F502:G502"/>
    <mergeCell ref="A503:B503"/>
    <mergeCell ref="C503:D503"/>
    <mergeCell ref="F503:G503"/>
    <mergeCell ref="A497:B497"/>
    <mergeCell ref="C497:D497"/>
    <mergeCell ref="F497:G497"/>
    <mergeCell ref="A498:B498"/>
    <mergeCell ref="C498:D498"/>
    <mergeCell ref="F498:G498"/>
    <mergeCell ref="A499:B499"/>
    <mergeCell ref="C499:D499"/>
    <mergeCell ref="F499:G499"/>
    <mergeCell ref="A493:I493"/>
    <mergeCell ref="A494:B494"/>
    <mergeCell ref="C494:D494"/>
    <mergeCell ref="F494:G494"/>
    <mergeCell ref="A495:B495"/>
    <mergeCell ref="C495:D495"/>
    <mergeCell ref="F495:G495"/>
    <mergeCell ref="A496:B496"/>
    <mergeCell ref="C496:D496"/>
    <mergeCell ref="F496:G496"/>
    <mergeCell ref="A490:B490"/>
    <mergeCell ref="C490:D490"/>
    <mergeCell ref="F490:G490"/>
    <mergeCell ref="A491:B491"/>
    <mergeCell ref="C491:D491"/>
    <mergeCell ref="F491:G491"/>
    <mergeCell ref="A492:B492"/>
    <mergeCell ref="C492:D492"/>
    <mergeCell ref="F492:G492"/>
    <mergeCell ref="A487:B487"/>
    <mergeCell ref="C487:D487"/>
    <mergeCell ref="F487:G487"/>
    <mergeCell ref="A488:B488"/>
    <mergeCell ref="C488:D488"/>
    <mergeCell ref="F488:G488"/>
    <mergeCell ref="A489:B489"/>
    <mergeCell ref="C489:D489"/>
    <mergeCell ref="F489:G489"/>
    <mergeCell ref="A483:B483"/>
    <mergeCell ref="C483:D483"/>
    <mergeCell ref="F483:G483"/>
    <mergeCell ref="A484:B484"/>
    <mergeCell ref="C484:D484"/>
    <mergeCell ref="F484:G484"/>
    <mergeCell ref="A485:I485"/>
    <mergeCell ref="A486:B486"/>
    <mergeCell ref="C486:D486"/>
    <mergeCell ref="F486:G486"/>
    <mergeCell ref="A480:B480"/>
    <mergeCell ref="C480:D480"/>
    <mergeCell ref="F480:G480"/>
    <mergeCell ref="A481:B481"/>
    <mergeCell ref="C481:D481"/>
    <mergeCell ref="F481:G481"/>
    <mergeCell ref="A482:B482"/>
    <mergeCell ref="C482:D482"/>
    <mergeCell ref="F482:G482"/>
    <mergeCell ref="A436:B436"/>
    <mergeCell ref="C436:D436"/>
    <mergeCell ref="F436:G436"/>
    <mergeCell ref="A477:I477"/>
    <mergeCell ref="A478:B478"/>
    <mergeCell ref="C478:D478"/>
    <mergeCell ref="F478:G478"/>
    <mergeCell ref="A479:B479"/>
    <mergeCell ref="C479:D479"/>
    <mergeCell ref="F479:G479"/>
    <mergeCell ref="A437:I437"/>
    <mergeCell ref="A438:I438"/>
    <mergeCell ref="A439:I439"/>
    <mergeCell ref="A440:I440"/>
    <mergeCell ref="A441:B441"/>
    <mergeCell ref="C441:D441"/>
    <mergeCell ref="E441:I441"/>
    <mergeCell ref="A442:B442"/>
    <mergeCell ref="C442:D442"/>
    <mergeCell ref="F442:G442"/>
    <mergeCell ref="A443:B443"/>
    <mergeCell ref="C443:D443"/>
    <mergeCell ref="F443:G443"/>
    <mergeCell ref="A433:B433"/>
    <mergeCell ref="C433:D433"/>
    <mergeCell ref="F433:G433"/>
    <mergeCell ref="A434:B434"/>
    <mergeCell ref="C434:D434"/>
    <mergeCell ref="F434:G434"/>
    <mergeCell ref="A435:B435"/>
    <mergeCell ref="C435:D435"/>
    <mergeCell ref="F435:G435"/>
    <mergeCell ref="A429:I429"/>
    <mergeCell ref="A430:B430"/>
    <mergeCell ref="C430:D430"/>
    <mergeCell ref="F430:G430"/>
    <mergeCell ref="A431:B431"/>
    <mergeCell ref="C431:D431"/>
    <mergeCell ref="F431:G431"/>
    <mergeCell ref="A432:B432"/>
    <mergeCell ref="C432:D432"/>
    <mergeCell ref="F432:G432"/>
    <mergeCell ref="A426:B426"/>
    <mergeCell ref="C426:D426"/>
    <mergeCell ref="F426:G426"/>
    <mergeCell ref="A427:B427"/>
    <mergeCell ref="C427:D427"/>
    <mergeCell ref="F427:G427"/>
    <mergeCell ref="A428:B428"/>
    <mergeCell ref="C428:D428"/>
    <mergeCell ref="F428:G428"/>
    <mergeCell ref="A423:B423"/>
    <mergeCell ref="C423:D423"/>
    <mergeCell ref="F423:G423"/>
    <mergeCell ref="A424:B424"/>
    <mergeCell ref="C424:D424"/>
    <mergeCell ref="F424:G424"/>
    <mergeCell ref="A425:B425"/>
    <mergeCell ref="C425:D425"/>
    <mergeCell ref="F425:G425"/>
    <mergeCell ref="A419:B419"/>
    <mergeCell ref="C419:D419"/>
    <mergeCell ref="F419:G419"/>
    <mergeCell ref="A420:B420"/>
    <mergeCell ref="C420:D420"/>
    <mergeCell ref="F420:G420"/>
    <mergeCell ref="A421:I421"/>
    <mergeCell ref="A422:B422"/>
    <mergeCell ref="C422:D422"/>
    <mergeCell ref="F422:G422"/>
    <mergeCell ref="A416:B416"/>
    <mergeCell ref="C416:D416"/>
    <mergeCell ref="F416:G416"/>
    <mergeCell ref="A417:B417"/>
    <mergeCell ref="C417:D417"/>
    <mergeCell ref="F417:G417"/>
    <mergeCell ref="A418:B418"/>
    <mergeCell ref="C418:D418"/>
    <mergeCell ref="F418:G418"/>
    <mergeCell ref="A412:B412"/>
    <mergeCell ref="C412:D412"/>
    <mergeCell ref="F412:G412"/>
    <mergeCell ref="A413:I413"/>
    <mergeCell ref="A414:B414"/>
    <mergeCell ref="C414:D414"/>
    <mergeCell ref="F414:G414"/>
    <mergeCell ref="A415:B415"/>
    <mergeCell ref="C415:D415"/>
    <mergeCell ref="F415:G415"/>
    <mergeCell ref="A409:B409"/>
    <mergeCell ref="C409:D409"/>
    <mergeCell ref="F409:G409"/>
    <mergeCell ref="A410:B410"/>
    <mergeCell ref="C410:D410"/>
    <mergeCell ref="F410:G410"/>
    <mergeCell ref="A411:B411"/>
    <mergeCell ref="C411:D411"/>
    <mergeCell ref="F411:G411"/>
    <mergeCell ref="A396:B396"/>
    <mergeCell ref="C396:D396"/>
    <mergeCell ref="F396:G396"/>
    <mergeCell ref="A397:I397"/>
    <mergeCell ref="A398:B398"/>
    <mergeCell ref="C398:D398"/>
    <mergeCell ref="F398:G398"/>
    <mergeCell ref="A405:I405"/>
    <mergeCell ref="A406:B406"/>
    <mergeCell ref="C406:D406"/>
    <mergeCell ref="F406:G406"/>
    <mergeCell ref="A407:B407"/>
    <mergeCell ref="C407:D407"/>
    <mergeCell ref="F407:G407"/>
    <mergeCell ref="A408:B408"/>
    <mergeCell ref="C408:D408"/>
    <mergeCell ref="F408:G408"/>
    <mergeCell ref="A402:B402"/>
    <mergeCell ref="C402:D402"/>
    <mergeCell ref="F402:G402"/>
    <mergeCell ref="A403:B403"/>
    <mergeCell ref="C403:D403"/>
    <mergeCell ref="F403:G403"/>
    <mergeCell ref="A404:B404"/>
    <mergeCell ref="C404:D404"/>
    <mergeCell ref="F404:G404"/>
    <mergeCell ref="A343:B343"/>
    <mergeCell ref="C343:D343"/>
    <mergeCell ref="F343:G343"/>
    <mergeCell ref="C350:D350"/>
    <mergeCell ref="F350:G350"/>
    <mergeCell ref="A344:I344"/>
    <mergeCell ref="A345:B345"/>
    <mergeCell ref="F361:G361"/>
    <mergeCell ref="A355:B355"/>
    <mergeCell ref="C355:D355"/>
    <mergeCell ref="F355:G355"/>
    <mergeCell ref="A356:B356"/>
    <mergeCell ref="C356:D356"/>
    <mergeCell ref="F356:G356"/>
    <mergeCell ref="A357:B357"/>
    <mergeCell ref="C357:D357"/>
    <mergeCell ref="C395:D395"/>
    <mergeCell ref="F395:G395"/>
    <mergeCell ref="A393:B393"/>
    <mergeCell ref="C393:D393"/>
    <mergeCell ref="F393:G393"/>
    <mergeCell ref="C345:D345"/>
    <mergeCell ref="A346:B346"/>
    <mergeCell ref="C346:D346"/>
    <mergeCell ref="F346:G346"/>
    <mergeCell ref="A347:B347"/>
    <mergeCell ref="C347:D347"/>
    <mergeCell ref="F347:G347"/>
    <mergeCell ref="E345:I345"/>
    <mergeCell ref="A360:B360"/>
    <mergeCell ref="C360:D360"/>
    <mergeCell ref="F360:G360"/>
    <mergeCell ref="A361:B361"/>
    <mergeCell ref="C361:D361"/>
    <mergeCell ref="A336:B336"/>
    <mergeCell ref="C336:D336"/>
    <mergeCell ref="F336:G336"/>
    <mergeCell ref="A389:I389"/>
    <mergeCell ref="A390:B390"/>
    <mergeCell ref="C390:D390"/>
    <mergeCell ref="F390:G390"/>
    <mergeCell ref="A391:B391"/>
    <mergeCell ref="C391:D391"/>
    <mergeCell ref="F391:G391"/>
    <mergeCell ref="A341:B341"/>
    <mergeCell ref="C341:D341"/>
    <mergeCell ref="F341:G341"/>
    <mergeCell ref="A342:B342"/>
    <mergeCell ref="C342:D342"/>
    <mergeCell ref="F342:G342"/>
    <mergeCell ref="A362:B362"/>
    <mergeCell ref="C362:D362"/>
    <mergeCell ref="F362:G362"/>
    <mergeCell ref="A363:B363"/>
    <mergeCell ref="C363:D363"/>
    <mergeCell ref="F363:G363"/>
    <mergeCell ref="A364:B364"/>
    <mergeCell ref="C364:D364"/>
    <mergeCell ref="F364:G364"/>
    <mergeCell ref="A365:I365"/>
    <mergeCell ref="A366:B366"/>
    <mergeCell ref="C366:D366"/>
    <mergeCell ref="F366:G366"/>
    <mergeCell ref="A367:B367"/>
    <mergeCell ref="A333:B333"/>
    <mergeCell ref="C333:D333"/>
    <mergeCell ref="F333:G333"/>
    <mergeCell ref="A334:B334"/>
    <mergeCell ref="C334:D334"/>
    <mergeCell ref="F334:G334"/>
    <mergeCell ref="A335:B335"/>
    <mergeCell ref="C335:D335"/>
    <mergeCell ref="F335:G335"/>
    <mergeCell ref="A329:I329"/>
    <mergeCell ref="A330:B330"/>
    <mergeCell ref="C330:D330"/>
    <mergeCell ref="F330:G330"/>
    <mergeCell ref="A331:B331"/>
    <mergeCell ref="C331:D331"/>
    <mergeCell ref="F331:G331"/>
    <mergeCell ref="A332:B332"/>
    <mergeCell ref="C332:D332"/>
    <mergeCell ref="F332:G332"/>
    <mergeCell ref="A326:B326"/>
    <mergeCell ref="C326:D326"/>
    <mergeCell ref="F326:G326"/>
    <mergeCell ref="A327:B327"/>
    <mergeCell ref="C327:D327"/>
    <mergeCell ref="F327:G327"/>
    <mergeCell ref="A328:B328"/>
    <mergeCell ref="C328:D328"/>
    <mergeCell ref="F328:G328"/>
    <mergeCell ref="A323:B323"/>
    <mergeCell ref="C323:D323"/>
    <mergeCell ref="F323:G323"/>
    <mergeCell ref="A324:B324"/>
    <mergeCell ref="C324:D324"/>
    <mergeCell ref="F324:G324"/>
    <mergeCell ref="A325:B325"/>
    <mergeCell ref="C325:D325"/>
    <mergeCell ref="F325:G325"/>
    <mergeCell ref="A319:B319"/>
    <mergeCell ref="C319:D319"/>
    <mergeCell ref="F319:G319"/>
    <mergeCell ref="A320:B320"/>
    <mergeCell ref="C320:D320"/>
    <mergeCell ref="F320:G320"/>
    <mergeCell ref="A321:I321"/>
    <mergeCell ref="A322:B322"/>
    <mergeCell ref="C322:D322"/>
    <mergeCell ref="F322:G322"/>
    <mergeCell ref="A316:B316"/>
    <mergeCell ref="C316:D316"/>
    <mergeCell ref="F316:G316"/>
    <mergeCell ref="A317:B317"/>
    <mergeCell ref="C317:D317"/>
    <mergeCell ref="F317:G317"/>
    <mergeCell ref="A318:B318"/>
    <mergeCell ref="C318:D318"/>
    <mergeCell ref="F318:G318"/>
    <mergeCell ref="A312:B312"/>
    <mergeCell ref="C312:D312"/>
    <mergeCell ref="F312:G312"/>
    <mergeCell ref="A313:I313"/>
    <mergeCell ref="A314:B314"/>
    <mergeCell ref="C314:D314"/>
    <mergeCell ref="F314:G314"/>
    <mergeCell ref="A315:B315"/>
    <mergeCell ref="C315:D315"/>
    <mergeCell ref="F315:G315"/>
    <mergeCell ref="A309:B309"/>
    <mergeCell ref="C309:D309"/>
    <mergeCell ref="F309:G309"/>
    <mergeCell ref="A310:B310"/>
    <mergeCell ref="C310:D310"/>
    <mergeCell ref="F310:G310"/>
    <mergeCell ref="A311:B311"/>
    <mergeCell ref="C311:D311"/>
    <mergeCell ref="F311:G311"/>
    <mergeCell ref="A297:I297"/>
    <mergeCell ref="A298:B298"/>
    <mergeCell ref="C298:D298"/>
    <mergeCell ref="F298:G298"/>
    <mergeCell ref="A305:I305"/>
    <mergeCell ref="A306:B306"/>
    <mergeCell ref="C306:D306"/>
    <mergeCell ref="F306:G306"/>
    <mergeCell ref="A307:B307"/>
    <mergeCell ref="C307:D307"/>
    <mergeCell ref="F307:G307"/>
    <mergeCell ref="A308:B308"/>
    <mergeCell ref="C308:D308"/>
    <mergeCell ref="F308:G308"/>
    <mergeCell ref="A302:B302"/>
    <mergeCell ref="C302:D302"/>
    <mergeCell ref="F302:G302"/>
    <mergeCell ref="A303:B303"/>
    <mergeCell ref="C303:D303"/>
    <mergeCell ref="F303:G303"/>
    <mergeCell ref="A304:B304"/>
    <mergeCell ref="C304:D304"/>
    <mergeCell ref="F304:G304"/>
    <mergeCell ref="A234:B234"/>
    <mergeCell ref="C234:D234"/>
    <mergeCell ref="F234:G234"/>
    <mergeCell ref="A235:B235"/>
    <mergeCell ref="C235:D235"/>
    <mergeCell ref="F235:G235"/>
    <mergeCell ref="A236:B236"/>
    <mergeCell ref="C236:D236"/>
    <mergeCell ref="F236:G236"/>
    <mergeCell ref="A231:B231"/>
    <mergeCell ref="C231:D231"/>
    <mergeCell ref="F231:G231"/>
    <mergeCell ref="A232:B232"/>
    <mergeCell ref="C232:D232"/>
    <mergeCell ref="F232:G232"/>
    <mergeCell ref="A233:B233"/>
    <mergeCell ref="C233:D233"/>
    <mergeCell ref="F233:G233"/>
    <mergeCell ref="A227:B227"/>
    <mergeCell ref="C227:D227"/>
    <mergeCell ref="F227:G227"/>
    <mergeCell ref="A228:B228"/>
    <mergeCell ref="C228:D228"/>
    <mergeCell ref="F228:G228"/>
    <mergeCell ref="A229:I229"/>
    <mergeCell ref="A230:B230"/>
    <mergeCell ref="C230:D230"/>
    <mergeCell ref="F230:G230"/>
    <mergeCell ref="A224:B224"/>
    <mergeCell ref="C224:D224"/>
    <mergeCell ref="F224:G224"/>
    <mergeCell ref="A225:B225"/>
    <mergeCell ref="C225:D225"/>
    <mergeCell ref="F225:G225"/>
    <mergeCell ref="A226:B226"/>
    <mergeCell ref="C226:D226"/>
    <mergeCell ref="F226:G226"/>
    <mergeCell ref="A220:B220"/>
    <mergeCell ref="C220:D220"/>
    <mergeCell ref="F220:G220"/>
    <mergeCell ref="A221:I221"/>
    <mergeCell ref="A222:B222"/>
    <mergeCell ref="C222:D222"/>
    <mergeCell ref="F222:G222"/>
    <mergeCell ref="A223:B223"/>
    <mergeCell ref="C223:D223"/>
    <mergeCell ref="F223:G223"/>
    <mergeCell ref="A217:B217"/>
    <mergeCell ref="C217:D217"/>
    <mergeCell ref="F217:G217"/>
    <mergeCell ref="A218:B218"/>
    <mergeCell ref="C218:D218"/>
    <mergeCell ref="F218:G218"/>
    <mergeCell ref="A219:B219"/>
    <mergeCell ref="C219:D219"/>
    <mergeCell ref="F219:G219"/>
    <mergeCell ref="A213:I213"/>
    <mergeCell ref="A214:B214"/>
    <mergeCell ref="C214:D214"/>
    <mergeCell ref="F214:G214"/>
    <mergeCell ref="A215:B215"/>
    <mergeCell ref="C215:D215"/>
    <mergeCell ref="F215:G215"/>
    <mergeCell ref="A216:B216"/>
    <mergeCell ref="C216:D216"/>
    <mergeCell ref="F216:G216"/>
    <mergeCell ref="A210:B210"/>
    <mergeCell ref="C210:D210"/>
    <mergeCell ref="F210:G210"/>
    <mergeCell ref="A211:B211"/>
    <mergeCell ref="C211:D211"/>
    <mergeCell ref="F211:G211"/>
    <mergeCell ref="A212:B212"/>
    <mergeCell ref="C212:D212"/>
    <mergeCell ref="F212:G212"/>
    <mergeCell ref="F199:G199"/>
    <mergeCell ref="A207:B207"/>
    <mergeCell ref="C207:D207"/>
    <mergeCell ref="F207:G207"/>
    <mergeCell ref="A208:B208"/>
    <mergeCell ref="C208:D208"/>
    <mergeCell ref="F208:G208"/>
    <mergeCell ref="A209:B209"/>
    <mergeCell ref="C209:D209"/>
    <mergeCell ref="F209:G209"/>
    <mergeCell ref="A203:B203"/>
    <mergeCell ref="C203:D203"/>
    <mergeCell ref="F203:G203"/>
    <mergeCell ref="A204:B204"/>
    <mergeCell ref="C204:D204"/>
    <mergeCell ref="F204:G204"/>
    <mergeCell ref="A205:I205"/>
    <mergeCell ref="A206:B206"/>
    <mergeCell ref="C206:D206"/>
    <mergeCell ref="F206:G206"/>
    <mergeCell ref="A257:B257"/>
    <mergeCell ref="C257:D257"/>
    <mergeCell ref="F257:G257"/>
    <mergeCell ref="A261:B261"/>
    <mergeCell ref="C261:D261"/>
    <mergeCell ref="F261:G261"/>
    <mergeCell ref="A259:B259"/>
    <mergeCell ref="C259:D259"/>
    <mergeCell ref="A260:B260"/>
    <mergeCell ref="C260:D260"/>
    <mergeCell ref="F260:G260"/>
    <mergeCell ref="A258:I258"/>
    <mergeCell ref="E259:I259"/>
    <mergeCell ref="A254:B254"/>
    <mergeCell ref="C254:D254"/>
    <mergeCell ref="F254:G254"/>
    <mergeCell ref="A255:B255"/>
    <mergeCell ref="C255:D255"/>
    <mergeCell ref="F255:G255"/>
    <mergeCell ref="A256:B256"/>
    <mergeCell ref="C256:D256"/>
    <mergeCell ref="F256:G256"/>
    <mergeCell ref="C250:D250"/>
    <mergeCell ref="F250:G250"/>
    <mergeCell ref="A251:I251"/>
    <mergeCell ref="A252:B252"/>
    <mergeCell ref="C252:D252"/>
    <mergeCell ref="A253:B253"/>
    <mergeCell ref="C253:D253"/>
    <mergeCell ref="F253:G253"/>
    <mergeCell ref="E252:I252"/>
    <mergeCell ref="A247:B247"/>
    <mergeCell ref="C247:D247"/>
    <mergeCell ref="F247:G247"/>
    <mergeCell ref="A248:B248"/>
    <mergeCell ref="C248:D248"/>
    <mergeCell ref="F248:G248"/>
    <mergeCell ref="A249:B249"/>
    <mergeCell ref="C249:D249"/>
    <mergeCell ref="F249:G249"/>
    <mergeCell ref="A250:B250"/>
    <mergeCell ref="A240:B240"/>
    <mergeCell ref="C240:D240"/>
    <mergeCell ref="F240:G240"/>
    <mergeCell ref="A244:I244"/>
    <mergeCell ref="A245:B245"/>
    <mergeCell ref="C245:D245"/>
    <mergeCell ref="A246:B246"/>
    <mergeCell ref="C246:D246"/>
    <mergeCell ref="F246:G246"/>
    <mergeCell ref="E245:I245"/>
    <mergeCell ref="A171:B171"/>
    <mergeCell ref="C171:D171"/>
    <mergeCell ref="F171:G171"/>
    <mergeCell ref="A169:B169"/>
    <mergeCell ref="C169:D169"/>
    <mergeCell ref="F169:G169"/>
    <mergeCell ref="C168:D168"/>
    <mergeCell ref="F168:G168"/>
    <mergeCell ref="A193:B193"/>
    <mergeCell ref="C193:D193"/>
    <mergeCell ref="F193:G193"/>
    <mergeCell ref="A194:B194"/>
    <mergeCell ref="C186:D186"/>
    <mergeCell ref="F186:G186"/>
    <mergeCell ref="A187:B187"/>
    <mergeCell ref="C187:D187"/>
    <mergeCell ref="F187:G187"/>
    <mergeCell ref="A188:B188"/>
    <mergeCell ref="C188:D188"/>
    <mergeCell ref="F188:G188"/>
    <mergeCell ref="A189:I189"/>
    <mergeCell ref="C191:D191"/>
    <mergeCell ref="A163:B163"/>
    <mergeCell ref="C163:D163"/>
    <mergeCell ref="F163:G163"/>
    <mergeCell ref="A164:B164"/>
    <mergeCell ref="A135:B135"/>
    <mergeCell ref="A128:F128"/>
    <mergeCell ref="F133:G133"/>
    <mergeCell ref="A127:I127"/>
    <mergeCell ref="A123:C123"/>
    <mergeCell ref="H123:I123"/>
    <mergeCell ref="A124:C124"/>
    <mergeCell ref="H124:I124"/>
    <mergeCell ref="A125:C125"/>
    <mergeCell ref="H125:I125"/>
    <mergeCell ref="A126:C126"/>
    <mergeCell ref="H126:I126"/>
    <mergeCell ref="A119:C119"/>
    <mergeCell ref="H119:I119"/>
    <mergeCell ref="A121:C121"/>
    <mergeCell ref="H121:I121"/>
    <mergeCell ref="A122:C122"/>
    <mergeCell ref="H122:I122"/>
    <mergeCell ref="H120:I120"/>
    <mergeCell ref="A130:F130"/>
    <mergeCell ref="H130:I130"/>
    <mergeCell ref="C132:D132"/>
    <mergeCell ref="A133:B133"/>
    <mergeCell ref="C133:D133"/>
    <mergeCell ref="A134:B134"/>
    <mergeCell ref="C134:D134"/>
    <mergeCell ref="A137:B137"/>
    <mergeCell ref="C137:D137"/>
    <mergeCell ref="A33:C33"/>
    <mergeCell ref="H33:I33"/>
    <mergeCell ref="H128:I128"/>
    <mergeCell ref="A44:B44"/>
    <mergeCell ref="E43:G43"/>
    <mergeCell ref="E42:G42"/>
    <mergeCell ref="E44:G44"/>
    <mergeCell ref="C42:D42"/>
    <mergeCell ref="C43:D43"/>
    <mergeCell ref="C44:D44"/>
    <mergeCell ref="A120:C120"/>
    <mergeCell ref="H14:I14"/>
    <mergeCell ref="G37:H37"/>
    <mergeCell ref="A38:C38"/>
    <mergeCell ref="A34:C34"/>
    <mergeCell ref="A39:C39"/>
    <mergeCell ref="A37:C37"/>
    <mergeCell ref="H16:I16"/>
    <mergeCell ref="H17:I17"/>
    <mergeCell ref="H15:I15"/>
    <mergeCell ref="H18:I18"/>
    <mergeCell ref="H19:I19"/>
    <mergeCell ref="H43:I43"/>
    <mergeCell ref="H30:I30"/>
    <mergeCell ref="H22:I22"/>
    <mergeCell ref="G38:H38"/>
    <mergeCell ref="C23:I23"/>
    <mergeCell ref="C27:E27"/>
    <mergeCell ref="C30:E30"/>
    <mergeCell ref="C31:I31"/>
    <mergeCell ref="H28:I28"/>
    <mergeCell ref="H51:I51"/>
    <mergeCell ref="A129:F129"/>
    <mergeCell ref="H42:I42"/>
    <mergeCell ref="A117:I117"/>
    <mergeCell ref="A118:C118"/>
    <mergeCell ref="H118:I118"/>
    <mergeCell ref="A116:G116"/>
    <mergeCell ref="H116:I116"/>
    <mergeCell ref="C46:E46"/>
    <mergeCell ref="C50:E50"/>
    <mergeCell ref="C51:E51"/>
    <mergeCell ref="A42:B42"/>
    <mergeCell ref="A43:B43"/>
    <mergeCell ref="C28:E28"/>
    <mergeCell ref="C29:E29"/>
    <mergeCell ref="A626:C626"/>
    <mergeCell ref="H626:I626"/>
    <mergeCell ref="A535:I535"/>
    <mergeCell ref="E537:I537"/>
    <mergeCell ref="A617:I617"/>
    <mergeCell ref="A623:I623"/>
    <mergeCell ref="A624:I624"/>
    <mergeCell ref="A625:I625"/>
    <mergeCell ref="A618:I618"/>
    <mergeCell ref="A619:I619"/>
    <mergeCell ref="A620:I620"/>
    <mergeCell ref="A621:I621"/>
    <mergeCell ref="A537:C537"/>
    <mergeCell ref="A616:I616"/>
    <mergeCell ref="A622:I622"/>
    <mergeCell ref="A581:I581"/>
    <mergeCell ref="E536:I536"/>
    <mergeCell ref="A538:C538"/>
    <mergeCell ref="E538:I538"/>
    <mergeCell ref="C534:I534"/>
    <mergeCell ref="A533:I533"/>
    <mergeCell ref="A138:I138"/>
    <mergeCell ref="F132:G132"/>
    <mergeCell ref="A1:I1"/>
    <mergeCell ref="A4:C4"/>
    <mergeCell ref="A536:C536"/>
    <mergeCell ref="H26:I26"/>
    <mergeCell ref="H27:I27"/>
    <mergeCell ref="A36:I36"/>
    <mergeCell ref="H46:I46"/>
    <mergeCell ref="H50:I50"/>
    <mergeCell ref="A41:I41"/>
    <mergeCell ref="A45:I45"/>
    <mergeCell ref="A131:I131"/>
    <mergeCell ref="H129:I129"/>
    <mergeCell ref="A2:C2"/>
    <mergeCell ref="E2:F2"/>
    <mergeCell ref="A40:C40"/>
    <mergeCell ref="H40:I40"/>
    <mergeCell ref="E4:F4"/>
    <mergeCell ref="E12:I12"/>
    <mergeCell ref="A6:C6"/>
    <mergeCell ref="A7:C7"/>
    <mergeCell ref="A8:C8"/>
    <mergeCell ref="E8:I8"/>
    <mergeCell ref="H7:I7"/>
    <mergeCell ref="E9:I9"/>
    <mergeCell ref="G2:H2"/>
    <mergeCell ref="G3:H3"/>
    <mergeCell ref="G4:H4"/>
    <mergeCell ref="H44:I44"/>
    <mergeCell ref="A3:C3"/>
    <mergeCell ref="E3:F3"/>
    <mergeCell ref="A24:I24"/>
    <mergeCell ref="H25:I25"/>
    <mergeCell ref="G39:H39"/>
    <mergeCell ref="H20:I20"/>
    <mergeCell ref="H21:I21"/>
    <mergeCell ref="A9:A11"/>
    <mergeCell ref="E10:I10"/>
    <mergeCell ref="E11:I11"/>
    <mergeCell ref="H6:I6"/>
    <mergeCell ref="A5:I5"/>
    <mergeCell ref="A12:C12"/>
    <mergeCell ref="A32:I32"/>
    <mergeCell ref="H29:I29"/>
    <mergeCell ref="A13:I13"/>
    <mergeCell ref="C25:E25"/>
    <mergeCell ref="C26:E26"/>
    <mergeCell ref="H35:I35"/>
    <mergeCell ref="A35:C35"/>
    <mergeCell ref="H34:I34"/>
    <mergeCell ref="C14:E14"/>
    <mergeCell ref="C15:E15"/>
    <mergeCell ref="C16:E16"/>
    <mergeCell ref="C17:E17"/>
    <mergeCell ref="C18:E18"/>
    <mergeCell ref="C19:E19"/>
    <mergeCell ref="C20:E20"/>
    <mergeCell ref="C21:E21"/>
    <mergeCell ref="C22:E22"/>
    <mergeCell ref="A136:B136"/>
    <mergeCell ref="C136:D136"/>
    <mergeCell ref="F136:G136"/>
    <mergeCell ref="C148:D148"/>
    <mergeCell ref="F148:G148"/>
    <mergeCell ref="C149:D149"/>
    <mergeCell ref="F149:G149"/>
    <mergeCell ref="A144:I144"/>
    <mergeCell ref="C152:D152"/>
    <mergeCell ref="H139:H140"/>
    <mergeCell ref="E139:E140"/>
    <mergeCell ref="C139:D140"/>
    <mergeCell ref="A139:B140"/>
    <mergeCell ref="F147:G147"/>
    <mergeCell ref="C145:D145"/>
    <mergeCell ref="C146:D146"/>
    <mergeCell ref="F146:G146"/>
    <mergeCell ref="C147:D147"/>
    <mergeCell ref="C150:D150"/>
    <mergeCell ref="F150:G150"/>
    <mergeCell ref="A141:I141"/>
    <mergeCell ref="A142:I142"/>
    <mergeCell ref="A143:I143"/>
    <mergeCell ref="A151:I151"/>
    <mergeCell ref="F139:G140"/>
    <mergeCell ref="F134:G134"/>
    <mergeCell ref="F137:G137"/>
    <mergeCell ref="A132:B132"/>
    <mergeCell ref="C159:D159"/>
    <mergeCell ref="A158:I158"/>
    <mergeCell ref="A159:B159"/>
    <mergeCell ref="A154:B154"/>
    <mergeCell ref="C154:D154"/>
    <mergeCell ref="F154:G154"/>
    <mergeCell ref="A155:B155"/>
    <mergeCell ref="C155:D155"/>
    <mergeCell ref="F155:G155"/>
    <mergeCell ref="A156:B156"/>
    <mergeCell ref="C156:D156"/>
    <mergeCell ref="F156:G156"/>
    <mergeCell ref="A157:B157"/>
    <mergeCell ref="C157:D157"/>
    <mergeCell ref="F157:G157"/>
    <mergeCell ref="A153:B153"/>
    <mergeCell ref="C153:D153"/>
    <mergeCell ref="F153:G153"/>
    <mergeCell ref="E145:I145"/>
    <mergeCell ref="E152:I152"/>
    <mergeCell ref="A146:B146"/>
    <mergeCell ref="A147:B147"/>
    <mergeCell ref="A148:B148"/>
    <mergeCell ref="A149:B149"/>
    <mergeCell ref="A150:B150"/>
    <mergeCell ref="A152:B152"/>
    <mergeCell ref="A145:B145"/>
    <mergeCell ref="C135:D135"/>
    <mergeCell ref="F135:G135"/>
    <mergeCell ref="A162:B162"/>
    <mergeCell ref="C162:D162"/>
    <mergeCell ref="F162:G162"/>
    <mergeCell ref="E159:I159"/>
    <mergeCell ref="A160:B160"/>
    <mergeCell ref="C160:D160"/>
    <mergeCell ref="F160:G160"/>
    <mergeCell ref="A161:B161"/>
    <mergeCell ref="C161:D161"/>
    <mergeCell ref="F161:G161"/>
    <mergeCell ref="A176:B176"/>
    <mergeCell ref="C176:D176"/>
    <mergeCell ref="F176:G176"/>
    <mergeCell ref="A177:B177"/>
    <mergeCell ref="C177:D177"/>
    <mergeCell ref="F177:G177"/>
    <mergeCell ref="A178:B178"/>
    <mergeCell ref="C178:D178"/>
    <mergeCell ref="F178:G178"/>
    <mergeCell ref="C164:D164"/>
    <mergeCell ref="A173:I173"/>
    <mergeCell ref="A174:B174"/>
    <mergeCell ref="C174:D174"/>
    <mergeCell ref="F174:G174"/>
    <mergeCell ref="A175:B175"/>
    <mergeCell ref="C175:D175"/>
    <mergeCell ref="F167:G167"/>
    <mergeCell ref="A170:B170"/>
    <mergeCell ref="C170:D170"/>
    <mergeCell ref="F170:G170"/>
    <mergeCell ref="A168:B168"/>
    <mergeCell ref="F175:G175"/>
    <mergeCell ref="A167:B167"/>
    <mergeCell ref="C167:D167"/>
    <mergeCell ref="F164:G164"/>
    <mergeCell ref="A172:B172"/>
    <mergeCell ref="C172:D172"/>
    <mergeCell ref="F172:G172"/>
    <mergeCell ref="A165:I165"/>
    <mergeCell ref="A166:B166"/>
    <mergeCell ref="C166:D166"/>
    <mergeCell ref="F166:G166"/>
    <mergeCell ref="A179:B179"/>
    <mergeCell ref="C179:D179"/>
    <mergeCell ref="F179:G179"/>
    <mergeCell ref="A180:B180"/>
    <mergeCell ref="C180:D180"/>
    <mergeCell ref="F180:G180"/>
    <mergeCell ref="A237:I237"/>
    <mergeCell ref="F191:G191"/>
    <mergeCell ref="A192:B192"/>
    <mergeCell ref="C192:D192"/>
    <mergeCell ref="F192:G192"/>
    <mergeCell ref="A200:B200"/>
    <mergeCell ref="C200:D200"/>
    <mergeCell ref="F200:G200"/>
    <mergeCell ref="A201:B201"/>
    <mergeCell ref="C201:D201"/>
    <mergeCell ref="F201:G201"/>
    <mergeCell ref="A202:B202"/>
    <mergeCell ref="C202:D202"/>
    <mergeCell ref="F202:G202"/>
    <mergeCell ref="A196:B196"/>
    <mergeCell ref="C196:D196"/>
    <mergeCell ref="A238:I238"/>
    <mergeCell ref="A239:I239"/>
    <mergeCell ref="A181:I181"/>
    <mergeCell ref="A182:B182"/>
    <mergeCell ref="C182:D182"/>
    <mergeCell ref="F182:G182"/>
    <mergeCell ref="A183:B183"/>
    <mergeCell ref="C183:D183"/>
    <mergeCell ref="F183:G183"/>
    <mergeCell ref="A184:B184"/>
    <mergeCell ref="C184:D184"/>
    <mergeCell ref="F184:G184"/>
    <mergeCell ref="A185:B185"/>
    <mergeCell ref="C185:D185"/>
    <mergeCell ref="F185:G185"/>
    <mergeCell ref="A186:B186"/>
    <mergeCell ref="C194:D194"/>
    <mergeCell ref="F194:G194"/>
    <mergeCell ref="A195:B195"/>
    <mergeCell ref="C195:D195"/>
    <mergeCell ref="F195:G195"/>
    <mergeCell ref="A190:B190"/>
    <mergeCell ref="C190:D190"/>
    <mergeCell ref="F190:G190"/>
    <mergeCell ref="A191:B191"/>
    <mergeCell ref="F196:G196"/>
    <mergeCell ref="A197:I197"/>
    <mergeCell ref="A198:B198"/>
    <mergeCell ref="C198:D198"/>
    <mergeCell ref="F198:G198"/>
    <mergeCell ref="A199:B199"/>
    <mergeCell ref="C199:D199"/>
    <mergeCell ref="C274:D274"/>
    <mergeCell ref="F274:G274"/>
    <mergeCell ref="A275:B275"/>
    <mergeCell ref="C275:D275"/>
    <mergeCell ref="F275:G275"/>
    <mergeCell ref="A262:B262"/>
    <mergeCell ref="C262:D262"/>
    <mergeCell ref="F262:G262"/>
    <mergeCell ref="A263:B263"/>
    <mergeCell ref="C263:D263"/>
    <mergeCell ref="F263:G263"/>
    <mergeCell ref="A264:B264"/>
    <mergeCell ref="C264:D264"/>
    <mergeCell ref="F264:G264"/>
    <mergeCell ref="A265:I265"/>
    <mergeCell ref="A266:B266"/>
    <mergeCell ref="C266:D266"/>
    <mergeCell ref="F266:G266"/>
    <mergeCell ref="A267:B267"/>
    <mergeCell ref="C267:D267"/>
    <mergeCell ref="F267:G267"/>
    <mergeCell ref="A268:B268"/>
    <mergeCell ref="C268:D268"/>
    <mergeCell ref="F268:G268"/>
    <mergeCell ref="A241:B241"/>
    <mergeCell ref="C241:D241"/>
    <mergeCell ref="F241:G241"/>
    <mergeCell ref="A242:B242"/>
    <mergeCell ref="C242:D242"/>
    <mergeCell ref="F242:G242"/>
    <mergeCell ref="A243:B243"/>
    <mergeCell ref="C243:D243"/>
    <mergeCell ref="F243:G243"/>
    <mergeCell ref="A276:B276"/>
    <mergeCell ref="C276:D276"/>
    <mergeCell ref="F276:G276"/>
    <mergeCell ref="A277:B277"/>
    <mergeCell ref="C277:D277"/>
    <mergeCell ref="F277:G277"/>
    <mergeCell ref="A278:B278"/>
    <mergeCell ref="C278:D278"/>
    <mergeCell ref="A269:B269"/>
    <mergeCell ref="C269:D269"/>
    <mergeCell ref="F269:G269"/>
    <mergeCell ref="A270:B270"/>
    <mergeCell ref="C270:D270"/>
    <mergeCell ref="F270:G270"/>
    <mergeCell ref="A271:B271"/>
    <mergeCell ref="C271:D271"/>
    <mergeCell ref="F271:G271"/>
    <mergeCell ref="F278:G278"/>
    <mergeCell ref="A272:B272"/>
    <mergeCell ref="C272:D272"/>
    <mergeCell ref="F272:G272"/>
    <mergeCell ref="A273:I273"/>
    <mergeCell ref="A274:B274"/>
    <mergeCell ref="F282:G282"/>
    <mergeCell ref="A283:B283"/>
    <mergeCell ref="C283:D283"/>
    <mergeCell ref="F283:G283"/>
    <mergeCell ref="A284:B284"/>
    <mergeCell ref="C284:D284"/>
    <mergeCell ref="F284:G284"/>
    <mergeCell ref="A285:B285"/>
    <mergeCell ref="C285:D285"/>
    <mergeCell ref="F285:G285"/>
    <mergeCell ref="A286:B286"/>
    <mergeCell ref="C286:D286"/>
    <mergeCell ref="F286:G286"/>
    <mergeCell ref="A287:B287"/>
    <mergeCell ref="C287:D287"/>
    <mergeCell ref="F287:G287"/>
    <mergeCell ref="A279:B279"/>
    <mergeCell ref="C279:D279"/>
    <mergeCell ref="F279:G279"/>
    <mergeCell ref="A280:B280"/>
    <mergeCell ref="C280:D280"/>
    <mergeCell ref="F280:G280"/>
    <mergeCell ref="A281:I281"/>
    <mergeCell ref="A282:B282"/>
    <mergeCell ref="C282:D282"/>
    <mergeCell ref="C367:D367"/>
    <mergeCell ref="F367:G367"/>
    <mergeCell ref="A288:B288"/>
    <mergeCell ref="C288:D288"/>
    <mergeCell ref="F288:G288"/>
    <mergeCell ref="A337:I337"/>
    <mergeCell ref="A338:I338"/>
    <mergeCell ref="A339:I339"/>
    <mergeCell ref="A340:B340"/>
    <mergeCell ref="C340:D340"/>
    <mergeCell ref="F340:G340"/>
    <mergeCell ref="A289:I289"/>
    <mergeCell ref="A290:B290"/>
    <mergeCell ref="C290:D290"/>
    <mergeCell ref="F290:G290"/>
    <mergeCell ref="A291:B291"/>
    <mergeCell ref="C291:D291"/>
    <mergeCell ref="F291:G291"/>
    <mergeCell ref="A294:B294"/>
    <mergeCell ref="C294:D294"/>
    <mergeCell ref="A299:B299"/>
    <mergeCell ref="C299:D299"/>
    <mergeCell ref="F299:G299"/>
    <mergeCell ref="A300:B300"/>
    <mergeCell ref="C300:D300"/>
    <mergeCell ref="F300:G300"/>
    <mergeCell ref="A301:B301"/>
    <mergeCell ref="C301:D301"/>
    <mergeCell ref="F301:G301"/>
    <mergeCell ref="F294:G294"/>
    <mergeCell ref="A295:B295"/>
    <mergeCell ref="C295:D295"/>
    <mergeCell ref="A368:B368"/>
    <mergeCell ref="C368:D368"/>
    <mergeCell ref="F368:G368"/>
    <mergeCell ref="A369:B369"/>
    <mergeCell ref="C369:D369"/>
    <mergeCell ref="F369:G369"/>
    <mergeCell ref="A370:B370"/>
    <mergeCell ref="C370:D370"/>
    <mergeCell ref="F370:G370"/>
    <mergeCell ref="A371:B371"/>
    <mergeCell ref="C371:D371"/>
    <mergeCell ref="F371:G371"/>
    <mergeCell ref="A372:B372"/>
    <mergeCell ref="C372:D372"/>
    <mergeCell ref="F372:G372"/>
    <mergeCell ref="A373:I373"/>
    <mergeCell ref="A374:B374"/>
    <mergeCell ref="C374:D374"/>
    <mergeCell ref="F374:G374"/>
    <mergeCell ref="A375:B375"/>
    <mergeCell ref="C375:D375"/>
    <mergeCell ref="F375:G375"/>
    <mergeCell ref="A376:B376"/>
    <mergeCell ref="C376:D376"/>
    <mergeCell ref="F376:G376"/>
    <mergeCell ref="A377:B377"/>
    <mergeCell ref="C377:D377"/>
    <mergeCell ref="F377:G377"/>
    <mergeCell ref="A378:B378"/>
    <mergeCell ref="C378:D378"/>
    <mergeCell ref="F378:G378"/>
    <mergeCell ref="A379:B379"/>
    <mergeCell ref="C379:D379"/>
    <mergeCell ref="F379:G379"/>
    <mergeCell ref="A380:B380"/>
    <mergeCell ref="C380:D380"/>
    <mergeCell ref="F380:G380"/>
    <mergeCell ref="F392:G392"/>
    <mergeCell ref="A381:I381"/>
    <mergeCell ref="A382:B382"/>
    <mergeCell ref="C382:D382"/>
    <mergeCell ref="F382:G382"/>
    <mergeCell ref="A383:B383"/>
    <mergeCell ref="C383:D383"/>
    <mergeCell ref="F383:G383"/>
    <mergeCell ref="A384:B384"/>
    <mergeCell ref="C384:D384"/>
    <mergeCell ref="F384:G384"/>
    <mergeCell ref="A385:B385"/>
    <mergeCell ref="C385:D385"/>
    <mergeCell ref="F385:G385"/>
    <mergeCell ref="A386:B386"/>
    <mergeCell ref="C386:D386"/>
    <mergeCell ref="F386:G386"/>
    <mergeCell ref="A387:B387"/>
    <mergeCell ref="C387:D387"/>
    <mergeCell ref="F387:G387"/>
    <mergeCell ref="A449:B449"/>
    <mergeCell ref="A388:B388"/>
    <mergeCell ref="C388:D388"/>
    <mergeCell ref="F388:G388"/>
    <mergeCell ref="A444:B444"/>
    <mergeCell ref="C444:D444"/>
    <mergeCell ref="F444:G444"/>
    <mergeCell ref="A445:B445"/>
    <mergeCell ref="C445:D445"/>
    <mergeCell ref="F445:G445"/>
    <mergeCell ref="A446:B446"/>
    <mergeCell ref="C446:D446"/>
    <mergeCell ref="F446:G446"/>
    <mergeCell ref="A447:I447"/>
    <mergeCell ref="A448:B448"/>
    <mergeCell ref="C448:D448"/>
    <mergeCell ref="E448:I448"/>
    <mergeCell ref="A394:B394"/>
    <mergeCell ref="C394:D394"/>
    <mergeCell ref="F394:G394"/>
    <mergeCell ref="A399:B399"/>
    <mergeCell ref="C399:D399"/>
    <mergeCell ref="F399:G399"/>
    <mergeCell ref="A400:B400"/>
    <mergeCell ref="C400:D400"/>
    <mergeCell ref="F400:G400"/>
    <mergeCell ref="A401:B401"/>
    <mergeCell ref="C401:D401"/>
    <mergeCell ref="F401:G401"/>
    <mergeCell ref="A395:B395"/>
    <mergeCell ref="A392:B392"/>
    <mergeCell ref="C392:D392"/>
    <mergeCell ref="A451:B451"/>
    <mergeCell ref="C451:D451"/>
    <mergeCell ref="F451:G451"/>
    <mergeCell ref="A452:B452"/>
    <mergeCell ref="C452:D452"/>
    <mergeCell ref="F452:G452"/>
    <mergeCell ref="A453:B453"/>
    <mergeCell ref="C453:D453"/>
    <mergeCell ref="F453:G453"/>
    <mergeCell ref="A454:I454"/>
    <mergeCell ref="A455:B455"/>
    <mergeCell ref="C455:D455"/>
    <mergeCell ref="E455:I455"/>
    <mergeCell ref="A456:B456"/>
    <mergeCell ref="C456:D456"/>
    <mergeCell ref="F456:G456"/>
    <mergeCell ref="A457:B457"/>
    <mergeCell ref="C457:D457"/>
    <mergeCell ref="F457:G457"/>
    <mergeCell ref="C463:D463"/>
    <mergeCell ref="F463:G463"/>
    <mergeCell ref="A464:B464"/>
    <mergeCell ref="C464:D464"/>
    <mergeCell ref="F464:G464"/>
    <mergeCell ref="A475:B475"/>
    <mergeCell ref="C475:D475"/>
    <mergeCell ref="F475:G475"/>
    <mergeCell ref="A476:B476"/>
    <mergeCell ref="C476:D476"/>
    <mergeCell ref="F476:G476"/>
    <mergeCell ref="A471:B471"/>
    <mergeCell ref="C471:D471"/>
    <mergeCell ref="F471:G471"/>
    <mergeCell ref="A472:B472"/>
    <mergeCell ref="C472:D472"/>
    <mergeCell ref="F472:G472"/>
    <mergeCell ref="A473:B473"/>
    <mergeCell ref="C473:D473"/>
    <mergeCell ref="A465:B465"/>
    <mergeCell ref="C465:D465"/>
    <mergeCell ref="F465:G465"/>
    <mergeCell ref="A466:B466"/>
    <mergeCell ref="C466:D466"/>
    <mergeCell ref="F466:G466"/>
    <mergeCell ref="F473:G473"/>
    <mergeCell ref="A467:B467"/>
    <mergeCell ref="F296:G296"/>
    <mergeCell ref="A474:B474"/>
    <mergeCell ref="C474:D474"/>
    <mergeCell ref="F474:G474"/>
    <mergeCell ref="F470:G470"/>
    <mergeCell ref="A458:B458"/>
    <mergeCell ref="C458:D458"/>
    <mergeCell ref="F458:G458"/>
    <mergeCell ref="A459:B459"/>
    <mergeCell ref="C459:D459"/>
    <mergeCell ref="F459:G459"/>
    <mergeCell ref="A460:B460"/>
    <mergeCell ref="C460:D460"/>
    <mergeCell ref="F460:G460"/>
    <mergeCell ref="A461:I461"/>
    <mergeCell ref="A462:B462"/>
    <mergeCell ref="C462:D462"/>
    <mergeCell ref="F462:G462"/>
    <mergeCell ref="A463:B463"/>
    <mergeCell ref="C467:D467"/>
    <mergeCell ref="F467:G467"/>
    <mergeCell ref="A468:B468"/>
    <mergeCell ref="C468:D468"/>
    <mergeCell ref="F468:G468"/>
    <mergeCell ref="A469:I469"/>
    <mergeCell ref="A470:B470"/>
    <mergeCell ref="C470:D470"/>
    <mergeCell ref="C449:D449"/>
    <mergeCell ref="F449:G449"/>
    <mergeCell ref="A450:B450"/>
    <mergeCell ref="C450:D450"/>
    <mergeCell ref="F450:G450"/>
    <mergeCell ref="J4:K4"/>
    <mergeCell ref="A292:B292"/>
    <mergeCell ref="C292:D292"/>
    <mergeCell ref="A358:I358"/>
    <mergeCell ref="A359:B359"/>
    <mergeCell ref="C359:D359"/>
    <mergeCell ref="A351:I351"/>
    <mergeCell ref="A352:B352"/>
    <mergeCell ref="C352:D352"/>
    <mergeCell ref="A353:B353"/>
    <mergeCell ref="C353:D353"/>
    <mergeCell ref="F353:G353"/>
    <mergeCell ref="A354:B354"/>
    <mergeCell ref="C354:D354"/>
    <mergeCell ref="F354:G354"/>
    <mergeCell ref="A348:B348"/>
    <mergeCell ref="C348:D348"/>
    <mergeCell ref="F348:G348"/>
    <mergeCell ref="A349:B349"/>
    <mergeCell ref="C349:D349"/>
    <mergeCell ref="F349:G349"/>
    <mergeCell ref="A350:B350"/>
    <mergeCell ref="F357:G357"/>
    <mergeCell ref="F292:G292"/>
    <mergeCell ref="A293:B293"/>
    <mergeCell ref="C293:D293"/>
    <mergeCell ref="F293:G293"/>
    <mergeCell ref="E352:I352"/>
    <mergeCell ref="E359:I359"/>
    <mergeCell ref="F295:G295"/>
    <mergeCell ref="A296:B296"/>
    <mergeCell ref="C296:D296"/>
  </mergeCells>
  <printOptions horizontalCentered="1"/>
  <pageMargins left="0.43307086614173229" right="0.43307086614173229" top="0.59055118110236227" bottom="0.59055118110236227" header="0.15748031496062992" footer="0.15748031496062992"/>
  <pageSetup paperSize="9" scale="60" fitToHeight="0" orientation="portrait" r:id="rId1"/>
  <headerFooter>
    <oddHeader>&amp;C&amp;25&amp;G</oddHeader>
    <oddFooter>&amp;L&amp;"Times New Roman,Bold"&amp;16Ref No: &amp;F&amp;R&amp;"Times New Roman,Bold"&amp;16&amp;P</oddFooter>
  </headerFooter>
  <rowBreaks count="3" manualBreakCount="3">
    <brk id="51" max="8" man="1"/>
    <brk id="534" max="16383" man="1"/>
    <brk id="580" max="16383"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Report</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USER</cp:lastModifiedBy>
  <cp:lastPrinted>2025-07-08T09:17:25Z</cp:lastPrinted>
  <dcterms:created xsi:type="dcterms:W3CDTF">2010-11-23T11:42:48Z</dcterms:created>
  <dcterms:modified xsi:type="dcterms:W3CDTF">2025-07-08T09:19:37Z</dcterms:modified>
</cp:coreProperties>
</file>