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unal\July 25\Axis\Dump\"/>
    </mc:Choice>
  </mc:AlternateContent>
  <xr:revisionPtr revIDLastSave="0" documentId="13_ncr:1_{B6AF4205-0951-482D-96D3-9C8C8A7014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Wing A" sheetId="11" r:id="rId2"/>
    <sheet name="Wing B" sheetId="12" r:id="rId3"/>
    <sheet name="Wing C" sheetId="13" r:id="rId4"/>
  </sheets>
  <definedNames>
    <definedName name="_xlnm.Print_Area" localSheetId="0">Sheet1!$A$1:$J$203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" l="1"/>
  <c r="F3" i="1" l="1"/>
  <c r="D115" i="1"/>
  <c r="F37" i="1"/>
  <c r="G78" i="1"/>
  <c r="F99" i="1"/>
  <c r="F100" i="1"/>
  <c r="F98" i="1"/>
  <c r="F96" i="1"/>
  <c r="F95" i="1"/>
  <c r="D47" i="1"/>
  <c r="D45" i="1"/>
  <c r="N34" i="13"/>
  <c r="K34" i="13"/>
  <c r="G34" i="13"/>
  <c r="N33" i="13"/>
  <c r="K33" i="13"/>
  <c r="G33" i="13"/>
  <c r="N32" i="13"/>
  <c r="K32" i="13"/>
  <c r="G32" i="13"/>
  <c r="N31" i="13"/>
  <c r="K31" i="13"/>
  <c r="G31" i="13"/>
  <c r="N30" i="13"/>
  <c r="K30" i="13"/>
  <c r="G30" i="13"/>
  <c r="N29" i="13"/>
  <c r="K29" i="13"/>
  <c r="G29" i="13"/>
  <c r="N28" i="13"/>
  <c r="K28" i="13"/>
  <c r="G28" i="13"/>
  <c r="N27" i="13"/>
  <c r="K27" i="13"/>
  <c r="G27" i="13"/>
  <c r="N26" i="13"/>
  <c r="K26" i="13"/>
  <c r="G26" i="13"/>
  <c r="N25" i="13"/>
  <c r="K25" i="13"/>
  <c r="G25" i="13"/>
  <c r="N24" i="13"/>
  <c r="K24" i="13"/>
  <c r="G24" i="13"/>
  <c r="N23" i="13"/>
  <c r="K23" i="13"/>
  <c r="G23" i="13"/>
  <c r="N22" i="13"/>
  <c r="K22" i="13"/>
  <c r="G22" i="13"/>
  <c r="N21" i="13"/>
  <c r="K21" i="13"/>
  <c r="G21" i="13"/>
  <c r="N20" i="13"/>
  <c r="K20" i="13"/>
  <c r="G20" i="13"/>
  <c r="N19" i="13"/>
  <c r="K19" i="13"/>
  <c r="G19" i="13"/>
  <c r="N18" i="13"/>
  <c r="K18" i="13"/>
  <c r="G18" i="13"/>
  <c r="N17" i="13"/>
  <c r="K17" i="13"/>
  <c r="G17" i="13"/>
  <c r="N16" i="13"/>
  <c r="K16" i="13"/>
  <c r="G16" i="13"/>
  <c r="N15" i="13"/>
  <c r="K15" i="13"/>
  <c r="G15" i="13"/>
  <c r="N14" i="13"/>
  <c r="K14" i="13"/>
  <c r="G14" i="13"/>
  <c r="N13" i="13"/>
  <c r="K13" i="13"/>
  <c r="G13" i="13"/>
  <c r="N12" i="13"/>
  <c r="K12" i="13"/>
  <c r="G12" i="13"/>
  <c r="N11" i="13"/>
  <c r="K11" i="13"/>
  <c r="G11" i="13"/>
  <c r="N10" i="13"/>
  <c r="K10" i="13"/>
  <c r="G10" i="13"/>
  <c r="N9" i="13"/>
  <c r="K9" i="13"/>
  <c r="G9" i="13"/>
  <c r="N8" i="13"/>
  <c r="K8" i="13"/>
  <c r="G8" i="13"/>
  <c r="N7" i="13"/>
  <c r="K7" i="13"/>
  <c r="G7" i="13"/>
  <c r="M34" i="12"/>
  <c r="J34" i="12"/>
  <c r="F34" i="12"/>
  <c r="M33" i="12"/>
  <c r="J33" i="12"/>
  <c r="F33" i="12"/>
  <c r="M32" i="12"/>
  <c r="J32" i="12"/>
  <c r="F32" i="12"/>
  <c r="M31" i="12"/>
  <c r="J31" i="12"/>
  <c r="F31" i="12"/>
  <c r="M30" i="12"/>
  <c r="J30" i="12"/>
  <c r="F30" i="12"/>
  <c r="M29" i="12"/>
  <c r="J29" i="12"/>
  <c r="F29" i="12"/>
  <c r="M28" i="12"/>
  <c r="J28" i="12"/>
  <c r="F28" i="12"/>
  <c r="M27" i="12"/>
  <c r="J27" i="12"/>
  <c r="F27" i="12"/>
  <c r="M26" i="12"/>
  <c r="J26" i="12"/>
  <c r="F26" i="12"/>
  <c r="M25" i="12"/>
  <c r="J25" i="12"/>
  <c r="F25" i="12"/>
  <c r="M24" i="12"/>
  <c r="J24" i="12"/>
  <c r="F24" i="12"/>
  <c r="M23" i="12"/>
  <c r="J23" i="12"/>
  <c r="F23" i="12"/>
  <c r="M22" i="12"/>
  <c r="J22" i="12"/>
  <c r="F22" i="12"/>
  <c r="M21" i="12"/>
  <c r="J21" i="12"/>
  <c r="F21" i="12"/>
  <c r="M20" i="12"/>
  <c r="J20" i="12"/>
  <c r="F20" i="12"/>
  <c r="M19" i="12"/>
  <c r="J19" i="12"/>
  <c r="F19" i="12"/>
  <c r="M18" i="12"/>
  <c r="J18" i="12"/>
  <c r="F18" i="12"/>
  <c r="M17" i="12"/>
  <c r="J17" i="12"/>
  <c r="F17" i="12"/>
  <c r="M16" i="12"/>
  <c r="J16" i="12"/>
  <c r="F16" i="12"/>
  <c r="M15" i="12"/>
  <c r="J15" i="12"/>
  <c r="F15" i="12"/>
  <c r="M14" i="12"/>
  <c r="J14" i="12"/>
  <c r="F14" i="12"/>
  <c r="M13" i="12"/>
  <c r="J13" i="12"/>
  <c r="F13" i="12"/>
  <c r="M12" i="12"/>
  <c r="J12" i="12"/>
  <c r="F12" i="12"/>
  <c r="M11" i="12"/>
  <c r="J11" i="12"/>
  <c r="F11" i="12"/>
  <c r="M10" i="12"/>
  <c r="J10" i="12"/>
  <c r="F10" i="12"/>
  <c r="M9" i="12"/>
  <c r="J9" i="12"/>
  <c r="F9" i="12"/>
  <c r="M8" i="12"/>
  <c r="J8" i="12"/>
  <c r="F8" i="12"/>
  <c r="M7" i="12"/>
  <c r="J7" i="12"/>
  <c r="F7" i="12"/>
  <c r="M21" i="11"/>
  <c r="M22" i="11"/>
  <c r="M23" i="11"/>
  <c r="M24" i="11"/>
  <c r="M25" i="11"/>
  <c r="M26" i="11"/>
  <c r="M27" i="11"/>
  <c r="M28" i="11"/>
  <c r="M29" i="11"/>
  <c r="J21" i="11"/>
  <c r="J22" i="11"/>
  <c r="J23" i="11"/>
  <c r="J24" i="11"/>
  <c r="J25" i="11"/>
  <c r="J26" i="11"/>
  <c r="J27" i="11"/>
  <c r="J28" i="11"/>
  <c r="J29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H41" i="1"/>
  <c r="C41" i="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M33" i="11"/>
  <c r="J33" i="11"/>
  <c r="M32" i="11"/>
  <c r="J32" i="11"/>
  <c r="M31" i="11"/>
  <c r="J31" i="11"/>
  <c r="M30" i="11"/>
  <c r="J30" i="11"/>
  <c r="M6" i="11"/>
  <c r="J6" i="11"/>
  <c r="F6" i="11"/>
  <c r="F34" i="11" l="1"/>
  <c r="E34" i="11" s="1"/>
  <c r="M35" i="12"/>
  <c r="L35" i="12" s="1"/>
  <c r="J35" i="12"/>
  <c r="I35" i="12" s="1"/>
  <c r="G35" i="13"/>
  <c r="F35" i="13" s="1"/>
  <c r="F35" i="12"/>
  <c r="E35" i="12" s="1"/>
  <c r="M34" i="11"/>
  <c r="L34" i="11" s="1"/>
  <c r="J34" i="11"/>
  <c r="I34" i="11" s="1"/>
  <c r="N35" i="13"/>
  <c r="M35" i="13" s="1"/>
  <c r="K35" i="13"/>
  <c r="J35" i="13" s="1"/>
</calcChain>
</file>

<file path=xl/sharedStrings.xml><?xml version="1.0" encoding="utf-8"?>
<sst xmlns="http://schemas.openxmlformats.org/spreadsheetml/2006/main" count="316" uniqueCount="172">
  <si>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</si>
  <si>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</si>
  <si>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</si>
  <si>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</si>
  <si>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</si>
  <si>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</si>
  <si>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</si>
  <si>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Road</t>
  </si>
  <si>
    <t>City</t>
  </si>
  <si>
    <t>Does the property have electricity/water/Drainage Connection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</si>
  <si>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</si>
  <si>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</si>
  <si>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</si>
  <si>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</si>
  <si>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</si>
  <si>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</si>
  <si>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</si>
  <si>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</si>
  <si>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</si>
  <si>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</si>
  <si>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</si>
  <si>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</si>
  <si>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</si>
  <si>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</si>
  <si>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</si>
  <si>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</si>
  <si>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Valuation as per Government reckoners rates</t>
  </si>
  <si>
    <t>Building details floor wise</t>
  </si>
  <si>
    <t>Undertaking :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</si>
  <si>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</si>
  <si>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>2) I/We have no direct or Indirect Interest in the property being valued</t>
  </si>
  <si>
    <t>Quality of infrastructure in vicinity</t>
  </si>
  <si>
    <t>Sr.</t>
  </si>
  <si>
    <t>Description</t>
  </si>
  <si>
    <t>Attached Terrace area</t>
  </si>
  <si>
    <t>PLC Y/N</t>
  </si>
  <si>
    <t>Flat No.</t>
  </si>
  <si>
    <t>1) We have personally visited the property &amp; identified the same based on the documents provided</t>
  </si>
  <si>
    <t>% Progress</t>
  </si>
  <si>
    <t xml:space="preserve">% Disbursement </t>
  </si>
  <si>
    <t>Type of Work</t>
  </si>
  <si>
    <t>% Complition</t>
  </si>
  <si>
    <t>Plinth</t>
  </si>
  <si>
    <t>RCC</t>
  </si>
  <si>
    <t>Brick</t>
  </si>
  <si>
    <t>Plaster</t>
  </si>
  <si>
    <t>3) The information furnished above is true and correct to my/our knowledge.</t>
  </si>
  <si>
    <t>5) Legal title of the property is not verified by us.</t>
  </si>
  <si>
    <t>6) Gross carpet area =  Net Carpet area + Fungible area.</t>
  </si>
  <si>
    <t>7) Fungible Area= Enclosed Balcony + Flower Bed + Covered Balcony + Service Slab + Duct + Chajja + Wheather Shed area.</t>
  </si>
  <si>
    <t>Gross Carpet area</t>
  </si>
  <si>
    <t xml:space="preserve">Latitude &amp; Longitude </t>
  </si>
  <si>
    <t>Latitude</t>
  </si>
  <si>
    <t>Longitude</t>
  </si>
  <si>
    <t>Flooring</t>
  </si>
  <si>
    <t>Painting &amp; Wooden Work</t>
  </si>
  <si>
    <t>Finishing</t>
  </si>
  <si>
    <r>
      <t xml:space="preserve">Construction details:    </t>
    </r>
    <r>
      <rPr>
        <b/>
        <sz val="11"/>
        <color indexed="8"/>
        <rFont val="Times New Roman"/>
        <family val="1"/>
      </rPr>
      <t xml:space="preserve">                                                              </t>
    </r>
  </si>
  <si>
    <t xml:space="preserve">Valuation Report </t>
  </si>
  <si>
    <t xml:space="preserve">Details of Flats in Building   </t>
  </si>
  <si>
    <t>1. Copy of Plans. 2. Copy of CC.</t>
  </si>
  <si>
    <t>Yes</t>
  </si>
  <si>
    <t xml:space="preserve">Residential </t>
  </si>
  <si>
    <t>Type of Structure : RCC Framed Structure</t>
  </si>
  <si>
    <t>Approved usage of the Property: Residential                                                                                                                                                      (Restrictive convenants in regards to land use , if any)</t>
  </si>
  <si>
    <t>Expiry date:NA</t>
  </si>
  <si>
    <t>Quality of construction: Good</t>
  </si>
  <si>
    <t>Violations Observed if any : NA</t>
  </si>
  <si>
    <t>NA</t>
  </si>
  <si>
    <t>South</t>
  </si>
  <si>
    <t xml:space="preserve">Distance from city centre: </t>
  </si>
  <si>
    <t>Plane</t>
  </si>
  <si>
    <t>Accessibility of the project from the city:(Proximities to civic amenities like school, hospital &amp; market,etc.)</t>
  </si>
  <si>
    <t>Does the boundaries at site match, as mentioned in the Docoumentation: NA</t>
  </si>
  <si>
    <t>Fungible area</t>
  </si>
  <si>
    <t>all available at  1 to 2 km.</t>
  </si>
  <si>
    <t xml:space="preserve">Approved Layout Plan :         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</si>
  <si>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</si>
  <si>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</si>
  <si>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</si>
  <si>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</si>
  <si>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</si>
  <si>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</si>
  <si>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</si>
  <si>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</si>
  <si>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</si>
  <si>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Layout Approval No     </t>
  </si>
  <si>
    <t xml:space="preserve">Approval Detail : Plan approval </t>
  </si>
  <si>
    <t xml:space="preserve">Building plan approval No    </t>
  </si>
  <si>
    <t xml:space="preserve">C.certificate No  </t>
  </si>
  <si>
    <t>Expected Completion</t>
  </si>
  <si>
    <t>Approved no of units residential</t>
  </si>
  <si>
    <t>Approved no of Floors</t>
  </si>
  <si>
    <t>Floor rise rate  Per Sq. Ft.</t>
  </si>
  <si>
    <t>Development charges Per Sq. Ft.</t>
  </si>
  <si>
    <t>Distress valuation of the property Per Sq. Ft.</t>
  </si>
  <si>
    <r>
      <t xml:space="preserve">Proposed Amenities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1.  Vitrified tiles flooring 2. Granite Kitchen Platform  3. Decorative Enternace  etc.   </t>
    </r>
    <r>
      <rPr>
        <b/>
        <sz val="11"/>
        <rFont val="Times New Roman"/>
        <family val="1"/>
      </rPr>
      <t xml:space="preserve">                                               </t>
    </r>
  </si>
  <si>
    <t xml:space="preserve">Commencement date of construction </t>
  </si>
  <si>
    <t>Society formation charges</t>
  </si>
  <si>
    <t>Carpet area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</si>
  <si>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</si>
  <si>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</si>
  <si>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</si>
  <si>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</si>
  <si>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</si>
  <si>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</si>
  <si>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</si>
  <si>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</si>
  <si>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Bed1</t>
  </si>
  <si>
    <t>Bed2</t>
  </si>
  <si>
    <t>kitch</t>
  </si>
  <si>
    <t>passage1</t>
  </si>
  <si>
    <t>passage2</t>
  </si>
  <si>
    <t>passage3</t>
  </si>
  <si>
    <t>passage4</t>
  </si>
  <si>
    <t>toilet1</t>
  </si>
  <si>
    <t>toilet2</t>
  </si>
  <si>
    <t>toilet3</t>
  </si>
  <si>
    <t>Total</t>
  </si>
  <si>
    <t xml:space="preserve">Floor No </t>
  </si>
  <si>
    <t>Flat</t>
  </si>
  <si>
    <t xml:space="preserve">Recommended rate of Parking </t>
  </si>
  <si>
    <t>CB</t>
  </si>
  <si>
    <t>FB</t>
  </si>
  <si>
    <t>DB</t>
  </si>
  <si>
    <t>Approved area of the building in Sq.Mt</t>
  </si>
  <si>
    <t>Middle class</t>
  </si>
  <si>
    <t xml:space="preserve"> Saleable area</t>
  </si>
  <si>
    <t>Axis Sanpada</t>
  </si>
  <si>
    <t xml:space="preserve">M/s.Sheth Developers Pvt. Ltd. </t>
  </si>
  <si>
    <t>Open</t>
  </si>
  <si>
    <t>Building</t>
  </si>
  <si>
    <t>Open Property</t>
  </si>
  <si>
    <t>Vasant Fiona, S.No.35/4 to 35/9(pt), 35/1(pt), 35/11, 51/4(pt), 51/5(pt), 52/1(pt), 52/2(pt), 53(pt), 70/2, 70/3, 70/9(pt), 70/10(pt), 70/11, 70/13, 71/1(pt), 71/3(pt) to 71/5, 72/1(pt), 72/4(pt), 72/6, 72/7(pt), 72/8(pt), 72/10, Panchpakhadi, Voltas Compound, Near Jupiter Hospital, Pokhran Road No.2, Thane(West).</t>
  </si>
  <si>
    <t>S. No</t>
  </si>
  <si>
    <t>35/4 to 35/9(pt), 35/1(pt), 35/11, 51/4(pt), 51/5(pt), 52/1(pt), 52/2(pt), 53(pt), 70/2, 70/3, 70/9(pt), 70/10(pt), 70/11, 70/13, 71/1(pt), 71/3(pt) to 71/5, 72/1(pt), 72/4(pt), 72/6, 72/7(pt), 72/8(pt), 72/10</t>
  </si>
  <si>
    <t>Panchpakhadi</t>
  </si>
  <si>
    <t>Pokhran Road No.2</t>
  </si>
  <si>
    <t xml:space="preserve"> Thane</t>
  </si>
  <si>
    <t>400 601.</t>
  </si>
  <si>
    <t>Thane</t>
  </si>
  <si>
    <t>VP/2003/181/TMC/TD-DP/TPS/28</t>
  </si>
  <si>
    <t>12/05/2016.</t>
  </si>
  <si>
    <t>Stilt + 12th Floor</t>
  </si>
  <si>
    <t>No of floors at site : Stilt + 12th Floor</t>
  </si>
  <si>
    <t>Near Jupiter Hospital/ Vasant Lawns</t>
  </si>
  <si>
    <t xml:space="preserve">Ground Floor For Parking </t>
  </si>
  <si>
    <t>1st to 8th, 10th &amp; 11th Floor</t>
  </si>
  <si>
    <t>2BHK</t>
  </si>
  <si>
    <t>3BHK</t>
  </si>
  <si>
    <t>9th &amp; 12th Floor</t>
  </si>
  <si>
    <t>Refuge Area</t>
  </si>
  <si>
    <t>4)  The saleable area is as per builder area chart</t>
  </si>
  <si>
    <t>Recommended rate of the flat Per Sq. Ft. ( On Carpet area)</t>
  </si>
  <si>
    <t>Vasant Fiona(Wing F)</t>
  </si>
  <si>
    <t>VP/2003/181/TMC/TD-DP/TPS/139                                                                                                                                Valid Up to: Plinth Level</t>
  </si>
  <si>
    <t>11/11/2016.</t>
  </si>
  <si>
    <t>Completed</t>
  </si>
  <si>
    <t>Date of approval: 24/07/2018</t>
  </si>
  <si>
    <t>O. Certificate No.: VP No. 2003/181/TMC/TDD/28
Valid upto : Wing F = Gr/Stilt + 1st to 12th Floor</t>
  </si>
  <si>
    <t>Photographs of property :</t>
  </si>
  <si>
    <t>Google map photos :</t>
  </si>
  <si>
    <t>Remarks:  
1. All work completed. OC received.
2. We adopted builder saleable area &amp; Carpet as per builder area chart</t>
  </si>
  <si>
    <t>6,00,000/-</t>
  </si>
  <si>
    <r>
      <t>Stage of construction :</t>
    </r>
    <r>
      <rPr>
        <b/>
        <sz val="11"/>
        <color indexed="8"/>
        <rFont val="Times New Roman"/>
        <family val="1"/>
      </rPr>
      <t>Type-Wing F : All work completed. OC received.</t>
    </r>
  </si>
  <si>
    <t>About  4.4 Km from Thane   Railway Station</t>
  </si>
  <si>
    <t>Location Link.</t>
  </si>
  <si>
    <t>https://goo.gl/maps/x4yptzQdgsGxgVy48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</si>
  <si>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      E mail : vsjcapf@gmail.com. Web site : www.vsjadon.com
</t>
  </si>
  <si>
    <t>Wheather the construction is as per approved Building plan : Yes</t>
  </si>
  <si>
    <t>Material laying at Site: Nothing</t>
  </si>
  <si>
    <t>Projected life of the structure: 54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</si>
</sst>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166">
    <xf numFmtId="0" fontId="0" fillId="0" borderId="0" xfId="0"/>
    <xf numFmtId="0" fontId="1" fillId="0" borderId="0" xfId="1"/>
    <xf numFmtId="0" fontId="3" fillId="0" borderId="2" xfId="0" applyFont="1" applyBorder="1" applyAlignment="1">
      <alignment vertical="top"/>
    </xf>
    <xf numFmtId="0" fontId="3" fillId="2" borderId="2" xfId="0" applyFont="1" applyFill="1" applyBorder="1" applyAlignment="1">
      <alignment vertical="top"/>
    </xf>
    <xf numFmtId="1" fontId="5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0" fillId="0" borderId="2" xfId="0" applyBorder="1"/>
    <xf numFmtId="0" fontId="10" fillId="0" borderId="2" xfId="0" applyFont="1" applyBorder="1"/>
    <xf numFmtId="0" fontId="0" fillId="0" borderId="3" xfId="0" applyBorder="1"/>
    <xf numFmtId="0" fontId="0" fillId="3" borderId="2" xfId="0" applyFill="1" applyBorder="1"/>
    <xf numFmtId="0" fontId="10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3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2" xfId="0" applyFont="1" applyBorder="1"/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2" fillId="0" borderId="6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5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3" fontId="2" fillId="2" borderId="1" xfId="0" applyNumberFormat="1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11" fillId="0" borderId="1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left" vertical="top" wrapText="1"/>
    </xf>
    <xf numFmtId="0" fontId="13" fillId="0" borderId="1" xfId="2" applyBorder="1" applyAlignment="1">
      <alignment horizontal="left" vertical="top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1" fontId="15" fillId="2" borderId="25" xfId="0" applyNumberFormat="1" applyFont="1" applyFill="1" applyBorder="1" applyAlignment="1">
      <alignment horizontal="center"/>
    </xf>
    <xf numFmtId="1" fontId="15" fillId="2" borderId="24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15" fillId="0" borderId="25" xfId="0" applyFont="1" applyBorder="1" applyAlignment="1">
      <alignment horizontal="center"/>
    </xf>
    <xf numFmtId="1" fontId="15" fillId="2" borderId="26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10" fillId="0" borderId="2" xfId="0" applyFont="1" applyBorder="1" applyAlignment="1">
      <alignment horizontal="center"/>
    </xf>
  </cellXfs>
  <cellStyles count="3">
    <cellStyle name="Excel Built-in Normal" xfId="1" xr:uid="{00000000-0005-0000-0000-000000000000}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180</xdr:row>
      <xdr:rowOff>49163</xdr:rowOff>
    </xdr:from>
    <xdr:to>
      <xdr:col>7</xdr:col>
      <xdr:colOff>636654</xdr:colOff>
      <xdr:row>201</xdr:row>
      <xdr:rowOff>8663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0209" y="36928231"/>
          <a:ext cx="4208529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400050</xdr:colOff>
      <xdr:row>158</xdr:row>
      <xdr:rowOff>150669</xdr:rowOff>
    </xdr:from>
    <xdr:to>
      <xdr:col>7</xdr:col>
      <xdr:colOff>636654</xdr:colOff>
      <xdr:row>179</xdr:row>
      <xdr:rowOff>110169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0209" y="32838737"/>
          <a:ext cx="4208529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12</xdr:col>
      <xdr:colOff>335280</xdr:colOff>
      <xdr:row>94</xdr:row>
      <xdr:rowOff>19050</xdr:rowOff>
    </xdr:from>
    <xdr:to>
      <xdr:col>22</xdr:col>
      <xdr:colOff>347525</xdr:colOff>
      <xdr:row>119</xdr:row>
      <xdr:rowOff>29196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F3D7719-E0DC-49F2-8D15-B304CBAF67AE}"/>
            </a:ext>
          </a:extLst>
        </xdr:cNvPr>
        <xdr:cNvGrpSpPr/>
      </xdr:nvGrpSpPr>
      <xdr:grpSpPr>
        <a:xfrm>
          <a:off x="7917180" y="16714470"/>
          <a:ext cx="6108245" cy="5869926"/>
          <a:chOff x="228600" y="22259925"/>
          <a:chExt cx="6108245" cy="6092811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9E670AC8-CEE5-4A2A-8602-A87C86B796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7603" y="22259925"/>
            <a:ext cx="5275111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r="-216"/>
          <a:stretch/>
        </xdr:blipFill>
        <xdr:spPr>
          <a:xfrm>
            <a:off x="4831772" y="26370620"/>
            <a:ext cx="150507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28600" y="26372736"/>
            <a:ext cx="146718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5446" y="26370680"/>
            <a:ext cx="137965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25152" y="26370680"/>
            <a:ext cx="1354189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13</xdr:col>
      <xdr:colOff>17145</xdr:colOff>
      <xdr:row>120</xdr:row>
      <xdr:rowOff>89535</xdr:rowOff>
    </xdr:from>
    <xdr:to>
      <xdr:col>22</xdr:col>
      <xdr:colOff>92670</xdr:colOff>
      <xdr:row>152</xdr:row>
      <xdr:rowOff>63980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BB686F44-40C1-427E-A134-B400A68B2614}"/>
            </a:ext>
          </a:extLst>
        </xdr:cNvPr>
        <xdr:cNvGrpSpPr/>
      </xdr:nvGrpSpPr>
      <xdr:grpSpPr>
        <a:xfrm>
          <a:off x="8208645" y="22835235"/>
          <a:ext cx="5561925" cy="5826605"/>
          <a:chOff x="590550" y="518246"/>
          <a:chExt cx="5400000" cy="6041870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596CF10E-16B7-4EDF-AD69-641C89C1B2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90550" y="518246"/>
            <a:ext cx="5400000" cy="405375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CBA8725-A140-4C20-8DDD-C78CE66263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40080" y="4760116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785279EA-5F6D-42FE-A308-7D320018A3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31878" y="4760116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3ED6951E-C5F4-48DD-9601-51A6022241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6872" y="4760116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457200</xdr:colOff>
      <xdr:row>116</xdr:row>
      <xdr:rowOff>22860</xdr:rowOff>
    </xdr:from>
    <xdr:to>
      <xdr:col>9</xdr:col>
      <xdr:colOff>278405</xdr:colOff>
      <xdr:row>150</xdr:row>
      <xdr:rowOff>125100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95ABFB45-F7DB-E8A3-1A95-9E50E238ECC6}"/>
            </a:ext>
          </a:extLst>
        </xdr:cNvPr>
        <xdr:cNvGrpSpPr/>
      </xdr:nvGrpSpPr>
      <xdr:grpSpPr>
        <a:xfrm>
          <a:off x="457200" y="21823680"/>
          <a:ext cx="5955305" cy="6533520"/>
          <a:chOff x="353695" y="436560"/>
          <a:chExt cx="5955305" cy="653352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B48FD00F-9C56-1D91-12DB-D6B6CBE6AF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3695" y="436560"/>
            <a:ext cx="2880000" cy="384355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8586ECD-9737-11F0-FB1A-0BF646235F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45445" y="4450080"/>
            <a:ext cx="1888250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F466E09D-6CDA-3720-9B3E-58DE011696F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6989"/>
          <a:stretch/>
        </xdr:blipFill>
        <xdr:spPr bwMode="auto">
          <a:xfrm>
            <a:off x="3429000" y="436561"/>
            <a:ext cx="2880000" cy="384355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1EAF063C-22A6-2679-EB68-BB257248128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7471"/>
          <a:stretch/>
        </xdr:blipFill>
        <xdr:spPr bwMode="auto">
          <a:xfrm>
            <a:off x="3429000" y="4450080"/>
            <a:ext cx="1888250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114300</xdr:rowOff>
    </xdr:from>
    <xdr:to>
      <xdr:col>16</xdr:col>
      <xdr:colOff>0</xdr:colOff>
      <xdr:row>73</xdr:row>
      <xdr:rowOff>0</xdr:rowOff>
    </xdr:to>
    <xdr:pic>
      <xdr:nvPicPr>
        <xdr:cNvPr id="2070" name="Picture 1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591300"/>
          <a:ext cx="975360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72</xdr:row>
      <xdr:rowOff>152400</xdr:rowOff>
    </xdr:from>
    <xdr:to>
      <xdr:col>16</xdr:col>
      <xdr:colOff>0</xdr:colOff>
      <xdr:row>111</xdr:row>
      <xdr:rowOff>38100</xdr:rowOff>
    </xdr:to>
    <xdr:pic>
      <xdr:nvPicPr>
        <xdr:cNvPr id="2071" name="Picture 7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868400"/>
          <a:ext cx="975360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4yptzQdgsGxgVy4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8"/>
  <sheetViews>
    <sheetView tabSelected="1" view="pageBreakPreview" zoomScaleNormal="100" zoomScaleSheetLayoutView="100" workbookViewId="0">
      <selection activeCell="O7" sqref="O7"/>
    </sheetView>
  </sheetViews>
  <sheetFormatPr defaultRowHeight="14.4" x14ac:dyDescent="0.3"/>
  <cols>
    <col min="1" max="1" width="8.6640625" customWidth="1"/>
    <col min="2" max="2" width="9.88671875" customWidth="1"/>
    <col min="3" max="3" width="14.44140625" customWidth="1"/>
    <col min="4" max="4" width="7.33203125" customWidth="1"/>
    <col min="5" max="5" width="6.33203125" customWidth="1"/>
    <col min="6" max="6" width="11.88671875" customWidth="1"/>
    <col min="7" max="8" width="9.88671875" customWidth="1"/>
    <col min="9" max="9" width="11.109375" customWidth="1"/>
    <col min="10" max="10" width="8.6640625" customWidth="1"/>
    <col min="11" max="11" width="3.5546875" customWidth="1"/>
  </cols>
  <sheetData>
    <row r="1" spans="1:10" ht="43.95" customHeight="1" x14ac:dyDescent="0.3">
      <c r="A1" s="124" t="s">
        <v>168</v>
      </c>
      <c r="B1" s="125"/>
      <c r="C1" s="125"/>
      <c r="D1" s="125"/>
      <c r="E1" s="125"/>
      <c r="F1" s="125"/>
      <c r="G1" s="125"/>
      <c r="H1" s="125"/>
      <c r="I1" s="125"/>
      <c r="J1" s="126"/>
    </row>
    <row r="2" spans="1:10" x14ac:dyDescent="0.3">
      <c r="A2" s="59" t="s">
        <v>58</v>
      </c>
      <c r="B2" s="60"/>
      <c r="C2" s="60"/>
      <c r="D2" s="60"/>
      <c r="E2" s="60"/>
      <c r="F2" s="60"/>
      <c r="G2" s="60"/>
      <c r="H2" s="60"/>
      <c r="I2" s="60"/>
      <c r="J2" s="61"/>
    </row>
    <row r="3" spans="1:10" x14ac:dyDescent="0.3">
      <c r="A3" s="15" t="s">
        <v>0</v>
      </c>
      <c r="B3" s="16"/>
      <c r="C3" s="16"/>
      <c r="D3" s="16"/>
      <c r="E3" s="17"/>
      <c r="F3" s="62" t="str">
        <f ca="1">TEXT(TODAY(),"DD/MM/YYYY")</f>
        <v>15/07/2025</v>
      </c>
      <c r="G3" s="63"/>
      <c r="H3" s="63"/>
      <c r="I3" s="63"/>
      <c r="J3" s="64"/>
    </row>
    <row r="4" spans="1:10" x14ac:dyDescent="0.3">
      <c r="A4" s="15" t="s">
        <v>1</v>
      </c>
      <c r="B4" s="16"/>
      <c r="C4" s="16"/>
      <c r="D4" s="16"/>
      <c r="E4" s="17"/>
      <c r="F4" s="21" t="s">
        <v>128</v>
      </c>
      <c r="G4" s="28"/>
      <c r="H4" s="28"/>
      <c r="I4" s="28"/>
      <c r="J4" s="29"/>
    </row>
    <row r="5" spans="1:10" x14ac:dyDescent="0.3">
      <c r="A5" s="15" t="s">
        <v>2</v>
      </c>
      <c r="B5" s="16"/>
      <c r="C5" s="16"/>
      <c r="D5" s="16"/>
      <c r="E5" s="17"/>
      <c r="F5" s="62">
        <v>45848</v>
      </c>
      <c r="G5" s="63"/>
      <c r="H5" s="63"/>
      <c r="I5" s="63"/>
      <c r="J5" s="64"/>
    </row>
    <row r="6" spans="1:10" ht="16.5" customHeight="1" x14ac:dyDescent="0.3">
      <c r="A6" s="15" t="s">
        <v>3</v>
      </c>
      <c r="B6" s="16"/>
      <c r="C6" s="16"/>
      <c r="D6" s="16"/>
      <c r="E6" s="17"/>
      <c r="F6" s="18" t="s">
        <v>129</v>
      </c>
      <c r="G6" s="19"/>
      <c r="H6" s="19"/>
      <c r="I6" s="19"/>
      <c r="J6" s="20"/>
    </row>
    <row r="7" spans="1:10" ht="15" customHeight="1" x14ac:dyDescent="0.3">
      <c r="A7" s="15" t="s">
        <v>4</v>
      </c>
      <c r="B7" s="16"/>
      <c r="C7" s="16"/>
      <c r="D7" s="16"/>
      <c r="E7" s="17"/>
      <c r="F7" s="18" t="s">
        <v>129</v>
      </c>
      <c r="G7" s="19"/>
      <c r="H7" s="19"/>
      <c r="I7" s="19"/>
      <c r="J7" s="20"/>
    </row>
    <row r="8" spans="1:10" x14ac:dyDescent="0.3">
      <c r="A8" s="15" t="s">
        <v>5</v>
      </c>
      <c r="B8" s="16"/>
      <c r="C8" s="16"/>
      <c r="D8" s="16"/>
      <c r="E8" s="17"/>
      <c r="F8" s="25" t="s">
        <v>154</v>
      </c>
      <c r="G8" s="26"/>
      <c r="H8" s="26"/>
      <c r="I8" s="26"/>
      <c r="J8" s="27"/>
    </row>
    <row r="9" spans="1:10" x14ac:dyDescent="0.3">
      <c r="A9" s="15" t="s">
        <v>6</v>
      </c>
      <c r="B9" s="16"/>
      <c r="C9" s="16"/>
      <c r="D9" s="16"/>
      <c r="E9" s="17"/>
      <c r="F9" s="21" t="s">
        <v>60</v>
      </c>
      <c r="G9" s="28"/>
      <c r="H9" s="28"/>
      <c r="I9" s="28"/>
      <c r="J9" s="29"/>
    </row>
    <row r="10" spans="1:10" hidden="1" x14ac:dyDescent="0.3">
      <c r="A10" s="44" t="s">
        <v>76</v>
      </c>
      <c r="B10" s="44"/>
      <c r="C10" s="22" t="s">
        <v>68</v>
      </c>
      <c r="D10" s="23"/>
      <c r="E10" s="23"/>
      <c r="F10" s="23"/>
      <c r="G10" s="24"/>
      <c r="H10" s="2" t="s">
        <v>77</v>
      </c>
      <c r="I10" s="79" t="s">
        <v>68</v>
      </c>
      <c r="J10" s="79"/>
    </row>
    <row r="11" spans="1:10" ht="63" customHeight="1" x14ac:dyDescent="0.3">
      <c r="A11" s="44" t="s">
        <v>78</v>
      </c>
      <c r="B11" s="44"/>
      <c r="C11" s="18" t="s">
        <v>133</v>
      </c>
      <c r="D11" s="19"/>
      <c r="E11" s="19"/>
      <c r="F11" s="19"/>
      <c r="G11" s="19"/>
      <c r="H11" s="19"/>
      <c r="I11" s="19"/>
      <c r="J11" s="20"/>
    </row>
    <row r="12" spans="1:10" ht="72" customHeight="1" x14ac:dyDescent="0.3">
      <c r="A12" s="21" t="s">
        <v>134</v>
      </c>
      <c r="B12" s="29"/>
      <c r="C12" s="18" t="s">
        <v>135</v>
      </c>
      <c r="D12" s="19"/>
      <c r="E12" s="19"/>
      <c r="F12" s="20"/>
      <c r="G12" s="14" t="s">
        <v>79</v>
      </c>
      <c r="H12" s="18" t="s">
        <v>136</v>
      </c>
      <c r="I12" s="19"/>
      <c r="J12" s="20"/>
    </row>
    <row r="13" spans="1:10" x14ac:dyDescent="0.3">
      <c r="A13" s="21" t="s">
        <v>7</v>
      </c>
      <c r="B13" s="29"/>
      <c r="C13" s="18" t="s">
        <v>137</v>
      </c>
      <c r="D13" s="19"/>
      <c r="E13" s="19"/>
      <c r="F13" s="20"/>
      <c r="G13" s="14" t="s">
        <v>80</v>
      </c>
      <c r="H13" s="18" t="s">
        <v>138</v>
      </c>
      <c r="I13" s="19"/>
      <c r="J13" s="20"/>
    </row>
    <row r="14" spans="1:10" x14ac:dyDescent="0.3">
      <c r="A14" s="21" t="s">
        <v>8</v>
      </c>
      <c r="B14" s="29"/>
      <c r="C14" s="18" t="s">
        <v>140</v>
      </c>
      <c r="D14" s="19"/>
      <c r="E14" s="19"/>
      <c r="F14" s="20"/>
      <c r="G14" s="14" t="s">
        <v>81</v>
      </c>
      <c r="H14" s="18" t="s">
        <v>139</v>
      </c>
      <c r="I14" s="19"/>
      <c r="J14" s="20"/>
    </row>
    <row r="15" spans="1:10" ht="32.25" customHeight="1" x14ac:dyDescent="0.3">
      <c r="A15" s="21" t="s">
        <v>82</v>
      </c>
      <c r="B15" s="29"/>
      <c r="C15" s="18" t="s">
        <v>145</v>
      </c>
      <c r="D15" s="19"/>
      <c r="E15" s="19"/>
      <c r="F15" s="20"/>
      <c r="G15" s="14" t="s">
        <v>70</v>
      </c>
      <c r="H15" s="18" t="s">
        <v>165</v>
      </c>
      <c r="I15" s="19"/>
      <c r="J15" s="20"/>
    </row>
    <row r="16" spans="1:10" ht="15" customHeight="1" x14ac:dyDescent="0.3">
      <c r="A16" s="36" t="s">
        <v>72</v>
      </c>
      <c r="B16" s="37"/>
      <c r="C16" s="37"/>
      <c r="D16" s="37"/>
      <c r="E16" s="38"/>
      <c r="F16" s="53" t="s">
        <v>75</v>
      </c>
      <c r="G16" s="54"/>
      <c r="H16" s="54"/>
      <c r="I16" s="54"/>
      <c r="J16" s="55"/>
    </row>
    <row r="17" spans="1:10" x14ac:dyDescent="0.3">
      <c r="A17" s="39"/>
      <c r="B17" s="40"/>
      <c r="C17" s="40"/>
      <c r="D17" s="40"/>
      <c r="E17" s="41"/>
      <c r="F17" s="56"/>
      <c r="G17" s="57"/>
      <c r="H17" s="57"/>
      <c r="I17" s="57"/>
      <c r="J17" s="58"/>
    </row>
    <row r="18" spans="1:10" ht="15" customHeight="1" x14ac:dyDescent="0.3">
      <c r="A18" s="47" t="s">
        <v>9</v>
      </c>
      <c r="B18" s="48"/>
      <c r="C18" s="48"/>
      <c r="D18" s="48"/>
      <c r="E18" s="49"/>
      <c r="F18" s="36" t="s">
        <v>61</v>
      </c>
      <c r="G18" s="37"/>
      <c r="H18" s="37"/>
      <c r="I18" s="37"/>
      <c r="J18" s="38"/>
    </row>
    <row r="19" spans="1:10" x14ac:dyDescent="0.3">
      <c r="A19" s="50"/>
      <c r="B19" s="51"/>
      <c r="C19" s="51"/>
      <c r="D19" s="51"/>
      <c r="E19" s="52"/>
      <c r="F19" s="39"/>
      <c r="G19" s="40"/>
      <c r="H19" s="40"/>
      <c r="I19" s="40"/>
      <c r="J19" s="41"/>
    </row>
    <row r="20" spans="1:10" x14ac:dyDescent="0.3">
      <c r="A20" s="15" t="s">
        <v>10</v>
      </c>
      <c r="B20" s="16"/>
      <c r="C20" s="16"/>
      <c r="D20" s="16"/>
      <c r="E20" s="17"/>
      <c r="F20" s="33" t="s">
        <v>126</v>
      </c>
      <c r="G20" s="34"/>
      <c r="H20" s="34"/>
      <c r="I20" s="34"/>
      <c r="J20" s="35"/>
    </row>
    <row r="21" spans="1:10" x14ac:dyDescent="0.3">
      <c r="A21" s="15" t="s">
        <v>11</v>
      </c>
      <c r="B21" s="16"/>
      <c r="C21" s="16"/>
      <c r="D21" s="16"/>
      <c r="E21" s="17"/>
      <c r="F21" s="33" t="s">
        <v>71</v>
      </c>
      <c r="G21" s="34"/>
      <c r="H21" s="34"/>
      <c r="I21" s="34"/>
      <c r="J21" s="35"/>
    </row>
    <row r="22" spans="1:10" x14ac:dyDescent="0.3">
      <c r="A22" s="15" t="s">
        <v>12</v>
      </c>
      <c r="B22" s="16"/>
      <c r="C22" s="16"/>
      <c r="D22" s="16"/>
      <c r="E22" s="17"/>
      <c r="F22" s="33" t="s">
        <v>62</v>
      </c>
      <c r="G22" s="34"/>
      <c r="H22" s="34"/>
      <c r="I22" s="34"/>
      <c r="J22" s="35"/>
    </row>
    <row r="23" spans="1:10" x14ac:dyDescent="0.3">
      <c r="A23" s="15" t="s">
        <v>31</v>
      </c>
      <c r="B23" s="16"/>
      <c r="C23" s="16"/>
      <c r="D23" s="16"/>
      <c r="E23" s="17"/>
      <c r="F23" s="33" t="s">
        <v>83</v>
      </c>
      <c r="G23" s="45"/>
      <c r="H23" s="45"/>
      <c r="I23" s="45"/>
      <c r="J23" s="46"/>
    </row>
    <row r="24" spans="1:10" x14ac:dyDescent="0.3">
      <c r="A24" s="42" t="s">
        <v>13</v>
      </c>
      <c r="B24" s="43"/>
      <c r="C24" s="42" t="s">
        <v>14</v>
      </c>
      <c r="D24" s="43"/>
      <c r="E24" s="22" t="s">
        <v>15</v>
      </c>
      <c r="F24" s="43"/>
      <c r="G24" s="22" t="s">
        <v>69</v>
      </c>
      <c r="H24" s="24"/>
      <c r="I24" s="42" t="s">
        <v>16</v>
      </c>
      <c r="J24" s="43"/>
    </row>
    <row r="25" spans="1:10" x14ac:dyDescent="0.3">
      <c r="A25" s="22" t="s">
        <v>17</v>
      </c>
      <c r="B25" s="24"/>
      <c r="C25" s="22" t="s">
        <v>68</v>
      </c>
      <c r="D25" s="24"/>
      <c r="E25" s="22" t="s">
        <v>68</v>
      </c>
      <c r="F25" s="24"/>
      <c r="G25" s="22" t="s">
        <v>68</v>
      </c>
      <c r="H25" s="24"/>
      <c r="I25" s="22" t="s">
        <v>68</v>
      </c>
      <c r="J25" s="24"/>
    </row>
    <row r="26" spans="1:10" x14ac:dyDescent="0.3">
      <c r="A26" s="42" t="s">
        <v>18</v>
      </c>
      <c r="B26" s="43"/>
      <c r="C26" s="22" t="s">
        <v>7</v>
      </c>
      <c r="D26" s="24"/>
      <c r="E26" s="22" t="s">
        <v>130</v>
      </c>
      <c r="F26" s="24"/>
      <c r="G26" s="22" t="s">
        <v>131</v>
      </c>
      <c r="H26" s="24"/>
      <c r="I26" s="22" t="s">
        <v>132</v>
      </c>
      <c r="J26" s="24"/>
    </row>
    <row r="27" spans="1:10" x14ac:dyDescent="0.3">
      <c r="A27" s="21" t="s">
        <v>73</v>
      </c>
      <c r="B27" s="28"/>
      <c r="C27" s="28"/>
      <c r="D27" s="28"/>
      <c r="E27" s="28"/>
      <c r="F27" s="28"/>
      <c r="G27" s="28"/>
      <c r="H27" s="28"/>
      <c r="I27" s="28"/>
      <c r="J27" s="29"/>
    </row>
    <row r="28" spans="1:10" x14ac:dyDescent="0.3">
      <c r="A28" s="21" t="s">
        <v>63</v>
      </c>
      <c r="B28" s="28"/>
      <c r="C28" s="28"/>
      <c r="D28" s="28"/>
      <c r="E28" s="28"/>
      <c r="F28" s="28"/>
      <c r="G28" s="28"/>
      <c r="H28" s="28"/>
      <c r="I28" s="28"/>
      <c r="J28" s="29"/>
    </row>
    <row r="29" spans="1:10" x14ac:dyDescent="0.3">
      <c r="A29" s="21" t="s">
        <v>51</v>
      </c>
      <c r="B29" s="29"/>
      <c r="C29" s="22" t="s">
        <v>52</v>
      </c>
      <c r="D29" s="24"/>
      <c r="E29" s="42">
        <v>19.2127868</v>
      </c>
      <c r="F29" s="43"/>
      <c r="G29" s="22" t="s">
        <v>53</v>
      </c>
      <c r="H29" s="24"/>
      <c r="I29" s="42">
        <v>72.972951600000002</v>
      </c>
      <c r="J29" s="43"/>
    </row>
    <row r="30" spans="1:10" x14ac:dyDescent="0.3">
      <c r="A30" s="21" t="s">
        <v>166</v>
      </c>
      <c r="B30" s="29"/>
      <c r="C30" s="146" t="s">
        <v>167</v>
      </c>
      <c r="D30" s="28"/>
      <c r="E30" s="28"/>
      <c r="F30" s="28"/>
      <c r="G30" s="28"/>
      <c r="H30" s="28"/>
      <c r="I30" s="28"/>
      <c r="J30" s="29"/>
    </row>
    <row r="31" spans="1:10" x14ac:dyDescent="0.3">
      <c r="A31" s="25" t="s">
        <v>19</v>
      </c>
      <c r="B31" s="26"/>
      <c r="C31" s="26"/>
      <c r="D31" s="26"/>
      <c r="E31" s="26"/>
      <c r="F31" s="26"/>
      <c r="G31" s="26"/>
      <c r="H31" s="26"/>
      <c r="I31" s="26"/>
      <c r="J31" s="27"/>
    </row>
    <row r="32" spans="1:10" ht="15" customHeight="1" x14ac:dyDescent="0.3">
      <c r="A32" s="36" t="s">
        <v>64</v>
      </c>
      <c r="B32" s="37"/>
      <c r="C32" s="37"/>
      <c r="D32" s="37"/>
      <c r="E32" s="37"/>
      <c r="F32" s="37"/>
      <c r="G32" s="37"/>
      <c r="H32" s="37"/>
      <c r="I32" s="37"/>
      <c r="J32" s="38"/>
    </row>
    <row r="33" spans="1:10" x14ac:dyDescent="0.3">
      <c r="A33" s="39"/>
      <c r="B33" s="40"/>
      <c r="C33" s="40"/>
      <c r="D33" s="40"/>
      <c r="E33" s="40"/>
      <c r="F33" s="40"/>
      <c r="G33" s="40"/>
      <c r="H33" s="40"/>
      <c r="I33" s="40"/>
      <c r="J33" s="41"/>
    </row>
    <row r="34" spans="1:10" ht="16.5" customHeight="1" x14ac:dyDescent="0.3">
      <c r="A34" s="21" t="s">
        <v>84</v>
      </c>
      <c r="B34" s="16"/>
      <c r="C34" s="16"/>
      <c r="D34" s="16"/>
      <c r="E34" s="17"/>
      <c r="F34" s="69">
        <v>2356.96</v>
      </c>
      <c r="G34" s="70"/>
      <c r="H34" s="70"/>
      <c r="I34" s="70"/>
      <c r="J34" s="71"/>
    </row>
    <row r="35" spans="1:10" x14ac:dyDescent="0.3">
      <c r="A35" s="15" t="s">
        <v>20</v>
      </c>
      <c r="B35" s="16"/>
      <c r="C35" s="16"/>
      <c r="D35" s="16"/>
      <c r="E35" s="17"/>
      <c r="F35" s="69" t="s">
        <v>68</v>
      </c>
      <c r="G35" s="70"/>
      <c r="H35" s="70"/>
      <c r="I35" s="70"/>
      <c r="J35" s="71"/>
    </row>
    <row r="36" spans="1:10" x14ac:dyDescent="0.3">
      <c r="A36" s="15" t="s">
        <v>21</v>
      </c>
      <c r="B36" s="16"/>
      <c r="C36" s="16"/>
      <c r="D36" s="16"/>
      <c r="E36" s="17"/>
      <c r="F36" s="69" t="s">
        <v>68</v>
      </c>
      <c r="G36" s="70"/>
      <c r="H36" s="70"/>
      <c r="I36" s="70"/>
      <c r="J36" s="71"/>
    </row>
    <row r="37" spans="1:10" x14ac:dyDescent="0.3">
      <c r="A37" s="15" t="s">
        <v>22</v>
      </c>
      <c r="B37" s="16"/>
      <c r="C37" s="16"/>
      <c r="D37" s="16"/>
      <c r="E37" s="17"/>
      <c r="F37" s="143">
        <f>F38/F34</f>
        <v>1.9328202430249133</v>
      </c>
      <c r="G37" s="144"/>
      <c r="H37" s="144"/>
      <c r="I37" s="144"/>
      <c r="J37" s="145"/>
    </row>
    <row r="38" spans="1:10" x14ac:dyDescent="0.3">
      <c r="A38" s="21" t="s">
        <v>85</v>
      </c>
      <c r="B38" s="16"/>
      <c r="C38" s="16"/>
      <c r="D38" s="16"/>
      <c r="E38" s="17"/>
      <c r="F38" s="18">
        <v>4555.58</v>
      </c>
      <c r="G38" s="19"/>
      <c r="H38" s="19"/>
      <c r="I38" s="19"/>
      <c r="J38" s="20"/>
    </row>
    <row r="39" spans="1:10" x14ac:dyDescent="0.3">
      <c r="A39" s="15" t="s">
        <v>23</v>
      </c>
      <c r="B39" s="16"/>
      <c r="C39" s="16"/>
      <c r="D39" s="16"/>
      <c r="E39" s="17"/>
      <c r="F39" s="18">
        <v>1</v>
      </c>
      <c r="G39" s="19"/>
      <c r="H39" s="19"/>
      <c r="I39" s="19"/>
      <c r="J39" s="20"/>
    </row>
    <row r="40" spans="1:10" x14ac:dyDescent="0.3">
      <c r="A40" s="25" t="s">
        <v>87</v>
      </c>
      <c r="B40" s="26"/>
      <c r="C40" s="26"/>
      <c r="D40" s="26"/>
      <c r="E40" s="26"/>
      <c r="F40" s="26"/>
      <c r="G40" s="26"/>
      <c r="H40" s="26"/>
      <c r="I40" s="26"/>
      <c r="J40" s="27"/>
    </row>
    <row r="41" spans="1:10" ht="16.5" customHeight="1" x14ac:dyDescent="0.3">
      <c r="A41" s="18" t="s">
        <v>86</v>
      </c>
      <c r="B41" s="20"/>
      <c r="C41" s="73" t="str">
        <f>C10</f>
        <v>NA</v>
      </c>
      <c r="D41" s="74"/>
      <c r="E41" s="74"/>
      <c r="F41" s="75"/>
      <c r="G41" s="3" t="s">
        <v>77</v>
      </c>
      <c r="H41" s="3" t="str">
        <f>I10</f>
        <v>NA</v>
      </c>
      <c r="I41" s="65" t="s">
        <v>65</v>
      </c>
      <c r="J41" s="66"/>
    </row>
    <row r="42" spans="1:10" ht="31.5" customHeight="1" x14ac:dyDescent="0.3">
      <c r="A42" s="18" t="s">
        <v>88</v>
      </c>
      <c r="B42" s="20"/>
      <c r="C42" s="80" t="s">
        <v>141</v>
      </c>
      <c r="D42" s="81"/>
      <c r="E42" s="81"/>
      <c r="F42" s="82"/>
      <c r="G42" s="3" t="s">
        <v>77</v>
      </c>
      <c r="H42" s="3" t="s">
        <v>142</v>
      </c>
      <c r="I42" s="65" t="s">
        <v>65</v>
      </c>
      <c r="J42" s="66"/>
    </row>
    <row r="43" spans="1:10" ht="31.5" customHeight="1" x14ac:dyDescent="0.3">
      <c r="A43" s="18" t="s">
        <v>89</v>
      </c>
      <c r="B43" s="20"/>
      <c r="C43" s="30" t="s">
        <v>155</v>
      </c>
      <c r="D43" s="31"/>
      <c r="E43" s="31"/>
      <c r="F43" s="32"/>
      <c r="G43" s="3" t="s">
        <v>77</v>
      </c>
      <c r="H43" s="80" t="s">
        <v>156</v>
      </c>
      <c r="I43" s="81"/>
      <c r="J43" s="82"/>
    </row>
    <row r="44" spans="1:10" ht="31.5" customHeight="1" x14ac:dyDescent="0.3">
      <c r="A44" s="76" t="s">
        <v>159</v>
      </c>
      <c r="B44" s="77"/>
      <c r="C44" s="77"/>
      <c r="D44" s="77"/>
      <c r="E44" s="77"/>
      <c r="F44" s="78"/>
      <c r="G44" s="25" t="s">
        <v>158</v>
      </c>
      <c r="H44" s="26"/>
      <c r="I44" s="26"/>
      <c r="J44" s="27"/>
    </row>
    <row r="45" spans="1:10" x14ac:dyDescent="0.3">
      <c r="A45" s="44" t="s">
        <v>97</v>
      </c>
      <c r="B45" s="44"/>
      <c r="C45" s="44"/>
      <c r="D45" s="79" t="str">
        <f>H43</f>
        <v>11/11/2016.</v>
      </c>
      <c r="E45" s="79"/>
      <c r="F45" s="67" t="s">
        <v>90</v>
      </c>
      <c r="G45" s="68"/>
      <c r="H45" s="62" t="s">
        <v>157</v>
      </c>
      <c r="I45" s="28"/>
      <c r="J45" s="29"/>
    </row>
    <row r="46" spans="1:10" x14ac:dyDescent="0.3">
      <c r="A46" s="133" t="s">
        <v>24</v>
      </c>
      <c r="B46" s="134"/>
      <c r="C46" s="134"/>
      <c r="D46" s="134"/>
      <c r="E46" s="134"/>
      <c r="F46" s="134"/>
      <c r="G46" s="134"/>
      <c r="H46" s="134"/>
      <c r="I46" s="134"/>
      <c r="J46" s="135"/>
    </row>
    <row r="47" spans="1:10" x14ac:dyDescent="0.3">
      <c r="A47" s="21" t="s">
        <v>125</v>
      </c>
      <c r="B47" s="28"/>
      <c r="C47" s="29"/>
      <c r="D47" s="22">
        <f>F38</f>
        <v>4555.58</v>
      </c>
      <c r="E47" s="24"/>
      <c r="F47" s="142" t="s">
        <v>91</v>
      </c>
      <c r="G47" s="142"/>
      <c r="H47" s="142"/>
      <c r="I47" s="72">
        <v>70</v>
      </c>
      <c r="J47" s="72"/>
    </row>
    <row r="48" spans="1:10" x14ac:dyDescent="0.3">
      <c r="A48" s="21" t="s">
        <v>92</v>
      </c>
      <c r="B48" s="28"/>
      <c r="C48" s="29"/>
      <c r="D48" s="79" t="s">
        <v>143</v>
      </c>
      <c r="E48" s="79"/>
      <c r="F48" s="21" t="s">
        <v>144</v>
      </c>
      <c r="G48" s="28"/>
      <c r="H48" s="28"/>
      <c r="I48" s="28"/>
      <c r="J48" s="29"/>
    </row>
    <row r="49" spans="1:14" x14ac:dyDescent="0.3">
      <c r="A49" s="21" t="s">
        <v>66</v>
      </c>
      <c r="B49" s="28"/>
      <c r="C49" s="28"/>
      <c r="D49" s="28"/>
      <c r="E49" s="29"/>
      <c r="F49" s="18" t="s">
        <v>171</v>
      </c>
      <c r="G49" s="19"/>
      <c r="H49" s="19"/>
      <c r="I49" s="19"/>
      <c r="J49" s="20"/>
      <c r="N49">
        <f>2023-2018</f>
        <v>5</v>
      </c>
    </row>
    <row r="50" spans="1:14" x14ac:dyDescent="0.3">
      <c r="A50" s="21" t="s">
        <v>170</v>
      </c>
      <c r="B50" s="28"/>
      <c r="C50" s="28"/>
      <c r="D50" s="28"/>
      <c r="E50" s="28"/>
      <c r="F50" s="28"/>
      <c r="G50" s="28"/>
      <c r="H50" s="28"/>
      <c r="I50" s="28"/>
      <c r="J50" s="29"/>
    </row>
    <row r="51" spans="1:14" ht="15" customHeight="1" thickBot="1" x14ac:dyDescent="0.35">
      <c r="A51" s="130" t="s">
        <v>57</v>
      </c>
      <c r="B51" s="131"/>
      <c r="C51" s="131"/>
      <c r="D51" s="131"/>
      <c r="E51" s="131"/>
      <c r="F51" s="131"/>
      <c r="G51" s="131"/>
      <c r="H51" s="131"/>
      <c r="I51" s="131"/>
      <c r="J51" s="132"/>
    </row>
    <row r="52" spans="1:14" x14ac:dyDescent="0.3">
      <c r="A52" s="127" t="s">
        <v>164</v>
      </c>
      <c r="B52" s="128"/>
      <c r="C52" s="128"/>
      <c r="D52" s="128"/>
      <c r="E52" s="128"/>
      <c r="F52" s="128"/>
      <c r="G52" s="128"/>
      <c r="H52" s="128"/>
      <c r="I52" s="128"/>
      <c r="J52" s="129"/>
    </row>
    <row r="53" spans="1:14" ht="15" hidden="1" customHeight="1" x14ac:dyDescent="0.3">
      <c r="A53" s="136"/>
      <c r="B53" s="137"/>
      <c r="C53" s="105" t="s">
        <v>40</v>
      </c>
      <c r="D53" s="106"/>
      <c r="E53" s="107"/>
      <c r="F53" s="105" t="s">
        <v>41</v>
      </c>
      <c r="G53" s="107"/>
      <c r="H53" s="152"/>
      <c r="I53" s="153"/>
      <c r="J53" s="154"/>
    </row>
    <row r="54" spans="1:14" hidden="1" x14ac:dyDescent="0.3">
      <c r="A54" s="138"/>
      <c r="B54" s="139"/>
      <c r="C54" s="105" t="s">
        <v>42</v>
      </c>
      <c r="D54" s="106"/>
      <c r="E54" s="107"/>
      <c r="F54" s="108">
        <v>100</v>
      </c>
      <c r="G54" s="109"/>
      <c r="H54" s="155"/>
      <c r="I54" s="156"/>
      <c r="J54" s="157"/>
    </row>
    <row r="55" spans="1:14" hidden="1" x14ac:dyDescent="0.3">
      <c r="A55" s="138"/>
      <c r="B55" s="139"/>
      <c r="C55" s="105" t="s">
        <v>43</v>
      </c>
      <c r="D55" s="106"/>
      <c r="E55" s="107"/>
      <c r="F55" s="108">
        <v>100</v>
      </c>
      <c r="G55" s="109"/>
      <c r="H55" s="155"/>
      <c r="I55" s="156"/>
      <c r="J55" s="157"/>
    </row>
    <row r="56" spans="1:14" hidden="1" x14ac:dyDescent="0.3">
      <c r="A56" s="138"/>
      <c r="B56" s="139"/>
      <c r="C56" s="105" t="s">
        <v>44</v>
      </c>
      <c r="D56" s="106"/>
      <c r="E56" s="107"/>
      <c r="F56" s="108">
        <v>100</v>
      </c>
      <c r="G56" s="109"/>
      <c r="H56" s="155"/>
      <c r="I56" s="156"/>
      <c r="J56" s="157"/>
    </row>
    <row r="57" spans="1:14" hidden="1" x14ac:dyDescent="0.3">
      <c r="A57" s="138"/>
      <c r="B57" s="139"/>
      <c r="C57" s="105" t="s">
        <v>45</v>
      </c>
      <c r="D57" s="106"/>
      <c r="E57" s="107"/>
      <c r="F57" s="108">
        <v>100</v>
      </c>
      <c r="G57" s="109"/>
      <c r="H57" s="155"/>
      <c r="I57" s="156"/>
      <c r="J57" s="157"/>
    </row>
    <row r="58" spans="1:14" hidden="1" x14ac:dyDescent="0.3">
      <c r="A58" s="138"/>
      <c r="B58" s="139"/>
      <c r="C58" s="105" t="s">
        <v>54</v>
      </c>
      <c r="D58" s="106"/>
      <c r="E58" s="107"/>
      <c r="F58" s="108">
        <v>100</v>
      </c>
      <c r="G58" s="109"/>
      <c r="H58" s="155"/>
      <c r="I58" s="156"/>
      <c r="J58" s="157"/>
    </row>
    <row r="59" spans="1:14" ht="15" hidden="1" customHeight="1" x14ac:dyDescent="0.3">
      <c r="A59" s="138"/>
      <c r="B59" s="139"/>
      <c r="C59" s="105" t="s">
        <v>55</v>
      </c>
      <c r="D59" s="106"/>
      <c r="E59" s="107"/>
      <c r="F59" s="108">
        <v>100</v>
      </c>
      <c r="G59" s="109"/>
      <c r="H59" s="155"/>
      <c r="I59" s="156"/>
      <c r="J59" s="157"/>
    </row>
    <row r="60" spans="1:14" hidden="1" x14ac:dyDescent="0.3">
      <c r="A60" s="140"/>
      <c r="B60" s="141"/>
      <c r="C60" s="105" t="s">
        <v>56</v>
      </c>
      <c r="D60" s="106"/>
      <c r="E60" s="107"/>
      <c r="F60" s="108">
        <v>100</v>
      </c>
      <c r="G60" s="109"/>
      <c r="H60" s="158"/>
      <c r="I60" s="159"/>
      <c r="J60" s="160"/>
    </row>
    <row r="61" spans="1:14" ht="15" thickBot="1" x14ac:dyDescent="0.35">
      <c r="A61" s="147" t="s">
        <v>38</v>
      </c>
      <c r="B61" s="148"/>
      <c r="C61" s="149"/>
      <c r="D61" s="150">
        <v>100</v>
      </c>
      <c r="E61" s="151"/>
      <c r="F61" s="162" t="s">
        <v>39</v>
      </c>
      <c r="G61" s="148"/>
      <c r="H61" s="149"/>
      <c r="I61" s="150">
        <v>100</v>
      </c>
      <c r="J61" s="163"/>
    </row>
    <row r="62" spans="1:14" ht="15" customHeight="1" x14ac:dyDescent="0.3">
      <c r="A62" s="56" t="s">
        <v>169</v>
      </c>
      <c r="B62" s="57"/>
      <c r="C62" s="57"/>
      <c r="D62" s="57"/>
      <c r="E62" s="57"/>
      <c r="F62" s="57"/>
      <c r="G62" s="57"/>
      <c r="H62" s="57"/>
      <c r="I62" s="57"/>
      <c r="J62" s="58"/>
    </row>
    <row r="63" spans="1:14" x14ac:dyDescent="0.3">
      <c r="A63" s="21" t="s">
        <v>67</v>
      </c>
      <c r="B63" s="28"/>
      <c r="C63" s="28"/>
      <c r="D63" s="28"/>
      <c r="E63" s="28"/>
      <c r="F63" s="28"/>
      <c r="G63" s="28"/>
      <c r="H63" s="28"/>
      <c r="I63" s="28"/>
      <c r="J63" s="29"/>
    </row>
    <row r="64" spans="1:14" x14ac:dyDescent="0.3">
      <c r="A64" s="112" t="s">
        <v>96</v>
      </c>
      <c r="B64" s="113"/>
      <c r="C64" s="113"/>
      <c r="D64" s="113"/>
      <c r="E64" s="113"/>
      <c r="F64" s="113"/>
      <c r="G64" s="113"/>
      <c r="H64" s="113"/>
      <c r="I64" s="113"/>
      <c r="J64" s="114"/>
    </row>
    <row r="65" spans="1:10" x14ac:dyDescent="0.3">
      <c r="A65" s="115"/>
      <c r="B65" s="116"/>
      <c r="C65" s="116"/>
      <c r="D65" s="116"/>
      <c r="E65" s="116"/>
      <c r="F65" s="116"/>
      <c r="G65" s="116"/>
      <c r="H65" s="116"/>
      <c r="I65" s="116"/>
      <c r="J65" s="117"/>
    </row>
    <row r="66" spans="1:10" ht="4.5" customHeight="1" x14ac:dyDescent="0.3">
      <c r="A66" s="115"/>
      <c r="B66" s="116"/>
      <c r="C66" s="116"/>
      <c r="D66" s="116"/>
      <c r="E66" s="116"/>
      <c r="F66" s="116"/>
      <c r="G66" s="116"/>
      <c r="H66" s="116"/>
      <c r="I66" s="116"/>
      <c r="J66" s="117"/>
    </row>
    <row r="67" spans="1:10" hidden="1" x14ac:dyDescent="0.3">
      <c r="A67" s="115"/>
      <c r="B67" s="116"/>
      <c r="C67" s="116"/>
      <c r="D67" s="116"/>
      <c r="E67" s="116"/>
      <c r="F67" s="116"/>
      <c r="G67" s="116"/>
      <c r="H67" s="116"/>
      <c r="I67" s="116"/>
      <c r="J67" s="117"/>
    </row>
    <row r="68" spans="1:10" ht="15" hidden="1" customHeight="1" x14ac:dyDescent="0.3">
      <c r="A68" s="115"/>
      <c r="B68" s="116"/>
      <c r="C68" s="116"/>
      <c r="D68" s="116"/>
      <c r="E68" s="116"/>
      <c r="F68" s="116"/>
      <c r="G68" s="116"/>
      <c r="H68" s="116"/>
      <c r="I68" s="116"/>
      <c r="J68" s="117"/>
    </row>
    <row r="69" spans="1:10" hidden="1" x14ac:dyDescent="0.3">
      <c r="A69" s="115"/>
      <c r="B69" s="116"/>
      <c r="C69" s="116"/>
      <c r="D69" s="116"/>
      <c r="E69" s="116"/>
      <c r="F69" s="116"/>
      <c r="G69" s="116"/>
      <c r="H69" s="116"/>
      <c r="I69" s="116"/>
      <c r="J69" s="117"/>
    </row>
    <row r="70" spans="1:10" hidden="1" x14ac:dyDescent="0.3">
      <c r="A70" s="118"/>
      <c r="B70" s="119"/>
      <c r="C70" s="119"/>
      <c r="D70" s="119"/>
      <c r="E70" s="119"/>
      <c r="F70" s="119"/>
      <c r="G70" s="119"/>
      <c r="H70" s="119"/>
      <c r="I70" s="119"/>
      <c r="J70" s="120"/>
    </row>
    <row r="71" spans="1:10" ht="18.75" customHeight="1" x14ac:dyDescent="0.3">
      <c r="A71" s="161" t="s">
        <v>25</v>
      </c>
      <c r="B71" s="92"/>
      <c r="C71" s="92"/>
      <c r="D71" s="92"/>
      <c r="E71" s="92"/>
      <c r="F71" s="92"/>
      <c r="G71" s="92"/>
      <c r="H71" s="92"/>
      <c r="I71" s="92"/>
      <c r="J71" s="93"/>
    </row>
    <row r="72" spans="1:10" ht="15" customHeight="1" x14ac:dyDescent="0.3">
      <c r="A72" s="21" t="s">
        <v>153</v>
      </c>
      <c r="B72" s="16"/>
      <c r="C72" s="16"/>
      <c r="D72" s="16"/>
      <c r="E72" s="16"/>
      <c r="F72" s="17"/>
      <c r="G72" s="121">
        <v>18000</v>
      </c>
      <c r="H72" s="122"/>
      <c r="I72" s="122"/>
      <c r="J72" s="123"/>
    </row>
    <row r="73" spans="1:10" hidden="1" x14ac:dyDescent="0.3">
      <c r="A73" s="21" t="s">
        <v>93</v>
      </c>
      <c r="B73" s="16"/>
      <c r="C73" s="16"/>
      <c r="D73" s="16"/>
      <c r="E73" s="16"/>
      <c r="F73" s="17"/>
      <c r="G73" s="30" t="s">
        <v>68</v>
      </c>
      <c r="H73" s="31"/>
      <c r="I73" s="31"/>
      <c r="J73" s="32"/>
    </row>
    <row r="74" spans="1:10" hidden="1" x14ac:dyDescent="0.3">
      <c r="A74" s="21" t="s">
        <v>98</v>
      </c>
      <c r="B74" s="28"/>
      <c r="C74" s="28"/>
      <c r="D74" s="28"/>
      <c r="E74" s="28"/>
      <c r="F74" s="29"/>
      <c r="G74" s="30" t="s">
        <v>68</v>
      </c>
      <c r="H74" s="31"/>
      <c r="I74" s="31"/>
      <c r="J74" s="32"/>
    </row>
    <row r="75" spans="1:10" x14ac:dyDescent="0.3">
      <c r="A75" s="21" t="s">
        <v>121</v>
      </c>
      <c r="B75" s="16"/>
      <c r="C75" s="16"/>
      <c r="D75" s="16"/>
      <c r="E75" s="16"/>
      <c r="F75" s="17"/>
      <c r="G75" s="30" t="s">
        <v>163</v>
      </c>
      <c r="H75" s="31"/>
      <c r="I75" s="31"/>
      <c r="J75" s="32"/>
    </row>
    <row r="76" spans="1:10" hidden="1" x14ac:dyDescent="0.3">
      <c r="A76" s="21" t="s">
        <v>94</v>
      </c>
      <c r="B76" s="28"/>
      <c r="C76" s="28"/>
      <c r="D76" s="28"/>
      <c r="E76" s="28"/>
      <c r="F76" s="29"/>
      <c r="G76" s="30" t="s">
        <v>68</v>
      </c>
      <c r="H76" s="31"/>
      <c r="I76" s="31"/>
      <c r="J76" s="32"/>
    </row>
    <row r="77" spans="1:10" hidden="1" x14ac:dyDescent="0.3">
      <c r="A77" s="21" t="s">
        <v>26</v>
      </c>
      <c r="B77" s="28"/>
      <c r="C77" s="28"/>
      <c r="D77" s="28"/>
      <c r="E77" s="28"/>
      <c r="F77" s="29"/>
      <c r="G77" s="30" t="s">
        <v>68</v>
      </c>
      <c r="H77" s="31"/>
      <c r="I77" s="31"/>
      <c r="J77" s="32"/>
    </row>
    <row r="78" spans="1:10" ht="15" customHeight="1" x14ac:dyDescent="0.3">
      <c r="A78" s="25" t="s">
        <v>95</v>
      </c>
      <c r="B78" s="92"/>
      <c r="C78" s="92"/>
      <c r="D78" s="92"/>
      <c r="E78" s="92"/>
      <c r="F78" s="93"/>
      <c r="G78" s="80">
        <f>G72*0.8</f>
        <v>14400</v>
      </c>
      <c r="H78" s="81"/>
      <c r="I78" s="81"/>
      <c r="J78" s="82"/>
    </row>
    <row r="79" spans="1:10" x14ac:dyDescent="0.3">
      <c r="A79" s="25" t="s">
        <v>27</v>
      </c>
      <c r="B79" s="26"/>
      <c r="C79" s="26"/>
      <c r="D79" s="26"/>
      <c r="E79" s="26"/>
      <c r="F79" s="26"/>
      <c r="G79" s="26"/>
      <c r="H79" s="26"/>
      <c r="I79" s="26"/>
      <c r="J79" s="27"/>
    </row>
    <row r="80" spans="1:10" x14ac:dyDescent="0.3">
      <c r="A80" s="59" t="s">
        <v>59</v>
      </c>
      <c r="B80" s="60"/>
      <c r="C80" s="60"/>
      <c r="D80" s="60"/>
      <c r="E80" s="60"/>
      <c r="F80" s="60"/>
      <c r="G80" s="60"/>
      <c r="H80" s="60"/>
      <c r="I80" s="60"/>
      <c r="J80" s="61"/>
    </row>
    <row r="81" spans="1:10" ht="46.8" x14ac:dyDescent="0.3">
      <c r="A81" s="4" t="s">
        <v>32</v>
      </c>
      <c r="B81" s="4" t="s">
        <v>36</v>
      </c>
      <c r="C81" s="4" t="s">
        <v>33</v>
      </c>
      <c r="D81" s="5" t="s">
        <v>99</v>
      </c>
      <c r="E81" s="4" t="s">
        <v>74</v>
      </c>
      <c r="F81" s="4" t="s">
        <v>50</v>
      </c>
      <c r="G81" s="4" t="s">
        <v>34</v>
      </c>
      <c r="H81" s="4" t="s">
        <v>127</v>
      </c>
      <c r="I81" s="110" t="s">
        <v>35</v>
      </c>
      <c r="J81" s="111"/>
    </row>
    <row r="82" spans="1:10" ht="15.6" x14ac:dyDescent="0.3">
      <c r="A82" s="94" t="s">
        <v>146</v>
      </c>
      <c r="B82" s="95"/>
      <c r="C82" s="95"/>
      <c r="D82" s="95"/>
      <c r="E82" s="95"/>
      <c r="F82" s="95"/>
      <c r="G82" s="95"/>
      <c r="H82" s="95"/>
      <c r="I82" s="95"/>
      <c r="J82" s="96"/>
    </row>
    <row r="83" spans="1:10" ht="20.25" customHeight="1" x14ac:dyDescent="0.3">
      <c r="A83" s="94" t="s">
        <v>147</v>
      </c>
      <c r="B83" s="95"/>
      <c r="C83" s="95"/>
      <c r="D83" s="95"/>
      <c r="E83" s="95"/>
      <c r="F83" s="95"/>
      <c r="G83" s="95"/>
      <c r="H83" s="95"/>
      <c r="I83" s="95"/>
      <c r="J83" s="96"/>
    </row>
    <row r="84" spans="1:10" ht="15.6" x14ac:dyDescent="0.3">
      <c r="A84" s="11">
        <v>1</v>
      </c>
      <c r="B84" s="11">
        <v>1</v>
      </c>
      <c r="C84" s="11" t="s">
        <v>148</v>
      </c>
      <c r="D84" s="11">
        <v>611</v>
      </c>
      <c r="E84" s="11">
        <v>0</v>
      </c>
      <c r="F84" s="11">
        <v>611</v>
      </c>
      <c r="G84" s="11">
        <v>0</v>
      </c>
      <c r="H84" s="11">
        <v>895</v>
      </c>
      <c r="I84" s="97" t="s">
        <v>68</v>
      </c>
      <c r="J84" s="97"/>
    </row>
    <row r="85" spans="1:10" ht="15" hidden="1" customHeight="1" x14ac:dyDescent="0.3">
      <c r="A85" s="11"/>
      <c r="B85" s="11"/>
      <c r="C85" s="11" t="s">
        <v>148</v>
      </c>
      <c r="D85" s="11">
        <v>611</v>
      </c>
      <c r="E85" s="11">
        <v>0</v>
      </c>
      <c r="F85" s="11">
        <v>611</v>
      </c>
      <c r="G85" s="11">
        <v>0</v>
      </c>
      <c r="H85" s="11">
        <v>895</v>
      </c>
      <c r="I85" s="97" t="s">
        <v>68</v>
      </c>
      <c r="J85" s="97"/>
    </row>
    <row r="86" spans="1:10" ht="15" hidden="1" customHeight="1" x14ac:dyDescent="0.3">
      <c r="A86" s="11"/>
      <c r="B86" s="11"/>
      <c r="C86" s="11" t="s">
        <v>148</v>
      </c>
      <c r="D86" s="11">
        <v>611</v>
      </c>
      <c r="E86" s="11">
        <v>0</v>
      </c>
      <c r="F86" s="11">
        <v>611</v>
      </c>
      <c r="G86" s="11">
        <v>0</v>
      </c>
      <c r="H86" s="11">
        <v>895</v>
      </c>
      <c r="I86" s="97" t="s">
        <v>68</v>
      </c>
      <c r="J86" s="97"/>
    </row>
    <row r="87" spans="1:10" ht="15" hidden="1" customHeight="1" x14ac:dyDescent="0.3">
      <c r="A87" s="11"/>
      <c r="B87" s="11"/>
      <c r="C87" s="11" t="s">
        <v>148</v>
      </c>
      <c r="D87" s="11">
        <v>611</v>
      </c>
      <c r="E87" s="11">
        <v>0</v>
      </c>
      <c r="F87" s="11">
        <v>611</v>
      </c>
      <c r="G87" s="11">
        <v>0</v>
      </c>
      <c r="H87" s="11">
        <v>895</v>
      </c>
      <c r="I87" s="97" t="s">
        <v>68</v>
      </c>
      <c r="J87" s="97"/>
    </row>
    <row r="88" spans="1:10" ht="15" hidden="1" customHeight="1" x14ac:dyDescent="0.3">
      <c r="A88" s="11"/>
      <c r="B88" s="11"/>
      <c r="C88" s="11" t="s">
        <v>148</v>
      </c>
      <c r="D88" s="11">
        <v>611</v>
      </c>
      <c r="E88" s="11">
        <v>0</v>
      </c>
      <c r="F88" s="11">
        <v>611</v>
      </c>
      <c r="G88" s="11">
        <v>0</v>
      </c>
      <c r="H88" s="11">
        <v>895</v>
      </c>
      <c r="I88" s="97" t="s">
        <v>68</v>
      </c>
      <c r="J88" s="97"/>
    </row>
    <row r="89" spans="1:10" ht="15.6" x14ac:dyDescent="0.3">
      <c r="A89" s="11">
        <v>2</v>
      </c>
      <c r="B89" s="11">
        <v>2</v>
      </c>
      <c r="C89" s="11" t="s">
        <v>148</v>
      </c>
      <c r="D89" s="11">
        <v>611</v>
      </c>
      <c r="E89" s="11">
        <v>0</v>
      </c>
      <c r="F89" s="11">
        <v>611</v>
      </c>
      <c r="G89" s="11">
        <v>0</v>
      </c>
      <c r="H89" s="11">
        <v>895</v>
      </c>
      <c r="I89" s="97" t="s">
        <v>68</v>
      </c>
      <c r="J89" s="97"/>
    </row>
    <row r="90" spans="1:10" ht="15.6" x14ac:dyDescent="0.3">
      <c r="A90" s="11">
        <v>3</v>
      </c>
      <c r="B90" s="11">
        <v>3</v>
      </c>
      <c r="C90" s="11" t="s">
        <v>148</v>
      </c>
      <c r="D90" s="11">
        <v>611</v>
      </c>
      <c r="E90" s="11">
        <v>0</v>
      </c>
      <c r="F90" s="11">
        <v>611</v>
      </c>
      <c r="G90" s="11">
        <v>0</v>
      </c>
      <c r="H90" s="11">
        <v>895</v>
      </c>
      <c r="I90" s="97" t="s">
        <v>68</v>
      </c>
      <c r="J90" s="97"/>
    </row>
    <row r="91" spans="1:10" ht="17.25" customHeight="1" x14ac:dyDescent="0.3">
      <c r="A91" s="11">
        <v>4</v>
      </c>
      <c r="B91" s="11">
        <v>4</v>
      </c>
      <c r="C91" s="11" t="s">
        <v>148</v>
      </c>
      <c r="D91" s="11">
        <v>611</v>
      </c>
      <c r="E91" s="11">
        <v>0</v>
      </c>
      <c r="F91" s="11">
        <v>611</v>
      </c>
      <c r="G91" s="11">
        <v>0</v>
      </c>
      <c r="H91" s="11">
        <v>895</v>
      </c>
      <c r="I91" s="97" t="s">
        <v>68</v>
      </c>
      <c r="J91" s="97"/>
    </row>
    <row r="92" spans="1:10" ht="15" customHeight="1" x14ac:dyDescent="0.3">
      <c r="A92" s="11">
        <v>5</v>
      </c>
      <c r="B92" s="11">
        <v>5</v>
      </c>
      <c r="C92" s="11" t="s">
        <v>149</v>
      </c>
      <c r="D92" s="11">
        <v>834</v>
      </c>
      <c r="E92" s="11">
        <v>0</v>
      </c>
      <c r="F92" s="11">
        <v>834</v>
      </c>
      <c r="G92" s="11">
        <v>0</v>
      </c>
      <c r="H92" s="11">
        <v>1220</v>
      </c>
      <c r="I92" s="97" t="s">
        <v>68</v>
      </c>
      <c r="J92" s="97"/>
    </row>
    <row r="93" spans="1:10" ht="17.25" customHeight="1" x14ac:dyDescent="0.3">
      <c r="A93" s="11">
        <v>6</v>
      </c>
      <c r="B93" s="11">
        <v>6</v>
      </c>
      <c r="C93" s="11" t="s">
        <v>149</v>
      </c>
      <c r="D93" s="11">
        <v>834</v>
      </c>
      <c r="E93" s="11">
        <v>0</v>
      </c>
      <c r="F93" s="11">
        <v>834</v>
      </c>
      <c r="G93" s="11">
        <v>0</v>
      </c>
      <c r="H93" s="11">
        <v>1220</v>
      </c>
      <c r="I93" s="97" t="s">
        <v>68</v>
      </c>
      <c r="J93" s="97"/>
    </row>
    <row r="94" spans="1:10" ht="21.75" customHeight="1" x14ac:dyDescent="0.3">
      <c r="A94" s="94" t="s">
        <v>150</v>
      </c>
      <c r="B94" s="95"/>
      <c r="C94" s="95"/>
      <c r="D94" s="95"/>
      <c r="E94" s="95"/>
      <c r="F94" s="95"/>
      <c r="G94" s="95"/>
      <c r="H94" s="95"/>
      <c r="I94" s="95"/>
      <c r="J94" s="96"/>
    </row>
    <row r="95" spans="1:10" ht="15.6" x14ac:dyDescent="0.3">
      <c r="A95" s="11">
        <v>7</v>
      </c>
      <c r="B95" s="11">
        <v>1</v>
      </c>
      <c r="C95" s="11" t="s">
        <v>148</v>
      </c>
      <c r="D95" s="11">
        <v>611</v>
      </c>
      <c r="E95" s="11">
        <v>0</v>
      </c>
      <c r="F95" s="11">
        <f>E95+D95</f>
        <v>611</v>
      </c>
      <c r="G95" s="11">
        <v>0</v>
      </c>
      <c r="H95" s="11">
        <v>895</v>
      </c>
      <c r="I95" s="97" t="s">
        <v>68</v>
      </c>
      <c r="J95" s="97"/>
    </row>
    <row r="96" spans="1:10" s="1" customFormat="1" ht="20.25" customHeight="1" x14ac:dyDescent="0.3">
      <c r="A96" s="11">
        <v>8</v>
      </c>
      <c r="B96" s="11">
        <v>2</v>
      </c>
      <c r="C96" s="11" t="s">
        <v>148</v>
      </c>
      <c r="D96" s="11">
        <v>611</v>
      </c>
      <c r="E96" s="11">
        <v>0</v>
      </c>
      <c r="F96" s="11">
        <f>E96+D96</f>
        <v>611</v>
      </c>
      <c r="G96" s="11">
        <v>0</v>
      </c>
      <c r="H96" s="11">
        <v>895</v>
      </c>
      <c r="I96" s="97" t="s">
        <v>68</v>
      </c>
      <c r="J96" s="97"/>
    </row>
    <row r="97" spans="1:10" s="1" customFormat="1" ht="18.75" customHeight="1" x14ac:dyDescent="0.3">
      <c r="A97" s="11">
        <v>9</v>
      </c>
      <c r="B97" s="11">
        <v>3</v>
      </c>
      <c r="C97" s="94" t="s">
        <v>151</v>
      </c>
      <c r="D97" s="95"/>
      <c r="E97" s="95"/>
      <c r="F97" s="95"/>
      <c r="G97" s="95"/>
      <c r="H97" s="95"/>
      <c r="I97" s="95"/>
      <c r="J97" s="96"/>
    </row>
    <row r="98" spans="1:10" ht="18.75" customHeight="1" x14ac:dyDescent="0.3">
      <c r="A98" s="11">
        <v>10</v>
      </c>
      <c r="B98" s="11">
        <v>4</v>
      </c>
      <c r="C98" s="11" t="s">
        <v>148</v>
      </c>
      <c r="D98" s="11">
        <v>611</v>
      </c>
      <c r="E98" s="11">
        <v>0</v>
      </c>
      <c r="F98" s="11">
        <f>E98+D98</f>
        <v>611</v>
      </c>
      <c r="G98" s="11">
        <v>0</v>
      </c>
      <c r="H98" s="11">
        <v>895</v>
      </c>
      <c r="I98" s="97" t="s">
        <v>68</v>
      </c>
      <c r="J98" s="97"/>
    </row>
    <row r="99" spans="1:10" ht="18" customHeight="1" x14ac:dyDescent="0.3">
      <c r="A99" s="11">
        <v>11</v>
      </c>
      <c r="B99" s="11">
        <v>5</v>
      </c>
      <c r="C99" s="11" t="s">
        <v>149</v>
      </c>
      <c r="D99" s="11">
        <v>834</v>
      </c>
      <c r="E99" s="11">
        <v>0</v>
      </c>
      <c r="F99" s="11">
        <f>E99+D99</f>
        <v>834</v>
      </c>
      <c r="G99" s="11">
        <v>0</v>
      </c>
      <c r="H99" s="11">
        <v>1220</v>
      </c>
      <c r="I99" s="97" t="s">
        <v>68</v>
      </c>
      <c r="J99" s="97"/>
    </row>
    <row r="100" spans="1:10" ht="19.5" customHeight="1" x14ac:dyDescent="0.3">
      <c r="A100" s="11">
        <v>12</v>
      </c>
      <c r="B100" s="11">
        <v>6</v>
      </c>
      <c r="C100" s="11" t="s">
        <v>149</v>
      </c>
      <c r="D100" s="11">
        <v>834</v>
      </c>
      <c r="E100" s="11">
        <v>0</v>
      </c>
      <c r="F100" s="11">
        <f>E100+D100</f>
        <v>834</v>
      </c>
      <c r="G100" s="11">
        <v>0</v>
      </c>
      <c r="H100" s="11">
        <v>1220</v>
      </c>
      <c r="I100" s="97" t="s">
        <v>68</v>
      </c>
      <c r="J100" s="97"/>
    </row>
    <row r="101" spans="1:10" ht="19.5" customHeight="1" x14ac:dyDescent="0.3">
      <c r="A101" s="99" t="s">
        <v>162</v>
      </c>
      <c r="B101" s="100"/>
      <c r="C101" s="100"/>
      <c r="D101" s="100"/>
      <c r="E101" s="100"/>
      <c r="F101" s="100"/>
      <c r="G101" s="100"/>
      <c r="H101" s="100"/>
      <c r="I101" s="100"/>
      <c r="J101" s="101"/>
    </row>
    <row r="102" spans="1:10" ht="27" customHeight="1" x14ac:dyDescent="0.3">
      <c r="A102" s="102"/>
      <c r="B102" s="103"/>
      <c r="C102" s="103"/>
      <c r="D102" s="103"/>
      <c r="E102" s="103"/>
      <c r="F102" s="103"/>
      <c r="G102" s="103"/>
      <c r="H102" s="103"/>
      <c r="I102" s="103"/>
      <c r="J102" s="104"/>
    </row>
    <row r="103" spans="1:10" ht="19.5" customHeight="1" x14ac:dyDescent="0.3">
      <c r="A103" s="98" t="s">
        <v>28</v>
      </c>
      <c r="B103" s="45"/>
      <c r="C103" s="45"/>
      <c r="D103" s="45"/>
      <c r="E103" s="45"/>
      <c r="F103" s="45"/>
      <c r="G103" s="45"/>
      <c r="H103" s="45"/>
      <c r="I103" s="45"/>
      <c r="J103" s="46"/>
    </row>
    <row r="104" spans="1:10" x14ac:dyDescent="0.3">
      <c r="A104" s="15" t="s">
        <v>37</v>
      </c>
      <c r="B104" s="16"/>
      <c r="C104" s="16"/>
      <c r="D104" s="16"/>
      <c r="E104" s="16"/>
      <c r="F104" s="16"/>
      <c r="G104" s="16"/>
      <c r="H104" s="16"/>
      <c r="I104" s="16"/>
      <c r="J104" s="17"/>
    </row>
    <row r="105" spans="1:10" x14ac:dyDescent="0.3">
      <c r="A105" s="98" t="s">
        <v>30</v>
      </c>
      <c r="B105" s="45"/>
      <c r="C105" s="45"/>
      <c r="D105" s="45"/>
      <c r="E105" s="45"/>
      <c r="F105" s="45"/>
      <c r="G105" s="45"/>
      <c r="H105" s="45"/>
      <c r="I105" s="45"/>
      <c r="J105" s="46"/>
    </row>
    <row r="106" spans="1:10" x14ac:dyDescent="0.3">
      <c r="A106" s="21" t="s">
        <v>46</v>
      </c>
      <c r="B106" s="28"/>
      <c r="C106" s="28"/>
      <c r="D106" s="28"/>
      <c r="E106" s="28"/>
      <c r="F106" s="28"/>
      <c r="G106" s="28"/>
      <c r="H106" s="28"/>
      <c r="I106" s="28"/>
      <c r="J106" s="29"/>
    </row>
    <row r="107" spans="1:10" x14ac:dyDescent="0.3">
      <c r="A107" s="69" t="s">
        <v>152</v>
      </c>
      <c r="B107" s="70"/>
      <c r="C107" s="70"/>
      <c r="D107" s="70"/>
      <c r="E107" s="70"/>
      <c r="F107" s="70"/>
      <c r="G107" s="70"/>
      <c r="H107" s="70"/>
      <c r="I107" s="70"/>
      <c r="J107" s="71"/>
    </row>
    <row r="108" spans="1:10" x14ac:dyDescent="0.3">
      <c r="A108" s="21" t="s">
        <v>47</v>
      </c>
      <c r="B108" s="28"/>
      <c r="C108" s="28"/>
      <c r="D108" s="28"/>
      <c r="E108" s="28"/>
      <c r="F108" s="28"/>
      <c r="G108" s="28"/>
      <c r="H108" s="28"/>
      <c r="I108" s="28"/>
      <c r="J108" s="29"/>
    </row>
    <row r="109" spans="1:10" x14ac:dyDescent="0.3">
      <c r="A109" s="21" t="s">
        <v>48</v>
      </c>
      <c r="B109" s="28"/>
      <c r="C109" s="28"/>
      <c r="D109" s="28"/>
      <c r="E109" s="28"/>
      <c r="F109" s="28"/>
      <c r="G109" s="28"/>
      <c r="H109" s="28"/>
      <c r="I109" s="28"/>
      <c r="J109" s="29"/>
    </row>
    <row r="110" spans="1:10" ht="30.75" customHeight="1" x14ac:dyDescent="0.3">
      <c r="A110" s="18" t="s">
        <v>49</v>
      </c>
      <c r="B110" s="19"/>
      <c r="C110" s="19"/>
      <c r="D110" s="19"/>
      <c r="E110" s="19"/>
      <c r="F110" s="19"/>
      <c r="G110" s="19"/>
      <c r="H110" s="19"/>
      <c r="I110" s="19"/>
      <c r="J110" s="20"/>
    </row>
    <row r="111" spans="1:10" ht="19.5" customHeight="1" x14ac:dyDescent="0.3">
      <c r="A111" s="83" t="s">
        <v>29</v>
      </c>
      <c r="B111" s="84"/>
      <c r="C111" s="84"/>
      <c r="D111" s="84"/>
      <c r="E111" s="84"/>
      <c r="F111" s="84"/>
      <c r="G111" s="84"/>
      <c r="H111" s="84"/>
      <c r="I111" s="84"/>
      <c r="J111" s="85"/>
    </row>
    <row r="112" spans="1:10" ht="19.5" customHeight="1" x14ac:dyDescent="0.3">
      <c r="A112" s="86"/>
      <c r="B112" s="87"/>
      <c r="C112" s="87"/>
      <c r="D112" s="87"/>
      <c r="E112" s="87"/>
      <c r="F112" s="87"/>
      <c r="G112" s="87"/>
      <c r="H112" s="87"/>
      <c r="I112" s="87"/>
      <c r="J112" s="88"/>
    </row>
    <row r="113" spans="1:10" ht="19.5" customHeight="1" x14ac:dyDescent="0.3">
      <c r="A113" s="86"/>
      <c r="B113" s="87"/>
      <c r="C113" s="87"/>
      <c r="D113" s="87"/>
      <c r="E113" s="87"/>
      <c r="F113" s="87"/>
      <c r="G113" s="87"/>
      <c r="H113" s="87"/>
      <c r="I113" s="87"/>
      <c r="J113" s="88"/>
    </row>
    <row r="114" spans="1:10" ht="19.5" customHeight="1" x14ac:dyDescent="0.3">
      <c r="A114" s="89"/>
      <c r="B114" s="90"/>
      <c r="C114" s="90"/>
      <c r="D114" s="90"/>
      <c r="E114" s="90"/>
      <c r="F114" s="90"/>
      <c r="G114" s="90"/>
      <c r="H114" s="90"/>
      <c r="I114" s="90"/>
      <c r="J114" s="91"/>
    </row>
    <row r="115" spans="1:10" ht="16.8" x14ac:dyDescent="0.3">
      <c r="A115" s="12" t="s">
        <v>160</v>
      </c>
      <c r="D115" s="13" t="str">
        <f>F8</f>
        <v>Vasant Fiona(Wing F)</v>
      </c>
    </row>
    <row r="116" spans="1:10" ht="16.5" customHeight="1" x14ac:dyDescent="0.3"/>
    <row r="119" spans="1:10" ht="30.75" customHeight="1" x14ac:dyDescent="0.3"/>
    <row r="120" spans="1:10" ht="15" customHeight="1" x14ac:dyDescent="0.3"/>
    <row r="158" spans="1:1" ht="16.8" x14ac:dyDescent="0.3">
      <c r="A158" s="12" t="s">
        <v>161</v>
      </c>
    </row>
  </sheetData>
  <mergeCells count="184">
    <mergeCell ref="A12:B12"/>
    <mergeCell ref="C12:F12"/>
    <mergeCell ref="A13:B13"/>
    <mergeCell ref="C13:F13"/>
    <mergeCell ref="H13:J13"/>
    <mergeCell ref="A14:B14"/>
    <mergeCell ref="C14:F14"/>
    <mergeCell ref="H14:J14"/>
    <mergeCell ref="C15:F15"/>
    <mergeCell ref="C30:J30"/>
    <mergeCell ref="A77:F77"/>
    <mergeCell ref="F54:G54"/>
    <mergeCell ref="C60:E60"/>
    <mergeCell ref="A61:C61"/>
    <mergeCell ref="D61:E61"/>
    <mergeCell ref="H53:J60"/>
    <mergeCell ref="F60:G60"/>
    <mergeCell ref="A50:J50"/>
    <mergeCell ref="C59:E59"/>
    <mergeCell ref="C56:E56"/>
    <mergeCell ref="A75:F75"/>
    <mergeCell ref="G75:J75"/>
    <mergeCell ref="A76:F76"/>
    <mergeCell ref="G76:J76"/>
    <mergeCell ref="A62:J62"/>
    <mergeCell ref="A71:J71"/>
    <mergeCell ref="F61:H61"/>
    <mergeCell ref="I61:J61"/>
    <mergeCell ref="G73:J73"/>
    <mergeCell ref="A73:F73"/>
    <mergeCell ref="C54:E54"/>
    <mergeCell ref="A45:C45"/>
    <mergeCell ref="D47:E47"/>
    <mergeCell ref="A24:B24"/>
    <mergeCell ref="C24:D24"/>
    <mergeCell ref="E24:F24"/>
    <mergeCell ref="G24:H24"/>
    <mergeCell ref="A29:B29"/>
    <mergeCell ref="C29:D29"/>
    <mergeCell ref="E29:F29"/>
    <mergeCell ref="G29:H29"/>
    <mergeCell ref="I29:J29"/>
    <mergeCell ref="A1:J1"/>
    <mergeCell ref="A49:E49"/>
    <mergeCell ref="F49:J49"/>
    <mergeCell ref="A52:J52"/>
    <mergeCell ref="A51:J51"/>
    <mergeCell ref="I10:J10"/>
    <mergeCell ref="F55:G55"/>
    <mergeCell ref="F57:G57"/>
    <mergeCell ref="A46:J46"/>
    <mergeCell ref="F48:J48"/>
    <mergeCell ref="A53:B60"/>
    <mergeCell ref="F56:G56"/>
    <mergeCell ref="F47:H47"/>
    <mergeCell ref="D48:E48"/>
    <mergeCell ref="F53:G53"/>
    <mergeCell ref="C10:G10"/>
    <mergeCell ref="A11:B11"/>
    <mergeCell ref="C11:J11"/>
    <mergeCell ref="A41:B41"/>
    <mergeCell ref="F39:J39"/>
    <mergeCell ref="F38:J38"/>
    <mergeCell ref="F37:J37"/>
    <mergeCell ref="A38:E38"/>
    <mergeCell ref="A48:C48"/>
    <mergeCell ref="A105:J105"/>
    <mergeCell ref="A101:J102"/>
    <mergeCell ref="C57:E57"/>
    <mergeCell ref="A106:J106"/>
    <mergeCell ref="A103:J103"/>
    <mergeCell ref="C53:E53"/>
    <mergeCell ref="F58:G58"/>
    <mergeCell ref="F59:G59"/>
    <mergeCell ref="C58:E58"/>
    <mergeCell ref="C55:E55"/>
    <mergeCell ref="G77:J77"/>
    <mergeCell ref="I81:J81"/>
    <mergeCell ref="A82:J82"/>
    <mergeCell ref="A63:J63"/>
    <mergeCell ref="A64:J70"/>
    <mergeCell ref="I85:J85"/>
    <mergeCell ref="I86:J86"/>
    <mergeCell ref="I87:J87"/>
    <mergeCell ref="I88:J88"/>
    <mergeCell ref="A72:F72"/>
    <mergeCell ref="G74:J74"/>
    <mergeCell ref="G72:J72"/>
    <mergeCell ref="A74:F74"/>
    <mergeCell ref="A111:J114"/>
    <mergeCell ref="A78:F78"/>
    <mergeCell ref="G78:J78"/>
    <mergeCell ref="A79:J79"/>
    <mergeCell ref="A80:J80"/>
    <mergeCell ref="A107:J107"/>
    <mergeCell ref="A108:J108"/>
    <mergeCell ref="A109:J109"/>
    <mergeCell ref="A110:J110"/>
    <mergeCell ref="A83:J83"/>
    <mergeCell ref="I89:J89"/>
    <mergeCell ref="I84:J84"/>
    <mergeCell ref="I99:J99"/>
    <mergeCell ref="I100:J100"/>
    <mergeCell ref="C97:J97"/>
    <mergeCell ref="I90:J90"/>
    <mergeCell ref="I91:J91"/>
    <mergeCell ref="I92:J92"/>
    <mergeCell ref="I93:J93"/>
    <mergeCell ref="I95:J95"/>
    <mergeCell ref="I96:J96"/>
    <mergeCell ref="I98:J98"/>
    <mergeCell ref="A94:J94"/>
    <mergeCell ref="A104:J104"/>
    <mergeCell ref="F45:G45"/>
    <mergeCell ref="F34:J34"/>
    <mergeCell ref="A35:E35"/>
    <mergeCell ref="F35:J35"/>
    <mergeCell ref="I41:J41"/>
    <mergeCell ref="A42:B42"/>
    <mergeCell ref="A47:C47"/>
    <mergeCell ref="I47:J47"/>
    <mergeCell ref="C41:F41"/>
    <mergeCell ref="A40:J40"/>
    <mergeCell ref="A43:B43"/>
    <mergeCell ref="A36:E36"/>
    <mergeCell ref="A37:E37"/>
    <mergeCell ref="F36:J36"/>
    <mergeCell ref="H45:J45"/>
    <mergeCell ref="A39:E39"/>
    <mergeCell ref="G44:J44"/>
    <mergeCell ref="A44:F44"/>
    <mergeCell ref="D45:E45"/>
    <mergeCell ref="C42:F42"/>
    <mergeCell ref="H43:J43"/>
    <mergeCell ref="A15:B15"/>
    <mergeCell ref="A20:E20"/>
    <mergeCell ref="F20:J20"/>
    <mergeCell ref="A22:E22"/>
    <mergeCell ref="A16:E17"/>
    <mergeCell ref="C43:F43"/>
    <mergeCell ref="I42:J42"/>
    <mergeCell ref="I26:J26"/>
    <mergeCell ref="A27:J27"/>
    <mergeCell ref="A28:J28"/>
    <mergeCell ref="A31:J31"/>
    <mergeCell ref="A26:B26"/>
    <mergeCell ref="C26:D26"/>
    <mergeCell ref="A23:E23"/>
    <mergeCell ref="F22:J22"/>
    <mergeCell ref="E26:F26"/>
    <mergeCell ref="G26:H26"/>
    <mergeCell ref="A30:B30"/>
    <mergeCell ref="C25:D25"/>
    <mergeCell ref="E25:F25"/>
    <mergeCell ref="G25:H25"/>
    <mergeCell ref="A25:B25"/>
    <mergeCell ref="I25:J25"/>
    <mergeCell ref="A2:J2"/>
    <mergeCell ref="A3:E3"/>
    <mergeCell ref="F3:J3"/>
    <mergeCell ref="A4:E4"/>
    <mergeCell ref="F4:J4"/>
    <mergeCell ref="A6:E6"/>
    <mergeCell ref="F6:J6"/>
    <mergeCell ref="A5:E5"/>
    <mergeCell ref="F5:J5"/>
    <mergeCell ref="A7:E7"/>
    <mergeCell ref="F7:J7"/>
    <mergeCell ref="A34:E34"/>
    <mergeCell ref="H12:J12"/>
    <mergeCell ref="A9:E9"/>
    <mergeCell ref="F8:J8"/>
    <mergeCell ref="F9:J9"/>
    <mergeCell ref="F21:J21"/>
    <mergeCell ref="A32:J33"/>
    <mergeCell ref="I24:J24"/>
    <mergeCell ref="A10:B10"/>
    <mergeCell ref="A8:E8"/>
    <mergeCell ref="F23:J23"/>
    <mergeCell ref="A18:E19"/>
    <mergeCell ref="F18:J19"/>
    <mergeCell ref="H15:J15"/>
    <mergeCell ref="A21:E21"/>
    <mergeCell ref="F16:J17"/>
  </mergeCells>
  <phoneticPr fontId="0" type="noConversion"/>
  <hyperlinks>
    <hyperlink ref="C30" r:id="rId1" xr:uid="{00000000-0004-0000-0000-000000000000}"/>
  </hyperlinks>
  <pageMargins left="0.39370078740157499" right="0.39370078740157499" top="0.74803149606299202" bottom="0.78740157480314998" header="0.31496062992126" footer="0.31496062992126"/>
  <pageSetup fitToHeight="0" orientation="portrait" r:id="rId2"/>
  <headerFooter>
    <oddHeader>&amp;C&amp;G</oddHeader>
    <oddFooter>&amp;L&amp;"Times New Roman,Bold"Ref No: &amp;F&amp;C&amp;G&amp;R&amp;P</oddFooter>
  </headerFooter>
  <rowBreaks count="2" manualBreakCount="2">
    <brk id="114" max="16383" man="1"/>
    <brk id="15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4"/>
  <sheetViews>
    <sheetView topLeftCell="A28" workbookViewId="0">
      <selection activeCell="C76" sqref="C76"/>
    </sheetView>
  </sheetViews>
  <sheetFormatPr defaultRowHeight="14.4" x14ac:dyDescent="0.3"/>
  <sheetData>
    <row r="2" spans="2:13" x14ac:dyDescent="0.3">
      <c r="C2" s="9" t="s">
        <v>119</v>
      </c>
      <c r="D2" s="164"/>
      <c r="E2" s="164"/>
    </row>
    <row r="3" spans="2:13" x14ac:dyDescent="0.3">
      <c r="E3" s="8"/>
      <c r="F3" s="8"/>
      <c r="G3" s="8"/>
      <c r="H3" s="8"/>
      <c r="I3" s="8"/>
      <c r="J3" s="8"/>
    </row>
    <row r="4" spans="2:13" x14ac:dyDescent="0.3">
      <c r="B4" s="9" t="s">
        <v>120</v>
      </c>
      <c r="C4" s="7" t="s">
        <v>100</v>
      </c>
      <c r="D4" s="165" t="s">
        <v>101</v>
      </c>
      <c r="E4" s="165"/>
      <c r="F4" s="165"/>
      <c r="G4" s="10"/>
      <c r="H4" s="165" t="s">
        <v>102</v>
      </c>
      <c r="I4" s="165"/>
      <c r="J4" s="165"/>
      <c r="K4" s="165" t="s">
        <v>103</v>
      </c>
      <c r="L4" s="165"/>
      <c r="M4" s="165"/>
    </row>
    <row r="5" spans="2:13" x14ac:dyDescent="0.3">
      <c r="B5" s="9">
        <v>1</v>
      </c>
      <c r="C5" s="7"/>
      <c r="D5" s="7" t="s">
        <v>104</v>
      </c>
      <c r="E5" s="7" t="s">
        <v>105</v>
      </c>
      <c r="F5" s="7" t="s">
        <v>106</v>
      </c>
      <c r="G5" s="7"/>
      <c r="H5" s="7" t="s">
        <v>104</v>
      </c>
      <c r="I5" s="7" t="s">
        <v>105</v>
      </c>
      <c r="J5" s="7" t="s">
        <v>106</v>
      </c>
      <c r="K5" s="7" t="s">
        <v>104</v>
      </c>
      <c r="L5" s="7" t="s">
        <v>105</v>
      </c>
      <c r="M5" s="7" t="s">
        <v>106</v>
      </c>
    </row>
    <row r="6" spans="2:13" x14ac:dyDescent="0.3">
      <c r="C6" s="6" t="s">
        <v>107</v>
      </c>
      <c r="D6" s="6">
        <v>3.05</v>
      </c>
      <c r="E6" s="6">
        <v>3.22</v>
      </c>
      <c r="F6" s="6">
        <f>D6*E6</f>
        <v>9.8209999999999997</v>
      </c>
      <c r="G6" s="6" t="s">
        <v>122</v>
      </c>
      <c r="H6" s="6">
        <v>3.05</v>
      </c>
      <c r="I6" s="6">
        <v>0.45</v>
      </c>
      <c r="J6" s="6">
        <f>H6*I6</f>
        <v>1.3725000000000001</v>
      </c>
      <c r="K6" s="6"/>
      <c r="L6" s="6"/>
      <c r="M6" s="6">
        <f>K6*L6</f>
        <v>0</v>
      </c>
    </row>
    <row r="7" spans="2:13" x14ac:dyDescent="0.3">
      <c r="C7" s="6"/>
      <c r="D7" s="6">
        <v>1.05</v>
      </c>
      <c r="E7" s="6">
        <v>2.59</v>
      </c>
      <c r="F7" s="6">
        <f t="shared" ref="F7:F33" si="0">D7*E7</f>
        <v>2.7195</v>
      </c>
      <c r="G7" s="6" t="s">
        <v>123</v>
      </c>
      <c r="H7" s="6">
        <v>3.05</v>
      </c>
      <c r="I7" s="6">
        <v>1.67</v>
      </c>
      <c r="J7" s="6">
        <f t="shared" ref="J7:J29" si="1">H7*I7</f>
        <v>5.0934999999999997</v>
      </c>
      <c r="K7" s="6"/>
      <c r="L7" s="6"/>
      <c r="M7" s="6">
        <f t="shared" ref="M7:M29" si="2">K7*L7</f>
        <v>0</v>
      </c>
    </row>
    <row r="8" spans="2:13" x14ac:dyDescent="0.3">
      <c r="C8" s="6"/>
      <c r="D8" s="6">
        <v>1.1499999999999999</v>
      </c>
      <c r="E8" s="6">
        <v>1.35</v>
      </c>
      <c r="F8" s="6">
        <f t="shared" si="0"/>
        <v>1.5525</v>
      </c>
      <c r="G8" s="6"/>
      <c r="H8" s="6"/>
      <c r="I8" s="6"/>
      <c r="J8" s="6">
        <f t="shared" si="1"/>
        <v>0</v>
      </c>
      <c r="K8" s="6"/>
      <c r="L8" s="6"/>
      <c r="M8" s="6">
        <f t="shared" si="2"/>
        <v>0</v>
      </c>
    </row>
    <row r="9" spans="2:13" x14ac:dyDescent="0.3">
      <c r="C9" s="6" t="s">
        <v>110</v>
      </c>
      <c r="D9" s="6">
        <v>2.2999999999999998</v>
      </c>
      <c r="E9" s="6">
        <v>2.4500000000000002</v>
      </c>
      <c r="F9" s="6">
        <f t="shared" si="0"/>
        <v>5.6349999999999998</v>
      </c>
      <c r="G9" s="6" t="s">
        <v>122</v>
      </c>
      <c r="H9" s="6"/>
      <c r="I9" s="6"/>
      <c r="J9" s="6">
        <f t="shared" si="1"/>
        <v>0</v>
      </c>
      <c r="K9" s="6"/>
      <c r="L9" s="6"/>
      <c r="M9" s="6">
        <f t="shared" si="2"/>
        <v>0</v>
      </c>
    </row>
    <row r="10" spans="2:13" x14ac:dyDescent="0.3">
      <c r="C10" s="6"/>
      <c r="D10" s="6">
        <v>2.2999999999999998</v>
      </c>
      <c r="E10" s="6">
        <v>1.44</v>
      </c>
      <c r="F10" s="6">
        <f t="shared" si="0"/>
        <v>3.3119999999999998</v>
      </c>
      <c r="G10" s="6" t="s">
        <v>123</v>
      </c>
      <c r="H10" s="6"/>
      <c r="I10" s="6"/>
      <c r="J10" s="6">
        <f t="shared" si="1"/>
        <v>0</v>
      </c>
      <c r="K10" s="6"/>
      <c r="L10" s="6"/>
      <c r="M10" s="6">
        <f t="shared" si="2"/>
        <v>0</v>
      </c>
    </row>
    <row r="11" spans="2:13" x14ac:dyDescent="0.3">
      <c r="C11" s="6"/>
      <c r="D11" s="6">
        <v>2.2999999999999998</v>
      </c>
      <c r="E11" s="6">
        <v>1.44</v>
      </c>
      <c r="F11" s="6">
        <f t="shared" si="0"/>
        <v>3.3119999999999998</v>
      </c>
      <c r="G11" s="6"/>
      <c r="H11" s="6"/>
      <c r="I11" s="6"/>
      <c r="J11" s="6">
        <f t="shared" si="1"/>
        <v>0</v>
      </c>
      <c r="K11" s="6"/>
      <c r="L11" s="6"/>
      <c r="M11" s="6">
        <f t="shared" si="2"/>
        <v>0</v>
      </c>
    </row>
    <row r="12" spans="2:13" x14ac:dyDescent="0.3">
      <c r="C12" s="6"/>
      <c r="D12" s="6">
        <v>2</v>
      </c>
      <c r="E12" s="6">
        <v>0.6</v>
      </c>
      <c r="F12" s="6">
        <f t="shared" si="0"/>
        <v>1.2</v>
      </c>
      <c r="G12" s="6"/>
      <c r="H12" s="6"/>
      <c r="I12" s="6"/>
      <c r="J12" s="6">
        <f t="shared" si="1"/>
        <v>0</v>
      </c>
      <c r="K12" s="6"/>
      <c r="L12" s="6"/>
      <c r="M12" s="6">
        <f t="shared" si="2"/>
        <v>0</v>
      </c>
    </row>
    <row r="13" spans="2:13" x14ac:dyDescent="0.3">
      <c r="C13" s="6" t="s">
        <v>108</v>
      </c>
      <c r="D13" s="6">
        <v>3.05</v>
      </c>
      <c r="E13" s="6">
        <v>3.33</v>
      </c>
      <c r="F13" s="6">
        <f t="shared" si="0"/>
        <v>10.156499999999999</v>
      </c>
      <c r="G13" s="6" t="s">
        <v>122</v>
      </c>
      <c r="H13" s="6"/>
      <c r="I13" s="6"/>
      <c r="J13" s="6">
        <f t="shared" si="1"/>
        <v>0</v>
      </c>
      <c r="K13" s="6"/>
      <c r="L13" s="6"/>
      <c r="M13" s="6">
        <f t="shared" si="2"/>
        <v>0</v>
      </c>
    </row>
    <row r="14" spans="2:13" x14ac:dyDescent="0.3">
      <c r="C14" s="6"/>
      <c r="D14" s="6">
        <v>3.05</v>
      </c>
      <c r="E14" s="6">
        <v>2.4500000000000002</v>
      </c>
      <c r="F14" s="6">
        <f t="shared" si="0"/>
        <v>7.4725000000000001</v>
      </c>
      <c r="G14" s="6" t="s">
        <v>123</v>
      </c>
      <c r="H14" s="6"/>
      <c r="I14" s="6"/>
      <c r="J14" s="6">
        <f t="shared" si="1"/>
        <v>0</v>
      </c>
      <c r="K14" s="6"/>
      <c r="L14" s="6"/>
      <c r="M14" s="6">
        <f t="shared" si="2"/>
        <v>0</v>
      </c>
    </row>
    <row r="15" spans="2:13" x14ac:dyDescent="0.3">
      <c r="C15" s="6"/>
      <c r="D15" s="6">
        <v>4.8</v>
      </c>
      <c r="E15" s="6">
        <v>1</v>
      </c>
      <c r="F15" s="6">
        <f t="shared" si="0"/>
        <v>4.8</v>
      </c>
      <c r="G15" s="6"/>
      <c r="H15" s="6"/>
      <c r="I15" s="6"/>
      <c r="J15" s="6">
        <f t="shared" si="1"/>
        <v>0</v>
      </c>
      <c r="K15" s="6"/>
      <c r="L15" s="6"/>
      <c r="M15" s="6">
        <f t="shared" si="2"/>
        <v>0</v>
      </c>
    </row>
    <row r="16" spans="2:13" x14ac:dyDescent="0.3">
      <c r="C16" s="6"/>
      <c r="D16" s="6"/>
      <c r="E16" s="6"/>
      <c r="F16" s="6">
        <f t="shared" si="0"/>
        <v>0</v>
      </c>
      <c r="G16" s="6"/>
      <c r="H16" s="6"/>
      <c r="I16" s="6"/>
      <c r="J16" s="6">
        <f t="shared" si="1"/>
        <v>0</v>
      </c>
      <c r="K16" s="6"/>
      <c r="L16" s="6"/>
      <c r="M16" s="6">
        <f t="shared" si="2"/>
        <v>0</v>
      </c>
    </row>
    <row r="17" spans="3:13" x14ac:dyDescent="0.3">
      <c r="C17" s="6" t="s">
        <v>109</v>
      </c>
      <c r="D17" s="6"/>
      <c r="E17" s="6"/>
      <c r="F17" s="6">
        <f t="shared" si="0"/>
        <v>0</v>
      </c>
      <c r="G17" s="6" t="s">
        <v>122</v>
      </c>
      <c r="H17" s="6"/>
      <c r="I17" s="6"/>
      <c r="J17" s="6">
        <f t="shared" si="1"/>
        <v>0</v>
      </c>
      <c r="K17" s="6"/>
      <c r="L17" s="6"/>
      <c r="M17" s="6">
        <f t="shared" si="2"/>
        <v>0</v>
      </c>
    </row>
    <row r="18" spans="3:13" x14ac:dyDescent="0.3">
      <c r="C18" s="6"/>
      <c r="D18" s="6"/>
      <c r="E18" s="6"/>
      <c r="F18" s="6">
        <f t="shared" si="0"/>
        <v>0</v>
      </c>
      <c r="G18" s="6" t="s">
        <v>123</v>
      </c>
      <c r="H18" s="6"/>
      <c r="I18" s="6"/>
      <c r="J18" s="6">
        <f t="shared" si="1"/>
        <v>0</v>
      </c>
      <c r="K18" s="6"/>
      <c r="L18" s="6"/>
      <c r="M18" s="6">
        <f t="shared" si="2"/>
        <v>0</v>
      </c>
    </row>
    <row r="19" spans="3:13" x14ac:dyDescent="0.3">
      <c r="C19" s="6"/>
      <c r="D19" s="6"/>
      <c r="E19" s="6"/>
      <c r="F19" s="6">
        <f t="shared" si="0"/>
        <v>0</v>
      </c>
      <c r="G19" s="6"/>
      <c r="H19" s="6"/>
      <c r="I19" s="6"/>
      <c r="J19" s="6">
        <f t="shared" si="1"/>
        <v>0</v>
      </c>
      <c r="K19" s="6"/>
      <c r="L19" s="6"/>
      <c r="M19" s="6">
        <f t="shared" si="2"/>
        <v>0</v>
      </c>
    </row>
    <row r="20" spans="3:13" x14ac:dyDescent="0.3">
      <c r="C20" s="6" t="s">
        <v>109</v>
      </c>
      <c r="D20" s="6"/>
      <c r="E20" s="6"/>
      <c r="F20" s="6">
        <f t="shared" si="0"/>
        <v>0</v>
      </c>
      <c r="G20" s="6" t="s">
        <v>122</v>
      </c>
      <c r="H20" s="6"/>
      <c r="I20" s="6"/>
      <c r="J20" s="6">
        <f t="shared" si="1"/>
        <v>0</v>
      </c>
      <c r="K20" s="6"/>
      <c r="L20" s="6"/>
      <c r="M20" s="6">
        <f t="shared" si="2"/>
        <v>0</v>
      </c>
    </row>
    <row r="21" spans="3:13" x14ac:dyDescent="0.3">
      <c r="C21" s="6"/>
      <c r="D21" s="6"/>
      <c r="E21" s="6"/>
      <c r="F21" s="6">
        <f t="shared" si="0"/>
        <v>0</v>
      </c>
      <c r="G21" s="6" t="s">
        <v>123</v>
      </c>
      <c r="H21" s="6"/>
      <c r="I21" s="6"/>
      <c r="J21" s="6">
        <f t="shared" si="1"/>
        <v>0</v>
      </c>
      <c r="K21" s="6"/>
      <c r="L21" s="6"/>
      <c r="M21" s="6">
        <f t="shared" si="2"/>
        <v>0</v>
      </c>
    </row>
    <row r="22" spans="3:13" x14ac:dyDescent="0.3">
      <c r="C22" s="6"/>
      <c r="D22" s="6"/>
      <c r="E22" s="6"/>
      <c r="F22" s="6">
        <f t="shared" si="0"/>
        <v>0</v>
      </c>
      <c r="G22" s="6"/>
      <c r="H22" s="6"/>
      <c r="I22" s="6"/>
      <c r="J22" s="6">
        <f t="shared" si="1"/>
        <v>0</v>
      </c>
      <c r="K22" s="6"/>
      <c r="L22" s="6"/>
      <c r="M22" s="6">
        <f t="shared" si="2"/>
        <v>0</v>
      </c>
    </row>
    <row r="23" spans="3:13" x14ac:dyDescent="0.3">
      <c r="C23" s="6" t="s">
        <v>115</v>
      </c>
      <c r="D23" s="6"/>
      <c r="E23" s="6"/>
      <c r="F23" s="6">
        <f t="shared" si="0"/>
        <v>0</v>
      </c>
      <c r="G23" s="6" t="s">
        <v>124</v>
      </c>
      <c r="H23" s="6"/>
      <c r="I23" s="6"/>
      <c r="J23" s="6">
        <f t="shared" si="1"/>
        <v>0</v>
      </c>
      <c r="K23" s="6"/>
      <c r="L23" s="6"/>
      <c r="M23" s="6">
        <f t="shared" si="2"/>
        <v>0</v>
      </c>
    </row>
    <row r="24" spans="3:13" x14ac:dyDescent="0.3">
      <c r="C24" s="6" t="s">
        <v>116</v>
      </c>
      <c r="D24" s="6"/>
      <c r="E24" s="6"/>
      <c r="F24" s="6">
        <f t="shared" si="0"/>
        <v>0</v>
      </c>
      <c r="G24" s="6" t="s">
        <v>124</v>
      </c>
      <c r="H24" s="6"/>
      <c r="I24" s="6"/>
      <c r="J24" s="6">
        <f t="shared" si="1"/>
        <v>0</v>
      </c>
      <c r="K24" s="6"/>
      <c r="L24" s="6"/>
      <c r="M24" s="6">
        <f t="shared" si="2"/>
        <v>0</v>
      </c>
    </row>
    <row r="25" spans="3:13" x14ac:dyDescent="0.3">
      <c r="C25" s="6" t="s">
        <v>117</v>
      </c>
      <c r="D25" s="6"/>
      <c r="E25" s="6"/>
      <c r="F25" s="6">
        <f t="shared" si="0"/>
        <v>0</v>
      </c>
      <c r="G25" s="6" t="s">
        <v>124</v>
      </c>
      <c r="H25" s="6"/>
      <c r="I25" s="6"/>
      <c r="J25" s="6">
        <f t="shared" si="1"/>
        <v>0</v>
      </c>
      <c r="K25" s="6"/>
      <c r="L25" s="6"/>
      <c r="M25" s="6">
        <f t="shared" si="2"/>
        <v>0</v>
      </c>
    </row>
    <row r="26" spans="3:13" x14ac:dyDescent="0.3">
      <c r="C26" s="6"/>
      <c r="D26" s="6"/>
      <c r="E26" s="6"/>
      <c r="F26" s="6">
        <f t="shared" si="0"/>
        <v>0</v>
      </c>
      <c r="G26" s="6"/>
      <c r="H26" s="6"/>
      <c r="I26" s="6"/>
      <c r="J26" s="6">
        <f t="shared" si="1"/>
        <v>0</v>
      </c>
      <c r="K26" s="6"/>
      <c r="L26" s="6"/>
      <c r="M26" s="6">
        <f t="shared" si="2"/>
        <v>0</v>
      </c>
    </row>
    <row r="27" spans="3:13" x14ac:dyDescent="0.3">
      <c r="C27" s="6" t="s">
        <v>111</v>
      </c>
      <c r="D27" s="6"/>
      <c r="E27" s="6"/>
      <c r="F27" s="6">
        <f t="shared" si="0"/>
        <v>0</v>
      </c>
      <c r="G27" s="6"/>
      <c r="H27" s="6"/>
      <c r="I27" s="6"/>
      <c r="J27" s="6">
        <f t="shared" si="1"/>
        <v>0</v>
      </c>
      <c r="K27" s="6"/>
      <c r="L27" s="6"/>
      <c r="M27" s="6">
        <f t="shared" si="2"/>
        <v>0</v>
      </c>
    </row>
    <row r="28" spans="3:13" x14ac:dyDescent="0.3">
      <c r="C28" s="6" t="s">
        <v>112</v>
      </c>
      <c r="D28" s="6"/>
      <c r="E28" s="6"/>
      <c r="F28" s="6">
        <f t="shared" si="0"/>
        <v>0</v>
      </c>
      <c r="G28" s="6"/>
      <c r="H28" s="6"/>
      <c r="I28" s="6"/>
      <c r="J28" s="6">
        <f t="shared" si="1"/>
        <v>0</v>
      </c>
      <c r="K28" s="6"/>
      <c r="L28" s="6"/>
      <c r="M28" s="6">
        <f t="shared" si="2"/>
        <v>0</v>
      </c>
    </row>
    <row r="29" spans="3:13" x14ac:dyDescent="0.3">
      <c r="C29" s="6" t="s">
        <v>113</v>
      </c>
      <c r="D29" s="6"/>
      <c r="E29" s="6"/>
      <c r="F29" s="6">
        <f t="shared" si="0"/>
        <v>0</v>
      </c>
      <c r="G29" s="6"/>
      <c r="H29" s="6"/>
      <c r="I29" s="6"/>
      <c r="J29" s="6">
        <f t="shared" si="1"/>
        <v>0</v>
      </c>
      <c r="K29" s="6"/>
      <c r="L29" s="6"/>
      <c r="M29" s="6">
        <f t="shared" si="2"/>
        <v>0</v>
      </c>
    </row>
    <row r="30" spans="3:13" x14ac:dyDescent="0.3">
      <c r="C30" s="6" t="s">
        <v>114</v>
      </c>
      <c r="D30" s="6"/>
      <c r="E30" s="6"/>
      <c r="F30" s="6">
        <f t="shared" si="0"/>
        <v>0</v>
      </c>
      <c r="G30" s="6"/>
      <c r="H30" s="6"/>
      <c r="I30" s="6"/>
      <c r="J30" s="6">
        <f>H30*I30</f>
        <v>0</v>
      </c>
      <c r="K30" s="6"/>
      <c r="L30" s="6"/>
      <c r="M30" s="6">
        <f>K30*L30</f>
        <v>0</v>
      </c>
    </row>
    <row r="31" spans="3:13" x14ac:dyDescent="0.3">
      <c r="C31" s="6"/>
      <c r="D31" s="6"/>
      <c r="E31" s="6"/>
      <c r="F31" s="6">
        <f t="shared" si="0"/>
        <v>0</v>
      </c>
      <c r="G31" s="6"/>
      <c r="H31" s="6"/>
      <c r="I31" s="6"/>
      <c r="J31" s="6">
        <f>H31*I31</f>
        <v>0</v>
      </c>
      <c r="K31" s="6"/>
      <c r="L31" s="6"/>
      <c r="M31" s="6">
        <f>K31*L31</f>
        <v>0</v>
      </c>
    </row>
    <row r="32" spans="3:13" x14ac:dyDescent="0.3">
      <c r="C32" s="6"/>
      <c r="D32" s="6"/>
      <c r="E32" s="6"/>
      <c r="F32" s="6">
        <f t="shared" si="0"/>
        <v>0</v>
      </c>
      <c r="G32" s="6"/>
      <c r="H32" s="6"/>
      <c r="I32" s="6"/>
      <c r="J32" s="6">
        <f>H32*I32</f>
        <v>0</v>
      </c>
      <c r="K32" s="6"/>
      <c r="L32" s="6"/>
      <c r="M32" s="6">
        <f>K32*L32</f>
        <v>0</v>
      </c>
    </row>
    <row r="33" spans="3:13" x14ac:dyDescent="0.3">
      <c r="C33" s="6"/>
      <c r="D33" s="6"/>
      <c r="E33" s="6"/>
      <c r="F33" s="6">
        <f t="shared" si="0"/>
        <v>0</v>
      </c>
      <c r="G33" s="6"/>
      <c r="H33" s="6"/>
      <c r="I33" s="6"/>
      <c r="J33" s="6">
        <f>H33*I33</f>
        <v>0</v>
      </c>
      <c r="K33" s="6"/>
      <c r="L33" s="6"/>
      <c r="M33" s="6">
        <f>K33*L33</f>
        <v>0</v>
      </c>
    </row>
    <row r="34" spans="3:13" x14ac:dyDescent="0.3">
      <c r="C34" s="6" t="s">
        <v>118</v>
      </c>
      <c r="D34" s="6"/>
      <c r="E34" s="6">
        <f>F34*10.764</f>
        <v>537.99548399999992</v>
      </c>
      <c r="F34" s="6">
        <f>SUM(F6:F33)</f>
        <v>49.980999999999995</v>
      </c>
      <c r="G34" s="6"/>
      <c r="H34" s="6"/>
      <c r="I34" s="6">
        <f>J34*10.764</f>
        <v>69.600023999999991</v>
      </c>
      <c r="J34" s="6">
        <f>SUM(J6:J33)</f>
        <v>6.4659999999999993</v>
      </c>
      <c r="K34" s="6"/>
      <c r="L34" s="6">
        <f>M34*10.764</f>
        <v>0</v>
      </c>
      <c r="M34" s="6">
        <f>SUM(M6:M33)</f>
        <v>0</v>
      </c>
    </row>
  </sheetData>
  <mergeCells count="4">
    <mergeCell ref="D2:E2"/>
    <mergeCell ref="D4:F4"/>
    <mergeCell ref="H4:J4"/>
    <mergeCell ref="K4:M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M35"/>
  <sheetViews>
    <sheetView workbookViewId="0">
      <selection activeCell="G7" sqref="G7:G8"/>
    </sheetView>
  </sheetViews>
  <sheetFormatPr defaultRowHeight="14.4" x14ac:dyDescent="0.3"/>
  <sheetData>
    <row r="3" spans="2:13" x14ac:dyDescent="0.3">
      <c r="C3" s="9" t="s">
        <v>119</v>
      </c>
      <c r="D3" s="164"/>
      <c r="E3" s="164"/>
    </row>
    <row r="4" spans="2:13" x14ac:dyDescent="0.3">
      <c r="E4" s="8"/>
      <c r="F4" s="8"/>
      <c r="G4" s="8"/>
      <c r="H4" s="8"/>
      <c r="I4" s="8"/>
      <c r="J4" s="8"/>
    </row>
    <row r="5" spans="2:13" x14ac:dyDescent="0.3">
      <c r="B5" s="9" t="s">
        <v>120</v>
      </c>
      <c r="C5" s="7" t="s">
        <v>100</v>
      </c>
      <c r="D5" s="165" t="s">
        <v>101</v>
      </c>
      <c r="E5" s="165"/>
      <c r="F5" s="165"/>
      <c r="G5" s="10"/>
      <c r="H5" s="165" t="s">
        <v>102</v>
      </c>
      <c r="I5" s="165"/>
      <c r="J5" s="165"/>
      <c r="K5" s="165" t="s">
        <v>103</v>
      </c>
      <c r="L5" s="165"/>
      <c r="M5" s="165"/>
    </row>
    <row r="6" spans="2:13" x14ac:dyDescent="0.3">
      <c r="B6" s="9">
        <v>1</v>
      </c>
      <c r="C6" s="7"/>
      <c r="D6" s="7" t="s">
        <v>104</v>
      </c>
      <c r="E6" s="7" t="s">
        <v>105</v>
      </c>
      <c r="F6" s="7" t="s">
        <v>106</v>
      </c>
      <c r="G6" s="7"/>
      <c r="H6" s="7" t="s">
        <v>104</v>
      </c>
      <c r="I6" s="7" t="s">
        <v>105</v>
      </c>
      <c r="J6" s="7" t="s">
        <v>106</v>
      </c>
      <c r="K6" s="7" t="s">
        <v>104</v>
      </c>
      <c r="L6" s="7" t="s">
        <v>105</v>
      </c>
      <c r="M6" s="7" t="s">
        <v>106</v>
      </c>
    </row>
    <row r="7" spans="2:13" x14ac:dyDescent="0.3">
      <c r="C7" s="6" t="s">
        <v>107</v>
      </c>
      <c r="D7" s="6"/>
      <c r="E7" s="6"/>
      <c r="F7" s="6">
        <f>D7*E7</f>
        <v>0</v>
      </c>
      <c r="G7" s="6" t="s">
        <v>122</v>
      </c>
      <c r="H7" s="6"/>
      <c r="I7" s="6"/>
      <c r="J7" s="6">
        <f>H7*I7</f>
        <v>0</v>
      </c>
      <c r="K7" s="6"/>
      <c r="L7" s="6"/>
      <c r="M7" s="6">
        <f>K7*L7</f>
        <v>0</v>
      </c>
    </row>
    <row r="8" spans="2:13" x14ac:dyDescent="0.3">
      <c r="C8" s="6"/>
      <c r="D8" s="6"/>
      <c r="E8" s="6"/>
      <c r="F8" s="6">
        <f t="shared" ref="F8:F34" si="0">D8*E8</f>
        <v>0</v>
      </c>
      <c r="G8" s="6" t="s">
        <v>123</v>
      </c>
      <c r="H8" s="6"/>
      <c r="I8" s="6"/>
      <c r="J8" s="6">
        <f t="shared" ref="J8:J34" si="1">H8*I8</f>
        <v>0</v>
      </c>
      <c r="K8" s="6"/>
      <c r="L8" s="6"/>
      <c r="M8" s="6">
        <f t="shared" ref="M8:M34" si="2">K8*L8</f>
        <v>0</v>
      </c>
    </row>
    <row r="9" spans="2:13" x14ac:dyDescent="0.3">
      <c r="C9" s="6"/>
      <c r="D9" s="6"/>
      <c r="E9" s="6"/>
      <c r="F9" s="6">
        <f t="shared" si="0"/>
        <v>0</v>
      </c>
      <c r="G9" s="6"/>
      <c r="H9" s="6"/>
      <c r="I9" s="6"/>
      <c r="J9" s="6">
        <f t="shared" si="1"/>
        <v>0</v>
      </c>
      <c r="K9" s="6"/>
      <c r="L9" s="6"/>
      <c r="M9" s="6">
        <f t="shared" si="2"/>
        <v>0</v>
      </c>
    </row>
    <row r="10" spans="2:13" x14ac:dyDescent="0.3">
      <c r="C10" s="6" t="s">
        <v>110</v>
      </c>
      <c r="D10" s="6"/>
      <c r="E10" s="6"/>
      <c r="F10" s="6">
        <f t="shared" si="0"/>
        <v>0</v>
      </c>
      <c r="G10" s="6" t="s">
        <v>122</v>
      </c>
      <c r="H10" s="6"/>
      <c r="I10" s="6"/>
      <c r="J10" s="6">
        <f t="shared" si="1"/>
        <v>0</v>
      </c>
      <c r="K10" s="6"/>
      <c r="L10" s="6"/>
      <c r="M10" s="6">
        <f t="shared" si="2"/>
        <v>0</v>
      </c>
    </row>
    <row r="11" spans="2:13" x14ac:dyDescent="0.3">
      <c r="C11" s="6"/>
      <c r="D11" s="6"/>
      <c r="E11" s="6"/>
      <c r="F11" s="6">
        <f t="shared" si="0"/>
        <v>0</v>
      </c>
      <c r="G11" s="6" t="s">
        <v>123</v>
      </c>
      <c r="H11" s="6"/>
      <c r="I11" s="6"/>
      <c r="J11" s="6">
        <f t="shared" si="1"/>
        <v>0</v>
      </c>
      <c r="K11" s="6"/>
      <c r="L11" s="6"/>
      <c r="M11" s="6">
        <f t="shared" si="2"/>
        <v>0</v>
      </c>
    </row>
    <row r="12" spans="2:13" x14ac:dyDescent="0.3">
      <c r="C12" s="6"/>
      <c r="D12" s="6"/>
      <c r="E12" s="6"/>
      <c r="F12" s="6">
        <f t="shared" si="0"/>
        <v>0</v>
      </c>
      <c r="G12" s="6"/>
      <c r="H12" s="6"/>
      <c r="I12" s="6"/>
      <c r="J12" s="6">
        <f t="shared" si="1"/>
        <v>0</v>
      </c>
      <c r="K12" s="6"/>
      <c r="L12" s="6"/>
      <c r="M12" s="6">
        <f t="shared" si="2"/>
        <v>0</v>
      </c>
    </row>
    <row r="13" spans="2:13" x14ac:dyDescent="0.3">
      <c r="C13" s="6"/>
      <c r="D13" s="6"/>
      <c r="E13" s="6"/>
      <c r="F13" s="6">
        <f t="shared" si="0"/>
        <v>0</v>
      </c>
      <c r="G13" s="6"/>
      <c r="H13" s="6"/>
      <c r="I13" s="6"/>
      <c r="J13" s="6">
        <f t="shared" si="1"/>
        <v>0</v>
      </c>
      <c r="K13" s="6"/>
      <c r="L13" s="6"/>
      <c r="M13" s="6">
        <f t="shared" si="2"/>
        <v>0</v>
      </c>
    </row>
    <row r="14" spans="2:13" x14ac:dyDescent="0.3">
      <c r="C14" s="6" t="s">
        <v>108</v>
      </c>
      <c r="D14" s="6"/>
      <c r="E14" s="6"/>
      <c r="F14" s="6">
        <f t="shared" si="0"/>
        <v>0</v>
      </c>
      <c r="G14" s="6" t="s">
        <v>122</v>
      </c>
      <c r="H14" s="6"/>
      <c r="I14" s="6"/>
      <c r="J14" s="6">
        <f t="shared" si="1"/>
        <v>0</v>
      </c>
      <c r="K14" s="6"/>
      <c r="L14" s="6"/>
      <c r="M14" s="6">
        <f t="shared" si="2"/>
        <v>0</v>
      </c>
    </row>
    <row r="15" spans="2:13" x14ac:dyDescent="0.3">
      <c r="C15" s="6"/>
      <c r="D15" s="6"/>
      <c r="E15" s="6"/>
      <c r="F15" s="6">
        <f t="shared" si="0"/>
        <v>0</v>
      </c>
      <c r="G15" s="6" t="s">
        <v>123</v>
      </c>
      <c r="H15" s="6"/>
      <c r="I15" s="6"/>
      <c r="J15" s="6">
        <f t="shared" si="1"/>
        <v>0</v>
      </c>
      <c r="K15" s="6"/>
      <c r="L15" s="6"/>
      <c r="M15" s="6">
        <f t="shared" si="2"/>
        <v>0</v>
      </c>
    </row>
    <row r="16" spans="2:13" x14ac:dyDescent="0.3">
      <c r="C16" s="6"/>
      <c r="D16" s="6"/>
      <c r="E16" s="6"/>
      <c r="F16" s="6">
        <f t="shared" si="0"/>
        <v>0</v>
      </c>
      <c r="G16" s="6"/>
      <c r="H16" s="6"/>
      <c r="I16" s="6"/>
      <c r="J16" s="6">
        <f t="shared" si="1"/>
        <v>0</v>
      </c>
      <c r="K16" s="6"/>
      <c r="L16" s="6"/>
      <c r="M16" s="6">
        <f t="shared" si="2"/>
        <v>0</v>
      </c>
    </row>
    <row r="17" spans="3:13" x14ac:dyDescent="0.3">
      <c r="C17" s="6"/>
      <c r="D17" s="6"/>
      <c r="E17" s="6"/>
      <c r="F17" s="6">
        <f t="shared" si="0"/>
        <v>0</v>
      </c>
      <c r="G17" s="6"/>
      <c r="H17" s="6"/>
      <c r="I17" s="6"/>
      <c r="J17" s="6">
        <f t="shared" si="1"/>
        <v>0</v>
      </c>
      <c r="K17" s="6"/>
      <c r="L17" s="6"/>
      <c r="M17" s="6">
        <f t="shared" si="2"/>
        <v>0</v>
      </c>
    </row>
    <row r="18" spans="3:13" x14ac:dyDescent="0.3">
      <c r="C18" s="6" t="s">
        <v>109</v>
      </c>
      <c r="D18" s="6"/>
      <c r="E18" s="6"/>
      <c r="F18" s="6">
        <f t="shared" si="0"/>
        <v>0</v>
      </c>
      <c r="G18" s="6" t="s">
        <v>122</v>
      </c>
      <c r="H18" s="6"/>
      <c r="I18" s="6"/>
      <c r="J18" s="6">
        <f t="shared" si="1"/>
        <v>0</v>
      </c>
      <c r="K18" s="6"/>
      <c r="L18" s="6"/>
      <c r="M18" s="6">
        <f t="shared" si="2"/>
        <v>0</v>
      </c>
    </row>
    <row r="19" spans="3:13" x14ac:dyDescent="0.3">
      <c r="C19" s="6"/>
      <c r="D19" s="6"/>
      <c r="E19" s="6"/>
      <c r="F19" s="6">
        <f t="shared" si="0"/>
        <v>0</v>
      </c>
      <c r="G19" s="6" t="s">
        <v>123</v>
      </c>
      <c r="H19" s="6"/>
      <c r="I19" s="6"/>
      <c r="J19" s="6">
        <f t="shared" si="1"/>
        <v>0</v>
      </c>
      <c r="K19" s="6"/>
      <c r="L19" s="6"/>
      <c r="M19" s="6">
        <f t="shared" si="2"/>
        <v>0</v>
      </c>
    </row>
    <row r="20" spans="3:13" x14ac:dyDescent="0.3">
      <c r="C20" s="6"/>
      <c r="D20" s="6"/>
      <c r="E20" s="6"/>
      <c r="F20" s="6">
        <f t="shared" si="0"/>
        <v>0</v>
      </c>
      <c r="G20" s="6"/>
      <c r="H20" s="6"/>
      <c r="I20" s="6"/>
      <c r="J20" s="6">
        <f t="shared" si="1"/>
        <v>0</v>
      </c>
      <c r="K20" s="6"/>
      <c r="L20" s="6"/>
      <c r="M20" s="6">
        <f t="shared" si="2"/>
        <v>0</v>
      </c>
    </row>
    <row r="21" spans="3:13" x14ac:dyDescent="0.3">
      <c r="C21" s="6" t="s">
        <v>109</v>
      </c>
      <c r="D21" s="6"/>
      <c r="E21" s="6"/>
      <c r="F21" s="6">
        <f t="shared" si="0"/>
        <v>0</v>
      </c>
      <c r="G21" s="6" t="s">
        <v>122</v>
      </c>
      <c r="H21" s="6"/>
      <c r="I21" s="6"/>
      <c r="J21" s="6">
        <f t="shared" si="1"/>
        <v>0</v>
      </c>
      <c r="K21" s="6"/>
      <c r="L21" s="6"/>
      <c r="M21" s="6">
        <f t="shared" si="2"/>
        <v>0</v>
      </c>
    </row>
    <row r="22" spans="3:13" x14ac:dyDescent="0.3">
      <c r="C22" s="6"/>
      <c r="D22" s="6"/>
      <c r="E22" s="6"/>
      <c r="F22" s="6">
        <f t="shared" si="0"/>
        <v>0</v>
      </c>
      <c r="G22" s="6" t="s">
        <v>123</v>
      </c>
      <c r="H22" s="6"/>
      <c r="I22" s="6"/>
      <c r="J22" s="6">
        <f t="shared" si="1"/>
        <v>0</v>
      </c>
      <c r="K22" s="6"/>
      <c r="L22" s="6"/>
      <c r="M22" s="6">
        <f t="shared" si="2"/>
        <v>0</v>
      </c>
    </row>
    <row r="23" spans="3:13" x14ac:dyDescent="0.3">
      <c r="C23" s="6"/>
      <c r="D23" s="6"/>
      <c r="E23" s="6"/>
      <c r="F23" s="6">
        <f t="shared" si="0"/>
        <v>0</v>
      </c>
      <c r="G23" s="6"/>
      <c r="H23" s="6"/>
      <c r="I23" s="6"/>
      <c r="J23" s="6">
        <f t="shared" si="1"/>
        <v>0</v>
      </c>
      <c r="K23" s="6"/>
      <c r="L23" s="6"/>
      <c r="M23" s="6">
        <f t="shared" si="2"/>
        <v>0</v>
      </c>
    </row>
    <row r="24" spans="3:13" x14ac:dyDescent="0.3">
      <c r="C24" s="6" t="s">
        <v>115</v>
      </c>
      <c r="D24" s="6"/>
      <c r="E24" s="6"/>
      <c r="F24" s="6">
        <f t="shared" si="0"/>
        <v>0</v>
      </c>
      <c r="G24" s="6" t="s">
        <v>124</v>
      </c>
      <c r="H24" s="6"/>
      <c r="I24" s="6"/>
      <c r="J24" s="6">
        <f t="shared" si="1"/>
        <v>0</v>
      </c>
      <c r="K24" s="6"/>
      <c r="L24" s="6"/>
      <c r="M24" s="6">
        <f t="shared" si="2"/>
        <v>0</v>
      </c>
    </row>
    <row r="25" spans="3:13" x14ac:dyDescent="0.3">
      <c r="C25" s="6" t="s">
        <v>116</v>
      </c>
      <c r="D25" s="6"/>
      <c r="E25" s="6"/>
      <c r="F25" s="6">
        <f t="shared" si="0"/>
        <v>0</v>
      </c>
      <c r="G25" s="6" t="s">
        <v>124</v>
      </c>
      <c r="H25" s="6"/>
      <c r="I25" s="6"/>
      <c r="J25" s="6">
        <f t="shared" si="1"/>
        <v>0</v>
      </c>
      <c r="K25" s="6"/>
      <c r="L25" s="6"/>
      <c r="M25" s="6">
        <f t="shared" si="2"/>
        <v>0</v>
      </c>
    </row>
    <row r="26" spans="3:13" x14ac:dyDescent="0.3">
      <c r="C26" s="6" t="s">
        <v>117</v>
      </c>
      <c r="D26" s="6"/>
      <c r="E26" s="6"/>
      <c r="F26" s="6">
        <f t="shared" si="0"/>
        <v>0</v>
      </c>
      <c r="G26" s="6" t="s">
        <v>124</v>
      </c>
      <c r="H26" s="6"/>
      <c r="I26" s="6"/>
      <c r="J26" s="6">
        <f t="shared" si="1"/>
        <v>0</v>
      </c>
      <c r="K26" s="6"/>
      <c r="L26" s="6"/>
      <c r="M26" s="6">
        <f t="shared" si="2"/>
        <v>0</v>
      </c>
    </row>
    <row r="27" spans="3:13" x14ac:dyDescent="0.3">
      <c r="C27" s="6"/>
      <c r="D27" s="6"/>
      <c r="E27" s="6"/>
      <c r="F27" s="6">
        <f t="shared" si="0"/>
        <v>0</v>
      </c>
      <c r="G27" s="6"/>
      <c r="H27" s="6"/>
      <c r="I27" s="6"/>
      <c r="J27" s="6">
        <f t="shared" si="1"/>
        <v>0</v>
      </c>
      <c r="K27" s="6"/>
      <c r="L27" s="6"/>
      <c r="M27" s="6">
        <f t="shared" si="2"/>
        <v>0</v>
      </c>
    </row>
    <row r="28" spans="3:13" x14ac:dyDescent="0.3">
      <c r="C28" s="6" t="s">
        <v>111</v>
      </c>
      <c r="D28" s="6"/>
      <c r="E28" s="6"/>
      <c r="F28" s="6">
        <f t="shared" si="0"/>
        <v>0</v>
      </c>
      <c r="G28" s="6"/>
      <c r="H28" s="6"/>
      <c r="I28" s="6"/>
      <c r="J28" s="6">
        <f t="shared" si="1"/>
        <v>0</v>
      </c>
      <c r="K28" s="6"/>
      <c r="L28" s="6"/>
      <c r="M28" s="6">
        <f t="shared" si="2"/>
        <v>0</v>
      </c>
    </row>
    <row r="29" spans="3:13" x14ac:dyDescent="0.3">
      <c r="C29" s="6" t="s">
        <v>112</v>
      </c>
      <c r="D29" s="6"/>
      <c r="E29" s="6"/>
      <c r="F29" s="6">
        <f t="shared" si="0"/>
        <v>0</v>
      </c>
      <c r="G29" s="6"/>
      <c r="H29" s="6"/>
      <c r="I29" s="6"/>
      <c r="J29" s="6">
        <f t="shared" si="1"/>
        <v>0</v>
      </c>
      <c r="K29" s="6"/>
      <c r="L29" s="6"/>
      <c r="M29" s="6">
        <f t="shared" si="2"/>
        <v>0</v>
      </c>
    </row>
    <row r="30" spans="3:13" x14ac:dyDescent="0.3">
      <c r="C30" s="6" t="s">
        <v>113</v>
      </c>
      <c r="D30" s="6"/>
      <c r="E30" s="6"/>
      <c r="F30" s="6">
        <f t="shared" si="0"/>
        <v>0</v>
      </c>
      <c r="G30" s="6"/>
      <c r="H30" s="6"/>
      <c r="I30" s="6"/>
      <c r="J30" s="6">
        <f t="shared" si="1"/>
        <v>0</v>
      </c>
      <c r="K30" s="6"/>
      <c r="L30" s="6"/>
      <c r="M30" s="6">
        <f t="shared" si="2"/>
        <v>0</v>
      </c>
    </row>
    <row r="31" spans="3:13" x14ac:dyDescent="0.3">
      <c r="C31" s="6" t="s">
        <v>114</v>
      </c>
      <c r="D31" s="6"/>
      <c r="E31" s="6"/>
      <c r="F31" s="6">
        <f t="shared" si="0"/>
        <v>0</v>
      </c>
      <c r="G31" s="6"/>
      <c r="H31" s="6"/>
      <c r="I31" s="6"/>
      <c r="J31" s="6">
        <f t="shared" si="1"/>
        <v>0</v>
      </c>
      <c r="K31" s="6"/>
      <c r="L31" s="6"/>
      <c r="M31" s="6">
        <f t="shared" si="2"/>
        <v>0</v>
      </c>
    </row>
    <row r="32" spans="3:13" x14ac:dyDescent="0.3">
      <c r="C32" s="6"/>
      <c r="D32" s="6"/>
      <c r="E32" s="6"/>
      <c r="F32" s="6">
        <f t="shared" si="0"/>
        <v>0</v>
      </c>
      <c r="G32" s="6"/>
      <c r="H32" s="6"/>
      <c r="I32" s="6"/>
      <c r="J32" s="6">
        <f t="shared" si="1"/>
        <v>0</v>
      </c>
      <c r="K32" s="6"/>
      <c r="L32" s="6"/>
      <c r="M32" s="6">
        <f t="shared" si="2"/>
        <v>0</v>
      </c>
    </row>
    <row r="33" spans="3:13" x14ac:dyDescent="0.3">
      <c r="C33" s="6"/>
      <c r="D33" s="6"/>
      <c r="E33" s="6"/>
      <c r="F33" s="6">
        <f t="shared" si="0"/>
        <v>0</v>
      </c>
      <c r="G33" s="6"/>
      <c r="H33" s="6"/>
      <c r="I33" s="6"/>
      <c r="J33" s="6">
        <f t="shared" si="1"/>
        <v>0</v>
      </c>
      <c r="K33" s="6"/>
      <c r="L33" s="6"/>
      <c r="M33" s="6">
        <f t="shared" si="2"/>
        <v>0</v>
      </c>
    </row>
    <row r="34" spans="3:13" x14ac:dyDescent="0.3">
      <c r="C34" s="6"/>
      <c r="D34" s="6"/>
      <c r="E34" s="6"/>
      <c r="F34" s="6">
        <f t="shared" si="0"/>
        <v>0</v>
      </c>
      <c r="G34" s="6"/>
      <c r="H34" s="6"/>
      <c r="I34" s="6"/>
      <c r="J34" s="6">
        <f t="shared" si="1"/>
        <v>0</v>
      </c>
      <c r="K34" s="6"/>
      <c r="L34" s="6"/>
      <c r="M34" s="6">
        <f t="shared" si="2"/>
        <v>0</v>
      </c>
    </row>
    <row r="35" spans="3:13" x14ac:dyDescent="0.3">
      <c r="C35" s="6" t="s">
        <v>118</v>
      </c>
      <c r="D35" s="6"/>
      <c r="E35" s="6">
        <f>F35*10.764</f>
        <v>0</v>
      </c>
      <c r="F35" s="6">
        <f>SUM(F7:F34)</f>
        <v>0</v>
      </c>
      <c r="G35" s="6"/>
      <c r="H35" s="6"/>
      <c r="I35" s="6">
        <f>J35*10.764</f>
        <v>0</v>
      </c>
      <c r="J35" s="6">
        <f>SUM(J7:J34)</f>
        <v>0</v>
      </c>
      <c r="K35" s="6"/>
      <c r="L35" s="6">
        <f>M35*10.764</f>
        <v>0</v>
      </c>
      <c r="M35" s="6">
        <f>SUM(M7:M34)</f>
        <v>0</v>
      </c>
    </row>
  </sheetData>
  <mergeCells count="4">
    <mergeCell ref="D3:E3"/>
    <mergeCell ref="D5:F5"/>
    <mergeCell ref="H5:J5"/>
    <mergeCell ref="K5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N35"/>
  <sheetViews>
    <sheetView topLeftCell="A31" workbookViewId="0">
      <selection activeCell="H7" sqref="H7:H8"/>
    </sheetView>
  </sheetViews>
  <sheetFormatPr defaultRowHeight="14.4" x14ac:dyDescent="0.3"/>
  <sheetData>
    <row r="3" spans="3:14" x14ac:dyDescent="0.3">
      <c r="D3" s="9" t="s">
        <v>119</v>
      </c>
      <c r="E3" s="164"/>
      <c r="F3" s="164"/>
    </row>
    <row r="4" spans="3:14" x14ac:dyDescent="0.3">
      <c r="F4" s="8"/>
      <c r="G4" s="8"/>
      <c r="H4" s="8"/>
      <c r="I4" s="8"/>
      <c r="J4" s="8"/>
      <c r="K4" s="8"/>
    </row>
    <row r="5" spans="3:14" x14ac:dyDescent="0.3">
      <c r="C5" s="9" t="s">
        <v>120</v>
      </c>
      <c r="D5" s="7" t="s">
        <v>100</v>
      </c>
      <c r="E5" s="165" t="s">
        <v>101</v>
      </c>
      <c r="F5" s="165"/>
      <c r="G5" s="165"/>
      <c r="H5" s="10"/>
      <c r="I5" s="165" t="s">
        <v>102</v>
      </c>
      <c r="J5" s="165"/>
      <c r="K5" s="165"/>
      <c r="L5" s="165" t="s">
        <v>103</v>
      </c>
      <c r="M5" s="165"/>
      <c r="N5" s="165"/>
    </row>
    <row r="6" spans="3:14" x14ac:dyDescent="0.3">
      <c r="C6" s="9">
        <v>1</v>
      </c>
      <c r="D6" s="7"/>
      <c r="E6" s="7" t="s">
        <v>104</v>
      </c>
      <c r="F6" s="7" t="s">
        <v>105</v>
      </c>
      <c r="G6" s="7" t="s">
        <v>106</v>
      </c>
      <c r="H6" s="7"/>
      <c r="I6" s="7" t="s">
        <v>104</v>
      </c>
      <c r="J6" s="7" t="s">
        <v>105</v>
      </c>
      <c r="K6" s="7" t="s">
        <v>106</v>
      </c>
      <c r="L6" s="7" t="s">
        <v>104</v>
      </c>
      <c r="M6" s="7" t="s">
        <v>105</v>
      </c>
      <c r="N6" s="7" t="s">
        <v>106</v>
      </c>
    </row>
    <row r="7" spans="3:14" x14ac:dyDescent="0.3">
      <c r="D7" s="6" t="s">
        <v>107</v>
      </c>
      <c r="E7" s="6"/>
      <c r="F7" s="6"/>
      <c r="G7" s="6">
        <f>E7*F7</f>
        <v>0</v>
      </c>
      <c r="H7" s="6" t="s">
        <v>122</v>
      </c>
      <c r="I7" s="6"/>
      <c r="J7" s="6"/>
      <c r="K7" s="6">
        <f>I7*J7</f>
        <v>0</v>
      </c>
      <c r="L7" s="6"/>
      <c r="M7" s="6"/>
      <c r="N7" s="6">
        <f>L7*M7</f>
        <v>0</v>
      </c>
    </row>
    <row r="8" spans="3:14" x14ac:dyDescent="0.3">
      <c r="D8" s="6"/>
      <c r="E8" s="6"/>
      <c r="F8" s="6"/>
      <c r="G8" s="6">
        <f t="shared" ref="G8:G34" si="0">E8*F8</f>
        <v>0</v>
      </c>
      <c r="H8" s="6" t="s">
        <v>123</v>
      </c>
      <c r="I8" s="6"/>
      <c r="J8" s="6"/>
      <c r="K8" s="6">
        <f t="shared" ref="K8:K34" si="1">I8*J8</f>
        <v>0</v>
      </c>
      <c r="L8" s="6"/>
      <c r="M8" s="6"/>
      <c r="N8" s="6">
        <f t="shared" ref="N8:N34" si="2">L8*M8</f>
        <v>0</v>
      </c>
    </row>
    <row r="9" spans="3:14" x14ac:dyDescent="0.3">
      <c r="D9" s="6"/>
      <c r="E9" s="6"/>
      <c r="F9" s="6"/>
      <c r="G9" s="6">
        <f t="shared" si="0"/>
        <v>0</v>
      </c>
      <c r="H9" s="6"/>
      <c r="I9" s="6"/>
      <c r="J9" s="6"/>
      <c r="K9" s="6">
        <f t="shared" si="1"/>
        <v>0</v>
      </c>
      <c r="L9" s="6"/>
      <c r="M9" s="6"/>
      <c r="N9" s="6">
        <f t="shared" si="2"/>
        <v>0</v>
      </c>
    </row>
    <row r="10" spans="3:14" x14ac:dyDescent="0.3">
      <c r="D10" s="6" t="s">
        <v>110</v>
      </c>
      <c r="E10" s="6"/>
      <c r="F10" s="6"/>
      <c r="G10" s="6">
        <f t="shared" si="0"/>
        <v>0</v>
      </c>
      <c r="H10" s="6" t="s">
        <v>122</v>
      </c>
      <c r="I10" s="6"/>
      <c r="J10" s="6"/>
      <c r="K10" s="6">
        <f t="shared" si="1"/>
        <v>0</v>
      </c>
      <c r="L10" s="6"/>
      <c r="M10" s="6"/>
      <c r="N10" s="6">
        <f t="shared" si="2"/>
        <v>0</v>
      </c>
    </row>
    <row r="11" spans="3:14" x14ac:dyDescent="0.3">
      <c r="D11" s="6"/>
      <c r="E11" s="6"/>
      <c r="F11" s="6"/>
      <c r="G11" s="6">
        <f t="shared" si="0"/>
        <v>0</v>
      </c>
      <c r="H11" s="6" t="s">
        <v>123</v>
      </c>
      <c r="I11" s="6"/>
      <c r="J11" s="6"/>
      <c r="K11" s="6">
        <f t="shared" si="1"/>
        <v>0</v>
      </c>
      <c r="L11" s="6"/>
      <c r="M11" s="6"/>
      <c r="N11" s="6">
        <f t="shared" si="2"/>
        <v>0</v>
      </c>
    </row>
    <row r="12" spans="3:14" x14ac:dyDescent="0.3">
      <c r="D12" s="6"/>
      <c r="E12" s="6"/>
      <c r="F12" s="6"/>
      <c r="G12" s="6">
        <f t="shared" si="0"/>
        <v>0</v>
      </c>
      <c r="H12" s="6"/>
      <c r="I12" s="6"/>
      <c r="J12" s="6"/>
      <c r="K12" s="6">
        <f t="shared" si="1"/>
        <v>0</v>
      </c>
      <c r="L12" s="6"/>
      <c r="M12" s="6"/>
      <c r="N12" s="6">
        <f t="shared" si="2"/>
        <v>0</v>
      </c>
    </row>
    <row r="13" spans="3:14" x14ac:dyDescent="0.3">
      <c r="D13" s="6"/>
      <c r="E13" s="6"/>
      <c r="F13" s="6"/>
      <c r="G13" s="6">
        <f t="shared" si="0"/>
        <v>0</v>
      </c>
      <c r="H13" s="6"/>
      <c r="I13" s="6"/>
      <c r="J13" s="6"/>
      <c r="K13" s="6">
        <f t="shared" si="1"/>
        <v>0</v>
      </c>
      <c r="L13" s="6"/>
      <c r="M13" s="6"/>
      <c r="N13" s="6">
        <f t="shared" si="2"/>
        <v>0</v>
      </c>
    </row>
    <row r="14" spans="3:14" x14ac:dyDescent="0.3">
      <c r="D14" s="6" t="s">
        <v>108</v>
      </c>
      <c r="E14" s="6"/>
      <c r="F14" s="6"/>
      <c r="G14" s="6">
        <f t="shared" si="0"/>
        <v>0</v>
      </c>
      <c r="H14" s="6" t="s">
        <v>122</v>
      </c>
      <c r="I14" s="6"/>
      <c r="J14" s="6"/>
      <c r="K14" s="6">
        <f t="shared" si="1"/>
        <v>0</v>
      </c>
      <c r="L14" s="6"/>
      <c r="M14" s="6"/>
      <c r="N14" s="6">
        <f t="shared" si="2"/>
        <v>0</v>
      </c>
    </row>
    <row r="15" spans="3:14" x14ac:dyDescent="0.3">
      <c r="D15" s="6"/>
      <c r="E15" s="6"/>
      <c r="F15" s="6"/>
      <c r="G15" s="6">
        <f t="shared" si="0"/>
        <v>0</v>
      </c>
      <c r="H15" s="6" t="s">
        <v>123</v>
      </c>
      <c r="I15" s="6"/>
      <c r="J15" s="6"/>
      <c r="K15" s="6">
        <f t="shared" si="1"/>
        <v>0</v>
      </c>
      <c r="L15" s="6"/>
      <c r="M15" s="6"/>
      <c r="N15" s="6">
        <f t="shared" si="2"/>
        <v>0</v>
      </c>
    </row>
    <row r="16" spans="3:14" x14ac:dyDescent="0.3">
      <c r="D16" s="6"/>
      <c r="E16" s="6"/>
      <c r="F16" s="6"/>
      <c r="G16" s="6">
        <f t="shared" si="0"/>
        <v>0</v>
      </c>
      <c r="H16" s="6"/>
      <c r="I16" s="6"/>
      <c r="J16" s="6"/>
      <c r="K16" s="6">
        <f t="shared" si="1"/>
        <v>0</v>
      </c>
      <c r="L16" s="6"/>
      <c r="M16" s="6"/>
      <c r="N16" s="6">
        <f t="shared" si="2"/>
        <v>0</v>
      </c>
    </row>
    <row r="17" spans="4:14" x14ac:dyDescent="0.3">
      <c r="D17" s="6"/>
      <c r="E17" s="6"/>
      <c r="F17" s="6"/>
      <c r="G17" s="6">
        <f t="shared" si="0"/>
        <v>0</v>
      </c>
      <c r="H17" s="6"/>
      <c r="I17" s="6"/>
      <c r="J17" s="6"/>
      <c r="K17" s="6">
        <f t="shared" si="1"/>
        <v>0</v>
      </c>
      <c r="L17" s="6"/>
      <c r="M17" s="6"/>
      <c r="N17" s="6">
        <f t="shared" si="2"/>
        <v>0</v>
      </c>
    </row>
    <row r="18" spans="4:14" x14ac:dyDescent="0.3">
      <c r="D18" s="6" t="s">
        <v>109</v>
      </c>
      <c r="E18" s="6"/>
      <c r="F18" s="6"/>
      <c r="G18" s="6">
        <f t="shared" si="0"/>
        <v>0</v>
      </c>
      <c r="H18" s="6" t="s">
        <v>122</v>
      </c>
      <c r="I18" s="6"/>
      <c r="J18" s="6"/>
      <c r="K18" s="6">
        <f t="shared" si="1"/>
        <v>0</v>
      </c>
      <c r="L18" s="6"/>
      <c r="M18" s="6"/>
      <c r="N18" s="6">
        <f t="shared" si="2"/>
        <v>0</v>
      </c>
    </row>
    <row r="19" spans="4:14" x14ac:dyDescent="0.3">
      <c r="D19" s="6"/>
      <c r="E19" s="6"/>
      <c r="F19" s="6"/>
      <c r="G19" s="6">
        <f t="shared" si="0"/>
        <v>0</v>
      </c>
      <c r="H19" s="6" t="s">
        <v>123</v>
      </c>
      <c r="I19" s="6"/>
      <c r="J19" s="6"/>
      <c r="K19" s="6">
        <f t="shared" si="1"/>
        <v>0</v>
      </c>
      <c r="L19" s="6"/>
      <c r="M19" s="6"/>
      <c r="N19" s="6">
        <f t="shared" si="2"/>
        <v>0</v>
      </c>
    </row>
    <row r="20" spans="4:14" x14ac:dyDescent="0.3">
      <c r="D20" s="6"/>
      <c r="E20" s="6"/>
      <c r="F20" s="6"/>
      <c r="G20" s="6">
        <f t="shared" si="0"/>
        <v>0</v>
      </c>
      <c r="H20" s="6"/>
      <c r="I20" s="6"/>
      <c r="J20" s="6"/>
      <c r="K20" s="6">
        <f t="shared" si="1"/>
        <v>0</v>
      </c>
      <c r="L20" s="6"/>
      <c r="M20" s="6"/>
      <c r="N20" s="6">
        <f t="shared" si="2"/>
        <v>0</v>
      </c>
    </row>
    <row r="21" spans="4:14" x14ac:dyDescent="0.3">
      <c r="D21" s="6" t="s">
        <v>109</v>
      </c>
      <c r="E21" s="6"/>
      <c r="F21" s="6"/>
      <c r="G21" s="6">
        <f t="shared" si="0"/>
        <v>0</v>
      </c>
      <c r="H21" s="6" t="s">
        <v>122</v>
      </c>
      <c r="I21" s="6"/>
      <c r="J21" s="6"/>
      <c r="K21" s="6">
        <f t="shared" si="1"/>
        <v>0</v>
      </c>
      <c r="L21" s="6"/>
      <c r="M21" s="6"/>
      <c r="N21" s="6">
        <f t="shared" si="2"/>
        <v>0</v>
      </c>
    </row>
    <row r="22" spans="4:14" x14ac:dyDescent="0.3">
      <c r="D22" s="6"/>
      <c r="E22" s="6"/>
      <c r="F22" s="6"/>
      <c r="G22" s="6">
        <f t="shared" si="0"/>
        <v>0</v>
      </c>
      <c r="H22" s="6" t="s">
        <v>123</v>
      </c>
      <c r="I22" s="6"/>
      <c r="J22" s="6"/>
      <c r="K22" s="6">
        <f t="shared" si="1"/>
        <v>0</v>
      </c>
      <c r="L22" s="6"/>
      <c r="M22" s="6"/>
      <c r="N22" s="6">
        <f t="shared" si="2"/>
        <v>0</v>
      </c>
    </row>
    <row r="23" spans="4:14" x14ac:dyDescent="0.3">
      <c r="D23" s="6"/>
      <c r="E23" s="6"/>
      <c r="F23" s="6"/>
      <c r="G23" s="6">
        <f t="shared" si="0"/>
        <v>0</v>
      </c>
      <c r="H23" s="6"/>
      <c r="I23" s="6"/>
      <c r="J23" s="6"/>
      <c r="K23" s="6">
        <f t="shared" si="1"/>
        <v>0</v>
      </c>
      <c r="L23" s="6"/>
      <c r="M23" s="6"/>
      <c r="N23" s="6">
        <f t="shared" si="2"/>
        <v>0</v>
      </c>
    </row>
    <row r="24" spans="4:14" x14ac:dyDescent="0.3">
      <c r="D24" s="6" t="s">
        <v>115</v>
      </c>
      <c r="E24" s="6"/>
      <c r="F24" s="6"/>
      <c r="G24" s="6">
        <f t="shared" si="0"/>
        <v>0</v>
      </c>
      <c r="H24" s="6" t="s">
        <v>124</v>
      </c>
      <c r="I24" s="6"/>
      <c r="J24" s="6"/>
      <c r="K24" s="6">
        <f t="shared" si="1"/>
        <v>0</v>
      </c>
      <c r="L24" s="6"/>
      <c r="M24" s="6"/>
      <c r="N24" s="6">
        <f t="shared" si="2"/>
        <v>0</v>
      </c>
    </row>
    <row r="25" spans="4:14" x14ac:dyDescent="0.3">
      <c r="D25" s="6" t="s">
        <v>116</v>
      </c>
      <c r="E25" s="6"/>
      <c r="F25" s="6"/>
      <c r="G25" s="6">
        <f t="shared" si="0"/>
        <v>0</v>
      </c>
      <c r="H25" s="6" t="s">
        <v>124</v>
      </c>
      <c r="I25" s="6"/>
      <c r="J25" s="6"/>
      <c r="K25" s="6">
        <f t="shared" si="1"/>
        <v>0</v>
      </c>
      <c r="L25" s="6"/>
      <c r="M25" s="6"/>
      <c r="N25" s="6">
        <f t="shared" si="2"/>
        <v>0</v>
      </c>
    </row>
    <row r="26" spans="4:14" x14ac:dyDescent="0.3">
      <c r="D26" s="6" t="s">
        <v>117</v>
      </c>
      <c r="E26" s="6"/>
      <c r="F26" s="6"/>
      <c r="G26" s="6">
        <f t="shared" si="0"/>
        <v>0</v>
      </c>
      <c r="H26" s="6" t="s">
        <v>124</v>
      </c>
      <c r="I26" s="6"/>
      <c r="J26" s="6"/>
      <c r="K26" s="6">
        <f t="shared" si="1"/>
        <v>0</v>
      </c>
      <c r="L26" s="6"/>
      <c r="M26" s="6"/>
      <c r="N26" s="6">
        <f t="shared" si="2"/>
        <v>0</v>
      </c>
    </row>
    <row r="27" spans="4:14" x14ac:dyDescent="0.3">
      <c r="D27" s="6"/>
      <c r="E27" s="6"/>
      <c r="F27" s="6"/>
      <c r="G27" s="6">
        <f t="shared" si="0"/>
        <v>0</v>
      </c>
      <c r="H27" s="6"/>
      <c r="I27" s="6"/>
      <c r="J27" s="6"/>
      <c r="K27" s="6">
        <f t="shared" si="1"/>
        <v>0</v>
      </c>
      <c r="L27" s="6"/>
      <c r="M27" s="6"/>
      <c r="N27" s="6">
        <f t="shared" si="2"/>
        <v>0</v>
      </c>
    </row>
    <row r="28" spans="4:14" x14ac:dyDescent="0.3">
      <c r="D28" s="6" t="s">
        <v>111</v>
      </c>
      <c r="E28" s="6"/>
      <c r="F28" s="6"/>
      <c r="G28" s="6">
        <f t="shared" si="0"/>
        <v>0</v>
      </c>
      <c r="H28" s="6"/>
      <c r="I28" s="6"/>
      <c r="J28" s="6"/>
      <c r="K28" s="6">
        <f t="shared" si="1"/>
        <v>0</v>
      </c>
      <c r="L28" s="6"/>
      <c r="M28" s="6"/>
      <c r="N28" s="6">
        <f t="shared" si="2"/>
        <v>0</v>
      </c>
    </row>
    <row r="29" spans="4:14" x14ac:dyDescent="0.3">
      <c r="D29" s="6" t="s">
        <v>112</v>
      </c>
      <c r="E29" s="6"/>
      <c r="F29" s="6"/>
      <c r="G29" s="6">
        <f t="shared" si="0"/>
        <v>0</v>
      </c>
      <c r="H29" s="6"/>
      <c r="I29" s="6"/>
      <c r="J29" s="6"/>
      <c r="K29" s="6">
        <f t="shared" si="1"/>
        <v>0</v>
      </c>
      <c r="L29" s="6"/>
      <c r="M29" s="6"/>
      <c r="N29" s="6">
        <f t="shared" si="2"/>
        <v>0</v>
      </c>
    </row>
    <row r="30" spans="4:14" x14ac:dyDescent="0.3">
      <c r="D30" s="6" t="s">
        <v>113</v>
      </c>
      <c r="E30" s="6"/>
      <c r="F30" s="6"/>
      <c r="G30" s="6">
        <f t="shared" si="0"/>
        <v>0</v>
      </c>
      <c r="H30" s="6"/>
      <c r="I30" s="6"/>
      <c r="J30" s="6"/>
      <c r="K30" s="6">
        <f t="shared" si="1"/>
        <v>0</v>
      </c>
      <c r="L30" s="6"/>
      <c r="M30" s="6"/>
      <c r="N30" s="6">
        <f t="shared" si="2"/>
        <v>0</v>
      </c>
    </row>
    <row r="31" spans="4:14" x14ac:dyDescent="0.3">
      <c r="D31" s="6" t="s">
        <v>114</v>
      </c>
      <c r="E31" s="6"/>
      <c r="F31" s="6"/>
      <c r="G31" s="6">
        <f t="shared" si="0"/>
        <v>0</v>
      </c>
      <c r="H31" s="6"/>
      <c r="I31" s="6"/>
      <c r="J31" s="6"/>
      <c r="K31" s="6">
        <f t="shared" si="1"/>
        <v>0</v>
      </c>
      <c r="L31" s="6"/>
      <c r="M31" s="6"/>
      <c r="N31" s="6">
        <f t="shared" si="2"/>
        <v>0</v>
      </c>
    </row>
    <row r="32" spans="4:14" x14ac:dyDescent="0.3">
      <c r="D32" s="6"/>
      <c r="E32" s="6"/>
      <c r="F32" s="6"/>
      <c r="G32" s="6">
        <f t="shared" si="0"/>
        <v>0</v>
      </c>
      <c r="H32" s="6"/>
      <c r="I32" s="6"/>
      <c r="J32" s="6"/>
      <c r="K32" s="6">
        <f t="shared" si="1"/>
        <v>0</v>
      </c>
      <c r="L32" s="6"/>
      <c r="M32" s="6"/>
      <c r="N32" s="6">
        <f t="shared" si="2"/>
        <v>0</v>
      </c>
    </row>
    <row r="33" spans="4:14" x14ac:dyDescent="0.3">
      <c r="D33" s="6"/>
      <c r="E33" s="6"/>
      <c r="F33" s="6"/>
      <c r="G33" s="6">
        <f t="shared" si="0"/>
        <v>0</v>
      </c>
      <c r="H33" s="6"/>
      <c r="I33" s="6"/>
      <c r="J33" s="6"/>
      <c r="K33" s="6">
        <f t="shared" si="1"/>
        <v>0</v>
      </c>
      <c r="L33" s="6"/>
      <c r="M33" s="6"/>
      <c r="N33" s="6">
        <f t="shared" si="2"/>
        <v>0</v>
      </c>
    </row>
    <row r="34" spans="4:14" x14ac:dyDescent="0.3">
      <c r="D34" s="6"/>
      <c r="E34" s="6"/>
      <c r="F34" s="6"/>
      <c r="G34" s="6">
        <f t="shared" si="0"/>
        <v>0</v>
      </c>
      <c r="H34" s="6"/>
      <c r="I34" s="6"/>
      <c r="J34" s="6"/>
      <c r="K34" s="6">
        <f t="shared" si="1"/>
        <v>0</v>
      </c>
      <c r="L34" s="6"/>
      <c r="M34" s="6"/>
      <c r="N34" s="6">
        <f t="shared" si="2"/>
        <v>0</v>
      </c>
    </row>
    <row r="35" spans="4:14" x14ac:dyDescent="0.3">
      <c r="D35" s="6" t="s">
        <v>118</v>
      </c>
      <c r="E35" s="6"/>
      <c r="F35" s="6">
        <f>G35*10.764</f>
        <v>0</v>
      </c>
      <c r="G35" s="6">
        <f>SUM(G7:G34)</f>
        <v>0</v>
      </c>
      <c r="H35" s="6"/>
      <c r="I35" s="6"/>
      <c r="J35" s="6">
        <f>K35*10.764</f>
        <v>0</v>
      </c>
      <c r="K35" s="6">
        <f>SUM(K7:K34)</f>
        <v>0</v>
      </c>
      <c r="L35" s="6"/>
      <c r="M35" s="6">
        <f>N35*10.764</f>
        <v>0</v>
      </c>
      <c r="N35" s="6">
        <f>SUM(N7:N34)</f>
        <v>0</v>
      </c>
    </row>
  </sheetData>
  <mergeCells count="4">
    <mergeCell ref="E3:F3"/>
    <mergeCell ref="E5:G5"/>
    <mergeCell ref="I5:K5"/>
    <mergeCell ref="L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Wing A</vt:lpstr>
      <vt:lpstr>Wing B</vt:lpstr>
      <vt:lpstr>Wing C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2025-07-15T10:37:08Z</cp:lastPrinted>
  <dcterms:created xsi:type="dcterms:W3CDTF">2013-11-23T05:32:33Z</dcterms:created>
  <dcterms:modified xsi:type="dcterms:W3CDTF">2025-07-15T10:38:15Z</dcterms:modified>
</cp:coreProperties>
</file>