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61"/>
  <workbookPr codeName="ThisWorkbook"/>
  <mc:AlternateContent xmlns:mc="http://schemas.openxmlformats.org/markup-compatibility/2006">
    <mc:Choice Requires="x15">
      <x15ac:absPath xmlns:x15ac="http://schemas.microsoft.com/office/spreadsheetml/2010/11/ac" url="D:\Gaurav\July 25\Dump\"/>
    </mc:Choice>
  </mc:AlternateContent>
  <xr:revisionPtr revIDLastSave="0" documentId="13_ncr:1_{68456F32-FAE1-4C7E-B43D-C4A430BA6E36}" xr6:coauthVersionLast="36" xr6:coauthVersionMax="36" xr10:uidLastSave="{00000000-0000-0000-0000-000000000000}"/>
  <bookViews>
    <workbookView xWindow="0" yWindow="0" windowWidth="20490" windowHeight="7125" tabRatio="725" xr2:uid="{00000000-000D-0000-FFFF-FFFF00000000}"/>
  </bookViews>
  <sheets>
    <sheet name="Report" sheetId="1" r:id="rId1"/>
    <sheet name="valuation" sheetId="5" r:id="rId2"/>
    <sheet name="Research" sheetId="4" r:id="rId3"/>
    <sheet name="Remarks" sheetId="6" r:id="rId4"/>
    <sheet name="Area Calculation" sheetId="7" r:id="rId5"/>
  </sheets>
  <definedNames>
    <definedName name="_xlnm.Print_Area" localSheetId="0">Report!$A$1:$H$375</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K90" i="1" l="1"/>
  <c r="J162" i="1" l="1"/>
  <c r="I162" i="1"/>
  <c r="J154" i="1"/>
  <c r="I154" i="1"/>
  <c r="J152" i="1"/>
  <c r="I152" i="1"/>
  <c r="D146" i="1"/>
  <c r="D137" i="1"/>
  <c r="D136" i="1"/>
  <c r="D135" i="1"/>
  <c r="D134" i="1"/>
  <c r="K119" i="1"/>
  <c r="D133" i="1"/>
  <c r="D125" i="1"/>
  <c r="C16" i="1"/>
  <c r="E8" i="1"/>
  <c r="D201" i="1" l="1"/>
  <c r="D200" i="1"/>
  <c r="D199" i="1"/>
  <c r="D198" i="1"/>
  <c r="D197" i="1"/>
  <c r="F197" i="1" s="1"/>
  <c r="F201" i="1" l="1"/>
  <c r="F200" i="1"/>
  <c r="F199" i="1"/>
  <c r="F198" i="1"/>
  <c r="D215" i="1"/>
  <c r="D212" i="1"/>
  <c r="G218" i="1"/>
  <c r="G213" i="1"/>
  <c r="D218" i="1"/>
  <c r="D217" i="1"/>
  <c r="D216" i="1"/>
  <c r="D213" i="1"/>
  <c r="D210" i="1"/>
  <c r="D209" i="1"/>
  <c r="D208" i="1"/>
  <c r="D207" i="1"/>
  <c r="D205" i="1"/>
  <c r="D204" i="1"/>
  <c r="D203" i="1"/>
  <c r="D202" i="1"/>
  <c r="D196" i="1"/>
  <c r="D195" i="1"/>
  <c r="D194" i="1"/>
  <c r="D193" i="1"/>
  <c r="D192" i="1"/>
  <c r="D190" i="1"/>
  <c r="D189" i="1"/>
  <c r="D188" i="1"/>
  <c r="D187" i="1"/>
  <c r="D186" i="1"/>
  <c r="D185" i="1"/>
  <c r="D184" i="1"/>
  <c r="D183" i="1"/>
  <c r="D182" i="1"/>
  <c r="D181" i="1"/>
  <c r="D180" i="1"/>
  <c r="D179" i="1"/>
  <c r="D178" i="1"/>
  <c r="D177" i="1"/>
  <c r="D176" i="1"/>
  <c r="D175" i="1"/>
  <c r="D174" i="1"/>
  <c r="D173" i="1"/>
  <c r="D172" i="1"/>
  <c r="G170" i="1"/>
  <c r="G169" i="1"/>
  <c r="G168" i="1"/>
  <c r="G167" i="1"/>
  <c r="G166" i="1"/>
  <c r="G165" i="1"/>
  <c r="G164" i="1"/>
  <c r="G163" i="1"/>
  <c r="G162" i="1"/>
  <c r="G161" i="1"/>
  <c r="G160" i="1"/>
  <c r="G159" i="1"/>
  <c r="G158" i="1"/>
  <c r="G157" i="1"/>
  <c r="G156" i="1"/>
  <c r="G155" i="1"/>
  <c r="G154" i="1"/>
  <c r="G153" i="1"/>
  <c r="G152" i="1"/>
  <c r="D170" i="1"/>
  <c r="D169" i="1"/>
  <c r="D168" i="1"/>
  <c r="D167" i="1"/>
  <c r="D166" i="1"/>
  <c r="D165" i="1"/>
  <c r="D164" i="1"/>
  <c r="D163" i="1"/>
  <c r="D162" i="1"/>
  <c r="D161" i="1"/>
  <c r="D160" i="1"/>
  <c r="D159" i="1"/>
  <c r="D158" i="1"/>
  <c r="D157" i="1"/>
  <c r="D156" i="1"/>
  <c r="D155" i="1"/>
  <c r="D154" i="1"/>
  <c r="D153" i="1"/>
  <c r="D152" i="1"/>
  <c r="D147" i="1"/>
  <c r="D145" i="1"/>
  <c r="D144" i="1"/>
  <c r="D143" i="1"/>
  <c r="D142" i="1"/>
  <c r="D141" i="1"/>
  <c r="D140" i="1"/>
  <c r="D139" i="1"/>
  <c r="D138" i="1"/>
  <c r="D132" i="1"/>
  <c r="D131" i="1"/>
  <c r="D130" i="1"/>
  <c r="D129" i="1"/>
  <c r="D128" i="1"/>
  <c r="D127" i="1"/>
  <c r="D126" i="1"/>
  <c r="D124" i="1"/>
  <c r="D123" i="1"/>
  <c r="D122" i="1"/>
  <c r="D121" i="1"/>
  <c r="D120" i="1"/>
  <c r="D119" i="1"/>
  <c r="D118" i="1"/>
  <c r="F215" i="1" l="1"/>
  <c r="H215" i="1" s="1"/>
  <c r="C109" i="1"/>
  <c r="C111" i="1" s="1"/>
  <c r="C104" i="1"/>
  <c r="C106" i="1" s="1"/>
  <c r="F212" i="1"/>
  <c r="H212" i="1" s="1"/>
  <c r="I208" i="1"/>
  <c r="I193" i="1"/>
  <c r="I212" i="1"/>
  <c r="F203" i="1"/>
  <c r="H203" i="1" s="1"/>
  <c r="H199" i="1"/>
  <c r="F196" i="1"/>
  <c r="H196" i="1" s="1"/>
  <c r="I192" i="1"/>
  <c r="F192" i="1" l="1"/>
  <c r="H192" i="1" s="1"/>
  <c r="F209" i="1"/>
  <c r="H209" i="1" s="1"/>
  <c r="F205" i="1"/>
  <c r="H205" i="1" s="1"/>
  <c r="F194" i="1"/>
  <c r="H194" i="1" s="1"/>
  <c r="H197" i="1"/>
  <c r="F217" i="1"/>
  <c r="H217" i="1" s="1"/>
  <c r="F208" i="1"/>
  <c r="H208" i="1" s="1"/>
  <c r="F210" i="1"/>
  <c r="H210" i="1" s="1"/>
  <c r="F207" i="1"/>
  <c r="H207" i="1" s="1"/>
  <c r="F204" i="1"/>
  <c r="H204" i="1" s="1"/>
  <c r="F202" i="1"/>
  <c r="H202" i="1" s="1"/>
  <c r="H201" i="1"/>
  <c r="XDL201" i="1" l="1"/>
  <c r="XDN201" i="1" s="1"/>
  <c r="XDD201" i="1"/>
  <c r="XDF201" i="1" s="1"/>
  <c r="XCV201" i="1"/>
  <c r="XCX201" i="1" s="1"/>
  <c r="XCN201" i="1"/>
  <c r="XCP201" i="1" s="1"/>
  <c r="XCF201" i="1"/>
  <c r="XCH201" i="1" s="1"/>
  <c r="XBX201" i="1"/>
  <c r="XBZ201" i="1" s="1"/>
  <c r="XBP201" i="1"/>
  <c r="XBR201" i="1" s="1"/>
  <c r="XBH201" i="1"/>
  <c r="XBJ201" i="1" s="1"/>
  <c r="XAZ201" i="1"/>
  <c r="XBB201" i="1" s="1"/>
  <c r="XAR201" i="1"/>
  <c r="XAT201" i="1" s="1"/>
  <c r="XAJ201" i="1"/>
  <c r="XAL201" i="1" s="1"/>
  <c r="XAB201" i="1"/>
  <c r="XAD201" i="1" s="1"/>
  <c r="WZT201" i="1"/>
  <c r="WZV201" i="1" s="1"/>
  <c r="WZL201" i="1"/>
  <c r="WZN201" i="1" s="1"/>
  <c r="WZD201" i="1"/>
  <c r="WZF201" i="1" s="1"/>
  <c r="WYV201" i="1"/>
  <c r="WYX201" i="1" s="1"/>
  <c r="WYN201" i="1"/>
  <c r="WYP201" i="1" s="1"/>
  <c r="WYF201" i="1"/>
  <c r="WYH201" i="1" s="1"/>
  <c r="WXX201" i="1"/>
  <c r="WXZ201" i="1" s="1"/>
  <c r="WXP201" i="1"/>
  <c r="WXR201" i="1" s="1"/>
  <c r="WXH201" i="1"/>
  <c r="WXJ201" i="1" s="1"/>
  <c r="WWZ201" i="1"/>
  <c r="WXB201" i="1" s="1"/>
  <c r="WWR201" i="1"/>
  <c r="WWT201" i="1" s="1"/>
  <c r="WWJ201" i="1"/>
  <c r="WWL201" i="1" s="1"/>
  <c r="WWB201" i="1"/>
  <c r="WWD201" i="1" s="1"/>
  <c r="WVT201" i="1"/>
  <c r="WVV201" i="1" s="1"/>
  <c r="WVL201" i="1"/>
  <c r="WVN201" i="1" s="1"/>
  <c r="WVD201" i="1"/>
  <c r="WVF201" i="1" s="1"/>
  <c r="WUV201" i="1"/>
  <c r="WUX201" i="1" s="1"/>
  <c r="WUN201" i="1"/>
  <c r="WUP201" i="1" s="1"/>
  <c r="WUF201" i="1"/>
  <c r="WUH201" i="1" s="1"/>
  <c r="WTX201" i="1"/>
  <c r="WTZ201" i="1" s="1"/>
  <c r="WTP201" i="1"/>
  <c r="WTR201" i="1" s="1"/>
  <c r="WTH201" i="1"/>
  <c r="WTJ201" i="1" s="1"/>
  <c r="WSZ201" i="1"/>
  <c r="WTB201" i="1" s="1"/>
  <c r="WSR201" i="1"/>
  <c r="WST201" i="1" s="1"/>
  <c r="WSJ201" i="1"/>
  <c r="WSL201" i="1" s="1"/>
  <c r="WSB201" i="1"/>
  <c r="WSD201" i="1" s="1"/>
  <c r="WRT201" i="1"/>
  <c r="WRV201" i="1" s="1"/>
  <c r="WRL201" i="1"/>
  <c r="WRN201" i="1" s="1"/>
  <c r="WRD201" i="1"/>
  <c r="WRF201" i="1" s="1"/>
  <c r="WQV201" i="1"/>
  <c r="WQX201" i="1" s="1"/>
  <c r="WQN201" i="1"/>
  <c r="WQP201" i="1" s="1"/>
  <c r="WQF201" i="1"/>
  <c r="WQH201" i="1" s="1"/>
  <c r="WPX201" i="1"/>
  <c r="WPZ201" i="1" s="1"/>
  <c r="WPP201" i="1"/>
  <c r="WPR201" i="1" s="1"/>
  <c r="WPH201" i="1"/>
  <c r="WPJ201" i="1" s="1"/>
  <c r="WOZ201" i="1"/>
  <c r="WPB201" i="1" s="1"/>
  <c r="WOR201" i="1"/>
  <c r="WOT201" i="1" s="1"/>
  <c r="WOJ201" i="1"/>
  <c r="WOL201" i="1" s="1"/>
  <c r="WOB201" i="1"/>
  <c r="WOD201" i="1" s="1"/>
  <c r="WNT201" i="1"/>
  <c r="WNV201" i="1" s="1"/>
  <c r="WNL201" i="1"/>
  <c r="WNN201" i="1" s="1"/>
  <c r="WND201" i="1"/>
  <c r="WNF201" i="1" s="1"/>
  <c r="WMV201" i="1"/>
  <c r="WMX201" i="1" s="1"/>
  <c r="WMN201" i="1"/>
  <c r="WMP201" i="1" s="1"/>
  <c r="WMF201" i="1"/>
  <c r="WMH201" i="1" s="1"/>
  <c r="WLX201" i="1"/>
  <c r="WLZ201" i="1" s="1"/>
  <c r="WLP201" i="1"/>
  <c r="WLR201" i="1" s="1"/>
  <c r="WLH201" i="1"/>
  <c r="WLJ201" i="1" s="1"/>
  <c r="WKZ201" i="1"/>
  <c r="WLB201" i="1" s="1"/>
  <c r="WKR201" i="1"/>
  <c r="WKT201" i="1" s="1"/>
  <c r="WKJ201" i="1"/>
  <c r="WKL201" i="1" s="1"/>
  <c r="WKB201" i="1"/>
  <c r="WKD201" i="1" s="1"/>
  <c r="WJT201" i="1"/>
  <c r="WJV201" i="1" s="1"/>
  <c r="WJL201" i="1"/>
  <c r="WJN201" i="1" s="1"/>
  <c r="WJD201" i="1"/>
  <c r="WJF201" i="1" s="1"/>
  <c r="WIV201" i="1"/>
  <c r="WIX201" i="1" s="1"/>
  <c r="WIN201" i="1"/>
  <c r="WIP201" i="1" s="1"/>
  <c r="WIF201" i="1"/>
  <c r="WIH201" i="1" s="1"/>
  <c r="WHX201" i="1"/>
  <c r="WHZ201" i="1" s="1"/>
  <c r="WHP201" i="1"/>
  <c r="WHR201" i="1" s="1"/>
  <c r="WHH201" i="1"/>
  <c r="WHJ201" i="1" s="1"/>
  <c r="WGZ201" i="1"/>
  <c r="WHB201" i="1" s="1"/>
  <c r="WGR201" i="1"/>
  <c r="WGT201" i="1" s="1"/>
  <c r="WGJ201" i="1"/>
  <c r="WGL201" i="1" s="1"/>
  <c r="WGB201" i="1"/>
  <c r="WGD201" i="1" s="1"/>
  <c r="WFT201" i="1"/>
  <c r="WFV201" i="1" s="1"/>
  <c r="WFL201" i="1"/>
  <c r="WFN201" i="1" s="1"/>
  <c r="WFD201" i="1"/>
  <c r="WFF201" i="1" s="1"/>
  <c r="WEV201" i="1"/>
  <c r="WEX201" i="1" s="1"/>
  <c r="WEN201" i="1"/>
  <c r="WEP201" i="1" s="1"/>
  <c r="WEF201" i="1"/>
  <c r="WEH201" i="1" s="1"/>
  <c r="WDX201" i="1"/>
  <c r="WDZ201" i="1" s="1"/>
  <c r="WDP201" i="1"/>
  <c r="WDR201" i="1" s="1"/>
  <c r="WDH201" i="1"/>
  <c r="WDJ201" i="1" s="1"/>
  <c r="WCZ201" i="1"/>
  <c r="WDB201" i="1" s="1"/>
  <c r="WCR201" i="1"/>
  <c r="WCT201" i="1" s="1"/>
  <c r="WCJ201" i="1"/>
  <c r="WCL201" i="1" s="1"/>
  <c r="WCB201" i="1"/>
  <c r="WCD201" i="1" s="1"/>
  <c r="WBT201" i="1"/>
  <c r="WBV201" i="1" s="1"/>
  <c r="WBL201" i="1"/>
  <c r="WBN201" i="1" s="1"/>
  <c r="WBD201" i="1"/>
  <c r="WBF201" i="1" s="1"/>
  <c r="WAV201" i="1"/>
  <c r="WAX201" i="1" s="1"/>
  <c r="WAN201" i="1"/>
  <c r="WAP201" i="1" s="1"/>
  <c r="WAF201" i="1"/>
  <c r="WAH201" i="1" s="1"/>
  <c r="VZX201" i="1"/>
  <c r="VZZ201" i="1" s="1"/>
  <c r="VZP201" i="1"/>
  <c r="VZR201" i="1" s="1"/>
  <c r="VZH201" i="1"/>
  <c r="VZJ201" i="1" s="1"/>
  <c r="VYZ201" i="1"/>
  <c r="VZB201" i="1" s="1"/>
  <c r="VYR201" i="1"/>
  <c r="VYT201" i="1" s="1"/>
  <c r="VYJ201" i="1"/>
  <c r="VYL201" i="1" s="1"/>
  <c r="VYB201" i="1"/>
  <c r="VYD201" i="1" s="1"/>
  <c r="VXT201" i="1"/>
  <c r="VXV201" i="1" s="1"/>
  <c r="VXL201" i="1"/>
  <c r="VXN201" i="1" s="1"/>
  <c r="VXD201" i="1"/>
  <c r="VXF201" i="1" s="1"/>
  <c r="VWV201" i="1"/>
  <c r="VWX201" i="1" s="1"/>
  <c r="VWN201" i="1"/>
  <c r="VWP201" i="1" s="1"/>
  <c r="VWF201" i="1"/>
  <c r="VWH201" i="1" s="1"/>
  <c r="VVX201" i="1"/>
  <c r="VVZ201" i="1" s="1"/>
  <c r="VVP201" i="1"/>
  <c r="VVR201" i="1" s="1"/>
  <c r="VVH201" i="1"/>
  <c r="VVJ201" i="1" s="1"/>
  <c r="VUZ201" i="1"/>
  <c r="VVB201" i="1" s="1"/>
  <c r="VUR201" i="1"/>
  <c r="VUT201" i="1" s="1"/>
  <c r="VUJ201" i="1"/>
  <c r="VUL201" i="1" s="1"/>
  <c r="VUB201" i="1"/>
  <c r="VUD201" i="1" s="1"/>
  <c r="VTT201" i="1"/>
  <c r="VTV201" i="1" s="1"/>
  <c r="VTL201" i="1"/>
  <c r="VTN201" i="1" s="1"/>
  <c r="VTD201" i="1"/>
  <c r="VTF201" i="1" s="1"/>
  <c r="VSV201" i="1"/>
  <c r="VSX201" i="1" s="1"/>
  <c r="VSN201" i="1"/>
  <c r="VSP201" i="1" s="1"/>
  <c r="VSF201" i="1"/>
  <c r="VSH201" i="1" s="1"/>
  <c r="VRX201" i="1"/>
  <c r="VRZ201" i="1" s="1"/>
  <c r="VRP201" i="1"/>
  <c r="VRR201" i="1" s="1"/>
  <c r="VRH201" i="1"/>
  <c r="VRJ201" i="1" s="1"/>
  <c r="VQZ201" i="1"/>
  <c r="VRB201" i="1" s="1"/>
  <c r="VQR201" i="1"/>
  <c r="VQT201" i="1" s="1"/>
  <c r="VQJ201" i="1"/>
  <c r="VQL201" i="1" s="1"/>
  <c r="VQB201" i="1"/>
  <c r="VQD201" i="1" s="1"/>
  <c r="VPT201" i="1"/>
  <c r="VPV201" i="1" s="1"/>
  <c r="VPL201" i="1"/>
  <c r="VPN201" i="1" s="1"/>
  <c r="VPD201" i="1"/>
  <c r="VPF201" i="1" s="1"/>
  <c r="VOV201" i="1"/>
  <c r="VOX201" i="1" s="1"/>
  <c r="VON201" i="1"/>
  <c r="VOP201" i="1" s="1"/>
  <c r="VOF201" i="1"/>
  <c r="VOH201" i="1" s="1"/>
  <c r="VNX201" i="1"/>
  <c r="VNZ201" i="1" s="1"/>
  <c r="VNP201" i="1"/>
  <c r="VNR201" i="1" s="1"/>
  <c r="VNH201" i="1"/>
  <c r="VNJ201" i="1" s="1"/>
  <c r="VMZ201" i="1"/>
  <c r="VNB201" i="1" s="1"/>
  <c r="VMR201" i="1"/>
  <c r="VMT201" i="1" s="1"/>
  <c r="VMJ201" i="1"/>
  <c r="VML201" i="1" s="1"/>
  <c r="VMB201" i="1"/>
  <c r="VMD201" i="1" s="1"/>
  <c r="VLT201" i="1"/>
  <c r="VLV201" i="1" s="1"/>
  <c r="VLL201" i="1"/>
  <c r="VLN201" i="1" s="1"/>
  <c r="VLD201" i="1"/>
  <c r="VLF201" i="1" s="1"/>
  <c r="VKV201" i="1"/>
  <c r="VKX201" i="1" s="1"/>
  <c r="VKN201" i="1"/>
  <c r="VKP201" i="1" s="1"/>
  <c r="VKF201" i="1"/>
  <c r="VKH201" i="1" s="1"/>
  <c r="VJX201" i="1"/>
  <c r="VJZ201" i="1" s="1"/>
  <c r="VJP201" i="1"/>
  <c r="VJR201" i="1" s="1"/>
  <c r="VJH201" i="1"/>
  <c r="VJJ201" i="1" s="1"/>
  <c r="VIZ201" i="1"/>
  <c r="VJB201" i="1" s="1"/>
  <c r="VIR201" i="1"/>
  <c r="VIT201" i="1" s="1"/>
  <c r="VIJ201" i="1"/>
  <c r="VIL201" i="1" s="1"/>
  <c r="VIB201" i="1"/>
  <c r="VID201" i="1" s="1"/>
  <c r="VHT201" i="1"/>
  <c r="VHV201" i="1" s="1"/>
  <c r="VHL201" i="1"/>
  <c r="VHN201" i="1" s="1"/>
  <c r="VHD201" i="1"/>
  <c r="VHF201" i="1" s="1"/>
  <c r="VGV201" i="1"/>
  <c r="VGX201" i="1" s="1"/>
  <c r="VGN201" i="1"/>
  <c r="VGP201" i="1" s="1"/>
  <c r="VGF201" i="1"/>
  <c r="VGH201" i="1" s="1"/>
  <c r="VFX201" i="1"/>
  <c r="VFZ201" i="1" s="1"/>
  <c r="VFP201" i="1"/>
  <c r="VFR201" i="1" s="1"/>
  <c r="VFH201" i="1"/>
  <c r="VFJ201" i="1" s="1"/>
  <c r="VEZ201" i="1"/>
  <c r="VFB201" i="1" s="1"/>
  <c r="VER201" i="1"/>
  <c r="VET201" i="1" s="1"/>
  <c r="VEJ201" i="1"/>
  <c r="VEL201" i="1" s="1"/>
  <c r="VEB201" i="1"/>
  <c r="VED201" i="1" s="1"/>
  <c r="VDT201" i="1"/>
  <c r="VDV201" i="1" s="1"/>
  <c r="VDL201" i="1"/>
  <c r="VDN201" i="1" s="1"/>
  <c r="VDD201" i="1"/>
  <c r="VDF201" i="1" s="1"/>
  <c r="VCV201" i="1"/>
  <c r="VCX201" i="1" s="1"/>
  <c r="VCN201" i="1"/>
  <c r="VCP201" i="1" s="1"/>
  <c r="VCF201" i="1"/>
  <c r="VCH201" i="1" s="1"/>
  <c r="VBX201" i="1"/>
  <c r="VBZ201" i="1" s="1"/>
  <c r="VBP201" i="1"/>
  <c r="VBR201" i="1" s="1"/>
  <c r="VBH201" i="1"/>
  <c r="VBJ201" i="1" s="1"/>
  <c r="VAZ201" i="1"/>
  <c r="VBB201" i="1" s="1"/>
  <c r="VAR201" i="1"/>
  <c r="VAT201" i="1" s="1"/>
  <c r="VAJ201" i="1"/>
  <c r="VAL201" i="1" s="1"/>
  <c r="VAB201" i="1"/>
  <c r="VAD201" i="1" s="1"/>
  <c r="UZT201" i="1"/>
  <c r="UZV201" i="1" s="1"/>
  <c r="UZL201" i="1"/>
  <c r="UZN201" i="1" s="1"/>
  <c r="UZD201" i="1"/>
  <c r="UZF201" i="1" s="1"/>
  <c r="UYV201" i="1"/>
  <c r="UYX201" i="1" s="1"/>
  <c r="UYN201" i="1"/>
  <c r="UYP201" i="1" s="1"/>
  <c r="UYF201" i="1"/>
  <c r="UYH201" i="1" s="1"/>
  <c r="UXX201" i="1"/>
  <c r="UXZ201" i="1" s="1"/>
  <c r="UXP201" i="1"/>
  <c r="UXR201" i="1" s="1"/>
  <c r="UXH201" i="1"/>
  <c r="UXJ201" i="1" s="1"/>
  <c r="UWZ201" i="1"/>
  <c r="UXB201" i="1" s="1"/>
  <c r="UWR201" i="1"/>
  <c r="UWT201" i="1" s="1"/>
  <c r="UWJ201" i="1"/>
  <c r="UWL201" i="1" s="1"/>
  <c r="UWB201" i="1"/>
  <c r="UWD201" i="1" s="1"/>
  <c r="UVT201" i="1"/>
  <c r="UVV201" i="1" s="1"/>
  <c r="UVL201" i="1"/>
  <c r="UVN201" i="1" s="1"/>
  <c r="UVD201" i="1"/>
  <c r="UVF201" i="1" s="1"/>
  <c r="UUV201" i="1"/>
  <c r="UUX201" i="1" s="1"/>
  <c r="UUN201" i="1"/>
  <c r="UUP201" i="1" s="1"/>
  <c r="UUF201" i="1"/>
  <c r="UUH201" i="1" s="1"/>
  <c r="UTX201" i="1"/>
  <c r="UTZ201" i="1" s="1"/>
  <c r="UTP201" i="1"/>
  <c r="UTR201" i="1" s="1"/>
  <c r="UTH201" i="1"/>
  <c r="UTJ201" i="1" s="1"/>
  <c r="USZ201" i="1"/>
  <c r="UTB201" i="1" s="1"/>
  <c r="USR201" i="1"/>
  <c r="UST201" i="1" s="1"/>
  <c r="USJ201" i="1"/>
  <c r="USL201" i="1" s="1"/>
  <c r="USB201" i="1"/>
  <c r="USD201" i="1" s="1"/>
  <c r="URT201" i="1"/>
  <c r="URV201" i="1" s="1"/>
  <c r="URL201" i="1"/>
  <c r="URN201" i="1" s="1"/>
  <c r="URD201" i="1"/>
  <c r="URF201" i="1" s="1"/>
  <c r="UQV201" i="1"/>
  <c r="UQX201" i="1" s="1"/>
  <c r="UQN201" i="1"/>
  <c r="UQP201" i="1" s="1"/>
  <c r="UQF201" i="1"/>
  <c r="UQH201" i="1" s="1"/>
  <c r="UPX201" i="1"/>
  <c r="UPZ201" i="1" s="1"/>
  <c r="UPP201" i="1"/>
  <c r="UPR201" i="1" s="1"/>
  <c r="UPH201" i="1"/>
  <c r="UPJ201" i="1" s="1"/>
  <c r="UOZ201" i="1"/>
  <c r="UPB201" i="1" s="1"/>
  <c r="UOR201" i="1"/>
  <c r="UOT201" i="1" s="1"/>
  <c r="UOJ201" i="1"/>
  <c r="UOL201" i="1" s="1"/>
  <c r="UOB201" i="1"/>
  <c r="UOD201" i="1" s="1"/>
  <c r="UNT201" i="1"/>
  <c r="UNV201" i="1" s="1"/>
  <c r="UNL201" i="1"/>
  <c r="UNN201" i="1" s="1"/>
  <c r="UND201" i="1"/>
  <c r="UNF201" i="1" s="1"/>
  <c r="UMV201" i="1"/>
  <c r="UMX201" i="1" s="1"/>
  <c r="UMN201" i="1"/>
  <c r="UMP201" i="1" s="1"/>
  <c r="UMF201" i="1"/>
  <c r="UMH201" i="1" s="1"/>
  <c r="ULX201" i="1"/>
  <c r="ULZ201" i="1" s="1"/>
  <c r="ULP201" i="1"/>
  <c r="ULR201" i="1" s="1"/>
  <c r="ULH201" i="1"/>
  <c r="ULJ201" i="1" s="1"/>
  <c r="UKZ201" i="1"/>
  <c r="ULB201" i="1" s="1"/>
  <c r="UKR201" i="1"/>
  <c r="UKT201" i="1" s="1"/>
  <c r="UKJ201" i="1"/>
  <c r="UKL201" i="1" s="1"/>
  <c r="UKB201" i="1"/>
  <c r="UKD201" i="1" s="1"/>
  <c r="UJT201" i="1"/>
  <c r="UJV201" i="1" s="1"/>
  <c r="UJL201" i="1"/>
  <c r="UJN201" i="1" s="1"/>
  <c r="UJD201" i="1"/>
  <c r="UJF201" i="1" s="1"/>
  <c r="UIV201" i="1"/>
  <c r="UIX201" i="1" s="1"/>
  <c r="UIN201" i="1"/>
  <c r="UIP201" i="1" s="1"/>
  <c r="UIF201" i="1"/>
  <c r="UIH201" i="1" s="1"/>
  <c r="UHX201" i="1"/>
  <c r="UHZ201" i="1" s="1"/>
  <c r="UHP201" i="1"/>
  <c r="UHR201" i="1" s="1"/>
  <c r="UHH201" i="1"/>
  <c r="UHJ201" i="1" s="1"/>
  <c r="UGZ201" i="1"/>
  <c r="UHB201" i="1" s="1"/>
  <c r="UGR201" i="1"/>
  <c r="UGT201" i="1" s="1"/>
  <c r="UGJ201" i="1"/>
  <c r="UGL201" i="1" s="1"/>
  <c r="UGB201" i="1"/>
  <c r="UGD201" i="1" s="1"/>
  <c r="UFT201" i="1"/>
  <c r="UFV201" i="1" s="1"/>
  <c r="UFL201" i="1"/>
  <c r="UFN201" i="1" s="1"/>
  <c r="UFD201" i="1"/>
  <c r="UFF201" i="1" s="1"/>
  <c r="UEV201" i="1"/>
  <c r="UEX201" i="1" s="1"/>
  <c r="UEN201" i="1"/>
  <c r="UEP201" i="1" s="1"/>
  <c r="UEF201" i="1"/>
  <c r="UEH201" i="1" s="1"/>
  <c r="UDX201" i="1"/>
  <c r="UDZ201" i="1" s="1"/>
  <c r="UDP201" i="1"/>
  <c r="UDR201" i="1" s="1"/>
  <c r="UDH201" i="1"/>
  <c r="UDJ201" i="1" s="1"/>
  <c r="UCZ201" i="1"/>
  <c r="UDB201" i="1" s="1"/>
  <c r="UCR201" i="1"/>
  <c r="UCT201" i="1" s="1"/>
  <c r="UCJ201" i="1"/>
  <c r="UCL201" i="1" s="1"/>
  <c r="UCB201" i="1"/>
  <c r="UCD201" i="1" s="1"/>
  <c r="UBT201" i="1"/>
  <c r="UBV201" i="1" s="1"/>
  <c r="UBL201" i="1"/>
  <c r="UBN201" i="1" s="1"/>
  <c r="UBD201" i="1"/>
  <c r="UBF201" i="1" s="1"/>
  <c r="UAV201" i="1"/>
  <c r="UAX201" i="1" s="1"/>
  <c r="UAN201" i="1"/>
  <c r="UAP201" i="1" s="1"/>
  <c r="UAF201" i="1"/>
  <c r="UAH201" i="1" s="1"/>
  <c r="TZX201" i="1"/>
  <c r="TZZ201" i="1" s="1"/>
  <c r="TZP201" i="1"/>
  <c r="TZR201" i="1" s="1"/>
  <c r="TZH201" i="1"/>
  <c r="TZJ201" i="1" s="1"/>
  <c r="TYZ201" i="1"/>
  <c r="TZB201" i="1" s="1"/>
  <c r="TYR201" i="1"/>
  <c r="TYT201" i="1" s="1"/>
  <c r="TYJ201" i="1"/>
  <c r="TYL201" i="1" s="1"/>
  <c r="TYB201" i="1"/>
  <c r="TYD201" i="1" s="1"/>
  <c r="TXT201" i="1"/>
  <c r="TXV201" i="1" s="1"/>
  <c r="TXL201" i="1"/>
  <c r="TXN201" i="1" s="1"/>
  <c r="TXD201" i="1"/>
  <c r="TXF201" i="1" s="1"/>
  <c r="TWV201" i="1"/>
  <c r="TWX201" i="1" s="1"/>
  <c r="TWN201" i="1"/>
  <c r="TWP201" i="1" s="1"/>
  <c r="TWF201" i="1"/>
  <c r="TWH201" i="1" s="1"/>
  <c r="TVX201" i="1"/>
  <c r="TVZ201" i="1" s="1"/>
  <c r="TVP201" i="1"/>
  <c r="TVR201" i="1" s="1"/>
  <c r="TVH201" i="1"/>
  <c r="TVJ201" i="1" s="1"/>
  <c r="TUZ201" i="1"/>
  <c r="TVB201" i="1" s="1"/>
  <c r="TUR201" i="1"/>
  <c r="TUT201" i="1" s="1"/>
  <c r="TUJ201" i="1"/>
  <c r="TUL201" i="1" s="1"/>
  <c r="TUB201" i="1"/>
  <c r="TUD201" i="1" s="1"/>
  <c r="TTT201" i="1"/>
  <c r="TTV201" i="1" s="1"/>
  <c r="TTL201" i="1"/>
  <c r="TTN201" i="1" s="1"/>
  <c r="TTD201" i="1"/>
  <c r="TTF201" i="1" s="1"/>
  <c r="TSV201" i="1"/>
  <c r="TSX201" i="1" s="1"/>
  <c r="TSN201" i="1"/>
  <c r="TSP201" i="1" s="1"/>
  <c r="TSF201" i="1"/>
  <c r="TSH201" i="1" s="1"/>
  <c r="TRX201" i="1"/>
  <c r="TRZ201" i="1" s="1"/>
  <c r="TRP201" i="1"/>
  <c r="TRR201" i="1" s="1"/>
  <c r="TRH201" i="1"/>
  <c r="TRJ201" i="1" s="1"/>
  <c r="TQZ201" i="1"/>
  <c r="TRB201" i="1" s="1"/>
  <c r="TQR201" i="1"/>
  <c r="TQT201" i="1" s="1"/>
  <c r="TQJ201" i="1"/>
  <c r="TQL201" i="1" s="1"/>
  <c r="TQB201" i="1"/>
  <c r="TQD201" i="1" s="1"/>
  <c r="TPT201" i="1"/>
  <c r="TPV201" i="1" s="1"/>
  <c r="TPL201" i="1"/>
  <c r="TPN201" i="1" s="1"/>
  <c r="TPD201" i="1"/>
  <c r="TPF201" i="1" s="1"/>
  <c r="TOV201" i="1"/>
  <c r="TOX201" i="1" s="1"/>
  <c r="TON201" i="1"/>
  <c r="TOP201" i="1" s="1"/>
  <c r="TOF201" i="1"/>
  <c r="TOH201" i="1" s="1"/>
  <c r="TNX201" i="1"/>
  <c r="TNZ201" i="1" s="1"/>
  <c r="TNP201" i="1"/>
  <c r="TNR201" i="1" s="1"/>
  <c r="TNH201" i="1"/>
  <c r="TNJ201" i="1" s="1"/>
  <c r="TMZ201" i="1"/>
  <c r="TNB201" i="1" s="1"/>
  <c r="TMR201" i="1"/>
  <c r="TMT201" i="1" s="1"/>
  <c r="TMJ201" i="1"/>
  <c r="TML201" i="1" s="1"/>
  <c r="TMB201" i="1"/>
  <c r="TMD201" i="1" s="1"/>
  <c r="TLT201" i="1"/>
  <c r="TLV201" i="1" s="1"/>
  <c r="TLL201" i="1"/>
  <c r="TLN201" i="1" s="1"/>
  <c r="TLD201" i="1"/>
  <c r="TLF201" i="1" s="1"/>
  <c r="TKV201" i="1"/>
  <c r="TKX201" i="1" s="1"/>
  <c r="TKN201" i="1"/>
  <c r="TKP201" i="1" s="1"/>
  <c r="TKF201" i="1"/>
  <c r="TKH201" i="1" s="1"/>
  <c r="TJX201" i="1"/>
  <c r="TJZ201" i="1" s="1"/>
  <c r="TJP201" i="1"/>
  <c r="TJR201" i="1" s="1"/>
  <c r="TJH201" i="1"/>
  <c r="TJJ201" i="1" s="1"/>
  <c r="TIZ201" i="1"/>
  <c r="TJB201" i="1" s="1"/>
  <c r="TIR201" i="1"/>
  <c r="TIT201" i="1" s="1"/>
  <c r="TIJ201" i="1"/>
  <c r="TIL201" i="1" s="1"/>
  <c r="TIB201" i="1"/>
  <c r="TID201" i="1" s="1"/>
  <c r="THT201" i="1"/>
  <c r="THV201" i="1" s="1"/>
  <c r="THL201" i="1"/>
  <c r="THN201" i="1" s="1"/>
  <c r="THD201" i="1"/>
  <c r="THF201" i="1" s="1"/>
  <c r="TGV201" i="1"/>
  <c r="TGX201" i="1" s="1"/>
  <c r="TGN201" i="1"/>
  <c r="TGP201" i="1" s="1"/>
  <c r="TGF201" i="1"/>
  <c r="TGH201" i="1" s="1"/>
  <c r="TFX201" i="1"/>
  <c r="TFZ201" i="1" s="1"/>
  <c r="TFP201" i="1"/>
  <c r="TFR201" i="1" s="1"/>
  <c r="TFH201" i="1"/>
  <c r="TFJ201" i="1" s="1"/>
  <c r="TEZ201" i="1"/>
  <c r="TFB201" i="1" s="1"/>
  <c r="TER201" i="1"/>
  <c r="TET201" i="1" s="1"/>
  <c r="TEJ201" i="1"/>
  <c r="TEL201" i="1" s="1"/>
  <c r="TEB201" i="1"/>
  <c r="TED201" i="1" s="1"/>
  <c r="TDT201" i="1"/>
  <c r="TDV201" i="1" s="1"/>
  <c r="TDL201" i="1"/>
  <c r="TDN201" i="1" s="1"/>
  <c r="TDD201" i="1"/>
  <c r="TDF201" i="1" s="1"/>
  <c r="TCV201" i="1"/>
  <c r="TCX201" i="1" s="1"/>
  <c r="TCN201" i="1"/>
  <c r="TCP201" i="1" s="1"/>
  <c r="TCF201" i="1"/>
  <c r="TCH201" i="1" s="1"/>
  <c r="TBX201" i="1"/>
  <c r="TBZ201" i="1" s="1"/>
  <c r="TBP201" i="1"/>
  <c r="TBR201" i="1" s="1"/>
  <c r="TBH201" i="1"/>
  <c r="TBJ201" i="1" s="1"/>
  <c r="TAZ201" i="1"/>
  <c r="TBB201" i="1" s="1"/>
  <c r="TAR201" i="1"/>
  <c r="TAT201" i="1" s="1"/>
  <c r="TAJ201" i="1"/>
  <c r="TAL201" i="1" s="1"/>
  <c r="TAB201" i="1"/>
  <c r="TAD201" i="1" s="1"/>
  <c r="SZT201" i="1"/>
  <c r="SZV201" i="1" s="1"/>
  <c r="SZL201" i="1"/>
  <c r="SZN201" i="1" s="1"/>
  <c r="SZD201" i="1"/>
  <c r="SZF201" i="1" s="1"/>
  <c r="SYV201" i="1"/>
  <c r="SYX201" i="1" s="1"/>
  <c r="SYN201" i="1"/>
  <c r="SYP201" i="1" s="1"/>
  <c r="SYF201" i="1"/>
  <c r="SYH201" i="1" s="1"/>
  <c r="SXX201" i="1"/>
  <c r="SXZ201" i="1" s="1"/>
  <c r="SXP201" i="1"/>
  <c r="SXR201" i="1" s="1"/>
  <c r="SXH201" i="1"/>
  <c r="SXJ201" i="1" s="1"/>
  <c r="SWZ201" i="1"/>
  <c r="SXB201" i="1" s="1"/>
  <c r="SWR201" i="1"/>
  <c r="SWT201" i="1" s="1"/>
  <c r="SWJ201" i="1"/>
  <c r="SWL201" i="1" s="1"/>
  <c r="SWB201" i="1"/>
  <c r="SWD201" i="1" s="1"/>
  <c r="SVT201" i="1"/>
  <c r="SVV201" i="1" s="1"/>
  <c r="SVL201" i="1"/>
  <c r="SVN201" i="1" s="1"/>
  <c r="SVD201" i="1"/>
  <c r="SVF201" i="1" s="1"/>
  <c r="SUV201" i="1"/>
  <c r="SUX201" i="1" s="1"/>
  <c r="SUN201" i="1"/>
  <c r="SUP201" i="1" s="1"/>
  <c r="SUF201" i="1"/>
  <c r="SUH201" i="1" s="1"/>
  <c r="STX201" i="1"/>
  <c r="STZ201" i="1" s="1"/>
  <c r="STP201" i="1"/>
  <c r="STR201" i="1" s="1"/>
  <c r="STH201" i="1"/>
  <c r="STJ201" i="1" s="1"/>
  <c r="SSZ201" i="1"/>
  <c r="STB201" i="1" s="1"/>
  <c r="SSR201" i="1"/>
  <c r="SST201" i="1" s="1"/>
  <c r="SSJ201" i="1"/>
  <c r="SSL201" i="1" s="1"/>
  <c r="SSB201" i="1"/>
  <c r="SSD201" i="1" s="1"/>
  <c r="SRT201" i="1"/>
  <c r="SRV201" i="1" s="1"/>
  <c r="SRL201" i="1"/>
  <c r="SRN201" i="1" s="1"/>
  <c r="SRD201" i="1"/>
  <c r="SRF201" i="1" s="1"/>
  <c r="SQV201" i="1"/>
  <c r="SQX201" i="1" s="1"/>
  <c r="SQN201" i="1"/>
  <c r="SQP201" i="1" s="1"/>
  <c r="SQF201" i="1"/>
  <c r="SQH201" i="1" s="1"/>
  <c r="SPX201" i="1"/>
  <c r="SPZ201" i="1" s="1"/>
  <c r="SPP201" i="1"/>
  <c r="SPR201" i="1" s="1"/>
  <c r="SPH201" i="1"/>
  <c r="SPJ201" i="1" s="1"/>
  <c r="SOZ201" i="1"/>
  <c r="SPB201" i="1" s="1"/>
  <c r="SOR201" i="1"/>
  <c r="SOT201" i="1" s="1"/>
  <c r="SOJ201" i="1"/>
  <c r="SOL201" i="1" s="1"/>
  <c r="SOB201" i="1"/>
  <c r="SOD201" i="1" s="1"/>
  <c r="SNT201" i="1"/>
  <c r="SNV201" i="1" s="1"/>
  <c r="SNL201" i="1"/>
  <c r="SNN201" i="1" s="1"/>
  <c r="SND201" i="1"/>
  <c r="SNF201" i="1" s="1"/>
  <c r="SMV201" i="1"/>
  <c r="SMX201" i="1" s="1"/>
  <c r="SMN201" i="1"/>
  <c r="SMP201" i="1" s="1"/>
  <c r="SMF201" i="1"/>
  <c r="SMH201" i="1" s="1"/>
  <c r="SLX201" i="1"/>
  <c r="SLZ201" i="1" s="1"/>
  <c r="SLP201" i="1"/>
  <c r="SLR201" i="1" s="1"/>
  <c r="SLH201" i="1"/>
  <c r="SLJ201" i="1" s="1"/>
  <c r="SKZ201" i="1"/>
  <c r="SLB201" i="1" s="1"/>
  <c r="SKR201" i="1"/>
  <c r="SKT201" i="1" s="1"/>
  <c r="SKJ201" i="1"/>
  <c r="SKL201" i="1" s="1"/>
  <c r="SKB201" i="1"/>
  <c r="SKD201" i="1" s="1"/>
  <c r="SJT201" i="1"/>
  <c r="SJV201" i="1" s="1"/>
  <c r="SJL201" i="1"/>
  <c r="SJN201" i="1" s="1"/>
  <c r="SJD201" i="1"/>
  <c r="SJF201" i="1" s="1"/>
  <c r="SIV201" i="1"/>
  <c r="SIX201" i="1" s="1"/>
  <c r="SIN201" i="1"/>
  <c r="SIP201" i="1" s="1"/>
  <c r="SIF201" i="1"/>
  <c r="SIH201" i="1" s="1"/>
  <c r="SHX201" i="1"/>
  <c r="SHZ201" i="1" s="1"/>
  <c r="SHP201" i="1"/>
  <c r="SHR201" i="1" s="1"/>
  <c r="SHH201" i="1"/>
  <c r="SHJ201" i="1" s="1"/>
  <c r="SGZ201" i="1"/>
  <c r="SHB201" i="1" s="1"/>
  <c r="SGR201" i="1"/>
  <c r="SGT201" i="1" s="1"/>
  <c r="SGJ201" i="1"/>
  <c r="SGL201" i="1" s="1"/>
  <c r="SGB201" i="1"/>
  <c r="SGD201" i="1" s="1"/>
  <c r="SFT201" i="1"/>
  <c r="SFV201" i="1" s="1"/>
  <c r="SFL201" i="1"/>
  <c r="SFN201" i="1" s="1"/>
  <c r="SFD201" i="1"/>
  <c r="SFF201" i="1" s="1"/>
  <c r="SEV201" i="1"/>
  <c r="SEX201" i="1" s="1"/>
  <c r="SEN201" i="1"/>
  <c r="SEP201" i="1" s="1"/>
  <c r="SEF201" i="1"/>
  <c r="SEH201" i="1" s="1"/>
  <c r="SDX201" i="1"/>
  <c r="SDZ201" i="1" s="1"/>
  <c r="SDP201" i="1"/>
  <c r="SDR201" i="1" s="1"/>
  <c r="SDH201" i="1"/>
  <c r="SDJ201" i="1" s="1"/>
  <c r="SCZ201" i="1"/>
  <c r="SDB201" i="1" s="1"/>
  <c r="SCR201" i="1"/>
  <c r="SCT201" i="1" s="1"/>
  <c r="SCJ201" i="1"/>
  <c r="SCL201" i="1" s="1"/>
  <c r="SCB201" i="1"/>
  <c r="SCD201" i="1" s="1"/>
  <c r="SBT201" i="1"/>
  <c r="SBV201" i="1" s="1"/>
  <c r="SBL201" i="1"/>
  <c r="SBN201" i="1" s="1"/>
  <c r="SBD201" i="1"/>
  <c r="SBF201" i="1" s="1"/>
  <c r="SAV201" i="1"/>
  <c r="SAX201" i="1" s="1"/>
  <c r="SAN201" i="1"/>
  <c r="SAP201" i="1" s="1"/>
  <c r="SAF201" i="1"/>
  <c r="SAH201" i="1" s="1"/>
  <c r="RZX201" i="1"/>
  <c r="RZZ201" i="1" s="1"/>
  <c r="RZP201" i="1"/>
  <c r="RZR201" i="1" s="1"/>
  <c r="RZH201" i="1"/>
  <c r="RZJ201" i="1" s="1"/>
  <c r="RYZ201" i="1"/>
  <c r="RZB201" i="1" s="1"/>
  <c r="RYR201" i="1"/>
  <c r="RYT201" i="1" s="1"/>
  <c r="RYJ201" i="1"/>
  <c r="RYL201" i="1" s="1"/>
  <c r="RYB201" i="1"/>
  <c r="RYD201" i="1" s="1"/>
  <c r="RXT201" i="1"/>
  <c r="RXV201" i="1" s="1"/>
  <c r="RXL201" i="1"/>
  <c r="RXN201" i="1" s="1"/>
  <c r="RXD201" i="1"/>
  <c r="RXF201" i="1" s="1"/>
  <c r="RWV201" i="1"/>
  <c r="RWX201" i="1" s="1"/>
  <c r="RWN201" i="1"/>
  <c r="RWP201" i="1" s="1"/>
  <c r="RWF201" i="1"/>
  <c r="RWH201" i="1" s="1"/>
  <c r="RVX201" i="1"/>
  <c r="RVZ201" i="1" s="1"/>
  <c r="RVP201" i="1"/>
  <c r="RVR201" i="1" s="1"/>
  <c r="RVH201" i="1"/>
  <c r="RVJ201" i="1" s="1"/>
  <c r="RUZ201" i="1"/>
  <c r="RVB201" i="1" s="1"/>
  <c r="RUR201" i="1"/>
  <c r="RUT201" i="1" s="1"/>
  <c r="RUJ201" i="1"/>
  <c r="RUL201" i="1" s="1"/>
  <c r="RUB201" i="1"/>
  <c r="RUD201" i="1" s="1"/>
  <c r="RTT201" i="1"/>
  <c r="RTV201" i="1" s="1"/>
  <c r="RTL201" i="1"/>
  <c r="RTN201" i="1" s="1"/>
  <c r="RTD201" i="1"/>
  <c r="RTF201" i="1" s="1"/>
  <c r="RSV201" i="1"/>
  <c r="RSX201" i="1" s="1"/>
  <c r="RSN201" i="1"/>
  <c r="RSP201" i="1" s="1"/>
  <c r="RSF201" i="1"/>
  <c r="RSH201" i="1" s="1"/>
  <c r="RRX201" i="1"/>
  <c r="RRZ201" i="1" s="1"/>
  <c r="RRP201" i="1"/>
  <c r="RRR201" i="1" s="1"/>
  <c r="RRH201" i="1"/>
  <c r="RRJ201" i="1" s="1"/>
  <c r="RQZ201" i="1"/>
  <c r="RRB201" i="1" s="1"/>
  <c r="RQR201" i="1"/>
  <c r="RQT201" i="1" s="1"/>
  <c r="RQJ201" i="1"/>
  <c r="RQL201" i="1" s="1"/>
  <c r="RQB201" i="1"/>
  <c r="RQD201" i="1" s="1"/>
  <c r="RPT201" i="1"/>
  <c r="RPV201" i="1" s="1"/>
  <c r="RPL201" i="1"/>
  <c r="RPN201" i="1" s="1"/>
  <c r="RPD201" i="1"/>
  <c r="RPF201" i="1" s="1"/>
  <c r="ROV201" i="1"/>
  <c r="ROX201" i="1" s="1"/>
  <c r="RON201" i="1"/>
  <c r="ROP201" i="1" s="1"/>
  <c r="ROF201" i="1"/>
  <c r="ROH201" i="1" s="1"/>
  <c r="RNX201" i="1"/>
  <c r="RNZ201" i="1" s="1"/>
  <c r="RNP201" i="1"/>
  <c r="RNR201" i="1" s="1"/>
  <c r="RNH201" i="1"/>
  <c r="RNJ201" i="1" s="1"/>
  <c r="RMZ201" i="1"/>
  <c r="RNB201" i="1" s="1"/>
  <c r="RMR201" i="1"/>
  <c r="RMT201" i="1" s="1"/>
  <c r="RMJ201" i="1"/>
  <c r="RML201" i="1" s="1"/>
  <c r="RMB201" i="1"/>
  <c r="RMD201" i="1" s="1"/>
  <c r="RLT201" i="1"/>
  <c r="RLV201" i="1" s="1"/>
  <c r="RLL201" i="1"/>
  <c r="RLN201" i="1" s="1"/>
  <c r="RLD201" i="1"/>
  <c r="RLF201" i="1" s="1"/>
  <c r="RKV201" i="1"/>
  <c r="RKX201" i="1" s="1"/>
  <c r="RKN201" i="1"/>
  <c r="RKP201" i="1" s="1"/>
  <c r="RKF201" i="1"/>
  <c r="RKH201" i="1" s="1"/>
  <c r="RJX201" i="1"/>
  <c r="RJZ201" i="1" s="1"/>
  <c r="RJP201" i="1"/>
  <c r="RJR201" i="1" s="1"/>
  <c r="RJH201" i="1"/>
  <c r="RJJ201" i="1" s="1"/>
  <c r="RIZ201" i="1"/>
  <c r="RJB201" i="1" s="1"/>
  <c r="RIR201" i="1"/>
  <c r="RIT201" i="1" s="1"/>
  <c r="RIJ201" i="1"/>
  <c r="RIL201" i="1" s="1"/>
  <c r="RIB201" i="1"/>
  <c r="RID201" i="1" s="1"/>
  <c r="RHT201" i="1"/>
  <c r="RHV201" i="1" s="1"/>
  <c r="RHL201" i="1"/>
  <c r="RHN201" i="1" s="1"/>
  <c r="RHD201" i="1"/>
  <c r="RHF201" i="1" s="1"/>
  <c r="RGV201" i="1"/>
  <c r="RGX201" i="1" s="1"/>
  <c r="RGN201" i="1"/>
  <c r="RGP201" i="1" s="1"/>
  <c r="RGF201" i="1"/>
  <c r="RGH201" i="1" s="1"/>
  <c r="RFX201" i="1"/>
  <c r="RFZ201" i="1" s="1"/>
  <c r="RFP201" i="1"/>
  <c r="RFR201" i="1" s="1"/>
  <c r="RFH201" i="1"/>
  <c r="RFJ201" i="1" s="1"/>
  <c r="REZ201" i="1"/>
  <c r="RFB201" i="1" s="1"/>
  <c r="RER201" i="1"/>
  <c r="RET201" i="1" s="1"/>
  <c r="REJ201" i="1"/>
  <c r="REL201" i="1" s="1"/>
  <c r="REB201" i="1"/>
  <c r="RED201" i="1" s="1"/>
  <c r="RDT201" i="1"/>
  <c r="RDV201" i="1" s="1"/>
  <c r="RDL201" i="1"/>
  <c r="RDN201" i="1" s="1"/>
  <c r="RDD201" i="1"/>
  <c r="RDF201" i="1" s="1"/>
  <c r="RCV201" i="1"/>
  <c r="RCX201" i="1" s="1"/>
  <c r="RCN201" i="1"/>
  <c r="RCP201" i="1" s="1"/>
  <c r="RCF201" i="1"/>
  <c r="RCH201" i="1" s="1"/>
  <c r="RBX201" i="1"/>
  <c r="RBZ201" i="1" s="1"/>
  <c r="RBP201" i="1"/>
  <c r="RBR201" i="1" s="1"/>
  <c r="RBH201" i="1"/>
  <c r="RBJ201" i="1" s="1"/>
  <c r="RAZ201" i="1"/>
  <c r="RBB201" i="1" s="1"/>
  <c r="RAR201" i="1"/>
  <c r="RAT201" i="1" s="1"/>
  <c r="RAJ201" i="1"/>
  <c r="RAL201" i="1" s="1"/>
  <c r="RAB201" i="1"/>
  <c r="RAD201" i="1" s="1"/>
  <c r="QZT201" i="1"/>
  <c r="QZV201" i="1" s="1"/>
  <c r="QZL201" i="1"/>
  <c r="QZN201" i="1" s="1"/>
  <c r="QZD201" i="1"/>
  <c r="QZF201" i="1" s="1"/>
  <c r="QYV201" i="1"/>
  <c r="QYX201" i="1" s="1"/>
  <c r="QYN201" i="1"/>
  <c r="QYP201" i="1" s="1"/>
  <c r="QYF201" i="1"/>
  <c r="QYH201" i="1" s="1"/>
  <c r="QXX201" i="1"/>
  <c r="QXZ201" i="1" s="1"/>
  <c r="QXP201" i="1"/>
  <c r="QXR201" i="1" s="1"/>
  <c r="QXH201" i="1"/>
  <c r="QXJ201" i="1" s="1"/>
  <c r="QWZ201" i="1"/>
  <c r="QXB201" i="1" s="1"/>
  <c r="QWR201" i="1"/>
  <c r="QWT201" i="1" s="1"/>
  <c r="QWJ201" i="1"/>
  <c r="QWL201" i="1" s="1"/>
  <c r="QWB201" i="1"/>
  <c r="QWD201" i="1" s="1"/>
  <c r="QVT201" i="1"/>
  <c r="QVV201" i="1" s="1"/>
  <c r="QVL201" i="1"/>
  <c r="QVN201" i="1" s="1"/>
  <c r="QVD201" i="1"/>
  <c r="QVF201" i="1" s="1"/>
  <c r="QUV201" i="1"/>
  <c r="QUX201" i="1" s="1"/>
  <c r="QUN201" i="1"/>
  <c r="QUP201" i="1" s="1"/>
  <c r="QUF201" i="1"/>
  <c r="QUH201" i="1" s="1"/>
  <c r="QTX201" i="1"/>
  <c r="QTZ201" i="1" s="1"/>
  <c r="QTP201" i="1"/>
  <c r="QTR201" i="1" s="1"/>
  <c r="QTH201" i="1"/>
  <c r="QTJ201" i="1" s="1"/>
  <c r="QSZ201" i="1"/>
  <c r="QTB201" i="1" s="1"/>
  <c r="QSR201" i="1"/>
  <c r="QST201" i="1" s="1"/>
  <c r="QSJ201" i="1"/>
  <c r="QSL201" i="1" s="1"/>
  <c r="QSB201" i="1"/>
  <c r="QSD201" i="1" s="1"/>
  <c r="QRT201" i="1"/>
  <c r="QRV201" i="1" s="1"/>
  <c r="QRL201" i="1"/>
  <c r="QRN201" i="1" s="1"/>
  <c r="QRD201" i="1"/>
  <c r="QRF201" i="1" s="1"/>
  <c r="QQV201" i="1"/>
  <c r="QQX201" i="1" s="1"/>
  <c r="QQN201" i="1"/>
  <c r="QQP201" i="1" s="1"/>
  <c r="QQF201" i="1"/>
  <c r="QQH201" i="1" s="1"/>
  <c r="QPX201" i="1"/>
  <c r="QPZ201" i="1" s="1"/>
  <c r="QPP201" i="1"/>
  <c r="QPR201" i="1" s="1"/>
  <c r="QPH201" i="1"/>
  <c r="QPJ201" i="1" s="1"/>
  <c r="QOZ201" i="1"/>
  <c r="QPB201" i="1" s="1"/>
  <c r="QOR201" i="1"/>
  <c r="QOT201" i="1" s="1"/>
  <c r="QOJ201" i="1"/>
  <c r="QOL201" i="1" s="1"/>
  <c r="QOB201" i="1"/>
  <c r="QOD201" i="1" s="1"/>
  <c r="QNT201" i="1"/>
  <c r="QNV201" i="1" s="1"/>
  <c r="QNL201" i="1"/>
  <c r="QNN201" i="1" s="1"/>
  <c r="QND201" i="1"/>
  <c r="QNF201" i="1" s="1"/>
  <c r="QMV201" i="1"/>
  <c r="QMX201" i="1" s="1"/>
  <c r="QMN201" i="1"/>
  <c r="QMP201" i="1" s="1"/>
  <c r="QMF201" i="1"/>
  <c r="QMH201" i="1" s="1"/>
  <c r="QLX201" i="1"/>
  <c r="QLZ201" i="1" s="1"/>
  <c r="QLP201" i="1"/>
  <c r="QLR201" i="1" s="1"/>
  <c r="QLH201" i="1"/>
  <c r="QLJ201" i="1" s="1"/>
  <c r="QKZ201" i="1"/>
  <c r="QLB201" i="1" s="1"/>
  <c r="QKR201" i="1"/>
  <c r="QKT201" i="1" s="1"/>
  <c r="QKJ201" i="1"/>
  <c r="QKL201" i="1" s="1"/>
  <c r="QKB201" i="1"/>
  <c r="QKD201" i="1" s="1"/>
  <c r="QJT201" i="1"/>
  <c r="QJV201" i="1" s="1"/>
  <c r="QJL201" i="1"/>
  <c r="QJN201" i="1" s="1"/>
  <c r="QJD201" i="1"/>
  <c r="QJF201" i="1" s="1"/>
  <c r="QIV201" i="1"/>
  <c r="QIX201" i="1" s="1"/>
  <c r="QIN201" i="1"/>
  <c r="QIP201" i="1" s="1"/>
  <c r="QIF201" i="1"/>
  <c r="QIH201" i="1" s="1"/>
  <c r="QHX201" i="1"/>
  <c r="QHZ201" i="1" s="1"/>
  <c r="QHP201" i="1"/>
  <c r="QHR201" i="1" s="1"/>
  <c r="QHH201" i="1"/>
  <c r="QHJ201" i="1" s="1"/>
  <c r="QGZ201" i="1"/>
  <c r="QHB201" i="1" s="1"/>
  <c r="QGR201" i="1"/>
  <c r="QGT201" i="1" s="1"/>
  <c r="QGJ201" i="1"/>
  <c r="QGL201" i="1" s="1"/>
  <c r="QGB201" i="1"/>
  <c r="QGD201" i="1" s="1"/>
  <c r="QFT201" i="1"/>
  <c r="QFV201" i="1" s="1"/>
  <c r="QFL201" i="1"/>
  <c r="QFN201" i="1" s="1"/>
  <c r="QFD201" i="1"/>
  <c r="QFF201" i="1" s="1"/>
  <c r="QEV201" i="1"/>
  <c r="QEX201" i="1" s="1"/>
  <c r="QEN201" i="1"/>
  <c r="QEP201" i="1" s="1"/>
  <c r="QEF201" i="1"/>
  <c r="QEH201" i="1" s="1"/>
  <c r="QDX201" i="1"/>
  <c r="QDZ201" i="1" s="1"/>
  <c r="QDP201" i="1"/>
  <c r="QDR201" i="1" s="1"/>
  <c r="QDH201" i="1"/>
  <c r="QDJ201" i="1" s="1"/>
  <c r="QCZ201" i="1"/>
  <c r="QDB201" i="1" s="1"/>
  <c r="QCR201" i="1"/>
  <c r="QCT201" i="1" s="1"/>
  <c r="QCJ201" i="1"/>
  <c r="QCL201" i="1" s="1"/>
  <c r="QCB201" i="1"/>
  <c r="QCD201" i="1" s="1"/>
  <c r="QBT201" i="1"/>
  <c r="QBV201" i="1" s="1"/>
  <c r="QBL201" i="1"/>
  <c r="QBN201" i="1" s="1"/>
  <c r="QBD201" i="1"/>
  <c r="QBF201" i="1" s="1"/>
  <c r="QAV201" i="1"/>
  <c r="QAX201" i="1" s="1"/>
  <c r="QAN201" i="1"/>
  <c r="QAP201" i="1" s="1"/>
  <c r="QAF201" i="1"/>
  <c r="QAH201" i="1" s="1"/>
  <c r="PZX201" i="1"/>
  <c r="PZZ201" i="1" s="1"/>
  <c r="PZP201" i="1"/>
  <c r="PZR201" i="1" s="1"/>
  <c r="PZH201" i="1"/>
  <c r="PZJ201" i="1" s="1"/>
  <c r="PYZ201" i="1"/>
  <c r="PZB201" i="1" s="1"/>
  <c r="PYR201" i="1"/>
  <c r="PYT201" i="1" s="1"/>
  <c r="PYJ201" i="1"/>
  <c r="PYL201" i="1" s="1"/>
  <c r="PYB201" i="1"/>
  <c r="PYD201" i="1" s="1"/>
  <c r="PXT201" i="1"/>
  <c r="PXV201" i="1" s="1"/>
  <c r="PXL201" i="1"/>
  <c r="PXN201" i="1" s="1"/>
  <c r="PXD201" i="1"/>
  <c r="PXF201" i="1" s="1"/>
  <c r="PWV201" i="1"/>
  <c r="PWX201" i="1" s="1"/>
  <c r="PWN201" i="1"/>
  <c r="PWP201" i="1" s="1"/>
  <c r="PWF201" i="1"/>
  <c r="PWH201" i="1" s="1"/>
  <c r="PVX201" i="1"/>
  <c r="PVZ201" i="1" s="1"/>
  <c r="PVP201" i="1"/>
  <c r="PVR201" i="1" s="1"/>
  <c r="PVH201" i="1"/>
  <c r="PVJ201" i="1" s="1"/>
  <c r="PUZ201" i="1"/>
  <c r="PVB201" i="1" s="1"/>
  <c r="PUR201" i="1"/>
  <c r="PUT201" i="1" s="1"/>
  <c r="PUJ201" i="1"/>
  <c r="PUL201" i="1" s="1"/>
  <c r="PUB201" i="1"/>
  <c r="PUD201" i="1" s="1"/>
  <c r="PTT201" i="1"/>
  <c r="PTV201" i="1" s="1"/>
  <c r="PTL201" i="1"/>
  <c r="PTN201" i="1" s="1"/>
  <c r="PTD201" i="1"/>
  <c r="PTF201" i="1" s="1"/>
  <c r="PSV201" i="1"/>
  <c r="PSX201" i="1" s="1"/>
  <c r="PSN201" i="1"/>
  <c r="PSP201" i="1" s="1"/>
  <c r="PSF201" i="1"/>
  <c r="PSH201" i="1" s="1"/>
  <c r="PRX201" i="1"/>
  <c r="PRZ201" i="1" s="1"/>
  <c r="PRP201" i="1"/>
  <c r="PRR201" i="1" s="1"/>
  <c r="PRH201" i="1"/>
  <c r="PRJ201" i="1" s="1"/>
  <c r="PQZ201" i="1"/>
  <c r="PRB201" i="1" s="1"/>
  <c r="PQR201" i="1"/>
  <c r="PQT201" i="1" s="1"/>
  <c r="PQJ201" i="1"/>
  <c r="PQL201" i="1" s="1"/>
  <c r="PQB201" i="1"/>
  <c r="PQD201" i="1" s="1"/>
  <c r="PPT201" i="1"/>
  <c r="PPV201" i="1" s="1"/>
  <c r="PPL201" i="1"/>
  <c r="PPN201" i="1" s="1"/>
  <c r="PPD201" i="1"/>
  <c r="PPF201" i="1" s="1"/>
  <c r="POV201" i="1"/>
  <c r="POX201" i="1" s="1"/>
  <c r="PON201" i="1"/>
  <c r="POP201" i="1" s="1"/>
  <c r="POF201" i="1"/>
  <c r="POH201" i="1" s="1"/>
  <c r="PNX201" i="1"/>
  <c r="PNZ201" i="1" s="1"/>
  <c r="PNP201" i="1"/>
  <c r="PNR201" i="1" s="1"/>
  <c r="PNH201" i="1"/>
  <c r="PNJ201" i="1" s="1"/>
  <c r="PMZ201" i="1"/>
  <c r="PNB201" i="1" s="1"/>
  <c r="PMR201" i="1"/>
  <c r="PMT201" i="1" s="1"/>
  <c r="PMJ201" i="1"/>
  <c r="PML201" i="1" s="1"/>
  <c r="PMB201" i="1"/>
  <c r="PMD201" i="1" s="1"/>
  <c r="PLT201" i="1"/>
  <c r="PLV201" i="1" s="1"/>
  <c r="PLL201" i="1"/>
  <c r="PLN201" i="1" s="1"/>
  <c r="PLD201" i="1"/>
  <c r="PLF201" i="1" s="1"/>
  <c r="PKV201" i="1"/>
  <c r="PKX201" i="1" s="1"/>
  <c r="PKN201" i="1"/>
  <c r="PKP201" i="1" s="1"/>
  <c r="PKF201" i="1"/>
  <c r="PKH201" i="1" s="1"/>
  <c r="PJX201" i="1"/>
  <c r="PJZ201" i="1" s="1"/>
  <c r="PJP201" i="1"/>
  <c r="PJR201" i="1" s="1"/>
  <c r="PJH201" i="1"/>
  <c r="PJJ201" i="1" s="1"/>
  <c r="PIZ201" i="1"/>
  <c r="PJB201" i="1" s="1"/>
  <c r="PIR201" i="1"/>
  <c r="PIT201" i="1" s="1"/>
  <c r="PIJ201" i="1"/>
  <c r="PIL201" i="1" s="1"/>
  <c r="PIB201" i="1"/>
  <c r="PID201" i="1" s="1"/>
  <c r="PHT201" i="1"/>
  <c r="PHV201" i="1" s="1"/>
  <c r="PHL201" i="1"/>
  <c r="PHN201" i="1" s="1"/>
  <c r="PHD201" i="1"/>
  <c r="PHF201" i="1" s="1"/>
  <c r="PGV201" i="1"/>
  <c r="PGX201" i="1" s="1"/>
  <c r="PGN201" i="1"/>
  <c r="PGP201" i="1" s="1"/>
  <c r="PGF201" i="1"/>
  <c r="PGH201" i="1" s="1"/>
  <c r="PFX201" i="1"/>
  <c r="PFZ201" i="1" s="1"/>
  <c r="PFP201" i="1"/>
  <c r="PFR201" i="1" s="1"/>
  <c r="PFH201" i="1"/>
  <c r="PFJ201" i="1" s="1"/>
  <c r="PEZ201" i="1"/>
  <c r="PFB201" i="1" s="1"/>
  <c r="PER201" i="1"/>
  <c r="PET201" i="1" s="1"/>
  <c r="PEJ201" i="1"/>
  <c r="PEL201" i="1" s="1"/>
  <c r="PEB201" i="1"/>
  <c r="PED201" i="1" s="1"/>
  <c r="PDT201" i="1"/>
  <c r="PDV201" i="1" s="1"/>
  <c r="PDL201" i="1"/>
  <c r="PDN201" i="1" s="1"/>
  <c r="PDD201" i="1"/>
  <c r="PDF201" i="1" s="1"/>
  <c r="PCV201" i="1"/>
  <c r="PCX201" i="1" s="1"/>
  <c r="PCN201" i="1"/>
  <c r="PCP201" i="1" s="1"/>
  <c r="PCF201" i="1"/>
  <c r="PCH201" i="1" s="1"/>
  <c r="PBX201" i="1"/>
  <c r="PBZ201" i="1" s="1"/>
  <c r="PBP201" i="1"/>
  <c r="PBR201" i="1" s="1"/>
  <c r="PBH201" i="1"/>
  <c r="PBJ201" i="1" s="1"/>
  <c r="PAZ201" i="1"/>
  <c r="PBB201" i="1" s="1"/>
  <c r="PAR201" i="1"/>
  <c r="PAT201" i="1" s="1"/>
  <c r="PAJ201" i="1"/>
  <c r="PAL201" i="1" s="1"/>
  <c r="PAB201" i="1"/>
  <c r="PAD201" i="1" s="1"/>
  <c r="OZT201" i="1"/>
  <c r="OZV201" i="1" s="1"/>
  <c r="OZL201" i="1"/>
  <c r="OZN201" i="1" s="1"/>
  <c r="OZD201" i="1"/>
  <c r="OZF201" i="1" s="1"/>
  <c r="OYV201" i="1"/>
  <c r="OYX201" i="1" s="1"/>
  <c r="OYN201" i="1"/>
  <c r="OYP201" i="1" s="1"/>
  <c r="OYF201" i="1"/>
  <c r="OYH201" i="1" s="1"/>
  <c r="OXX201" i="1"/>
  <c r="OXZ201" i="1" s="1"/>
  <c r="OXP201" i="1"/>
  <c r="OXR201" i="1" s="1"/>
  <c r="OXH201" i="1"/>
  <c r="OXJ201" i="1" s="1"/>
  <c r="OWZ201" i="1"/>
  <c r="OXB201" i="1" s="1"/>
  <c r="OWR201" i="1"/>
  <c r="OWT201" i="1" s="1"/>
  <c r="OWJ201" i="1"/>
  <c r="OWL201" i="1" s="1"/>
  <c r="OWB201" i="1"/>
  <c r="OWD201" i="1" s="1"/>
  <c r="OVT201" i="1"/>
  <c r="OVV201" i="1" s="1"/>
  <c r="OVL201" i="1"/>
  <c r="OVN201" i="1" s="1"/>
  <c r="OVD201" i="1"/>
  <c r="OVF201" i="1" s="1"/>
  <c r="OUV201" i="1"/>
  <c r="OUX201" i="1" s="1"/>
  <c r="OUN201" i="1"/>
  <c r="OUP201" i="1" s="1"/>
  <c r="OUF201" i="1"/>
  <c r="OUH201" i="1" s="1"/>
  <c r="OTX201" i="1"/>
  <c r="OTZ201" i="1" s="1"/>
  <c r="OTP201" i="1"/>
  <c r="OTR201" i="1" s="1"/>
  <c r="OTH201" i="1"/>
  <c r="OTJ201" i="1" s="1"/>
  <c r="OSZ201" i="1"/>
  <c r="OTB201" i="1" s="1"/>
  <c r="OSR201" i="1"/>
  <c r="OST201" i="1" s="1"/>
  <c r="OSJ201" i="1"/>
  <c r="OSL201" i="1" s="1"/>
  <c r="OSB201" i="1"/>
  <c r="OSD201" i="1" s="1"/>
  <c r="ORT201" i="1"/>
  <c r="ORV201" i="1" s="1"/>
  <c r="ORL201" i="1"/>
  <c r="ORN201" i="1" s="1"/>
  <c r="ORD201" i="1"/>
  <c r="ORF201" i="1" s="1"/>
  <c r="OQV201" i="1"/>
  <c r="OQX201" i="1" s="1"/>
  <c r="OQN201" i="1"/>
  <c r="OQP201" i="1" s="1"/>
  <c r="OQF201" i="1"/>
  <c r="OQH201" i="1" s="1"/>
  <c r="OPX201" i="1"/>
  <c r="OPZ201" i="1" s="1"/>
  <c r="OPP201" i="1"/>
  <c r="OPR201" i="1" s="1"/>
  <c r="OPH201" i="1"/>
  <c r="OPJ201" i="1" s="1"/>
  <c r="OOZ201" i="1"/>
  <c r="OPB201" i="1" s="1"/>
  <c r="OOR201" i="1"/>
  <c r="OOT201" i="1" s="1"/>
  <c r="OOJ201" i="1"/>
  <c r="OOL201" i="1" s="1"/>
  <c r="OOB201" i="1"/>
  <c r="OOD201" i="1" s="1"/>
  <c r="ONT201" i="1"/>
  <c r="ONV201" i="1" s="1"/>
  <c r="ONL201" i="1"/>
  <c r="ONN201" i="1" s="1"/>
  <c r="OND201" i="1"/>
  <c r="ONF201" i="1" s="1"/>
  <c r="OMV201" i="1"/>
  <c r="OMX201" i="1" s="1"/>
  <c r="OMN201" i="1"/>
  <c r="OMP201" i="1" s="1"/>
  <c r="OMF201" i="1"/>
  <c r="OMH201" i="1" s="1"/>
  <c r="OLX201" i="1"/>
  <c r="OLZ201" i="1" s="1"/>
  <c r="OLP201" i="1"/>
  <c r="OLR201" i="1" s="1"/>
  <c r="OLH201" i="1"/>
  <c r="OLJ201" i="1" s="1"/>
  <c r="OKZ201" i="1"/>
  <c r="OLB201" i="1" s="1"/>
  <c r="OKR201" i="1"/>
  <c r="OKT201" i="1" s="1"/>
  <c r="OKJ201" i="1"/>
  <c r="OKL201" i="1" s="1"/>
  <c r="OKB201" i="1"/>
  <c r="OKD201" i="1" s="1"/>
  <c r="OJT201" i="1"/>
  <c r="OJV201" i="1" s="1"/>
  <c r="OJL201" i="1"/>
  <c r="OJN201" i="1" s="1"/>
  <c r="OJD201" i="1"/>
  <c r="OJF201" i="1" s="1"/>
  <c r="OIV201" i="1"/>
  <c r="OIX201" i="1" s="1"/>
  <c r="OIN201" i="1"/>
  <c r="OIP201" i="1" s="1"/>
  <c r="OIF201" i="1"/>
  <c r="OIH201" i="1" s="1"/>
  <c r="OHX201" i="1"/>
  <c r="OHZ201" i="1" s="1"/>
  <c r="OHP201" i="1"/>
  <c r="OHR201" i="1" s="1"/>
  <c r="OHH201" i="1"/>
  <c r="OHJ201" i="1" s="1"/>
  <c r="OGZ201" i="1"/>
  <c r="OHB201" i="1" s="1"/>
  <c r="OGR201" i="1"/>
  <c r="OGT201" i="1" s="1"/>
  <c r="OGJ201" i="1"/>
  <c r="OGL201" i="1" s="1"/>
  <c r="OGB201" i="1"/>
  <c r="OGD201" i="1" s="1"/>
  <c r="OFT201" i="1"/>
  <c r="OFV201" i="1" s="1"/>
  <c r="OFL201" i="1"/>
  <c r="OFN201" i="1" s="1"/>
  <c r="OFD201" i="1"/>
  <c r="OFF201" i="1" s="1"/>
  <c r="OEV201" i="1"/>
  <c r="OEX201" i="1" s="1"/>
  <c r="OEN201" i="1"/>
  <c r="OEP201" i="1" s="1"/>
  <c r="OEF201" i="1"/>
  <c r="OEH201" i="1" s="1"/>
  <c r="ODX201" i="1"/>
  <c r="ODZ201" i="1" s="1"/>
  <c r="ODP201" i="1"/>
  <c r="ODR201" i="1" s="1"/>
  <c r="ODH201" i="1"/>
  <c r="ODJ201" i="1" s="1"/>
  <c r="OCZ201" i="1"/>
  <c r="ODB201" i="1" s="1"/>
  <c r="OCR201" i="1"/>
  <c r="OCT201" i="1" s="1"/>
  <c r="OCJ201" i="1"/>
  <c r="OCL201" i="1" s="1"/>
  <c r="OCB201" i="1"/>
  <c r="OCD201" i="1" s="1"/>
  <c r="OBT201" i="1"/>
  <c r="OBV201" i="1" s="1"/>
  <c r="OBL201" i="1"/>
  <c r="OBN201" i="1" s="1"/>
  <c r="OBD201" i="1"/>
  <c r="OBF201" i="1" s="1"/>
  <c r="OAV201" i="1"/>
  <c r="OAX201" i="1" s="1"/>
  <c r="OAN201" i="1"/>
  <c r="OAP201" i="1" s="1"/>
  <c r="OAF201" i="1"/>
  <c r="OAH201" i="1" s="1"/>
  <c r="NZX201" i="1"/>
  <c r="NZZ201" i="1" s="1"/>
  <c r="NZP201" i="1"/>
  <c r="NZR201" i="1" s="1"/>
  <c r="NZH201" i="1"/>
  <c r="NZJ201" i="1" s="1"/>
  <c r="NYZ201" i="1"/>
  <c r="NZB201" i="1" s="1"/>
  <c r="NYR201" i="1"/>
  <c r="NYT201" i="1" s="1"/>
  <c r="NYJ201" i="1"/>
  <c r="NYL201" i="1" s="1"/>
  <c r="NYB201" i="1"/>
  <c r="NYD201" i="1" s="1"/>
  <c r="NXT201" i="1"/>
  <c r="NXV201" i="1" s="1"/>
  <c r="NXL201" i="1"/>
  <c r="NXN201" i="1" s="1"/>
  <c r="NXD201" i="1"/>
  <c r="NXF201" i="1" s="1"/>
  <c r="NWV201" i="1"/>
  <c r="NWX201" i="1" s="1"/>
  <c r="NWN201" i="1"/>
  <c r="NWP201" i="1" s="1"/>
  <c r="NWF201" i="1"/>
  <c r="NWH201" i="1" s="1"/>
  <c r="NVX201" i="1"/>
  <c r="NVZ201" i="1" s="1"/>
  <c r="NVP201" i="1"/>
  <c r="NVR201" i="1" s="1"/>
  <c r="NVH201" i="1"/>
  <c r="NVJ201" i="1" s="1"/>
  <c r="NUZ201" i="1"/>
  <c r="NVB201" i="1" s="1"/>
  <c r="NUR201" i="1"/>
  <c r="NUT201" i="1" s="1"/>
  <c r="NUJ201" i="1"/>
  <c r="NUL201" i="1" s="1"/>
  <c r="NUB201" i="1"/>
  <c r="NUD201" i="1" s="1"/>
  <c r="NTT201" i="1"/>
  <c r="NTV201" i="1" s="1"/>
  <c r="NTL201" i="1"/>
  <c r="NTN201" i="1" s="1"/>
  <c r="NTD201" i="1"/>
  <c r="NTF201" i="1" s="1"/>
  <c r="NSV201" i="1"/>
  <c r="NSX201" i="1" s="1"/>
  <c r="NSN201" i="1"/>
  <c r="NSP201" i="1" s="1"/>
  <c r="NSF201" i="1"/>
  <c r="NSH201" i="1" s="1"/>
  <c r="NRX201" i="1"/>
  <c r="NRZ201" i="1" s="1"/>
  <c r="NRP201" i="1"/>
  <c r="NRR201" i="1" s="1"/>
  <c r="NRH201" i="1"/>
  <c r="NRJ201" i="1" s="1"/>
  <c r="NQZ201" i="1"/>
  <c r="NRB201" i="1" s="1"/>
  <c r="NQR201" i="1"/>
  <c r="NQT201" i="1" s="1"/>
  <c r="NQJ201" i="1"/>
  <c r="NQL201" i="1" s="1"/>
  <c r="NQB201" i="1"/>
  <c r="NQD201" i="1" s="1"/>
  <c r="NPT201" i="1"/>
  <c r="NPV201" i="1" s="1"/>
  <c r="NPL201" i="1"/>
  <c r="NPN201" i="1" s="1"/>
  <c r="NPD201" i="1"/>
  <c r="NPF201" i="1" s="1"/>
  <c r="NOV201" i="1"/>
  <c r="NOX201" i="1" s="1"/>
  <c r="NON201" i="1"/>
  <c r="NOP201" i="1" s="1"/>
  <c r="NOF201" i="1"/>
  <c r="NOH201" i="1" s="1"/>
  <c r="NNX201" i="1"/>
  <c r="NNZ201" i="1" s="1"/>
  <c r="NNP201" i="1"/>
  <c r="NNR201" i="1" s="1"/>
  <c r="NNH201" i="1"/>
  <c r="NNJ201" i="1" s="1"/>
  <c r="NMZ201" i="1"/>
  <c r="NNB201" i="1" s="1"/>
  <c r="NMR201" i="1"/>
  <c r="NMT201" i="1" s="1"/>
  <c r="NMJ201" i="1"/>
  <c r="NML201" i="1" s="1"/>
  <c r="NMB201" i="1"/>
  <c r="NMD201" i="1" s="1"/>
  <c r="NLT201" i="1"/>
  <c r="NLV201" i="1" s="1"/>
  <c r="NLL201" i="1"/>
  <c r="NLN201" i="1" s="1"/>
  <c r="NLD201" i="1"/>
  <c r="NLF201" i="1" s="1"/>
  <c r="NKV201" i="1"/>
  <c r="NKX201" i="1" s="1"/>
  <c r="NKN201" i="1"/>
  <c r="NKP201" i="1" s="1"/>
  <c r="NKF201" i="1"/>
  <c r="NKH201" i="1" s="1"/>
  <c r="NJX201" i="1"/>
  <c r="NJZ201" i="1" s="1"/>
  <c r="NJP201" i="1"/>
  <c r="NJR201" i="1" s="1"/>
  <c r="NJH201" i="1"/>
  <c r="NJJ201" i="1" s="1"/>
  <c r="NIZ201" i="1"/>
  <c r="NJB201" i="1" s="1"/>
  <c r="NIR201" i="1"/>
  <c r="NIT201" i="1" s="1"/>
  <c r="NIJ201" i="1"/>
  <c r="NIL201" i="1" s="1"/>
  <c r="NIB201" i="1"/>
  <c r="NID201" i="1" s="1"/>
  <c r="NHT201" i="1"/>
  <c r="NHV201" i="1" s="1"/>
  <c r="NHL201" i="1"/>
  <c r="NHN201" i="1" s="1"/>
  <c r="NHD201" i="1"/>
  <c r="NHF201" i="1" s="1"/>
  <c r="NGV201" i="1"/>
  <c r="NGX201" i="1" s="1"/>
  <c r="NGN201" i="1"/>
  <c r="NGP201" i="1" s="1"/>
  <c r="NGF201" i="1"/>
  <c r="NGH201" i="1" s="1"/>
  <c r="NFX201" i="1"/>
  <c r="NFZ201" i="1" s="1"/>
  <c r="NFP201" i="1"/>
  <c r="NFR201" i="1" s="1"/>
  <c r="NFH201" i="1"/>
  <c r="NFJ201" i="1" s="1"/>
  <c r="NEZ201" i="1"/>
  <c r="NFB201" i="1" s="1"/>
  <c r="NER201" i="1"/>
  <c r="NET201" i="1" s="1"/>
  <c r="NEJ201" i="1"/>
  <c r="NEL201" i="1" s="1"/>
  <c r="NEB201" i="1"/>
  <c r="NED201" i="1" s="1"/>
  <c r="NDT201" i="1"/>
  <c r="NDV201" i="1" s="1"/>
  <c r="NDL201" i="1"/>
  <c r="NDN201" i="1" s="1"/>
  <c r="NDD201" i="1"/>
  <c r="NDF201" i="1" s="1"/>
  <c r="NCV201" i="1"/>
  <c r="NCX201" i="1" s="1"/>
  <c r="NCN201" i="1"/>
  <c r="NCP201" i="1" s="1"/>
  <c r="NCF201" i="1"/>
  <c r="NCH201" i="1" s="1"/>
  <c r="NBX201" i="1"/>
  <c r="NBZ201" i="1" s="1"/>
  <c r="NBP201" i="1"/>
  <c r="NBR201" i="1" s="1"/>
  <c r="NBH201" i="1"/>
  <c r="NBJ201" i="1" s="1"/>
  <c r="NAZ201" i="1"/>
  <c r="NBB201" i="1" s="1"/>
  <c r="NAR201" i="1"/>
  <c r="NAT201" i="1" s="1"/>
  <c r="NAJ201" i="1"/>
  <c r="NAL201" i="1" s="1"/>
  <c r="NAB201" i="1"/>
  <c r="NAD201" i="1" s="1"/>
  <c r="MZT201" i="1"/>
  <c r="MZV201" i="1" s="1"/>
  <c r="MZL201" i="1"/>
  <c r="MZN201" i="1" s="1"/>
  <c r="MZD201" i="1"/>
  <c r="MZF201" i="1" s="1"/>
  <c r="MYV201" i="1"/>
  <c r="MYX201" i="1" s="1"/>
  <c r="MYN201" i="1"/>
  <c r="MYP201" i="1" s="1"/>
  <c r="MYF201" i="1"/>
  <c r="MYH201" i="1" s="1"/>
  <c r="MXX201" i="1"/>
  <c r="MXZ201" i="1" s="1"/>
  <c r="MXP201" i="1"/>
  <c r="MXR201" i="1" s="1"/>
  <c r="MXH201" i="1"/>
  <c r="MXJ201" i="1" s="1"/>
  <c r="MWZ201" i="1"/>
  <c r="MXB201" i="1" s="1"/>
  <c r="MWR201" i="1"/>
  <c r="MWT201" i="1" s="1"/>
  <c r="MWJ201" i="1"/>
  <c r="MWL201" i="1" s="1"/>
  <c r="MWB201" i="1"/>
  <c r="MWD201" i="1" s="1"/>
  <c r="MVT201" i="1"/>
  <c r="MVV201" i="1" s="1"/>
  <c r="MVL201" i="1"/>
  <c r="MVN201" i="1" s="1"/>
  <c r="MVD201" i="1"/>
  <c r="MVF201" i="1" s="1"/>
  <c r="MUV201" i="1"/>
  <c r="MUX201" i="1" s="1"/>
  <c r="MUN201" i="1"/>
  <c r="MUP201" i="1" s="1"/>
  <c r="MUF201" i="1"/>
  <c r="MUH201" i="1" s="1"/>
  <c r="MTX201" i="1"/>
  <c r="MTZ201" i="1" s="1"/>
  <c r="MTP201" i="1"/>
  <c r="MTR201" i="1" s="1"/>
  <c r="MTH201" i="1"/>
  <c r="MTJ201" i="1" s="1"/>
  <c r="MSZ201" i="1"/>
  <c r="MTB201" i="1" s="1"/>
  <c r="MSR201" i="1"/>
  <c r="MST201" i="1" s="1"/>
  <c r="MSJ201" i="1"/>
  <c r="MSL201" i="1" s="1"/>
  <c r="MSB201" i="1"/>
  <c r="MSD201" i="1" s="1"/>
  <c r="MRT201" i="1"/>
  <c r="MRV201" i="1" s="1"/>
  <c r="MRL201" i="1"/>
  <c r="MRN201" i="1" s="1"/>
  <c r="MRD201" i="1"/>
  <c r="MRF201" i="1" s="1"/>
  <c r="MQV201" i="1"/>
  <c r="MQX201" i="1" s="1"/>
  <c r="MQN201" i="1"/>
  <c r="MQP201" i="1" s="1"/>
  <c r="MQF201" i="1"/>
  <c r="MQH201" i="1" s="1"/>
  <c r="MPX201" i="1"/>
  <c r="MPZ201" i="1" s="1"/>
  <c r="MPP201" i="1"/>
  <c r="MPR201" i="1" s="1"/>
  <c r="MPH201" i="1"/>
  <c r="MPJ201" i="1" s="1"/>
  <c r="MOZ201" i="1"/>
  <c r="MPB201" i="1" s="1"/>
  <c r="MOR201" i="1"/>
  <c r="MOT201" i="1" s="1"/>
  <c r="MOJ201" i="1"/>
  <c r="MOL201" i="1" s="1"/>
  <c r="MOB201" i="1"/>
  <c r="MOD201" i="1" s="1"/>
  <c r="MNT201" i="1"/>
  <c r="MNV201" i="1" s="1"/>
  <c r="MNL201" i="1"/>
  <c r="MNN201" i="1" s="1"/>
  <c r="MND201" i="1"/>
  <c r="MNF201" i="1" s="1"/>
  <c r="MMV201" i="1"/>
  <c r="MMX201" i="1" s="1"/>
  <c r="MMN201" i="1"/>
  <c r="MMP201" i="1" s="1"/>
  <c r="MMF201" i="1"/>
  <c r="MMH201" i="1" s="1"/>
  <c r="MLX201" i="1"/>
  <c r="MLZ201" i="1" s="1"/>
  <c r="MLP201" i="1"/>
  <c r="MLR201" i="1" s="1"/>
  <c r="MLH201" i="1"/>
  <c r="MLJ201" i="1" s="1"/>
  <c r="MKZ201" i="1"/>
  <c r="MLB201" i="1" s="1"/>
  <c r="MKR201" i="1"/>
  <c r="MKT201" i="1" s="1"/>
  <c r="MKJ201" i="1"/>
  <c r="MKL201" i="1" s="1"/>
  <c r="MKB201" i="1"/>
  <c r="MKD201" i="1" s="1"/>
  <c r="MJT201" i="1"/>
  <c r="MJV201" i="1" s="1"/>
  <c r="MJL201" i="1"/>
  <c r="MJN201" i="1" s="1"/>
  <c r="MJD201" i="1"/>
  <c r="MJF201" i="1" s="1"/>
  <c r="MIV201" i="1"/>
  <c r="MIX201" i="1" s="1"/>
  <c r="MIN201" i="1"/>
  <c r="MIP201" i="1" s="1"/>
  <c r="MIF201" i="1"/>
  <c r="MIH201" i="1" s="1"/>
  <c r="MHX201" i="1"/>
  <c r="MHZ201" i="1" s="1"/>
  <c r="MHP201" i="1"/>
  <c r="MHR201" i="1" s="1"/>
  <c r="MHH201" i="1"/>
  <c r="MHJ201" i="1" s="1"/>
  <c r="MGZ201" i="1"/>
  <c r="MHB201" i="1" s="1"/>
  <c r="MGR201" i="1"/>
  <c r="MGT201" i="1" s="1"/>
  <c r="MGJ201" i="1"/>
  <c r="MGL201" i="1" s="1"/>
  <c r="MGB201" i="1"/>
  <c r="MGD201" i="1" s="1"/>
  <c r="MFT201" i="1"/>
  <c r="MFV201" i="1" s="1"/>
  <c r="MFL201" i="1"/>
  <c r="MFN201" i="1" s="1"/>
  <c r="MFD201" i="1"/>
  <c r="MFF201" i="1" s="1"/>
  <c r="MEV201" i="1"/>
  <c r="MEX201" i="1" s="1"/>
  <c r="MEN201" i="1"/>
  <c r="MEP201" i="1" s="1"/>
  <c r="MEF201" i="1"/>
  <c r="MEH201" i="1" s="1"/>
  <c r="MDX201" i="1"/>
  <c r="MDZ201" i="1" s="1"/>
  <c r="MDP201" i="1"/>
  <c r="MDR201" i="1" s="1"/>
  <c r="MDH201" i="1"/>
  <c r="MDJ201" i="1" s="1"/>
  <c r="MCZ201" i="1"/>
  <c r="MDB201" i="1" s="1"/>
  <c r="MCR201" i="1"/>
  <c r="MCT201" i="1" s="1"/>
  <c r="MCJ201" i="1"/>
  <c r="MCL201" i="1" s="1"/>
  <c r="MCB201" i="1"/>
  <c r="MCD201" i="1" s="1"/>
  <c r="MBT201" i="1"/>
  <c r="MBV201" i="1" s="1"/>
  <c r="MBL201" i="1"/>
  <c r="MBN201" i="1" s="1"/>
  <c r="MBD201" i="1"/>
  <c r="MBF201" i="1" s="1"/>
  <c r="MAV201" i="1"/>
  <c r="MAX201" i="1" s="1"/>
  <c r="MAN201" i="1"/>
  <c r="MAP201" i="1" s="1"/>
  <c r="MAF201" i="1"/>
  <c r="MAH201" i="1" s="1"/>
  <c r="LZX201" i="1"/>
  <c r="LZZ201" i="1" s="1"/>
  <c r="LZP201" i="1"/>
  <c r="LZR201" i="1" s="1"/>
  <c r="LZH201" i="1"/>
  <c r="LZJ201" i="1" s="1"/>
  <c r="LYZ201" i="1"/>
  <c r="LZB201" i="1" s="1"/>
  <c r="LYR201" i="1"/>
  <c r="LYT201" i="1" s="1"/>
  <c r="LYJ201" i="1"/>
  <c r="LYL201" i="1" s="1"/>
  <c r="LYB201" i="1"/>
  <c r="LYD201" i="1" s="1"/>
  <c r="LXT201" i="1"/>
  <c r="LXV201" i="1" s="1"/>
  <c r="LXL201" i="1"/>
  <c r="LXN201" i="1" s="1"/>
  <c r="LXD201" i="1"/>
  <c r="LXF201" i="1" s="1"/>
  <c r="LWV201" i="1"/>
  <c r="LWX201" i="1" s="1"/>
  <c r="LWN201" i="1"/>
  <c r="LWP201" i="1" s="1"/>
  <c r="LWF201" i="1"/>
  <c r="LWH201" i="1" s="1"/>
  <c r="LVX201" i="1"/>
  <c r="LVZ201" i="1" s="1"/>
  <c r="LVP201" i="1"/>
  <c r="LVR201" i="1" s="1"/>
  <c r="LVH201" i="1"/>
  <c r="LVJ201" i="1" s="1"/>
  <c r="LUZ201" i="1"/>
  <c r="LVB201" i="1" s="1"/>
  <c r="LUR201" i="1"/>
  <c r="LUT201" i="1" s="1"/>
  <c r="LUJ201" i="1"/>
  <c r="LUL201" i="1" s="1"/>
  <c r="LUB201" i="1"/>
  <c r="LUD201" i="1" s="1"/>
  <c r="LTT201" i="1"/>
  <c r="LTV201" i="1" s="1"/>
  <c r="LTL201" i="1"/>
  <c r="LTN201" i="1" s="1"/>
  <c r="LTD201" i="1"/>
  <c r="LTF201" i="1" s="1"/>
  <c r="LSV201" i="1"/>
  <c r="LSX201" i="1" s="1"/>
  <c r="LSN201" i="1"/>
  <c r="LSP201" i="1" s="1"/>
  <c r="LSF201" i="1"/>
  <c r="LSH201" i="1" s="1"/>
  <c r="LRX201" i="1"/>
  <c r="LRZ201" i="1" s="1"/>
  <c r="LRP201" i="1"/>
  <c r="LRR201" i="1" s="1"/>
  <c r="LRH201" i="1"/>
  <c r="LRJ201" i="1" s="1"/>
  <c r="LQZ201" i="1"/>
  <c r="LRB201" i="1" s="1"/>
  <c r="LQR201" i="1"/>
  <c r="LQT201" i="1" s="1"/>
  <c r="LQJ201" i="1"/>
  <c r="LQL201" i="1" s="1"/>
  <c r="LQB201" i="1"/>
  <c r="LQD201" i="1" s="1"/>
  <c r="LPT201" i="1"/>
  <c r="LPV201" i="1" s="1"/>
  <c r="LPL201" i="1"/>
  <c r="LPN201" i="1" s="1"/>
  <c r="LPD201" i="1"/>
  <c r="LPF201" i="1" s="1"/>
  <c r="LOV201" i="1"/>
  <c r="LOX201" i="1" s="1"/>
  <c r="LON201" i="1"/>
  <c r="LOP201" i="1" s="1"/>
  <c r="LOF201" i="1"/>
  <c r="LOH201" i="1" s="1"/>
  <c r="LNX201" i="1"/>
  <c r="LNZ201" i="1" s="1"/>
  <c r="LNP201" i="1"/>
  <c r="LNR201" i="1" s="1"/>
  <c r="LNH201" i="1"/>
  <c r="LNJ201" i="1" s="1"/>
  <c r="LMZ201" i="1"/>
  <c r="LNB201" i="1" s="1"/>
  <c r="LMR201" i="1"/>
  <c r="LMT201" i="1" s="1"/>
  <c r="LMJ201" i="1"/>
  <c r="LML201" i="1" s="1"/>
  <c r="LMB201" i="1"/>
  <c r="LMD201" i="1" s="1"/>
  <c r="LLT201" i="1"/>
  <c r="LLV201" i="1" s="1"/>
  <c r="LLL201" i="1"/>
  <c r="LLN201" i="1" s="1"/>
  <c r="LLD201" i="1"/>
  <c r="LLF201" i="1" s="1"/>
  <c r="LKV201" i="1"/>
  <c r="LKX201" i="1" s="1"/>
  <c r="LKN201" i="1"/>
  <c r="LKP201" i="1" s="1"/>
  <c r="LKF201" i="1"/>
  <c r="LKH201" i="1" s="1"/>
  <c r="LJX201" i="1"/>
  <c r="LJZ201" i="1" s="1"/>
  <c r="LJP201" i="1"/>
  <c r="LJR201" i="1" s="1"/>
  <c r="LJH201" i="1"/>
  <c r="LJJ201" i="1" s="1"/>
  <c r="LIZ201" i="1"/>
  <c r="LJB201" i="1" s="1"/>
  <c r="LIR201" i="1"/>
  <c r="LIT201" i="1" s="1"/>
  <c r="LIJ201" i="1"/>
  <c r="LIL201" i="1" s="1"/>
  <c r="LIB201" i="1"/>
  <c r="LID201" i="1" s="1"/>
  <c r="LHT201" i="1"/>
  <c r="LHV201" i="1" s="1"/>
  <c r="LHL201" i="1"/>
  <c r="LHN201" i="1" s="1"/>
  <c r="LHD201" i="1"/>
  <c r="LHF201" i="1" s="1"/>
  <c r="LGV201" i="1"/>
  <c r="LGX201" i="1" s="1"/>
  <c r="LGN201" i="1"/>
  <c r="LGP201" i="1" s="1"/>
  <c r="LGF201" i="1"/>
  <c r="LGH201" i="1" s="1"/>
  <c r="LFX201" i="1"/>
  <c r="LFZ201" i="1" s="1"/>
  <c r="LFP201" i="1"/>
  <c r="LFR201" i="1" s="1"/>
  <c r="LFH201" i="1"/>
  <c r="LFJ201" i="1" s="1"/>
  <c r="LEZ201" i="1"/>
  <c r="LFB201" i="1" s="1"/>
  <c r="LER201" i="1"/>
  <c r="LET201" i="1" s="1"/>
  <c r="LEJ201" i="1"/>
  <c r="LEL201" i="1" s="1"/>
  <c r="LEB201" i="1"/>
  <c r="LED201" i="1" s="1"/>
  <c r="LDT201" i="1"/>
  <c r="LDV201" i="1" s="1"/>
  <c r="LDL201" i="1"/>
  <c r="LDN201" i="1" s="1"/>
  <c r="LDD201" i="1"/>
  <c r="LDF201" i="1" s="1"/>
  <c r="LCV201" i="1"/>
  <c r="LCX201" i="1" s="1"/>
  <c r="LCN201" i="1"/>
  <c r="LCP201" i="1" s="1"/>
  <c r="LCF201" i="1"/>
  <c r="LCH201" i="1" s="1"/>
  <c r="LBX201" i="1"/>
  <c r="LBZ201" i="1" s="1"/>
  <c r="LBP201" i="1"/>
  <c r="LBR201" i="1" s="1"/>
  <c r="LBH201" i="1"/>
  <c r="LBJ201" i="1" s="1"/>
  <c r="LAZ201" i="1"/>
  <c r="LBB201" i="1" s="1"/>
  <c r="LAR201" i="1"/>
  <c r="LAT201" i="1" s="1"/>
  <c r="LAJ201" i="1"/>
  <c r="LAL201" i="1" s="1"/>
  <c r="LAB201" i="1"/>
  <c r="LAD201" i="1" s="1"/>
  <c r="KZT201" i="1"/>
  <c r="KZV201" i="1" s="1"/>
  <c r="KZL201" i="1"/>
  <c r="KZN201" i="1" s="1"/>
  <c r="KZD201" i="1"/>
  <c r="KZF201" i="1" s="1"/>
  <c r="KYV201" i="1"/>
  <c r="KYX201" i="1" s="1"/>
  <c r="KYN201" i="1"/>
  <c r="KYP201" i="1" s="1"/>
  <c r="KYF201" i="1"/>
  <c r="KYH201" i="1" s="1"/>
  <c r="KXX201" i="1"/>
  <c r="KXZ201" i="1" s="1"/>
  <c r="KXP201" i="1"/>
  <c r="KXR201" i="1" s="1"/>
  <c r="KXH201" i="1"/>
  <c r="KXJ201" i="1" s="1"/>
  <c r="KWZ201" i="1"/>
  <c r="KXB201" i="1" s="1"/>
  <c r="KWR201" i="1"/>
  <c r="KWT201" i="1" s="1"/>
  <c r="KWJ201" i="1"/>
  <c r="KWL201" i="1" s="1"/>
  <c r="KWB201" i="1"/>
  <c r="KWD201" i="1" s="1"/>
  <c r="KVT201" i="1"/>
  <c r="KVV201" i="1" s="1"/>
  <c r="KVL201" i="1"/>
  <c r="KVN201" i="1" s="1"/>
  <c r="KVD201" i="1"/>
  <c r="KVF201" i="1" s="1"/>
  <c r="KUV201" i="1"/>
  <c r="KUX201" i="1" s="1"/>
  <c r="KUN201" i="1"/>
  <c r="KUP201" i="1" s="1"/>
  <c r="KUF201" i="1"/>
  <c r="KUH201" i="1" s="1"/>
  <c r="KTX201" i="1"/>
  <c r="KTZ201" i="1" s="1"/>
  <c r="KTP201" i="1"/>
  <c r="KTR201" i="1" s="1"/>
  <c r="KTH201" i="1"/>
  <c r="KTJ201" i="1" s="1"/>
  <c r="KSZ201" i="1"/>
  <c r="KTB201" i="1" s="1"/>
  <c r="KSR201" i="1"/>
  <c r="KST201" i="1" s="1"/>
  <c r="KSJ201" i="1"/>
  <c r="KSL201" i="1" s="1"/>
  <c r="KSB201" i="1"/>
  <c r="KSD201" i="1" s="1"/>
  <c r="KRT201" i="1"/>
  <c r="KRV201" i="1" s="1"/>
  <c r="KRL201" i="1"/>
  <c r="KRN201" i="1" s="1"/>
  <c r="KRD201" i="1"/>
  <c r="KRF201" i="1" s="1"/>
  <c r="KQV201" i="1"/>
  <c r="KQX201" i="1" s="1"/>
  <c r="KQN201" i="1"/>
  <c r="KQP201" i="1" s="1"/>
  <c r="KQF201" i="1"/>
  <c r="KQH201" i="1" s="1"/>
  <c r="KPX201" i="1"/>
  <c r="KPZ201" i="1" s="1"/>
  <c r="KPP201" i="1"/>
  <c r="KPR201" i="1" s="1"/>
  <c r="KPH201" i="1"/>
  <c r="KPJ201" i="1" s="1"/>
  <c r="KOZ201" i="1"/>
  <c r="KPB201" i="1" s="1"/>
  <c r="KOR201" i="1"/>
  <c r="KOT201" i="1" s="1"/>
  <c r="KOJ201" i="1"/>
  <c r="KOL201" i="1" s="1"/>
  <c r="KOB201" i="1"/>
  <c r="KOD201" i="1" s="1"/>
  <c r="KNT201" i="1"/>
  <c r="KNV201" i="1" s="1"/>
  <c r="KNL201" i="1"/>
  <c r="KNN201" i="1" s="1"/>
  <c r="KND201" i="1"/>
  <c r="KNF201" i="1" s="1"/>
  <c r="KMV201" i="1"/>
  <c r="KMX201" i="1" s="1"/>
  <c r="KMN201" i="1"/>
  <c r="KMP201" i="1" s="1"/>
  <c r="KMF201" i="1"/>
  <c r="KMH201" i="1" s="1"/>
  <c r="KLX201" i="1"/>
  <c r="KLZ201" i="1" s="1"/>
  <c r="KLP201" i="1"/>
  <c r="KLR201" i="1" s="1"/>
  <c r="KLH201" i="1"/>
  <c r="KLJ201" i="1" s="1"/>
  <c r="KKZ201" i="1"/>
  <c r="KLB201" i="1" s="1"/>
  <c r="KKR201" i="1"/>
  <c r="KKT201" i="1" s="1"/>
  <c r="KKJ201" i="1"/>
  <c r="KKL201" i="1" s="1"/>
  <c r="KKB201" i="1"/>
  <c r="KKD201" i="1" s="1"/>
  <c r="KJT201" i="1"/>
  <c r="KJV201" i="1" s="1"/>
  <c r="KJL201" i="1"/>
  <c r="KJN201" i="1" s="1"/>
  <c r="KJD201" i="1"/>
  <c r="KJF201" i="1" s="1"/>
  <c r="KIV201" i="1"/>
  <c r="KIX201" i="1" s="1"/>
  <c r="KIN201" i="1"/>
  <c r="KIP201" i="1" s="1"/>
  <c r="KIF201" i="1"/>
  <c r="KIH201" i="1" s="1"/>
  <c r="KHX201" i="1"/>
  <c r="KHZ201" i="1" s="1"/>
  <c r="KHP201" i="1"/>
  <c r="KHR201" i="1" s="1"/>
  <c r="KHH201" i="1"/>
  <c r="KHJ201" i="1" s="1"/>
  <c r="KGZ201" i="1"/>
  <c r="KHB201" i="1" s="1"/>
  <c r="KGR201" i="1"/>
  <c r="KGT201" i="1" s="1"/>
  <c r="KGJ201" i="1"/>
  <c r="KGL201" i="1" s="1"/>
  <c r="KGB201" i="1"/>
  <c r="KGD201" i="1" s="1"/>
  <c r="KFT201" i="1"/>
  <c r="KFV201" i="1" s="1"/>
  <c r="KFL201" i="1"/>
  <c r="KFN201" i="1" s="1"/>
  <c r="KFD201" i="1"/>
  <c r="KFF201" i="1" s="1"/>
  <c r="KEV201" i="1"/>
  <c r="KEX201" i="1" s="1"/>
  <c r="KEN201" i="1"/>
  <c r="KEP201" i="1" s="1"/>
  <c r="KEF201" i="1"/>
  <c r="KEH201" i="1" s="1"/>
  <c r="KDX201" i="1"/>
  <c r="KDZ201" i="1" s="1"/>
  <c r="KDP201" i="1"/>
  <c r="KDR201" i="1" s="1"/>
  <c r="KDH201" i="1"/>
  <c r="KDJ201" i="1" s="1"/>
  <c r="KCZ201" i="1"/>
  <c r="KDB201" i="1" s="1"/>
  <c r="KCR201" i="1"/>
  <c r="KCT201" i="1" s="1"/>
  <c r="KCJ201" i="1"/>
  <c r="KCL201" i="1" s="1"/>
  <c r="KCB201" i="1"/>
  <c r="KCD201" i="1" s="1"/>
  <c r="KBT201" i="1"/>
  <c r="KBV201" i="1" s="1"/>
  <c r="KBL201" i="1"/>
  <c r="KBN201" i="1" s="1"/>
  <c r="KBD201" i="1"/>
  <c r="KBF201" i="1" s="1"/>
  <c r="KAV201" i="1"/>
  <c r="KAX201" i="1" s="1"/>
  <c r="KAN201" i="1"/>
  <c r="KAP201" i="1" s="1"/>
  <c r="KAF201" i="1"/>
  <c r="KAH201" i="1" s="1"/>
  <c r="JZX201" i="1"/>
  <c r="JZZ201" i="1" s="1"/>
  <c r="JZP201" i="1"/>
  <c r="JZR201" i="1" s="1"/>
  <c r="JZH201" i="1"/>
  <c r="JZJ201" i="1" s="1"/>
  <c r="JYZ201" i="1"/>
  <c r="JZB201" i="1" s="1"/>
  <c r="JYR201" i="1"/>
  <c r="JYT201" i="1" s="1"/>
  <c r="JYJ201" i="1"/>
  <c r="JYL201" i="1" s="1"/>
  <c r="JYB201" i="1"/>
  <c r="JYD201" i="1" s="1"/>
  <c r="JXT201" i="1"/>
  <c r="JXV201" i="1" s="1"/>
  <c r="JXL201" i="1"/>
  <c r="JXN201" i="1" s="1"/>
  <c r="JXD201" i="1"/>
  <c r="JXF201" i="1" s="1"/>
  <c r="JWV201" i="1"/>
  <c r="JWX201" i="1" s="1"/>
  <c r="JWN201" i="1"/>
  <c r="JWP201" i="1" s="1"/>
  <c r="JWF201" i="1"/>
  <c r="JWH201" i="1" s="1"/>
  <c r="JVX201" i="1"/>
  <c r="JVZ201" i="1" s="1"/>
  <c r="JVP201" i="1"/>
  <c r="JVR201" i="1" s="1"/>
  <c r="JVH201" i="1"/>
  <c r="JVJ201" i="1" s="1"/>
  <c r="JUZ201" i="1"/>
  <c r="JVB201" i="1" s="1"/>
  <c r="JUR201" i="1"/>
  <c r="JUT201" i="1" s="1"/>
  <c r="JUJ201" i="1"/>
  <c r="JUL201" i="1" s="1"/>
  <c r="JUB201" i="1"/>
  <c r="JUD201" i="1" s="1"/>
  <c r="JTT201" i="1"/>
  <c r="JTV201" i="1" s="1"/>
  <c r="JTL201" i="1"/>
  <c r="JTN201" i="1" s="1"/>
  <c r="JTD201" i="1"/>
  <c r="JTF201" i="1" s="1"/>
  <c r="JSV201" i="1"/>
  <c r="JSX201" i="1" s="1"/>
  <c r="JSN201" i="1"/>
  <c r="JSP201" i="1" s="1"/>
  <c r="JSF201" i="1"/>
  <c r="JSH201" i="1" s="1"/>
  <c r="JRX201" i="1"/>
  <c r="JRZ201" i="1" s="1"/>
  <c r="JRP201" i="1"/>
  <c r="JRR201" i="1" s="1"/>
  <c r="JRH201" i="1"/>
  <c r="JRJ201" i="1" s="1"/>
  <c r="JQZ201" i="1"/>
  <c r="JRB201" i="1" s="1"/>
  <c r="JQR201" i="1"/>
  <c r="JQT201" i="1" s="1"/>
  <c r="JQJ201" i="1"/>
  <c r="JQL201" i="1" s="1"/>
  <c r="JQB201" i="1"/>
  <c r="JQD201" i="1" s="1"/>
  <c r="JPT201" i="1"/>
  <c r="JPV201" i="1" s="1"/>
  <c r="JPL201" i="1"/>
  <c r="JPN201" i="1" s="1"/>
  <c r="JPD201" i="1"/>
  <c r="JPF201" i="1" s="1"/>
  <c r="JOV201" i="1"/>
  <c r="JOX201" i="1" s="1"/>
  <c r="JON201" i="1"/>
  <c r="JOP201" i="1" s="1"/>
  <c r="JOF201" i="1"/>
  <c r="JOH201" i="1" s="1"/>
  <c r="JNX201" i="1"/>
  <c r="JNZ201" i="1" s="1"/>
  <c r="JNP201" i="1"/>
  <c r="JNR201" i="1" s="1"/>
  <c r="JNH201" i="1"/>
  <c r="JNJ201" i="1" s="1"/>
  <c r="JMZ201" i="1"/>
  <c r="JNB201" i="1" s="1"/>
  <c r="JMR201" i="1"/>
  <c r="JMT201" i="1" s="1"/>
  <c r="JMJ201" i="1"/>
  <c r="JML201" i="1" s="1"/>
  <c r="JMB201" i="1"/>
  <c r="JMD201" i="1" s="1"/>
  <c r="JLT201" i="1"/>
  <c r="JLV201" i="1" s="1"/>
  <c r="JLL201" i="1"/>
  <c r="JLN201" i="1" s="1"/>
  <c r="JLD201" i="1"/>
  <c r="JLF201" i="1" s="1"/>
  <c r="JKV201" i="1"/>
  <c r="JKX201" i="1" s="1"/>
  <c r="JKN201" i="1"/>
  <c r="JKP201" i="1" s="1"/>
  <c r="JKF201" i="1"/>
  <c r="JKH201" i="1" s="1"/>
  <c r="JJX201" i="1"/>
  <c r="JJZ201" i="1" s="1"/>
  <c r="JJP201" i="1"/>
  <c r="JJR201" i="1" s="1"/>
  <c r="JJH201" i="1"/>
  <c r="JJJ201" i="1" s="1"/>
  <c r="JIZ201" i="1"/>
  <c r="JJB201" i="1" s="1"/>
  <c r="JIR201" i="1"/>
  <c r="JIT201" i="1" s="1"/>
  <c r="JIJ201" i="1"/>
  <c r="JIL201" i="1" s="1"/>
  <c r="JIB201" i="1"/>
  <c r="JID201" i="1" s="1"/>
  <c r="JHT201" i="1"/>
  <c r="JHV201" i="1" s="1"/>
  <c r="JHL201" i="1"/>
  <c r="JHN201" i="1" s="1"/>
  <c r="JHD201" i="1"/>
  <c r="JHF201" i="1" s="1"/>
  <c r="JGV201" i="1"/>
  <c r="JGX201" i="1" s="1"/>
  <c r="JGN201" i="1"/>
  <c r="JGP201" i="1" s="1"/>
  <c r="JGF201" i="1"/>
  <c r="JGH201" i="1" s="1"/>
  <c r="JFX201" i="1"/>
  <c r="JFZ201" i="1" s="1"/>
  <c r="JFP201" i="1"/>
  <c r="JFR201" i="1" s="1"/>
  <c r="JFH201" i="1"/>
  <c r="JFJ201" i="1" s="1"/>
  <c r="JEZ201" i="1"/>
  <c r="JFB201" i="1" s="1"/>
  <c r="JER201" i="1"/>
  <c r="JET201" i="1" s="1"/>
  <c r="JEJ201" i="1"/>
  <c r="JEL201" i="1" s="1"/>
  <c r="JEB201" i="1"/>
  <c r="JED201" i="1" s="1"/>
  <c r="JDT201" i="1"/>
  <c r="JDV201" i="1" s="1"/>
  <c r="JDL201" i="1"/>
  <c r="JDN201" i="1" s="1"/>
  <c r="JDD201" i="1"/>
  <c r="JDF201" i="1" s="1"/>
  <c r="JCV201" i="1"/>
  <c r="JCX201" i="1" s="1"/>
  <c r="JCN201" i="1"/>
  <c r="JCP201" i="1" s="1"/>
  <c r="JCF201" i="1"/>
  <c r="JCH201" i="1" s="1"/>
  <c r="JBX201" i="1"/>
  <c r="JBZ201" i="1" s="1"/>
  <c r="JBP201" i="1"/>
  <c r="JBR201" i="1" s="1"/>
  <c r="JBH201" i="1"/>
  <c r="JBJ201" i="1" s="1"/>
  <c r="JAZ201" i="1"/>
  <c r="JBB201" i="1" s="1"/>
  <c r="JAR201" i="1"/>
  <c r="JAT201" i="1" s="1"/>
  <c r="JAJ201" i="1"/>
  <c r="JAL201" i="1" s="1"/>
  <c r="JAB201" i="1"/>
  <c r="JAD201" i="1" s="1"/>
  <c r="IZT201" i="1"/>
  <c r="IZV201" i="1" s="1"/>
  <c r="IZL201" i="1"/>
  <c r="IZN201" i="1" s="1"/>
  <c r="IZD201" i="1"/>
  <c r="IZF201" i="1" s="1"/>
  <c r="IYV201" i="1"/>
  <c r="IYX201" i="1" s="1"/>
  <c r="IYN201" i="1"/>
  <c r="IYP201" i="1" s="1"/>
  <c r="IYF201" i="1"/>
  <c r="IYH201" i="1" s="1"/>
  <c r="IXX201" i="1"/>
  <c r="IXZ201" i="1" s="1"/>
  <c r="IXP201" i="1"/>
  <c r="IXR201" i="1" s="1"/>
  <c r="IXH201" i="1"/>
  <c r="IXJ201" i="1" s="1"/>
  <c r="IWZ201" i="1"/>
  <c r="IXB201" i="1" s="1"/>
  <c r="IWR201" i="1"/>
  <c r="IWT201" i="1" s="1"/>
  <c r="IWJ201" i="1"/>
  <c r="IWL201" i="1" s="1"/>
  <c r="IWB201" i="1"/>
  <c r="IWD201" i="1" s="1"/>
  <c r="IVT201" i="1"/>
  <c r="IVV201" i="1" s="1"/>
  <c r="IVL201" i="1"/>
  <c r="IVN201" i="1" s="1"/>
  <c r="IVD201" i="1"/>
  <c r="IVF201" i="1" s="1"/>
  <c r="IUV201" i="1"/>
  <c r="IUX201" i="1" s="1"/>
  <c r="IUN201" i="1"/>
  <c r="IUP201" i="1" s="1"/>
  <c r="IUF201" i="1"/>
  <c r="IUH201" i="1" s="1"/>
  <c r="ITX201" i="1"/>
  <c r="ITZ201" i="1" s="1"/>
  <c r="ITP201" i="1"/>
  <c r="ITR201" i="1" s="1"/>
  <c r="ITH201" i="1"/>
  <c r="ITJ201" i="1" s="1"/>
  <c r="ISZ201" i="1"/>
  <c r="ITB201" i="1" s="1"/>
  <c r="ISR201" i="1"/>
  <c r="IST201" i="1" s="1"/>
  <c r="ISJ201" i="1"/>
  <c r="ISL201" i="1" s="1"/>
  <c r="ISB201" i="1"/>
  <c r="ISD201" i="1" s="1"/>
  <c r="IRT201" i="1"/>
  <c r="IRV201" i="1" s="1"/>
  <c r="IRL201" i="1"/>
  <c r="IRN201" i="1" s="1"/>
  <c r="IRD201" i="1"/>
  <c r="IRF201" i="1" s="1"/>
  <c r="IQV201" i="1"/>
  <c r="IQX201" i="1" s="1"/>
  <c r="IQN201" i="1"/>
  <c r="IQP201" i="1" s="1"/>
  <c r="IQF201" i="1"/>
  <c r="IQH201" i="1" s="1"/>
  <c r="IPX201" i="1"/>
  <c r="IPZ201" i="1" s="1"/>
  <c r="IPP201" i="1"/>
  <c r="IPR201" i="1" s="1"/>
  <c r="IPH201" i="1"/>
  <c r="IPJ201" i="1" s="1"/>
  <c r="IOZ201" i="1"/>
  <c r="IPB201" i="1" s="1"/>
  <c r="IOR201" i="1"/>
  <c r="IOT201" i="1" s="1"/>
  <c r="IOJ201" i="1"/>
  <c r="IOL201" i="1" s="1"/>
  <c r="IOB201" i="1"/>
  <c r="IOD201" i="1" s="1"/>
  <c r="INT201" i="1"/>
  <c r="INV201" i="1" s="1"/>
  <c r="INL201" i="1"/>
  <c r="INN201" i="1" s="1"/>
  <c r="IND201" i="1"/>
  <c r="INF201" i="1" s="1"/>
  <c r="IMV201" i="1"/>
  <c r="IMX201" i="1" s="1"/>
  <c r="IMN201" i="1"/>
  <c r="IMP201" i="1" s="1"/>
  <c r="IMF201" i="1"/>
  <c r="IMH201" i="1" s="1"/>
  <c r="ILX201" i="1"/>
  <c r="ILZ201" i="1" s="1"/>
  <c r="ILP201" i="1"/>
  <c r="ILR201" i="1" s="1"/>
  <c r="ILH201" i="1"/>
  <c r="ILJ201" i="1" s="1"/>
  <c r="IKZ201" i="1"/>
  <c r="ILB201" i="1" s="1"/>
  <c r="IKR201" i="1"/>
  <c r="IKT201" i="1" s="1"/>
  <c r="IKJ201" i="1"/>
  <c r="IKL201" i="1" s="1"/>
  <c r="IKB201" i="1"/>
  <c r="IKD201" i="1" s="1"/>
  <c r="IJT201" i="1"/>
  <c r="IJV201" i="1" s="1"/>
  <c r="IJL201" i="1"/>
  <c r="IJN201" i="1" s="1"/>
  <c r="IJD201" i="1"/>
  <c r="IJF201" i="1" s="1"/>
  <c r="IIV201" i="1"/>
  <c r="IIX201" i="1" s="1"/>
  <c r="IIN201" i="1"/>
  <c r="IIP201" i="1" s="1"/>
  <c r="IIF201" i="1"/>
  <c r="IIH201" i="1" s="1"/>
  <c r="IHX201" i="1"/>
  <c r="IHZ201" i="1" s="1"/>
  <c r="IHP201" i="1"/>
  <c r="IHR201" i="1" s="1"/>
  <c r="IHH201" i="1"/>
  <c r="IHJ201" i="1" s="1"/>
  <c r="IGZ201" i="1"/>
  <c r="IHB201" i="1" s="1"/>
  <c r="IGR201" i="1"/>
  <c r="IGT201" i="1" s="1"/>
  <c r="IGJ201" i="1"/>
  <c r="IGL201" i="1" s="1"/>
  <c r="IGB201" i="1"/>
  <c r="IGD201" i="1" s="1"/>
  <c r="IFT201" i="1"/>
  <c r="IFV201" i="1" s="1"/>
  <c r="IFL201" i="1"/>
  <c r="IFN201" i="1" s="1"/>
  <c r="IFD201" i="1"/>
  <c r="IFF201" i="1" s="1"/>
  <c r="IEV201" i="1"/>
  <c r="IEX201" i="1" s="1"/>
  <c r="IEN201" i="1"/>
  <c r="IEP201" i="1" s="1"/>
  <c r="IEF201" i="1"/>
  <c r="IEH201" i="1" s="1"/>
  <c r="IDX201" i="1"/>
  <c r="IDZ201" i="1" s="1"/>
  <c r="IDP201" i="1"/>
  <c r="IDR201" i="1" s="1"/>
  <c r="IDH201" i="1"/>
  <c r="IDJ201" i="1" s="1"/>
  <c r="ICZ201" i="1"/>
  <c r="IDB201" i="1" s="1"/>
  <c r="ICR201" i="1"/>
  <c r="ICT201" i="1" s="1"/>
  <c r="ICJ201" i="1"/>
  <c r="ICL201" i="1" s="1"/>
  <c r="ICB201" i="1"/>
  <c r="ICD201" i="1" s="1"/>
  <c r="IBT201" i="1"/>
  <c r="IBV201" i="1" s="1"/>
  <c r="IBL201" i="1"/>
  <c r="IBN201" i="1" s="1"/>
  <c r="IBD201" i="1"/>
  <c r="IBF201" i="1" s="1"/>
  <c r="IAV201" i="1"/>
  <c r="IAX201" i="1" s="1"/>
  <c r="IAN201" i="1"/>
  <c r="IAP201" i="1" s="1"/>
  <c r="IAF201" i="1"/>
  <c r="IAH201" i="1" s="1"/>
  <c r="HZX201" i="1"/>
  <c r="HZZ201" i="1" s="1"/>
  <c r="HZP201" i="1"/>
  <c r="HZR201" i="1" s="1"/>
  <c r="HZH201" i="1"/>
  <c r="HZJ201" i="1" s="1"/>
  <c r="HYZ201" i="1"/>
  <c r="HZB201" i="1" s="1"/>
  <c r="HYR201" i="1"/>
  <c r="HYT201" i="1" s="1"/>
  <c r="HYJ201" i="1"/>
  <c r="HYL201" i="1" s="1"/>
  <c r="HYB201" i="1"/>
  <c r="HYD201" i="1" s="1"/>
  <c r="HXT201" i="1"/>
  <c r="HXV201" i="1" s="1"/>
  <c r="HXL201" i="1"/>
  <c r="HXN201" i="1" s="1"/>
  <c r="HXD201" i="1"/>
  <c r="HXF201" i="1" s="1"/>
  <c r="HWV201" i="1"/>
  <c r="HWX201" i="1" s="1"/>
  <c r="HWN201" i="1"/>
  <c r="HWP201" i="1" s="1"/>
  <c r="HWF201" i="1"/>
  <c r="HWH201" i="1" s="1"/>
  <c r="HVX201" i="1"/>
  <c r="HVZ201" i="1" s="1"/>
  <c r="HVP201" i="1"/>
  <c r="HVR201" i="1" s="1"/>
  <c r="HVH201" i="1"/>
  <c r="HVJ201" i="1" s="1"/>
  <c r="HUZ201" i="1"/>
  <c r="HVB201" i="1" s="1"/>
  <c r="HUR201" i="1"/>
  <c r="HUT201" i="1" s="1"/>
  <c r="HUJ201" i="1"/>
  <c r="HUL201" i="1" s="1"/>
  <c r="HUB201" i="1"/>
  <c r="HUD201" i="1" s="1"/>
  <c r="HTT201" i="1"/>
  <c r="HTV201" i="1" s="1"/>
  <c r="HTL201" i="1"/>
  <c r="HTN201" i="1" s="1"/>
  <c r="HTD201" i="1"/>
  <c r="HTF201" i="1" s="1"/>
  <c r="HSV201" i="1"/>
  <c r="HSX201" i="1" s="1"/>
  <c r="HSN201" i="1"/>
  <c r="HSP201" i="1" s="1"/>
  <c r="HSF201" i="1"/>
  <c r="HSH201" i="1" s="1"/>
  <c r="HRX201" i="1"/>
  <c r="HRZ201" i="1" s="1"/>
  <c r="HRP201" i="1"/>
  <c r="HRR201" i="1" s="1"/>
  <c r="HRH201" i="1"/>
  <c r="HRJ201" i="1" s="1"/>
  <c r="HQZ201" i="1"/>
  <c r="HRB201" i="1" s="1"/>
  <c r="HQR201" i="1"/>
  <c r="HQT201" i="1" s="1"/>
  <c r="HQJ201" i="1"/>
  <c r="HQL201" i="1" s="1"/>
  <c r="HQB201" i="1"/>
  <c r="HQD201" i="1" s="1"/>
  <c r="HPT201" i="1"/>
  <c r="HPV201" i="1" s="1"/>
  <c r="HPL201" i="1"/>
  <c r="HPN201" i="1" s="1"/>
  <c r="HPD201" i="1"/>
  <c r="HPF201" i="1" s="1"/>
  <c r="HOV201" i="1"/>
  <c r="HOX201" i="1" s="1"/>
  <c r="HON201" i="1"/>
  <c r="HOP201" i="1" s="1"/>
  <c r="HOF201" i="1"/>
  <c r="HOH201" i="1" s="1"/>
  <c r="HNX201" i="1"/>
  <c r="HNZ201" i="1" s="1"/>
  <c r="HNP201" i="1"/>
  <c r="HNR201" i="1" s="1"/>
  <c r="HNH201" i="1"/>
  <c r="HNJ201" i="1" s="1"/>
  <c r="HMZ201" i="1"/>
  <c r="HNB201" i="1" s="1"/>
  <c r="HMR201" i="1"/>
  <c r="HMT201" i="1" s="1"/>
  <c r="HMJ201" i="1"/>
  <c r="HML201" i="1" s="1"/>
  <c r="HMB201" i="1"/>
  <c r="HMD201" i="1" s="1"/>
  <c r="HLT201" i="1"/>
  <c r="HLV201" i="1" s="1"/>
  <c r="HLL201" i="1"/>
  <c r="HLN201" i="1" s="1"/>
  <c r="HLD201" i="1"/>
  <c r="HLF201" i="1" s="1"/>
  <c r="HKV201" i="1"/>
  <c r="HKX201" i="1" s="1"/>
  <c r="HKN201" i="1"/>
  <c r="HKP201" i="1" s="1"/>
  <c r="HKF201" i="1"/>
  <c r="HKH201" i="1" s="1"/>
  <c r="HJX201" i="1"/>
  <c r="HJZ201" i="1" s="1"/>
  <c r="HJP201" i="1"/>
  <c r="HJR201" i="1" s="1"/>
  <c r="HJH201" i="1"/>
  <c r="HJJ201" i="1" s="1"/>
  <c r="HIZ201" i="1"/>
  <c r="HJB201" i="1" s="1"/>
  <c r="HIR201" i="1"/>
  <c r="HIT201" i="1" s="1"/>
  <c r="HIJ201" i="1"/>
  <c r="HIL201" i="1" s="1"/>
  <c r="HIB201" i="1"/>
  <c r="HID201" i="1" s="1"/>
  <c r="HHT201" i="1"/>
  <c r="HHV201" i="1" s="1"/>
  <c r="HHL201" i="1"/>
  <c r="HHN201" i="1" s="1"/>
  <c r="HHD201" i="1"/>
  <c r="HHF201" i="1" s="1"/>
  <c r="HGV201" i="1"/>
  <c r="HGX201" i="1" s="1"/>
  <c r="HGN201" i="1"/>
  <c r="HGP201" i="1" s="1"/>
  <c r="HGF201" i="1"/>
  <c r="HGH201" i="1" s="1"/>
  <c r="HFX201" i="1"/>
  <c r="HFZ201" i="1" s="1"/>
  <c r="HFP201" i="1"/>
  <c r="HFR201" i="1" s="1"/>
  <c r="HFH201" i="1"/>
  <c r="HFJ201" i="1" s="1"/>
  <c r="HEZ201" i="1"/>
  <c r="HFB201" i="1" s="1"/>
  <c r="HER201" i="1"/>
  <c r="HET201" i="1" s="1"/>
  <c r="HEJ201" i="1"/>
  <c r="HEL201" i="1" s="1"/>
  <c r="HEB201" i="1"/>
  <c r="HED201" i="1" s="1"/>
  <c r="HDT201" i="1"/>
  <c r="HDV201" i="1" s="1"/>
  <c r="HDL201" i="1"/>
  <c r="HDN201" i="1" s="1"/>
  <c r="HDD201" i="1"/>
  <c r="HDF201" i="1" s="1"/>
  <c r="HCV201" i="1"/>
  <c r="HCX201" i="1" s="1"/>
  <c r="HCN201" i="1"/>
  <c r="HCP201" i="1" s="1"/>
  <c r="HCF201" i="1"/>
  <c r="HCH201" i="1" s="1"/>
  <c r="HBX201" i="1"/>
  <c r="HBZ201" i="1" s="1"/>
  <c r="HBP201" i="1"/>
  <c r="HBR201" i="1" s="1"/>
  <c r="HBH201" i="1"/>
  <c r="HBJ201" i="1" s="1"/>
  <c r="HAZ201" i="1"/>
  <c r="HBB201" i="1" s="1"/>
  <c r="HAR201" i="1"/>
  <c r="HAT201" i="1" s="1"/>
  <c r="HAJ201" i="1"/>
  <c r="HAL201" i="1" s="1"/>
  <c r="HAB201" i="1"/>
  <c r="HAD201" i="1" s="1"/>
  <c r="GZT201" i="1"/>
  <c r="GZV201" i="1" s="1"/>
  <c r="GZL201" i="1"/>
  <c r="GZN201" i="1" s="1"/>
  <c r="GZD201" i="1"/>
  <c r="GZF201" i="1" s="1"/>
  <c r="GYV201" i="1"/>
  <c r="GYX201" i="1" s="1"/>
  <c r="GYN201" i="1"/>
  <c r="GYP201" i="1" s="1"/>
  <c r="GYF201" i="1"/>
  <c r="GYH201" i="1" s="1"/>
  <c r="GXX201" i="1"/>
  <c r="GXZ201" i="1" s="1"/>
  <c r="GXP201" i="1"/>
  <c r="GXR201" i="1" s="1"/>
  <c r="GXH201" i="1"/>
  <c r="GXJ201" i="1" s="1"/>
  <c r="GWZ201" i="1"/>
  <c r="GXB201" i="1" s="1"/>
  <c r="GWR201" i="1"/>
  <c r="GWT201" i="1" s="1"/>
  <c r="GWJ201" i="1"/>
  <c r="GWL201" i="1" s="1"/>
  <c r="GWB201" i="1"/>
  <c r="GWD201" i="1" s="1"/>
  <c r="GVT201" i="1"/>
  <c r="GVV201" i="1" s="1"/>
  <c r="GVL201" i="1"/>
  <c r="GVN201" i="1" s="1"/>
  <c r="GVD201" i="1"/>
  <c r="GVF201" i="1" s="1"/>
  <c r="GUV201" i="1"/>
  <c r="GUX201" i="1" s="1"/>
  <c r="GUN201" i="1"/>
  <c r="GUP201" i="1" s="1"/>
  <c r="GUF201" i="1"/>
  <c r="GUH201" i="1" s="1"/>
  <c r="GTX201" i="1"/>
  <c r="GTZ201" i="1" s="1"/>
  <c r="GTP201" i="1"/>
  <c r="GTR201" i="1" s="1"/>
  <c r="GTH201" i="1"/>
  <c r="GTJ201" i="1" s="1"/>
  <c r="GSZ201" i="1"/>
  <c r="GTB201" i="1" s="1"/>
  <c r="GSR201" i="1"/>
  <c r="GST201" i="1" s="1"/>
  <c r="GSJ201" i="1"/>
  <c r="GSL201" i="1" s="1"/>
  <c r="GSB201" i="1"/>
  <c r="GSD201" i="1" s="1"/>
  <c r="GRT201" i="1"/>
  <c r="GRV201" i="1" s="1"/>
  <c r="GRL201" i="1"/>
  <c r="GRN201" i="1" s="1"/>
  <c r="GRD201" i="1"/>
  <c r="GRF201" i="1" s="1"/>
  <c r="GQV201" i="1"/>
  <c r="GQX201" i="1" s="1"/>
  <c r="GQN201" i="1"/>
  <c r="GQP201" i="1" s="1"/>
  <c r="GQF201" i="1"/>
  <c r="GQH201" i="1" s="1"/>
  <c r="GPX201" i="1"/>
  <c r="GPZ201" i="1" s="1"/>
  <c r="GPP201" i="1"/>
  <c r="GPR201" i="1" s="1"/>
  <c r="GPH201" i="1"/>
  <c r="GPJ201" i="1" s="1"/>
  <c r="GOZ201" i="1"/>
  <c r="GPB201" i="1" s="1"/>
  <c r="GOR201" i="1"/>
  <c r="GOT201" i="1" s="1"/>
  <c r="GOJ201" i="1"/>
  <c r="GOL201" i="1" s="1"/>
  <c r="GOB201" i="1"/>
  <c r="GOD201" i="1" s="1"/>
  <c r="GNT201" i="1"/>
  <c r="GNV201" i="1" s="1"/>
  <c r="GNL201" i="1"/>
  <c r="GNN201" i="1" s="1"/>
  <c r="GND201" i="1"/>
  <c r="GNF201" i="1" s="1"/>
  <c r="GMV201" i="1"/>
  <c r="GMX201" i="1" s="1"/>
  <c r="GMN201" i="1"/>
  <c r="GMP201" i="1" s="1"/>
  <c r="GMF201" i="1"/>
  <c r="GMH201" i="1" s="1"/>
  <c r="GLX201" i="1"/>
  <c r="GLZ201" i="1" s="1"/>
  <c r="GLP201" i="1"/>
  <c r="GLR201" i="1" s="1"/>
  <c r="GLH201" i="1"/>
  <c r="GLJ201" i="1" s="1"/>
  <c r="GKZ201" i="1"/>
  <c r="GLB201" i="1" s="1"/>
  <c r="GKR201" i="1"/>
  <c r="GKT201" i="1" s="1"/>
  <c r="GKJ201" i="1"/>
  <c r="GKL201" i="1" s="1"/>
  <c r="GKB201" i="1"/>
  <c r="GKD201" i="1" s="1"/>
  <c r="GJT201" i="1"/>
  <c r="GJV201" i="1" s="1"/>
  <c r="GJL201" i="1"/>
  <c r="GJN201" i="1" s="1"/>
  <c r="GJD201" i="1"/>
  <c r="GJF201" i="1" s="1"/>
  <c r="GIV201" i="1"/>
  <c r="GIX201" i="1" s="1"/>
  <c r="GIN201" i="1"/>
  <c r="GIP201" i="1" s="1"/>
  <c r="GIF201" i="1"/>
  <c r="GIH201" i="1" s="1"/>
  <c r="GHX201" i="1"/>
  <c r="GHZ201" i="1" s="1"/>
  <c r="GHP201" i="1"/>
  <c r="GHR201" i="1" s="1"/>
  <c r="GHH201" i="1"/>
  <c r="GHJ201" i="1" s="1"/>
  <c r="GGZ201" i="1"/>
  <c r="GHB201" i="1" s="1"/>
  <c r="GGR201" i="1"/>
  <c r="GGT201" i="1" s="1"/>
  <c r="GGJ201" i="1"/>
  <c r="GGL201" i="1" s="1"/>
  <c r="GGB201" i="1"/>
  <c r="GGD201" i="1" s="1"/>
  <c r="GFT201" i="1"/>
  <c r="GFV201" i="1" s="1"/>
  <c r="GFL201" i="1"/>
  <c r="GFN201" i="1" s="1"/>
  <c r="GFD201" i="1"/>
  <c r="GFF201" i="1" s="1"/>
  <c r="GEV201" i="1"/>
  <c r="GEX201" i="1" s="1"/>
  <c r="GEN201" i="1"/>
  <c r="GEP201" i="1" s="1"/>
  <c r="GEF201" i="1"/>
  <c r="GEH201" i="1" s="1"/>
  <c r="GDX201" i="1"/>
  <c r="GDZ201" i="1" s="1"/>
  <c r="GDP201" i="1"/>
  <c r="GDR201" i="1" s="1"/>
  <c r="GDH201" i="1"/>
  <c r="GDJ201" i="1" s="1"/>
  <c r="GCZ201" i="1"/>
  <c r="GDB201" i="1" s="1"/>
  <c r="GCR201" i="1"/>
  <c r="GCT201" i="1" s="1"/>
  <c r="GCJ201" i="1"/>
  <c r="GCL201" i="1" s="1"/>
  <c r="GCB201" i="1"/>
  <c r="GCD201" i="1" s="1"/>
  <c r="GBT201" i="1"/>
  <c r="GBV201" i="1" s="1"/>
  <c r="GBL201" i="1"/>
  <c r="GBN201" i="1" s="1"/>
  <c r="GBD201" i="1"/>
  <c r="GBF201" i="1" s="1"/>
  <c r="GAV201" i="1"/>
  <c r="GAX201" i="1" s="1"/>
  <c r="GAN201" i="1"/>
  <c r="GAP201" i="1" s="1"/>
  <c r="GAF201" i="1"/>
  <c r="GAH201" i="1" s="1"/>
  <c r="FZX201" i="1"/>
  <c r="FZZ201" i="1" s="1"/>
  <c r="FZP201" i="1"/>
  <c r="FZR201" i="1" s="1"/>
  <c r="FZH201" i="1"/>
  <c r="FZJ201" i="1" s="1"/>
  <c r="FYZ201" i="1"/>
  <c r="FZB201" i="1" s="1"/>
  <c r="FYR201" i="1"/>
  <c r="FYT201" i="1" s="1"/>
  <c r="FYJ201" i="1"/>
  <c r="FYL201" i="1" s="1"/>
  <c r="FYB201" i="1"/>
  <c r="FYD201" i="1" s="1"/>
  <c r="FXT201" i="1"/>
  <c r="FXV201" i="1" s="1"/>
  <c r="FXL201" i="1"/>
  <c r="FXN201" i="1" s="1"/>
  <c r="FXD201" i="1"/>
  <c r="FXF201" i="1" s="1"/>
  <c r="FWV201" i="1"/>
  <c r="FWX201" i="1" s="1"/>
  <c r="FWN201" i="1"/>
  <c r="FWP201" i="1" s="1"/>
  <c r="FWF201" i="1"/>
  <c r="FWH201" i="1" s="1"/>
  <c r="FVX201" i="1"/>
  <c r="FVZ201" i="1" s="1"/>
  <c r="FVP201" i="1"/>
  <c r="FVR201" i="1" s="1"/>
  <c r="FVH201" i="1"/>
  <c r="FVJ201" i="1" s="1"/>
  <c r="FUZ201" i="1"/>
  <c r="FVB201" i="1" s="1"/>
  <c r="FUR201" i="1"/>
  <c r="FUT201" i="1" s="1"/>
  <c r="FUJ201" i="1"/>
  <c r="FUL201" i="1" s="1"/>
  <c r="FUB201" i="1"/>
  <c r="FUD201" i="1" s="1"/>
  <c r="FTT201" i="1"/>
  <c r="FTV201" i="1" s="1"/>
  <c r="FTL201" i="1"/>
  <c r="FTN201" i="1" s="1"/>
  <c r="FTD201" i="1"/>
  <c r="FTF201" i="1" s="1"/>
  <c r="FSV201" i="1"/>
  <c r="FSX201" i="1" s="1"/>
  <c r="FSN201" i="1"/>
  <c r="FSP201" i="1" s="1"/>
  <c r="FSF201" i="1"/>
  <c r="FSH201" i="1" s="1"/>
  <c r="FRX201" i="1"/>
  <c r="FRZ201" i="1" s="1"/>
  <c r="FRP201" i="1"/>
  <c r="FRR201" i="1" s="1"/>
  <c r="FRH201" i="1"/>
  <c r="FRJ201" i="1" s="1"/>
  <c r="FQZ201" i="1"/>
  <c r="FRB201" i="1" s="1"/>
  <c r="FQR201" i="1"/>
  <c r="FQT201" i="1" s="1"/>
  <c r="FQJ201" i="1"/>
  <c r="FQL201" i="1" s="1"/>
  <c r="FQB201" i="1"/>
  <c r="FQD201" i="1" s="1"/>
  <c r="FPT201" i="1"/>
  <c r="FPV201" i="1" s="1"/>
  <c r="FPL201" i="1"/>
  <c r="FPN201" i="1" s="1"/>
  <c r="FPD201" i="1"/>
  <c r="FPF201" i="1" s="1"/>
  <c r="FOV201" i="1"/>
  <c r="FOX201" i="1" s="1"/>
  <c r="FON201" i="1"/>
  <c r="FOP201" i="1" s="1"/>
  <c r="FOF201" i="1"/>
  <c r="FOH201" i="1" s="1"/>
  <c r="FNX201" i="1"/>
  <c r="FNZ201" i="1" s="1"/>
  <c r="FNP201" i="1"/>
  <c r="FNR201" i="1" s="1"/>
  <c r="FNH201" i="1"/>
  <c r="FNJ201" i="1" s="1"/>
  <c r="FMZ201" i="1"/>
  <c r="FNB201" i="1" s="1"/>
  <c r="FMR201" i="1"/>
  <c r="FMT201" i="1" s="1"/>
  <c r="FMJ201" i="1"/>
  <c r="FML201" i="1" s="1"/>
  <c r="FMB201" i="1"/>
  <c r="FMD201" i="1" s="1"/>
  <c r="FLT201" i="1"/>
  <c r="FLV201" i="1" s="1"/>
  <c r="FLL201" i="1"/>
  <c r="FLN201" i="1" s="1"/>
  <c r="FLD201" i="1"/>
  <c r="FLF201" i="1" s="1"/>
  <c r="FKV201" i="1"/>
  <c r="FKX201" i="1" s="1"/>
  <c r="FKN201" i="1"/>
  <c r="FKP201" i="1" s="1"/>
  <c r="FKF201" i="1"/>
  <c r="FKH201" i="1" s="1"/>
  <c r="FJX201" i="1"/>
  <c r="FJZ201" i="1" s="1"/>
  <c r="FJP201" i="1"/>
  <c r="FJR201" i="1" s="1"/>
  <c r="FJH201" i="1"/>
  <c r="FJJ201" i="1" s="1"/>
  <c r="FIZ201" i="1"/>
  <c r="FJB201" i="1" s="1"/>
  <c r="FIR201" i="1"/>
  <c r="FIT201" i="1" s="1"/>
  <c r="FIJ201" i="1"/>
  <c r="FIL201" i="1" s="1"/>
  <c r="FIB201" i="1"/>
  <c r="FID201" i="1" s="1"/>
  <c r="FHT201" i="1"/>
  <c r="FHV201" i="1" s="1"/>
  <c r="FHL201" i="1"/>
  <c r="FHN201" i="1" s="1"/>
  <c r="FHD201" i="1"/>
  <c r="FHF201" i="1" s="1"/>
  <c r="FGV201" i="1"/>
  <c r="FGX201" i="1" s="1"/>
  <c r="FGN201" i="1"/>
  <c r="FGP201" i="1" s="1"/>
  <c r="FGF201" i="1"/>
  <c r="FGH201" i="1" s="1"/>
  <c r="FFX201" i="1"/>
  <c r="FFZ201" i="1" s="1"/>
  <c r="FFP201" i="1"/>
  <c r="FFR201" i="1" s="1"/>
  <c r="FFH201" i="1"/>
  <c r="FFJ201" i="1" s="1"/>
  <c r="FEZ201" i="1"/>
  <c r="FFB201" i="1" s="1"/>
  <c r="FER201" i="1"/>
  <c r="FET201" i="1" s="1"/>
  <c r="FEJ201" i="1"/>
  <c r="FEL201" i="1" s="1"/>
  <c r="FEB201" i="1"/>
  <c r="FED201" i="1" s="1"/>
  <c r="FDT201" i="1"/>
  <c r="FDV201" i="1" s="1"/>
  <c r="FDL201" i="1"/>
  <c r="FDN201" i="1" s="1"/>
  <c r="FDD201" i="1"/>
  <c r="FDF201" i="1" s="1"/>
  <c r="FCV201" i="1"/>
  <c r="FCX201" i="1" s="1"/>
  <c r="FCN201" i="1"/>
  <c r="FCP201" i="1" s="1"/>
  <c r="FCF201" i="1"/>
  <c r="FCH201" i="1" s="1"/>
  <c r="FBX201" i="1"/>
  <c r="FBZ201" i="1" s="1"/>
  <c r="FBP201" i="1"/>
  <c r="FBR201" i="1" s="1"/>
  <c r="FBH201" i="1"/>
  <c r="FBJ201" i="1" s="1"/>
  <c r="FAZ201" i="1"/>
  <c r="FBB201" i="1" s="1"/>
  <c r="FAR201" i="1"/>
  <c r="FAT201" i="1" s="1"/>
  <c r="FAJ201" i="1"/>
  <c r="FAL201" i="1" s="1"/>
  <c r="FAB201" i="1"/>
  <c r="FAD201" i="1" s="1"/>
  <c r="EZT201" i="1"/>
  <c r="EZV201" i="1" s="1"/>
  <c r="EZL201" i="1"/>
  <c r="EZN201" i="1" s="1"/>
  <c r="EZD201" i="1"/>
  <c r="EZF201" i="1" s="1"/>
  <c r="EYV201" i="1"/>
  <c r="EYX201" i="1" s="1"/>
  <c r="EYN201" i="1"/>
  <c r="EYP201" i="1" s="1"/>
  <c r="EYF201" i="1"/>
  <c r="EYH201" i="1" s="1"/>
  <c r="EXX201" i="1"/>
  <c r="EXZ201" i="1" s="1"/>
  <c r="EXP201" i="1"/>
  <c r="EXR201" i="1" s="1"/>
  <c r="EXH201" i="1"/>
  <c r="EXJ201" i="1" s="1"/>
  <c r="EWZ201" i="1"/>
  <c r="EXB201" i="1" s="1"/>
  <c r="EWR201" i="1"/>
  <c r="EWT201" i="1" s="1"/>
  <c r="EWJ201" i="1"/>
  <c r="EWL201" i="1" s="1"/>
  <c r="EWB201" i="1"/>
  <c r="EWD201" i="1" s="1"/>
  <c r="EVT201" i="1"/>
  <c r="EVV201" i="1" s="1"/>
  <c r="EVL201" i="1"/>
  <c r="EVN201" i="1" s="1"/>
  <c r="EVD201" i="1"/>
  <c r="EVF201" i="1" s="1"/>
  <c r="EUV201" i="1"/>
  <c r="EUX201" i="1" s="1"/>
  <c r="EUN201" i="1"/>
  <c r="EUP201" i="1" s="1"/>
  <c r="EUF201" i="1"/>
  <c r="EUH201" i="1" s="1"/>
  <c r="ETX201" i="1"/>
  <c r="ETZ201" i="1" s="1"/>
  <c r="ETP201" i="1"/>
  <c r="ETR201" i="1" s="1"/>
  <c r="ETH201" i="1"/>
  <c r="ETJ201" i="1" s="1"/>
  <c r="ESZ201" i="1"/>
  <c r="ETB201" i="1" s="1"/>
  <c r="ESR201" i="1"/>
  <c r="EST201" i="1" s="1"/>
  <c r="ESJ201" i="1"/>
  <c r="ESL201" i="1" s="1"/>
  <c r="ESB201" i="1"/>
  <c r="ESD201" i="1" s="1"/>
  <c r="ERT201" i="1"/>
  <c r="ERV201" i="1" s="1"/>
  <c r="ERL201" i="1"/>
  <c r="ERN201" i="1" s="1"/>
  <c r="ERD201" i="1"/>
  <c r="ERF201" i="1" s="1"/>
  <c r="EQV201" i="1"/>
  <c r="EQX201" i="1" s="1"/>
  <c r="EQN201" i="1"/>
  <c r="EQP201" i="1" s="1"/>
  <c r="EQF201" i="1"/>
  <c r="EQH201" i="1" s="1"/>
  <c r="EPX201" i="1"/>
  <c r="EPZ201" i="1" s="1"/>
  <c r="EPP201" i="1"/>
  <c r="EPR201" i="1" s="1"/>
  <c r="EPH201" i="1"/>
  <c r="EPJ201" i="1" s="1"/>
  <c r="EOZ201" i="1"/>
  <c r="EPB201" i="1" s="1"/>
  <c r="EOR201" i="1"/>
  <c r="EOT201" i="1" s="1"/>
  <c r="EOJ201" i="1"/>
  <c r="EOL201" i="1" s="1"/>
  <c r="EOB201" i="1"/>
  <c r="EOD201" i="1" s="1"/>
  <c r="ENT201" i="1"/>
  <c r="ENV201" i="1" s="1"/>
  <c r="ENL201" i="1"/>
  <c r="ENN201" i="1" s="1"/>
  <c r="END201" i="1"/>
  <c r="ENF201" i="1" s="1"/>
  <c r="EMV201" i="1"/>
  <c r="EMX201" i="1" s="1"/>
  <c r="EMN201" i="1"/>
  <c r="EMP201" i="1" s="1"/>
  <c r="EMF201" i="1"/>
  <c r="EMH201" i="1" s="1"/>
  <c r="ELX201" i="1"/>
  <c r="ELZ201" i="1" s="1"/>
  <c r="ELP201" i="1"/>
  <c r="ELR201" i="1" s="1"/>
  <c r="ELH201" i="1"/>
  <c r="ELJ201" i="1" s="1"/>
  <c r="EKZ201" i="1"/>
  <c r="ELB201" i="1" s="1"/>
  <c r="EKR201" i="1"/>
  <c r="EKT201" i="1" s="1"/>
  <c r="EKJ201" i="1"/>
  <c r="EKL201" i="1" s="1"/>
  <c r="EKB201" i="1"/>
  <c r="EKD201" i="1" s="1"/>
  <c r="EJT201" i="1"/>
  <c r="EJV201" i="1" s="1"/>
  <c r="EJL201" i="1"/>
  <c r="EJN201" i="1" s="1"/>
  <c r="EJD201" i="1"/>
  <c r="EJF201" i="1" s="1"/>
  <c r="EIV201" i="1"/>
  <c r="EIX201" i="1" s="1"/>
  <c r="EIN201" i="1"/>
  <c r="EIP201" i="1" s="1"/>
  <c r="EIF201" i="1"/>
  <c r="EIH201" i="1" s="1"/>
  <c r="EHX201" i="1"/>
  <c r="EHZ201" i="1" s="1"/>
  <c r="EHP201" i="1"/>
  <c r="EHR201" i="1" s="1"/>
  <c r="EHH201" i="1"/>
  <c r="EHJ201" i="1" s="1"/>
  <c r="EGZ201" i="1"/>
  <c r="EHB201" i="1" s="1"/>
  <c r="EGR201" i="1"/>
  <c r="EGT201" i="1" s="1"/>
  <c r="EGJ201" i="1"/>
  <c r="EGL201" i="1" s="1"/>
  <c r="EGB201" i="1"/>
  <c r="EGD201" i="1" s="1"/>
  <c r="EFT201" i="1"/>
  <c r="EFV201" i="1" s="1"/>
  <c r="EFL201" i="1"/>
  <c r="EFN201" i="1" s="1"/>
  <c r="EFD201" i="1"/>
  <c r="EFF201" i="1" s="1"/>
  <c r="EEV201" i="1"/>
  <c r="EEX201" i="1" s="1"/>
  <c r="EEN201" i="1"/>
  <c r="EEP201" i="1" s="1"/>
  <c r="EEF201" i="1"/>
  <c r="EEH201" i="1" s="1"/>
  <c r="EDX201" i="1"/>
  <c r="EDZ201" i="1" s="1"/>
  <c r="EDP201" i="1"/>
  <c r="EDR201" i="1" s="1"/>
  <c r="EDH201" i="1"/>
  <c r="EDJ201" i="1" s="1"/>
  <c r="ECZ201" i="1"/>
  <c r="EDB201" i="1" s="1"/>
  <c r="ECR201" i="1"/>
  <c r="ECT201" i="1" s="1"/>
  <c r="ECJ201" i="1"/>
  <c r="ECL201" i="1" s="1"/>
  <c r="ECB201" i="1"/>
  <c r="ECD201" i="1" s="1"/>
  <c r="EBT201" i="1"/>
  <c r="EBV201" i="1" s="1"/>
  <c r="EBL201" i="1"/>
  <c r="EBN201" i="1" s="1"/>
  <c r="EBD201" i="1"/>
  <c r="EBF201" i="1" s="1"/>
  <c r="EAV201" i="1"/>
  <c r="EAX201" i="1" s="1"/>
  <c r="EAN201" i="1"/>
  <c r="EAP201" i="1" s="1"/>
  <c r="EAF201" i="1"/>
  <c r="EAH201" i="1" s="1"/>
  <c r="DZX201" i="1"/>
  <c r="DZZ201" i="1" s="1"/>
  <c r="DZP201" i="1"/>
  <c r="DZR201" i="1" s="1"/>
  <c r="DZH201" i="1"/>
  <c r="DZJ201" i="1" s="1"/>
  <c r="DYZ201" i="1"/>
  <c r="DZB201" i="1" s="1"/>
  <c r="DYR201" i="1"/>
  <c r="DYT201" i="1" s="1"/>
  <c r="DYJ201" i="1"/>
  <c r="DYL201" i="1" s="1"/>
  <c r="DYB201" i="1"/>
  <c r="DYD201" i="1" s="1"/>
  <c r="DXT201" i="1"/>
  <c r="DXV201" i="1" s="1"/>
  <c r="DXL201" i="1"/>
  <c r="DXN201" i="1" s="1"/>
  <c r="DXD201" i="1"/>
  <c r="DXF201" i="1" s="1"/>
  <c r="DWV201" i="1"/>
  <c r="DWX201" i="1" s="1"/>
  <c r="DWN201" i="1"/>
  <c r="DWP201" i="1" s="1"/>
  <c r="DWF201" i="1"/>
  <c r="DWH201" i="1" s="1"/>
  <c r="DVX201" i="1"/>
  <c r="DVZ201" i="1" s="1"/>
  <c r="DVP201" i="1"/>
  <c r="DVR201" i="1" s="1"/>
  <c r="DVH201" i="1"/>
  <c r="DVJ201" i="1" s="1"/>
  <c r="DUZ201" i="1"/>
  <c r="DVB201" i="1" s="1"/>
  <c r="DUR201" i="1"/>
  <c r="DUT201" i="1" s="1"/>
  <c r="DUJ201" i="1"/>
  <c r="DUL201" i="1" s="1"/>
  <c r="DUB201" i="1"/>
  <c r="DUD201" i="1" s="1"/>
  <c r="DTT201" i="1"/>
  <c r="DTV201" i="1" s="1"/>
  <c r="DTL201" i="1"/>
  <c r="DTN201" i="1" s="1"/>
  <c r="DTD201" i="1"/>
  <c r="DTF201" i="1" s="1"/>
  <c r="DSV201" i="1"/>
  <c r="DSX201" i="1" s="1"/>
  <c r="DSN201" i="1"/>
  <c r="DSP201" i="1" s="1"/>
  <c r="DSF201" i="1"/>
  <c r="DSH201" i="1" s="1"/>
  <c r="DRX201" i="1"/>
  <c r="DRZ201" i="1" s="1"/>
  <c r="DRP201" i="1"/>
  <c r="DRR201" i="1" s="1"/>
  <c r="DRH201" i="1"/>
  <c r="DRJ201" i="1" s="1"/>
  <c r="DQZ201" i="1"/>
  <c r="DRB201" i="1" s="1"/>
  <c r="DQR201" i="1"/>
  <c r="DQT201" i="1" s="1"/>
  <c r="DQJ201" i="1"/>
  <c r="DQL201" i="1" s="1"/>
  <c r="DQB201" i="1"/>
  <c r="DQD201" i="1" s="1"/>
  <c r="DPT201" i="1"/>
  <c r="DPV201" i="1" s="1"/>
  <c r="DPL201" i="1"/>
  <c r="DPN201" i="1" s="1"/>
  <c r="DPD201" i="1"/>
  <c r="DPF201" i="1" s="1"/>
  <c r="DOV201" i="1"/>
  <c r="DOX201" i="1" s="1"/>
  <c r="DON201" i="1"/>
  <c r="DOP201" i="1" s="1"/>
  <c r="DOF201" i="1"/>
  <c r="DOH201" i="1" s="1"/>
  <c r="DNX201" i="1"/>
  <c r="DNZ201" i="1" s="1"/>
  <c r="DNP201" i="1"/>
  <c r="DNR201" i="1" s="1"/>
  <c r="DNH201" i="1"/>
  <c r="DNJ201" i="1" s="1"/>
  <c r="DMZ201" i="1"/>
  <c r="DNB201" i="1" s="1"/>
  <c r="DMR201" i="1"/>
  <c r="DMT201" i="1" s="1"/>
  <c r="DMJ201" i="1"/>
  <c r="DML201" i="1" s="1"/>
  <c r="DMB201" i="1"/>
  <c r="DMD201" i="1" s="1"/>
  <c r="DLT201" i="1"/>
  <c r="DLV201" i="1" s="1"/>
  <c r="DLL201" i="1"/>
  <c r="DLN201" i="1" s="1"/>
  <c r="DLD201" i="1"/>
  <c r="DLF201" i="1" s="1"/>
  <c r="DKV201" i="1"/>
  <c r="DKX201" i="1" s="1"/>
  <c r="DKN201" i="1"/>
  <c r="DKP201" i="1" s="1"/>
  <c r="DKF201" i="1"/>
  <c r="DKH201" i="1" s="1"/>
  <c r="DJX201" i="1"/>
  <c r="DJZ201" i="1" s="1"/>
  <c r="DJP201" i="1"/>
  <c r="DJR201" i="1" s="1"/>
  <c r="DJH201" i="1"/>
  <c r="DJJ201" i="1" s="1"/>
  <c r="DIZ201" i="1"/>
  <c r="DJB201" i="1" s="1"/>
  <c r="DIR201" i="1"/>
  <c r="DIT201" i="1" s="1"/>
  <c r="DIJ201" i="1"/>
  <c r="DIL201" i="1" s="1"/>
  <c r="DIB201" i="1"/>
  <c r="DID201" i="1" s="1"/>
  <c r="DHT201" i="1"/>
  <c r="DHV201" i="1" s="1"/>
  <c r="DHL201" i="1"/>
  <c r="DHN201" i="1" s="1"/>
  <c r="DHD201" i="1"/>
  <c r="DHF201" i="1" s="1"/>
  <c r="DGV201" i="1"/>
  <c r="DGX201" i="1" s="1"/>
  <c r="DGN201" i="1"/>
  <c r="DGP201" i="1" s="1"/>
  <c r="DGF201" i="1"/>
  <c r="DGH201" i="1" s="1"/>
  <c r="DFX201" i="1"/>
  <c r="DFZ201" i="1" s="1"/>
  <c r="DFP201" i="1"/>
  <c r="DFR201" i="1" s="1"/>
  <c r="DFH201" i="1"/>
  <c r="DFJ201" i="1" s="1"/>
  <c r="DEZ201" i="1"/>
  <c r="DFB201" i="1" s="1"/>
  <c r="DER201" i="1"/>
  <c r="DET201" i="1" s="1"/>
  <c r="DEJ201" i="1"/>
  <c r="DEL201" i="1" s="1"/>
  <c r="DEB201" i="1"/>
  <c r="DED201" i="1" s="1"/>
  <c r="DDT201" i="1"/>
  <c r="DDV201" i="1" s="1"/>
  <c r="DDL201" i="1"/>
  <c r="DDN201" i="1" s="1"/>
  <c r="DDD201" i="1"/>
  <c r="DDF201" i="1" s="1"/>
  <c r="DCV201" i="1"/>
  <c r="DCX201" i="1" s="1"/>
  <c r="DCN201" i="1"/>
  <c r="DCP201" i="1" s="1"/>
  <c r="DCF201" i="1"/>
  <c r="DCH201" i="1" s="1"/>
  <c r="DBX201" i="1"/>
  <c r="DBZ201" i="1" s="1"/>
  <c r="DBP201" i="1"/>
  <c r="DBR201" i="1" s="1"/>
  <c r="DBH201" i="1"/>
  <c r="DBJ201" i="1" s="1"/>
  <c r="DAZ201" i="1"/>
  <c r="DBB201" i="1" s="1"/>
  <c r="DAR201" i="1"/>
  <c r="DAT201" i="1" s="1"/>
  <c r="DAJ201" i="1"/>
  <c r="DAL201" i="1" s="1"/>
  <c r="DAB201" i="1"/>
  <c r="DAD201" i="1" s="1"/>
  <c r="CZT201" i="1"/>
  <c r="CZV201" i="1" s="1"/>
  <c r="CZL201" i="1"/>
  <c r="CZN201" i="1" s="1"/>
  <c r="CZD201" i="1"/>
  <c r="CZF201" i="1" s="1"/>
  <c r="CYV201" i="1"/>
  <c r="CYX201" i="1" s="1"/>
  <c r="CYN201" i="1"/>
  <c r="CYP201" i="1" s="1"/>
  <c r="CYF201" i="1"/>
  <c r="CYH201" i="1" s="1"/>
  <c r="CXX201" i="1"/>
  <c r="CXZ201" i="1" s="1"/>
  <c r="CXP201" i="1"/>
  <c r="CXR201" i="1" s="1"/>
  <c r="CXH201" i="1"/>
  <c r="CXJ201" i="1" s="1"/>
  <c r="CWZ201" i="1"/>
  <c r="CXB201" i="1" s="1"/>
  <c r="CWR201" i="1"/>
  <c r="CWT201" i="1" s="1"/>
  <c r="CWJ201" i="1"/>
  <c r="CWL201" i="1" s="1"/>
  <c r="CWB201" i="1"/>
  <c r="CWD201" i="1" s="1"/>
  <c r="CVT201" i="1"/>
  <c r="CVV201" i="1" s="1"/>
  <c r="CVL201" i="1"/>
  <c r="CVN201" i="1" s="1"/>
  <c r="CVD201" i="1"/>
  <c r="CVF201" i="1" s="1"/>
  <c r="CUV201" i="1"/>
  <c r="CUX201" i="1" s="1"/>
  <c r="CUN201" i="1"/>
  <c r="CUP201" i="1" s="1"/>
  <c r="CUF201" i="1"/>
  <c r="CUH201" i="1" s="1"/>
  <c r="CTX201" i="1"/>
  <c r="CTZ201" i="1" s="1"/>
  <c r="CTP201" i="1"/>
  <c r="CTR201" i="1" s="1"/>
  <c r="CTH201" i="1"/>
  <c r="CTJ201" i="1" s="1"/>
  <c r="CSZ201" i="1"/>
  <c r="CTB201" i="1" s="1"/>
  <c r="CSR201" i="1"/>
  <c r="CST201" i="1" s="1"/>
  <c r="CSJ201" i="1"/>
  <c r="CSL201" i="1" s="1"/>
  <c r="CSB201" i="1"/>
  <c r="CSD201" i="1" s="1"/>
  <c r="CRT201" i="1"/>
  <c r="CRV201" i="1" s="1"/>
  <c r="CRL201" i="1"/>
  <c r="CRN201" i="1" s="1"/>
  <c r="CRD201" i="1"/>
  <c r="CRF201" i="1" s="1"/>
  <c r="CQV201" i="1"/>
  <c r="CQX201" i="1" s="1"/>
  <c r="CQN201" i="1"/>
  <c r="CQP201" i="1" s="1"/>
  <c r="CQF201" i="1"/>
  <c r="CQH201" i="1" s="1"/>
  <c r="CPX201" i="1"/>
  <c r="CPZ201" i="1" s="1"/>
  <c r="CPP201" i="1"/>
  <c r="CPR201" i="1" s="1"/>
  <c r="CPH201" i="1"/>
  <c r="CPJ201" i="1" s="1"/>
  <c r="COZ201" i="1"/>
  <c r="CPB201" i="1" s="1"/>
  <c r="COR201" i="1"/>
  <c r="COT201" i="1" s="1"/>
  <c r="COJ201" i="1"/>
  <c r="COL201" i="1" s="1"/>
  <c r="COB201" i="1"/>
  <c r="COD201" i="1" s="1"/>
  <c r="CNT201" i="1"/>
  <c r="CNV201" i="1" s="1"/>
  <c r="CNL201" i="1"/>
  <c r="CNN201" i="1" s="1"/>
  <c r="CND201" i="1"/>
  <c r="CNF201" i="1" s="1"/>
  <c r="CMV201" i="1"/>
  <c r="CMX201" i="1" s="1"/>
  <c r="CMN201" i="1"/>
  <c r="CMP201" i="1" s="1"/>
  <c r="CMF201" i="1"/>
  <c r="CMH201" i="1" s="1"/>
  <c r="CLX201" i="1"/>
  <c r="CLZ201" i="1" s="1"/>
  <c r="CLP201" i="1"/>
  <c r="CLR201" i="1" s="1"/>
  <c r="CLH201" i="1"/>
  <c r="CLJ201" i="1" s="1"/>
  <c r="CKZ201" i="1"/>
  <c r="CLB201" i="1" s="1"/>
  <c r="CKR201" i="1"/>
  <c r="CKT201" i="1" s="1"/>
  <c r="CKJ201" i="1"/>
  <c r="CKL201" i="1" s="1"/>
  <c r="CKB201" i="1"/>
  <c r="CKD201" i="1" s="1"/>
  <c r="CJT201" i="1"/>
  <c r="CJV201" i="1" s="1"/>
  <c r="CJL201" i="1"/>
  <c r="CJN201" i="1" s="1"/>
  <c r="CJD201" i="1"/>
  <c r="CJF201" i="1" s="1"/>
  <c r="CIV201" i="1"/>
  <c r="CIX201" i="1" s="1"/>
  <c r="CIN201" i="1"/>
  <c r="CIP201" i="1" s="1"/>
  <c r="CIF201" i="1"/>
  <c r="CIH201" i="1" s="1"/>
  <c r="CHX201" i="1"/>
  <c r="CHZ201" i="1" s="1"/>
  <c r="CHP201" i="1"/>
  <c r="CHR201" i="1" s="1"/>
  <c r="CHH201" i="1"/>
  <c r="CHJ201" i="1" s="1"/>
  <c r="CGZ201" i="1"/>
  <c r="CHB201" i="1" s="1"/>
  <c r="CGR201" i="1"/>
  <c r="CGT201" i="1" s="1"/>
  <c r="CGJ201" i="1"/>
  <c r="CGL201" i="1" s="1"/>
  <c r="CGB201" i="1"/>
  <c r="CGD201" i="1" s="1"/>
  <c r="CFT201" i="1"/>
  <c r="CFV201" i="1" s="1"/>
  <c r="CFL201" i="1"/>
  <c r="CFN201" i="1" s="1"/>
  <c r="CFD201" i="1"/>
  <c r="CFF201" i="1" s="1"/>
  <c r="CEV201" i="1"/>
  <c r="CEX201" i="1" s="1"/>
  <c r="CEN201" i="1"/>
  <c r="CEP201" i="1" s="1"/>
  <c r="CEF201" i="1"/>
  <c r="CEH201" i="1" s="1"/>
  <c r="CDX201" i="1"/>
  <c r="CDZ201" i="1" s="1"/>
  <c r="CDP201" i="1"/>
  <c r="CDR201" i="1" s="1"/>
  <c r="CDH201" i="1"/>
  <c r="CDJ201" i="1" s="1"/>
  <c r="CCZ201" i="1"/>
  <c r="CDB201" i="1" s="1"/>
  <c r="CCR201" i="1"/>
  <c r="CCT201" i="1" s="1"/>
  <c r="CCJ201" i="1"/>
  <c r="CCL201" i="1" s="1"/>
  <c r="CCB201" i="1"/>
  <c r="CCD201" i="1" s="1"/>
  <c r="CBT201" i="1"/>
  <c r="CBV201" i="1" s="1"/>
  <c r="CBL201" i="1"/>
  <c r="CBN201" i="1" s="1"/>
  <c r="CBD201" i="1"/>
  <c r="CBF201" i="1" s="1"/>
  <c r="CAV201" i="1"/>
  <c r="CAX201" i="1" s="1"/>
  <c r="CAN201" i="1"/>
  <c r="CAP201" i="1" s="1"/>
  <c r="CAF201" i="1"/>
  <c r="CAH201" i="1" s="1"/>
  <c r="BZX201" i="1"/>
  <c r="BZZ201" i="1" s="1"/>
  <c r="BZP201" i="1"/>
  <c r="BZR201" i="1" s="1"/>
  <c r="BZH201" i="1"/>
  <c r="BZJ201" i="1" s="1"/>
  <c r="BYZ201" i="1"/>
  <c r="BZB201" i="1" s="1"/>
  <c r="BYR201" i="1"/>
  <c r="BYT201" i="1" s="1"/>
  <c r="BYJ201" i="1"/>
  <c r="BYL201" i="1" s="1"/>
  <c r="BYB201" i="1"/>
  <c r="BYD201" i="1" s="1"/>
  <c r="BXT201" i="1"/>
  <c r="BXV201" i="1" s="1"/>
  <c r="BXL201" i="1"/>
  <c r="BXN201" i="1" s="1"/>
  <c r="BXD201" i="1"/>
  <c r="BXF201" i="1" s="1"/>
  <c r="BWV201" i="1"/>
  <c r="BWX201" i="1" s="1"/>
  <c r="BWN201" i="1"/>
  <c r="BWP201" i="1" s="1"/>
  <c r="BWF201" i="1"/>
  <c r="BWH201" i="1" s="1"/>
  <c r="BVX201" i="1"/>
  <c r="BVZ201" i="1" s="1"/>
  <c r="BVP201" i="1"/>
  <c r="BVR201" i="1" s="1"/>
  <c r="BVH201" i="1"/>
  <c r="BVJ201" i="1" s="1"/>
  <c r="BUZ201" i="1"/>
  <c r="BVB201" i="1" s="1"/>
  <c r="BUR201" i="1"/>
  <c r="BUT201" i="1" s="1"/>
  <c r="BUJ201" i="1"/>
  <c r="BUL201" i="1" s="1"/>
  <c r="BUB201" i="1"/>
  <c r="BUD201" i="1" s="1"/>
  <c r="BTT201" i="1"/>
  <c r="BTV201" i="1" s="1"/>
  <c r="BTL201" i="1"/>
  <c r="BTN201" i="1" s="1"/>
  <c r="BTD201" i="1"/>
  <c r="BTF201" i="1" s="1"/>
  <c r="BSV201" i="1"/>
  <c r="BSX201" i="1" s="1"/>
  <c r="BSN201" i="1"/>
  <c r="BSP201" i="1" s="1"/>
  <c r="BSF201" i="1"/>
  <c r="BSH201" i="1" s="1"/>
  <c r="BRX201" i="1"/>
  <c r="BRZ201" i="1" s="1"/>
  <c r="BRP201" i="1"/>
  <c r="BRR201" i="1" s="1"/>
  <c r="BRH201" i="1"/>
  <c r="BRJ201" i="1" s="1"/>
  <c r="BQZ201" i="1"/>
  <c r="BRB201" i="1" s="1"/>
  <c r="BQR201" i="1"/>
  <c r="BQT201" i="1" s="1"/>
  <c r="BQJ201" i="1"/>
  <c r="BQL201" i="1" s="1"/>
  <c r="BQB201" i="1"/>
  <c r="BQD201" i="1" s="1"/>
  <c r="BPT201" i="1"/>
  <c r="BPV201" i="1" s="1"/>
  <c r="BPL201" i="1"/>
  <c r="BPN201" i="1" s="1"/>
  <c r="BPD201" i="1"/>
  <c r="BPF201" i="1" s="1"/>
  <c r="BOV201" i="1"/>
  <c r="BOX201" i="1" s="1"/>
  <c r="BON201" i="1"/>
  <c r="BOP201" i="1" s="1"/>
  <c r="BOF201" i="1"/>
  <c r="BOH201" i="1" s="1"/>
  <c r="BNX201" i="1"/>
  <c r="BNZ201" i="1" s="1"/>
  <c r="BNP201" i="1"/>
  <c r="BNR201" i="1" s="1"/>
  <c r="BNH201" i="1"/>
  <c r="BNJ201" i="1" s="1"/>
  <c r="BMZ201" i="1"/>
  <c r="BNB201" i="1" s="1"/>
  <c r="BMR201" i="1"/>
  <c r="BMT201" i="1" s="1"/>
  <c r="BMJ201" i="1"/>
  <c r="BML201" i="1" s="1"/>
  <c r="BMB201" i="1"/>
  <c r="BMD201" i="1" s="1"/>
  <c r="BLT201" i="1"/>
  <c r="BLV201" i="1" s="1"/>
  <c r="BLL201" i="1"/>
  <c r="BLN201" i="1" s="1"/>
  <c r="BLD201" i="1"/>
  <c r="BLF201" i="1" s="1"/>
  <c r="BKV201" i="1"/>
  <c r="BKX201" i="1" s="1"/>
  <c r="BKN201" i="1"/>
  <c r="BKP201" i="1" s="1"/>
  <c r="BKF201" i="1"/>
  <c r="BKH201" i="1" s="1"/>
  <c r="BJX201" i="1"/>
  <c r="BJZ201" i="1" s="1"/>
  <c r="BJP201" i="1"/>
  <c r="BJR201" i="1" s="1"/>
  <c r="BJH201" i="1"/>
  <c r="BJJ201" i="1" s="1"/>
  <c r="BIZ201" i="1"/>
  <c r="BJB201" i="1" s="1"/>
  <c r="BIR201" i="1"/>
  <c r="BIT201" i="1" s="1"/>
  <c r="BIJ201" i="1"/>
  <c r="BIL201" i="1" s="1"/>
  <c r="BIB201" i="1"/>
  <c r="BID201" i="1" s="1"/>
  <c r="BHT201" i="1"/>
  <c r="BHV201" i="1" s="1"/>
  <c r="BHL201" i="1"/>
  <c r="BHN201" i="1" s="1"/>
  <c r="BHD201" i="1"/>
  <c r="BHF201" i="1" s="1"/>
  <c r="BGV201" i="1"/>
  <c r="BGX201" i="1" s="1"/>
  <c r="BGN201" i="1"/>
  <c r="BGP201" i="1" s="1"/>
  <c r="BGF201" i="1"/>
  <c r="BGH201" i="1" s="1"/>
  <c r="BFX201" i="1"/>
  <c r="BFZ201" i="1" s="1"/>
  <c r="BFP201" i="1"/>
  <c r="BFR201" i="1" s="1"/>
  <c r="BFH201" i="1"/>
  <c r="BFJ201" i="1" s="1"/>
  <c r="BEZ201" i="1"/>
  <c r="BFB201" i="1" s="1"/>
  <c r="BER201" i="1"/>
  <c r="BET201" i="1" s="1"/>
  <c r="BEJ201" i="1"/>
  <c r="BEL201" i="1" s="1"/>
  <c r="BEB201" i="1"/>
  <c r="BED201" i="1" s="1"/>
  <c r="BDT201" i="1"/>
  <c r="BDV201" i="1" s="1"/>
  <c r="BDL201" i="1"/>
  <c r="BDN201" i="1" s="1"/>
  <c r="BDD201" i="1"/>
  <c r="BDF201" i="1" s="1"/>
  <c r="BCV201" i="1"/>
  <c r="BCX201" i="1" s="1"/>
  <c r="BCN201" i="1"/>
  <c r="BCP201" i="1" s="1"/>
  <c r="BCF201" i="1"/>
  <c r="BCH201" i="1" s="1"/>
  <c r="BBX201" i="1"/>
  <c r="BBZ201" i="1" s="1"/>
  <c r="BBP201" i="1"/>
  <c r="BBR201" i="1" s="1"/>
  <c r="BBH201" i="1"/>
  <c r="BBJ201" i="1" s="1"/>
  <c r="BAZ201" i="1"/>
  <c r="BBB201" i="1" s="1"/>
  <c r="BAR201" i="1"/>
  <c r="BAT201" i="1" s="1"/>
  <c r="BAJ201" i="1"/>
  <c r="BAL201" i="1" s="1"/>
  <c r="BAB201" i="1"/>
  <c r="BAD201" i="1" s="1"/>
  <c r="AZT201" i="1"/>
  <c r="AZV201" i="1" s="1"/>
  <c r="AZL201" i="1"/>
  <c r="AZN201" i="1" s="1"/>
  <c r="AZD201" i="1"/>
  <c r="AZF201" i="1" s="1"/>
  <c r="AYV201" i="1"/>
  <c r="AYX201" i="1" s="1"/>
  <c r="AYN201" i="1"/>
  <c r="AYP201" i="1" s="1"/>
  <c r="AYF201" i="1"/>
  <c r="AYH201" i="1" s="1"/>
  <c r="AXX201" i="1"/>
  <c r="AXZ201" i="1" s="1"/>
  <c r="AXP201" i="1"/>
  <c r="AXR201" i="1" s="1"/>
  <c r="AXH201" i="1"/>
  <c r="AXJ201" i="1" s="1"/>
  <c r="AWZ201" i="1"/>
  <c r="AXB201" i="1" s="1"/>
  <c r="AWR201" i="1"/>
  <c r="AWT201" i="1" s="1"/>
  <c r="AWJ201" i="1"/>
  <c r="AWL201" i="1" s="1"/>
  <c r="AWB201" i="1"/>
  <c r="AWD201" i="1" s="1"/>
  <c r="AVT201" i="1"/>
  <c r="AVV201" i="1" s="1"/>
  <c r="AVL201" i="1"/>
  <c r="AVN201" i="1" s="1"/>
  <c r="AVD201" i="1"/>
  <c r="AVF201" i="1" s="1"/>
  <c r="AUV201" i="1"/>
  <c r="AUX201" i="1" s="1"/>
  <c r="AUN201" i="1"/>
  <c r="AUP201" i="1" s="1"/>
  <c r="AUF201" i="1"/>
  <c r="AUH201" i="1" s="1"/>
  <c r="ATX201" i="1"/>
  <c r="ATZ201" i="1" s="1"/>
  <c r="ATP201" i="1"/>
  <c r="ATR201" i="1" s="1"/>
  <c r="ATH201" i="1"/>
  <c r="ATJ201" i="1" s="1"/>
  <c r="ASZ201" i="1"/>
  <c r="ATB201" i="1" s="1"/>
  <c r="ASR201" i="1"/>
  <c r="AST201" i="1" s="1"/>
  <c r="ASJ201" i="1"/>
  <c r="ASL201" i="1" s="1"/>
  <c r="ASB201" i="1"/>
  <c r="ASD201" i="1" s="1"/>
  <c r="ART201" i="1"/>
  <c r="ARV201" i="1" s="1"/>
  <c r="ARL201" i="1"/>
  <c r="ARN201" i="1" s="1"/>
  <c r="ARD201" i="1"/>
  <c r="ARF201" i="1" s="1"/>
  <c r="AQV201" i="1"/>
  <c r="AQX201" i="1" s="1"/>
  <c r="AQN201" i="1"/>
  <c r="AQP201" i="1" s="1"/>
  <c r="AQF201" i="1"/>
  <c r="AQH201" i="1" s="1"/>
  <c r="APX201" i="1"/>
  <c r="APZ201" i="1" s="1"/>
  <c r="APP201" i="1"/>
  <c r="APR201" i="1" s="1"/>
  <c r="APH201" i="1"/>
  <c r="APJ201" i="1" s="1"/>
  <c r="AOZ201" i="1"/>
  <c r="APB201" i="1" s="1"/>
  <c r="AOR201" i="1"/>
  <c r="AOT201" i="1" s="1"/>
  <c r="AOJ201" i="1"/>
  <c r="AOL201" i="1" s="1"/>
  <c r="AOB201" i="1"/>
  <c r="AOD201" i="1" s="1"/>
  <c r="ANT201" i="1"/>
  <c r="ANV201" i="1" s="1"/>
  <c r="ANL201" i="1"/>
  <c r="ANN201" i="1" s="1"/>
  <c r="AND201" i="1"/>
  <c r="ANF201" i="1" s="1"/>
  <c r="AMV201" i="1"/>
  <c r="AMX201" i="1" s="1"/>
  <c r="AMN201" i="1"/>
  <c r="AMP201" i="1" s="1"/>
  <c r="AMF201" i="1"/>
  <c r="AMH201" i="1" s="1"/>
  <c r="ALX201" i="1"/>
  <c r="ALZ201" i="1" s="1"/>
  <c r="ALP201" i="1"/>
  <c r="ALR201" i="1" s="1"/>
  <c r="ALH201" i="1"/>
  <c r="ALJ201" i="1" s="1"/>
  <c r="AKZ201" i="1"/>
  <c r="ALB201" i="1" s="1"/>
  <c r="AKR201" i="1"/>
  <c r="AKT201" i="1" s="1"/>
  <c r="AKJ201" i="1"/>
  <c r="AKL201" i="1" s="1"/>
  <c r="AKB201" i="1"/>
  <c r="AKD201" i="1" s="1"/>
  <c r="AJT201" i="1"/>
  <c r="AJV201" i="1" s="1"/>
  <c r="AJL201" i="1"/>
  <c r="AJN201" i="1" s="1"/>
  <c r="AJD201" i="1"/>
  <c r="AJF201" i="1" s="1"/>
  <c r="AIV201" i="1"/>
  <c r="AIX201" i="1" s="1"/>
  <c r="AIN201" i="1"/>
  <c r="AIP201" i="1" s="1"/>
  <c r="AIF201" i="1"/>
  <c r="AIH201" i="1" s="1"/>
  <c r="AHX201" i="1"/>
  <c r="AHZ201" i="1" s="1"/>
  <c r="AHP201" i="1"/>
  <c r="AHR201" i="1" s="1"/>
  <c r="AHH201" i="1"/>
  <c r="AHJ201" i="1" s="1"/>
  <c r="AGZ201" i="1"/>
  <c r="AHB201" i="1" s="1"/>
  <c r="AGR201" i="1"/>
  <c r="AGT201" i="1" s="1"/>
  <c r="AGJ201" i="1"/>
  <c r="AGL201" i="1" s="1"/>
  <c r="AGB201" i="1"/>
  <c r="AGD201" i="1" s="1"/>
  <c r="AFT201" i="1"/>
  <c r="AFV201" i="1" s="1"/>
  <c r="AFL201" i="1"/>
  <c r="AFN201" i="1" s="1"/>
  <c r="AFD201" i="1"/>
  <c r="AFF201" i="1" s="1"/>
  <c r="AEV201" i="1"/>
  <c r="AEX201" i="1" s="1"/>
  <c r="AEN201" i="1"/>
  <c r="AEP201" i="1" s="1"/>
  <c r="AEF201" i="1"/>
  <c r="AEH201" i="1" s="1"/>
  <c r="ADX201" i="1"/>
  <c r="ADZ201" i="1" s="1"/>
  <c r="ADP201" i="1"/>
  <c r="ADR201" i="1" s="1"/>
  <c r="ADH201" i="1"/>
  <c r="ADJ201" i="1" s="1"/>
  <c r="ACZ201" i="1"/>
  <c r="ADB201" i="1" s="1"/>
  <c r="ACR201" i="1"/>
  <c r="ACT201" i="1" s="1"/>
  <c r="ACJ201" i="1"/>
  <c r="ACL201" i="1" s="1"/>
  <c r="ACB201" i="1"/>
  <c r="ACD201" i="1" s="1"/>
  <c r="ABT201" i="1"/>
  <c r="ABV201" i="1" s="1"/>
  <c r="ABL201" i="1"/>
  <c r="ABN201" i="1" s="1"/>
  <c r="ABD201" i="1"/>
  <c r="ABF201" i="1" s="1"/>
  <c r="AAV201" i="1"/>
  <c r="AAX201" i="1" s="1"/>
  <c r="AAN201" i="1"/>
  <c r="AAP201" i="1" s="1"/>
  <c r="AAF201" i="1"/>
  <c r="AAH201" i="1" s="1"/>
  <c r="ZX201" i="1"/>
  <c r="ZZ201" i="1" s="1"/>
  <c r="ZP201" i="1"/>
  <c r="ZR201" i="1" s="1"/>
  <c r="ZH201" i="1"/>
  <c r="ZJ201" i="1" s="1"/>
  <c r="YZ201" i="1"/>
  <c r="ZB201" i="1" s="1"/>
  <c r="YR201" i="1"/>
  <c r="YT201" i="1" s="1"/>
  <c r="YJ201" i="1"/>
  <c r="YL201" i="1" s="1"/>
  <c r="YB201" i="1"/>
  <c r="YD201" i="1" s="1"/>
  <c r="XT201" i="1"/>
  <c r="XV201" i="1" s="1"/>
  <c r="XL201" i="1"/>
  <c r="XN201" i="1" s="1"/>
  <c r="XD201" i="1"/>
  <c r="XF201" i="1" s="1"/>
  <c r="WV201" i="1"/>
  <c r="WX201" i="1" s="1"/>
  <c r="WN201" i="1"/>
  <c r="WP201" i="1" s="1"/>
  <c r="WF201" i="1"/>
  <c r="WH201" i="1" s="1"/>
  <c r="VX201" i="1"/>
  <c r="VZ201" i="1" s="1"/>
  <c r="VP201" i="1"/>
  <c r="VR201" i="1" s="1"/>
  <c r="VH201" i="1"/>
  <c r="VJ201" i="1" s="1"/>
  <c r="UZ201" i="1"/>
  <c r="VB201" i="1" s="1"/>
  <c r="UR201" i="1"/>
  <c r="UT201" i="1" s="1"/>
  <c r="UJ201" i="1"/>
  <c r="UL201" i="1" s="1"/>
  <c r="UB201" i="1"/>
  <c r="UD201" i="1" s="1"/>
  <c r="TT201" i="1"/>
  <c r="TV201" i="1" s="1"/>
  <c r="TL201" i="1"/>
  <c r="TN201" i="1" s="1"/>
  <c r="TD201" i="1"/>
  <c r="TF201" i="1" s="1"/>
  <c r="SV201" i="1"/>
  <c r="SX201" i="1" s="1"/>
  <c r="SN201" i="1"/>
  <c r="SP201" i="1" s="1"/>
  <c r="SF201" i="1"/>
  <c r="SH201" i="1" s="1"/>
  <c r="RX201" i="1"/>
  <c r="RZ201" i="1" s="1"/>
  <c r="RP201" i="1"/>
  <c r="RR201" i="1" s="1"/>
  <c r="RH201" i="1"/>
  <c r="RJ201" i="1" s="1"/>
  <c r="QZ201" i="1"/>
  <c r="RB201" i="1" s="1"/>
  <c r="QR201" i="1"/>
  <c r="QT201" i="1" s="1"/>
  <c r="QJ201" i="1"/>
  <c r="QL201" i="1" s="1"/>
  <c r="QB201" i="1"/>
  <c r="QD201" i="1" s="1"/>
  <c r="PT201" i="1"/>
  <c r="PV201" i="1" s="1"/>
  <c r="PL201" i="1"/>
  <c r="PN201" i="1" s="1"/>
  <c r="PD201" i="1"/>
  <c r="PF201" i="1" s="1"/>
  <c r="OV201" i="1"/>
  <c r="OX201" i="1" s="1"/>
  <c r="ON201" i="1"/>
  <c r="OP201" i="1" s="1"/>
  <c r="OF201" i="1"/>
  <c r="OH201" i="1" s="1"/>
  <c r="NX201" i="1"/>
  <c r="NZ201" i="1" s="1"/>
  <c r="NP201" i="1"/>
  <c r="NR201" i="1" s="1"/>
  <c r="NH201" i="1"/>
  <c r="NJ201" i="1" s="1"/>
  <c r="MZ201" i="1"/>
  <c r="NB201" i="1" s="1"/>
  <c r="MR201" i="1"/>
  <c r="MT201" i="1" s="1"/>
  <c r="MJ201" i="1"/>
  <c r="ML201" i="1" s="1"/>
  <c r="MB201" i="1"/>
  <c r="MD201" i="1" s="1"/>
  <c r="LT201" i="1"/>
  <c r="LV201" i="1" s="1"/>
  <c r="LL201" i="1"/>
  <c r="LN201" i="1" s="1"/>
  <c r="LD201" i="1"/>
  <c r="LF201" i="1" s="1"/>
  <c r="KV201" i="1"/>
  <c r="KX201" i="1" s="1"/>
  <c r="KN201" i="1"/>
  <c r="KP201" i="1" s="1"/>
  <c r="KF201" i="1"/>
  <c r="KH201" i="1" s="1"/>
  <c r="JX201" i="1"/>
  <c r="JZ201" i="1" s="1"/>
  <c r="JN201" i="1"/>
  <c r="JP201" i="1" s="1"/>
  <c r="JF201" i="1"/>
  <c r="JH201" i="1" s="1"/>
  <c r="IX201" i="1"/>
  <c r="IZ201" i="1" s="1"/>
  <c r="IP201" i="1"/>
  <c r="IR201" i="1" s="1"/>
  <c r="IH201" i="1"/>
  <c r="IJ201" i="1" s="1"/>
  <c r="HZ201" i="1"/>
  <c r="IB201" i="1" s="1"/>
  <c r="HR201" i="1"/>
  <c r="HT201" i="1" s="1"/>
  <c r="HJ201" i="1"/>
  <c r="HL201" i="1" s="1"/>
  <c r="HB201" i="1"/>
  <c r="HD201" i="1" s="1"/>
  <c r="GT201" i="1"/>
  <c r="GV201" i="1" s="1"/>
  <c r="GL201" i="1"/>
  <c r="GN201" i="1" s="1"/>
  <c r="GD201" i="1"/>
  <c r="GF201" i="1" s="1"/>
  <c r="FV201" i="1"/>
  <c r="FX201" i="1" s="1"/>
  <c r="FN201" i="1"/>
  <c r="FP201" i="1" s="1"/>
  <c r="FF201" i="1"/>
  <c r="FH201" i="1" s="1"/>
  <c r="EX201" i="1"/>
  <c r="EZ201" i="1" s="1"/>
  <c r="EP201" i="1"/>
  <c r="ER201" i="1" s="1"/>
  <c r="EH201" i="1"/>
  <c r="EJ201" i="1" s="1"/>
  <c r="DZ201" i="1"/>
  <c r="EB201" i="1" s="1"/>
  <c r="DR201" i="1"/>
  <c r="DT201" i="1" s="1"/>
  <c r="DJ201" i="1"/>
  <c r="DL201" i="1" s="1"/>
  <c r="DB201" i="1"/>
  <c r="DD201" i="1" s="1"/>
  <c r="CT201" i="1"/>
  <c r="CV201" i="1" s="1"/>
  <c r="CL201" i="1"/>
  <c r="CN201" i="1" s="1"/>
  <c r="CD201" i="1"/>
  <c r="CF201" i="1" s="1"/>
  <c r="BV201" i="1"/>
  <c r="BX201" i="1" s="1"/>
  <c r="BN201" i="1"/>
  <c r="BP201" i="1" s="1"/>
  <c r="BF201" i="1"/>
  <c r="BH201" i="1" s="1"/>
  <c r="AX201" i="1"/>
  <c r="AZ201" i="1" s="1"/>
  <c r="AP201" i="1"/>
  <c r="AR201" i="1" s="1"/>
  <c r="AH201" i="1"/>
  <c r="AJ201" i="1" s="1"/>
  <c r="Z201" i="1"/>
  <c r="AB201" i="1" s="1"/>
  <c r="R201" i="1"/>
  <c r="T201" i="1" s="1"/>
  <c r="XDL200" i="1"/>
  <c r="XDN200" i="1" s="1"/>
  <c r="XDD200" i="1"/>
  <c r="XDF200" i="1" s="1"/>
  <c r="XCV200" i="1"/>
  <c r="XCX200" i="1" s="1"/>
  <c r="XCN200" i="1"/>
  <c r="XCP200" i="1" s="1"/>
  <c r="XCF200" i="1"/>
  <c r="XCH200" i="1" s="1"/>
  <c r="XBX200" i="1"/>
  <c r="XBZ200" i="1" s="1"/>
  <c r="XBP200" i="1"/>
  <c r="XBR200" i="1" s="1"/>
  <c r="XBH200" i="1"/>
  <c r="XBJ200" i="1" s="1"/>
  <c r="XAZ200" i="1"/>
  <c r="XBB200" i="1" s="1"/>
  <c r="XAR200" i="1"/>
  <c r="XAT200" i="1" s="1"/>
  <c r="XAJ200" i="1"/>
  <c r="XAL200" i="1" s="1"/>
  <c r="XAB200" i="1"/>
  <c r="XAD200" i="1" s="1"/>
  <c r="WZT200" i="1"/>
  <c r="WZV200" i="1" s="1"/>
  <c r="WZL200" i="1"/>
  <c r="WZN200" i="1" s="1"/>
  <c r="WZD200" i="1"/>
  <c r="WZF200" i="1" s="1"/>
  <c r="WYV200" i="1"/>
  <c r="WYX200" i="1" s="1"/>
  <c r="WYN200" i="1"/>
  <c r="WYP200" i="1" s="1"/>
  <c r="WYF200" i="1"/>
  <c r="WYH200" i="1" s="1"/>
  <c r="WXX200" i="1"/>
  <c r="WXZ200" i="1" s="1"/>
  <c r="WXP200" i="1"/>
  <c r="WXR200" i="1" s="1"/>
  <c r="WXH200" i="1"/>
  <c r="WXJ200" i="1" s="1"/>
  <c r="WWZ200" i="1"/>
  <c r="WXB200" i="1" s="1"/>
  <c r="WWR200" i="1"/>
  <c r="WWT200" i="1" s="1"/>
  <c r="WWJ200" i="1"/>
  <c r="WWL200" i="1" s="1"/>
  <c r="WWB200" i="1"/>
  <c r="WWD200" i="1" s="1"/>
  <c r="WVT200" i="1"/>
  <c r="WVV200" i="1" s="1"/>
  <c r="WVL200" i="1"/>
  <c r="WVN200" i="1" s="1"/>
  <c r="WVD200" i="1"/>
  <c r="WVF200" i="1" s="1"/>
  <c r="WUV200" i="1"/>
  <c r="WUX200" i="1" s="1"/>
  <c r="WUN200" i="1"/>
  <c r="WUP200" i="1" s="1"/>
  <c r="WUF200" i="1"/>
  <c r="WUH200" i="1" s="1"/>
  <c r="WTX200" i="1"/>
  <c r="WTZ200" i="1" s="1"/>
  <c r="WTP200" i="1"/>
  <c r="WTR200" i="1" s="1"/>
  <c r="WTH200" i="1"/>
  <c r="WTJ200" i="1" s="1"/>
  <c r="WSZ200" i="1"/>
  <c r="WTB200" i="1" s="1"/>
  <c r="WSR200" i="1"/>
  <c r="WST200" i="1" s="1"/>
  <c r="WSJ200" i="1"/>
  <c r="WSL200" i="1" s="1"/>
  <c r="WSB200" i="1"/>
  <c r="WSD200" i="1" s="1"/>
  <c r="WRT200" i="1"/>
  <c r="WRV200" i="1" s="1"/>
  <c r="WRL200" i="1"/>
  <c r="WRN200" i="1" s="1"/>
  <c r="WRD200" i="1"/>
  <c r="WRF200" i="1" s="1"/>
  <c r="WQV200" i="1"/>
  <c r="WQX200" i="1" s="1"/>
  <c r="WQN200" i="1"/>
  <c r="WQP200" i="1" s="1"/>
  <c r="WQF200" i="1"/>
  <c r="WQH200" i="1" s="1"/>
  <c r="WPX200" i="1"/>
  <c r="WPZ200" i="1" s="1"/>
  <c r="WPP200" i="1"/>
  <c r="WPR200" i="1" s="1"/>
  <c r="WPH200" i="1"/>
  <c r="WPJ200" i="1" s="1"/>
  <c r="WOZ200" i="1"/>
  <c r="WPB200" i="1" s="1"/>
  <c r="WOR200" i="1"/>
  <c r="WOT200" i="1" s="1"/>
  <c r="WOJ200" i="1"/>
  <c r="WOL200" i="1" s="1"/>
  <c r="WOB200" i="1"/>
  <c r="WOD200" i="1" s="1"/>
  <c r="WNT200" i="1"/>
  <c r="WNV200" i="1" s="1"/>
  <c r="WNL200" i="1"/>
  <c r="WNN200" i="1" s="1"/>
  <c r="WND200" i="1"/>
  <c r="WNF200" i="1" s="1"/>
  <c r="WMV200" i="1"/>
  <c r="WMX200" i="1" s="1"/>
  <c r="WMN200" i="1"/>
  <c r="WMP200" i="1" s="1"/>
  <c r="WMF200" i="1"/>
  <c r="WMH200" i="1" s="1"/>
  <c r="WLX200" i="1"/>
  <c r="WLZ200" i="1" s="1"/>
  <c r="WLP200" i="1"/>
  <c r="WLR200" i="1" s="1"/>
  <c r="WLH200" i="1"/>
  <c r="WLJ200" i="1" s="1"/>
  <c r="WKZ200" i="1"/>
  <c r="WLB200" i="1" s="1"/>
  <c r="WKR200" i="1"/>
  <c r="WKT200" i="1" s="1"/>
  <c r="WKJ200" i="1"/>
  <c r="WKL200" i="1" s="1"/>
  <c r="WKB200" i="1"/>
  <c r="WKD200" i="1" s="1"/>
  <c r="WJT200" i="1"/>
  <c r="WJV200" i="1" s="1"/>
  <c r="WJL200" i="1"/>
  <c r="WJN200" i="1" s="1"/>
  <c r="WJD200" i="1"/>
  <c r="WJF200" i="1" s="1"/>
  <c r="WIV200" i="1"/>
  <c r="WIX200" i="1" s="1"/>
  <c r="WIN200" i="1"/>
  <c r="WIP200" i="1" s="1"/>
  <c r="WIF200" i="1"/>
  <c r="WIH200" i="1" s="1"/>
  <c r="WHX200" i="1"/>
  <c r="WHZ200" i="1" s="1"/>
  <c r="WHP200" i="1"/>
  <c r="WHR200" i="1" s="1"/>
  <c r="WHH200" i="1"/>
  <c r="WHJ200" i="1" s="1"/>
  <c r="WGZ200" i="1"/>
  <c r="WHB200" i="1" s="1"/>
  <c r="WGR200" i="1"/>
  <c r="WGT200" i="1" s="1"/>
  <c r="WGJ200" i="1"/>
  <c r="WGL200" i="1" s="1"/>
  <c r="WGB200" i="1"/>
  <c r="WGD200" i="1" s="1"/>
  <c r="WFT200" i="1"/>
  <c r="WFV200" i="1" s="1"/>
  <c r="WFL200" i="1"/>
  <c r="WFN200" i="1" s="1"/>
  <c r="WFD200" i="1"/>
  <c r="WFF200" i="1" s="1"/>
  <c r="WEV200" i="1"/>
  <c r="WEX200" i="1" s="1"/>
  <c r="WEN200" i="1"/>
  <c r="WEP200" i="1" s="1"/>
  <c r="WEF200" i="1"/>
  <c r="WEH200" i="1" s="1"/>
  <c r="WDX200" i="1"/>
  <c r="WDZ200" i="1" s="1"/>
  <c r="WDP200" i="1"/>
  <c r="WDR200" i="1" s="1"/>
  <c r="WDH200" i="1"/>
  <c r="WDJ200" i="1" s="1"/>
  <c r="WCZ200" i="1"/>
  <c r="WDB200" i="1" s="1"/>
  <c r="WCR200" i="1"/>
  <c r="WCT200" i="1" s="1"/>
  <c r="WCJ200" i="1"/>
  <c r="WCL200" i="1" s="1"/>
  <c r="WCB200" i="1"/>
  <c r="WCD200" i="1" s="1"/>
  <c r="WBT200" i="1"/>
  <c r="WBV200" i="1" s="1"/>
  <c r="WBL200" i="1"/>
  <c r="WBN200" i="1" s="1"/>
  <c r="WBD200" i="1"/>
  <c r="WBF200" i="1" s="1"/>
  <c r="WAV200" i="1"/>
  <c r="WAX200" i="1" s="1"/>
  <c r="WAN200" i="1"/>
  <c r="WAP200" i="1" s="1"/>
  <c r="WAF200" i="1"/>
  <c r="WAH200" i="1" s="1"/>
  <c r="VZX200" i="1"/>
  <c r="VZZ200" i="1" s="1"/>
  <c r="VZP200" i="1"/>
  <c r="VZR200" i="1" s="1"/>
  <c r="VZH200" i="1"/>
  <c r="VZJ200" i="1" s="1"/>
  <c r="VYZ200" i="1"/>
  <c r="VZB200" i="1" s="1"/>
  <c r="VYR200" i="1"/>
  <c r="VYT200" i="1" s="1"/>
  <c r="VYJ200" i="1"/>
  <c r="VYL200" i="1" s="1"/>
  <c r="VYB200" i="1"/>
  <c r="VYD200" i="1" s="1"/>
  <c r="VXT200" i="1"/>
  <c r="VXV200" i="1" s="1"/>
  <c r="VXL200" i="1"/>
  <c r="VXN200" i="1" s="1"/>
  <c r="VXD200" i="1"/>
  <c r="VXF200" i="1" s="1"/>
  <c r="VWV200" i="1"/>
  <c r="VWX200" i="1" s="1"/>
  <c r="VWN200" i="1"/>
  <c r="VWP200" i="1" s="1"/>
  <c r="VWF200" i="1"/>
  <c r="VWH200" i="1" s="1"/>
  <c r="VVX200" i="1"/>
  <c r="VVZ200" i="1" s="1"/>
  <c r="VVP200" i="1"/>
  <c r="VVR200" i="1" s="1"/>
  <c r="VVH200" i="1"/>
  <c r="VVJ200" i="1" s="1"/>
  <c r="VUZ200" i="1"/>
  <c r="VVB200" i="1" s="1"/>
  <c r="VUR200" i="1"/>
  <c r="VUT200" i="1" s="1"/>
  <c r="VUJ200" i="1"/>
  <c r="VUL200" i="1" s="1"/>
  <c r="VUB200" i="1"/>
  <c r="VUD200" i="1" s="1"/>
  <c r="VTT200" i="1"/>
  <c r="VTV200" i="1" s="1"/>
  <c r="VTL200" i="1"/>
  <c r="VTN200" i="1" s="1"/>
  <c r="VTD200" i="1"/>
  <c r="VTF200" i="1" s="1"/>
  <c r="VSV200" i="1"/>
  <c r="VSX200" i="1" s="1"/>
  <c r="VSN200" i="1"/>
  <c r="VSP200" i="1" s="1"/>
  <c r="VSF200" i="1"/>
  <c r="VSH200" i="1" s="1"/>
  <c r="VRX200" i="1"/>
  <c r="VRZ200" i="1" s="1"/>
  <c r="VRP200" i="1"/>
  <c r="VRR200" i="1" s="1"/>
  <c r="VRH200" i="1"/>
  <c r="VRJ200" i="1" s="1"/>
  <c r="VQZ200" i="1"/>
  <c r="VRB200" i="1" s="1"/>
  <c r="VQR200" i="1"/>
  <c r="VQT200" i="1" s="1"/>
  <c r="VQJ200" i="1"/>
  <c r="VQL200" i="1" s="1"/>
  <c r="VQB200" i="1"/>
  <c r="VQD200" i="1" s="1"/>
  <c r="VPT200" i="1"/>
  <c r="VPV200" i="1" s="1"/>
  <c r="VPL200" i="1"/>
  <c r="VPN200" i="1" s="1"/>
  <c r="VPD200" i="1"/>
  <c r="VPF200" i="1" s="1"/>
  <c r="VOV200" i="1"/>
  <c r="VOX200" i="1" s="1"/>
  <c r="VON200" i="1"/>
  <c r="VOP200" i="1" s="1"/>
  <c r="VOF200" i="1"/>
  <c r="VOH200" i="1" s="1"/>
  <c r="VNX200" i="1"/>
  <c r="VNZ200" i="1" s="1"/>
  <c r="VNP200" i="1"/>
  <c r="VNR200" i="1" s="1"/>
  <c r="VNH200" i="1"/>
  <c r="VNJ200" i="1" s="1"/>
  <c r="VMZ200" i="1"/>
  <c r="VNB200" i="1" s="1"/>
  <c r="VMR200" i="1"/>
  <c r="VMT200" i="1" s="1"/>
  <c r="VMJ200" i="1"/>
  <c r="VML200" i="1" s="1"/>
  <c r="VMB200" i="1"/>
  <c r="VMD200" i="1" s="1"/>
  <c r="VLT200" i="1"/>
  <c r="VLV200" i="1" s="1"/>
  <c r="VLL200" i="1"/>
  <c r="VLN200" i="1" s="1"/>
  <c r="VLD200" i="1"/>
  <c r="VLF200" i="1" s="1"/>
  <c r="VKV200" i="1"/>
  <c r="VKX200" i="1" s="1"/>
  <c r="VKN200" i="1"/>
  <c r="VKP200" i="1" s="1"/>
  <c r="VKF200" i="1"/>
  <c r="VKH200" i="1" s="1"/>
  <c r="VJX200" i="1"/>
  <c r="VJZ200" i="1" s="1"/>
  <c r="VJP200" i="1"/>
  <c r="VJR200" i="1" s="1"/>
  <c r="VJH200" i="1"/>
  <c r="VJJ200" i="1" s="1"/>
  <c r="VIZ200" i="1"/>
  <c r="VJB200" i="1" s="1"/>
  <c r="VIR200" i="1"/>
  <c r="VIT200" i="1" s="1"/>
  <c r="VIJ200" i="1"/>
  <c r="VIL200" i="1" s="1"/>
  <c r="VIB200" i="1"/>
  <c r="VID200" i="1" s="1"/>
  <c r="VHT200" i="1"/>
  <c r="VHV200" i="1" s="1"/>
  <c r="VHL200" i="1"/>
  <c r="VHN200" i="1" s="1"/>
  <c r="VHD200" i="1"/>
  <c r="VHF200" i="1" s="1"/>
  <c r="VGV200" i="1"/>
  <c r="VGX200" i="1" s="1"/>
  <c r="VGN200" i="1"/>
  <c r="VGP200" i="1" s="1"/>
  <c r="VGF200" i="1"/>
  <c r="VGH200" i="1" s="1"/>
  <c r="VFX200" i="1"/>
  <c r="VFZ200" i="1" s="1"/>
  <c r="VFP200" i="1"/>
  <c r="VFR200" i="1" s="1"/>
  <c r="VFH200" i="1"/>
  <c r="VFJ200" i="1" s="1"/>
  <c r="VEZ200" i="1"/>
  <c r="VFB200" i="1" s="1"/>
  <c r="VER200" i="1"/>
  <c r="VET200" i="1" s="1"/>
  <c r="VEJ200" i="1"/>
  <c r="VEL200" i="1" s="1"/>
  <c r="VEB200" i="1"/>
  <c r="VED200" i="1" s="1"/>
  <c r="VDT200" i="1"/>
  <c r="VDV200" i="1" s="1"/>
  <c r="VDL200" i="1"/>
  <c r="VDN200" i="1" s="1"/>
  <c r="VDD200" i="1"/>
  <c r="VDF200" i="1" s="1"/>
  <c r="VCV200" i="1"/>
  <c r="VCX200" i="1" s="1"/>
  <c r="VCN200" i="1"/>
  <c r="VCP200" i="1" s="1"/>
  <c r="VCF200" i="1"/>
  <c r="VCH200" i="1" s="1"/>
  <c r="VBX200" i="1"/>
  <c r="VBZ200" i="1" s="1"/>
  <c r="VBP200" i="1"/>
  <c r="VBR200" i="1" s="1"/>
  <c r="VBH200" i="1"/>
  <c r="VBJ200" i="1" s="1"/>
  <c r="VAZ200" i="1"/>
  <c r="VBB200" i="1" s="1"/>
  <c r="VAR200" i="1"/>
  <c r="VAT200" i="1" s="1"/>
  <c r="VAJ200" i="1"/>
  <c r="VAL200" i="1" s="1"/>
  <c r="VAB200" i="1"/>
  <c r="VAD200" i="1" s="1"/>
  <c r="UZT200" i="1"/>
  <c r="UZV200" i="1" s="1"/>
  <c r="UZL200" i="1"/>
  <c r="UZN200" i="1" s="1"/>
  <c r="UZD200" i="1"/>
  <c r="UZF200" i="1" s="1"/>
  <c r="UYV200" i="1"/>
  <c r="UYX200" i="1" s="1"/>
  <c r="UYN200" i="1"/>
  <c r="UYP200" i="1" s="1"/>
  <c r="UYF200" i="1"/>
  <c r="UYH200" i="1" s="1"/>
  <c r="UXX200" i="1"/>
  <c r="UXZ200" i="1" s="1"/>
  <c r="UXP200" i="1"/>
  <c r="UXR200" i="1" s="1"/>
  <c r="UXH200" i="1"/>
  <c r="UXJ200" i="1" s="1"/>
  <c r="UWZ200" i="1"/>
  <c r="UXB200" i="1" s="1"/>
  <c r="UWR200" i="1"/>
  <c r="UWT200" i="1" s="1"/>
  <c r="UWJ200" i="1"/>
  <c r="UWL200" i="1" s="1"/>
  <c r="UWB200" i="1"/>
  <c r="UWD200" i="1" s="1"/>
  <c r="UVT200" i="1"/>
  <c r="UVV200" i="1" s="1"/>
  <c r="UVL200" i="1"/>
  <c r="UVN200" i="1" s="1"/>
  <c r="UVD200" i="1"/>
  <c r="UVF200" i="1" s="1"/>
  <c r="UUV200" i="1"/>
  <c r="UUX200" i="1" s="1"/>
  <c r="UUN200" i="1"/>
  <c r="UUP200" i="1" s="1"/>
  <c r="UUF200" i="1"/>
  <c r="UUH200" i="1" s="1"/>
  <c r="UTX200" i="1"/>
  <c r="UTZ200" i="1" s="1"/>
  <c r="UTP200" i="1"/>
  <c r="UTR200" i="1" s="1"/>
  <c r="UTH200" i="1"/>
  <c r="UTJ200" i="1" s="1"/>
  <c r="USZ200" i="1"/>
  <c r="UTB200" i="1" s="1"/>
  <c r="USR200" i="1"/>
  <c r="UST200" i="1" s="1"/>
  <c r="USJ200" i="1"/>
  <c r="USL200" i="1" s="1"/>
  <c r="USB200" i="1"/>
  <c r="USD200" i="1" s="1"/>
  <c r="URT200" i="1"/>
  <c r="URV200" i="1" s="1"/>
  <c r="URL200" i="1"/>
  <c r="URN200" i="1" s="1"/>
  <c r="URD200" i="1"/>
  <c r="URF200" i="1" s="1"/>
  <c r="UQV200" i="1"/>
  <c r="UQX200" i="1" s="1"/>
  <c r="UQN200" i="1"/>
  <c r="UQP200" i="1" s="1"/>
  <c r="UQF200" i="1"/>
  <c r="UQH200" i="1" s="1"/>
  <c r="UPX200" i="1"/>
  <c r="UPZ200" i="1" s="1"/>
  <c r="UPP200" i="1"/>
  <c r="UPR200" i="1" s="1"/>
  <c r="UPH200" i="1"/>
  <c r="UPJ200" i="1" s="1"/>
  <c r="UOZ200" i="1"/>
  <c r="UPB200" i="1" s="1"/>
  <c r="UOR200" i="1"/>
  <c r="UOT200" i="1" s="1"/>
  <c r="UOJ200" i="1"/>
  <c r="UOL200" i="1" s="1"/>
  <c r="UOB200" i="1"/>
  <c r="UOD200" i="1" s="1"/>
  <c r="UNT200" i="1"/>
  <c r="UNV200" i="1" s="1"/>
  <c r="UNL200" i="1"/>
  <c r="UNN200" i="1" s="1"/>
  <c r="UND200" i="1"/>
  <c r="UNF200" i="1" s="1"/>
  <c r="UMV200" i="1"/>
  <c r="UMX200" i="1" s="1"/>
  <c r="UMN200" i="1"/>
  <c r="UMP200" i="1" s="1"/>
  <c r="UMF200" i="1"/>
  <c r="UMH200" i="1" s="1"/>
  <c r="ULX200" i="1"/>
  <c r="ULZ200" i="1" s="1"/>
  <c r="ULP200" i="1"/>
  <c r="ULR200" i="1" s="1"/>
  <c r="ULH200" i="1"/>
  <c r="ULJ200" i="1" s="1"/>
  <c r="UKZ200" i="1"/>
  <c r="ULB200" i="1" s="1"/>
  <c r="UKR200" i="1"/>
  <c r="UKT200" i="1" s="1"/>
  <c r="UKJ200" i="1"/>
  <c r="UKL200" i="1" s="1"/>
  <c r="UKB200" i="1"/>
  <c r="UKD200" i="1" s="1"/>
  <c r="UJT200" i="1"/>
  <c r="UJV200" i="1" s="1"/>
  <c r="UJL200" i="1"/>
  <c r="UJN200" i="1" s="1"/>
  <c r="UJD200" i="1"/>
  <c r="UJF200" i="1" s="1"/>
  <c r="UIV200" i="1"/>
  <c r="UIX200" i="1" s="1"/>
  <c r="UIN200" i="1"/>
  <c r="UIP200" i="1" s="1"/>
  <c r="UIF200" i="1"/>
  <c r="UIH200" i="1" s="1"/>
  <c r="UHX200" i="1"/>
  <c r="UHZ200" i="1" s="1"/>
  <c r="UHP200" i="1"/>
  <c r="UHR200" i="1" s="1"/>
  <c r="UHH200" i="1"/>
  <c r="UHJ200" i="1" s="1"/>
  <c r="UGZ200" i="1"/>
  <c r="UHB200" i="1" s="1"/>
  <c r="UGR200" i="1"/>
  <c r="UGT200" i="1" s="1"/>
  <c r="UGJ200" i="1"/>
  <c r="UGL200" i="1" s="1"/>
  <c r="UGB200" i="1"/>
  <c r="UGD200" i="1" s="1"/>
  <c r="UFT200" i="1"/>
  <c r="UFV200" i="1" s="1"/>
  <c r="UFL200" i="1"/>
  <c r="UFN200" i="1" s="1"/>
  <c r="UFD200" i="1"/>
  <c r="UFF200" i="1" s="1"/>
  <c r="UEV200" i="1"/>
  <c r="UEX200" i="1" s="1"/>
  <c r="UEN200" i="1"/>
  <c r="UEP200" i="1" s="1"/>
  <c r="UEF200" i="1"/>
  <c r="UEH200" i="1" s="1"/>
  <c r="UDX200" i="1"/>
  <c r="UDZ200" i="1" s="1"/>
  <c r="UDP200" i="1"/>
  <c r="UDR200" i="1" s="1"/>
  <c r="UDH200" i="1"/>
  <c r="UDJ200" i="1" s="1"/>
  <c r="UCZ200" i="1"/>
  <c r="UDB200" i="1" s="1"/>
  <c r="UCR200" i="1"/>
  <c r="UCT200" i="1" s="1"/>
  <c r="UCJ200" i="1"/>
  <c r="UCL200" i="1" s="1"/>
  <c r="UCB200" i="1"/>
  <c r="UCD200" i="1" s="1"/>
  <c r="UBT200" i="1"/>
  <c r="UBV200" i="1" s="1"/>
  <c r="UBL200" i="1"/>
  <c r="UBN200" i="1" s="1"/>
  <c r="UBD200" i="1"/>
  <c r="UBF200" i="1" s="1"/>
  <c r="UAV200" i="1"/>
  <c r="UAX200" i="1" s="1"/>
  <c r="UAN200" i="1"/>
  <c r="UAP200" i="1" s="1"/>
  <c r="UAF200" i="1"/>
  <c r="UAH200" i="1" s="1"/>
  <c r="TZX200" i="1"/>
  <c r="TZZ200" i="1" s="1"/>
  <c r="TZP200" i="1"/>
  <c r="TZR200" i="1" s="1"/>
  <c r="TZH200" i="1"/>
  <c r="TZJ200" i="1" s="1"/>
  <c r="TYZ200" i="1"/>
  <c r="TZB200" i="1" s="1"/>
  <c r="TYR200" i="1"/>
  <c r="TYT200" i="1" s="1"/>
  <c r="TYJ200" i="1"/>
  <c r="TYL200" i="1" s="1"/>
  <c r="TYB200" i="1"/>
  <c r="TYD200" i="1" s="1"/>
  <c r="TXT200" i="1"/>
  <c r="TXV200" i="1" s="1"/>
  <c r="TXL200" i="1"/>
  <c r="TXN200" i="1" s="1"/>
  <c r="TXD200" i="1"/>
  <c r="TXF200" i="1" s="1"/>
  <c r="TWV200" i="1"/>
  <c r="TWX200" i="1" s="1"/>
  <c r="TWN200" i="1"/>
  <c r="TWP200" i="1" s="1"/>
  <c r="TWF200" i="1"/>
  <c r="TWH200" i="1" s="1"/>
  <c r="TVX200" i="1"/>
  <c r="TVZ200" i="1" s="1"/>
  <c r="TVP200" i="1"/>
  <c r="TVR200" i="1" s="1"/>
  <c r="TVH200" i="1"/>
  <c r="TVJ200" i="1" s="1"/>
  <c r="TUZ200" i="1"/>
  <c r="TVB200" i="1" s="1"/>
  <c r="TUR200" i="1"/>
  <c r="TUT200" i="1" s="1"/>
  <c r="TUJ200" i="1"/>
  <c r="TUL200" i="1" s="1"/>
  <c r="TUB200" i="1"/>
  <c r="TUD200" i="1" s="1"/>
  <c r="TTT200" i="1"/>
  <c r="TTV200" i="1" s="1"/>
  <c r="TTL200" i="1"/>
  <c r="TTN200" i="1" s="1"/>
  <c r="TTD200" i="1"/>
  <c r="TTF200" i="1" s="1"/>
  <c r="TSV200" i="1"/>
  <c r="TSX200" i="1" s="1"/>
  <c r="TSN200" i="1"/>
  <c r="TSP200" i="1" s="1"/>
  <c r="TSF200" i="1"/>
  <c r="TSH200" i="1" s="1"/>
  <c r="TRX200" i="1"/>
  <c r="TRZ200" i="1" s="1"/>
  <c r="TRP200" i="1"/>
  <c r="TRR200" i="1" s="1"/>
  <c r="TRH200" i="1"/>
  <c r="TRJ200" i="1" s="1"/>
  <c r="TQZ200" i="1"/>
  <c r="TRB200" i="1" s="1"/>
  <c r="TQR200" i="1"/>
  <c r="TQT200" i="1" s="1"/>
  <c r="TQJ200" i="1"/>
  <c r="TQL200" i="1" s="1"/>
  <c r="TQB200" i="1"/>
  <c r="TQD200" i="1" s="1"/>
  <c r="TPT200" i="1"/>
  <c r="TPV200" i="1" s="1"/>
  <c r="TPL200" i="1"/>
  <c r="TPN200" i="1" s="1"/>
  <c r="TPD200" i="1"/>
  <c r="TPF200" i="1" s="1"/>
  <c r="TOV200" i="1"/>
  <c r="TOX200" i="1" s="1"/>
  <c r="TON200" i="1"/>
  <c r="TOP200" i="1" s="1"/>
  <c r="TOF200" i="1"/>
  <c r="TOH200" i="1" s="1"/>
  <c r="TNX200" i="1"/>
  <c r="TNZ200" i="1" s="1"/>
  <c r="TNP200" i="1"/>
  <c r="TNR200" i="1" s="1"/>
  <c r="TNH200" i="1"/>
  <c r="TNJ200" i="1" s="1"/>
  <c r="TMZ200" i="1"/>
  <c r="TNB200" i="1" s="1"/>
  <c r="TMR200" i="1"/>
  <c r="TMT200" i="1" s="1"/>
  <c r="TMJ200" i="1"/>
  <c r="TML200" i="1" s="1"/>
  <c r="TMB200" i="1"/>
  <c r="TMD200" i="1" s="1"/>
  <c r="TLT200" i="1"/>
  <c r="TLV200" i="1" s="1"/>
  <c r="TLL200" i="1"/>
  <c r="TLN200" i="1" s="1"/>
  <c r="TLD200" i="1"/>
  <c r="TLF200" i="1" s="1"/>
  <c r="TKV200" i="1"/>
  <c r="TKX200" i="1" s="1"/>
  <c r="TKN200" i="1"/>
  <c r="TKP200" i="1" s="1"/>
  <c r="TKF200" i="1"/>
  <c r="TKH200" i="1" s="1"/>
  <c r="TJX200" i="1"/>
  <c r="TJZ200" i="1" s="1"/>
  <c r="TJP200" i="1"/>
  <c r="TJR200" i="1" s="1"/>
  <c r="TJH200" i="1"/>
  <c r="TJJ200" i="1" s="1"/>
  <c r="TIZ200" i="1"/>
  <c r="TJB200" i="1" s="1"/>
  <c r="TIR200" i="1"/>
  <c r="TIT200" i="1" s="1"/>
  <c r="TIJ200" i="1"/>
  <c r="TIL200" i="1" s="1"/>
  <c r="TIB200" i="1"/>
  <c r="TID200" i="1" s="1"/>
  <c r="THT200" i="1"/>
  <c r="THV200" i="1" s="1"/>
  <c r="THL200" i="1"/>
  <c r="THN200" i="1" s="1"/>
  <c r="THD200" i="1"/>
  <c r="THF200" i="1" s="1"/>
  <c r="TGV200" i="1"/>
  <c r="TGX200" i="1" s="1"/>
  <c r="TGN200" i="1"/>
  <c r="TGP200" i="1" s="1"/>
  <c r="TGF200" i="1"/>
  <c r="TGH200" i="1" s="1"/>
  <c r="TFX200" i="1"/>
  <c r="TFZ200" i="1" s="1"/>
  <c r="TFP200" i="1"/>
  <c r="TFR200" i="1" s="1"/>
  <c r="TFH200" i="1"/>
  <c r="TFJ200" i="1" s="1"/>
  <c r="TEZ200" i="1"/>
  <c r="TFB200" i="1" s="1"/>
  <c r="TER200" i="1"/>
  <c r="TET200" i="1" s="1"/>
  <c r="TEJ200" i="1"/>
  <c r="TEL200" i="1" s="1"/>
  <c r="TEB200" i="1"/>
  <c r="TED200" i="1" s="1"/>
  <c r="TDT200" i="1"/>
  <c r="TDV200" i="1" s="1"/>
  <c r="TDL200" i="1"/>
  <c r="TDN200" i="1" s="1"/>
  <c r="TDD200" i="1"/>
  <c r="TDF200" i="1" s="1"/>
  <c r="TCV200" i="1"/>
  <c r="TCX200" i="1" s="1"/>
  <c r="TCN200" i="1"/>
  <c r="TCP200" i="1" s="1"/>
  <c r="TCF200" i="1"/>
  <c r="TCH200" i="1" s="1"/>
  <c r="TBX200" i="1"/>
  <c r="TBZ200" i="1" s="1"/>
  <c r="TBP200" i="1"/>
  <c r="TBR200" i="1" s="1"/>
  <c r="TBH200" i="1"/>
  <c r="TBJ200" i="1" s="1"/>
  <c r="TAZ200" i="1"/>
  <c r="TBB200" i="1" s="1"/>
  <c r="TAR200" i="1"/>
  <c r="TAT200" i="1" s="1"/>
  <c r="TAJ200" i="1"/>
  <c r="TAL200" i="1" s="1"/>
  <c r="TAB200" i="1"/>
  <c r="TAD200" i="1" s="1"/>
  <c r="SZT200" i="1"/>
  <c r="SZV200" i="1" s="1"/>
  <c r="SZL200" i="1"/>
  <c r="SZN200" i="1" s="1"/>
  <c r="SZD200" i="1"/>
  <c r="SZF200" i="1" s="1"/>
  <c r="SYV200" i="1"/>
  <c r="SYX200" i="1" s="1"/>
  <c r="SYN200" i="1"/>
  <c r="SYP200" i="1" s="1"/>
  <c r="SYF200" i="1"/>
  <c r="SYH200" i="1" s="1"/>
  <c r="SXX200" i="1"/>
  <c r="SXZ200" i="1" s="1"/>
  <c r="SXP200" i="1"/>
  <c r="SXR200" i="1" s="1"/>
  <c r="SXH200" i="1"/>
  <c r="SXJ200" i="1" s="1"/>
  <c r="SWZ200" i="1"/>
  <c r="SXB200" i="1" s="1"/>
  <c r="SWR200" i="1"/>
  <c r="SWT200" i="1" s="1"/>
  <c r="SWJ200" i="1"/>
  <c r="SWL200" i="1" s="1"/>
  <c r="SWB200" i="1"/>
  <c r="SWD200" i="1" s="1"/>
  <c r="SVT200" i="1"/>
  <c r="SVV200" i="1" s="1"/>
  <c r="SVL200" i="1"/>
  <c r="SVN200" i="1" s="1"/>
  <c r="SVD200" i="1"/>
  <c r="SVF200" i="1" s="1"/>
  <c r="SUV200" i="1"/>
  <c r="SUX200" i="1" s="1"/>
  <c r="SUN200" i="1"/>
  <c r="SUP200" i="1" s="1"/>
  <c r="SUF200" i="1"/>
  <c r="SUH200" i="1" s="1"/>
  <c r="STX200" i="1"/>
  <c r="STZ200" i="1" s="1"/>
  <c r="STP200" i="1"/>
  <c r="STR200" i="1" s="1"/>
  <c r="STH200" i="1"/>
  <c r="STJ200" i="1" s="1"/>
  <c r="SSZ200" i="1"/>
  <c r="STB200" i="1" s="1"/>
  <c r="SSR200" i="1"/>
  <c r="SST200" i="1" s="1"/>
  <c r="SSJ200" i="1"/>
  <c r="SSL200" i="1" s="1"/>
  <c r="SSB200" i="1"/>
  <c r="SSD200" i="1" s="1"/>
  <c r="SRT200" i="1"/>
  <c r="SRV200" i="1" s="1"/>
  <c r="SRL200" i="1"/>
  <c r="SRN200" i="1" s="1"/>
  <c r="SRD200" i="1"/>
  <c r="SRF200" i="1" s="1"/>
  <c r="SQV200" i="1"/>
  <c r="SQX200" i="1" s="1"/>
  <c r="SQN200" i="1"/>
  <c r="SQP200" i="1" s="1"/>
  <c r="SQF200" i="1"/>
  <c r="SQH200" i="1" s="1"/>
  <c r="SPX200" i="1"/>
  <c r="SPZ200" i="1" s="1"/>
  <c r="SPP200" i="1"/>
  <c r="SPR200" i="1" s="1"/>
  <c r="SPH200" i="1"/>
  <c r="SPJ200" i="1" s="1"/>
  <c r="SOZ200" i="1"/>
  <c r="SPB200" i="1" s="1"/>
  <c r="SOR200" i="1"/>
  <c r="SOT200" i="1" s="1"/>
  <c r="SOJ200" i="1"/>
  <c r="SOL200" i="1" s="1"/>
  <c r="SOB200" i="1"/>
  <c r="SOD200" i="1" s="1"/>
  <c r="SNT200" i="1"/>
  <c r="SNV200" i="1" s="1"/>
  <c r="SNL200" i="1"/>
  <c r="SNN200" i="1" s="1"/>
  <c r="SND200" i="1"/>
  <c r="SNF200" i="1" s="1"/>
  <c r="SMV200" i="1"/>
  <c r="SMX200" i="1" s="1"/>
  <c r="SMN200" i="1"/>
  <c r="SMP200" i="1" s="1"/>
  <c r="SMF200" i="1"/>
  <c r="SMH200" i="1" s="1"/>
  <c r="SLX200" i="1"/>
  <c r="SLZ200" i="1" s="1"/>
  <c r="SLP200" i="1"/>
  <c r="SLR200" i="1" s="1"/>
  <c r="SLH200" i="1"/>
  <c r="SLJ200" i="1" s="1"/>
  <c r="SKZ200" i="1"/>
  <c r="SLB200" i="1" s="1"/>
  <c r="SKR200" i="1"/>
  <c r="SKT200" i="1" s="1"/>
  <c r="SKJ200" i="1"/>
  <c r="SKL200" i="1" s="1"/>
  <c r="SKB200" i="1"/>
  <c r="SKD200" i="1" s="1"/>
  <c r="SJT200" i="1"/>
  <c r="SJV200" i="1" s="1"/>
  <c r="SJL200" i="1"/>
  <c r="SJN200" i="1" s="1"/>
  <c r="SJD200" i="1"/>
  <c r="SJF200" i="1" s="1"/>
  <c r="SIV200" i="1"/>
  <c r="SIX200" i="1" s="1"/>
  <c r="SIN200" i="1"/>
  <c r="SIP200" i="1" s="1"/>
  <c r="SIF200" i="1"/>
  <c r="SIH200" i="1" s="1"/>
  <c r="SHX200" i="1"/>
  <c r="SHZ200" i="1" s="1"/>
  <c r="SHP200" i="1"/>
  <c r="SHR200" i="1" s="1"/>
  <c r="SHH200" i="1"/>
  <c r="SHJ200" i="1" s="1"/>
  <c r="SGZ200" i="1"/>
  <c r="SHB200" i="1" s="1"/>
  <c r="SGR200" i="1"/>
  <c r="SGT200" i="1" s="1"/>
  <c r="SGJ200" i="1"/>
  <c r="SGL200" i="1" s="1"/>
  <c r="SGB200" i="1"/>
  <c r="SGD200" i="1" s="1"/>
  <c r="SFT200" i="1"/>
  <c r="SFV200" i="1" s="1"/>
  <c r="SFL200" i="1"/>
  <c r="SFN200" i="1" s="1"/>
  <c r="SFD200" i="1"/>
  <c r="SFF200" i="1" s="1"/>
  <c r="SEV200" i="1"/>
  <c r="SEX200" i="1" s="1"/>
  <c r="SEN200" i="1"/>
  <c r="SEP200" i="1" s="1"/>
  <c r="SEF200" i="1"/>
  <c r="SEH200" i="1" s="1"/>
  <c r="SDX200" i="1"/>
  <c r="SDZ200" i="1" s="1"/>
  <c r="SDP200" i="1"/>
  <c r="SDR200" i="1" s="1"/>
  <c r="SDH200" i="1"/>
  <c r="SDJ200" i="1" s="1"/>
  <c r="SCZ200" i="1"/>
  <c r="SDB200" i="1" s="1"/>
  <c r="SCR200" i="1"/>
  <c r="SCT200" i="1" s="1"/>
  <c r="SCJ200" i="1"/>
  <c r="SCL200" i="1" s="1"/>
  <c r="SCB200" i="1"/>
  <c r="SCD200" i="1" s="1"/>
  <c r="SBT200" i="1"/>
  <c r="SBV200" i="1" s="1"/>
  <c r="SBL200" i="1"/>
  <c r="SBN200" i="1" s="1"/>
  <c r="SBD200" i="1"/>
  <c r="SBF200" i="1" s="1"/>
  <c r="SAV200" i="1"/>
  <c r="SAX200" i="1" s="1"/>
  <c r="SAN200" i="1"/>
  <c r="SAP200" i="1" s="1"/>
  <c r="SAF200" i="1"/>
  <c r="SAH200" i="1" s="1"/>
  <c r="RZX200" i="1"/>
  <c r="RZZ200" i="1" s="1"/>
  <c r="RZP200" i="1"/>
  <c r="RZR200" i="1" s="1"/>
  <c r="RZH200" i="1"/>
  <c r="RZJ200" i="1" s="1"/>
  <c r="RYZ200" i="1"/>
  <c r="RZB200" i="1" s="1"/>
  <c r="RYR200" i="1"/>
  <c r="RYT200" i="1" s="1"/>
  <c r="RYJ200" i="1"/>
  <c r="RYL200" i="1" s="1"/>
  <c r="RYB200" i="1"/>
  <c r="RYD200" i="1" s="1"/>
  <c r="RXT200" i="1"/>
  <c r="RXV200" i="1" s="1"/>
  <c r="RXL200" i="1"/>
  <c r="RXN200" i="1" s="1"/>
  <c r="RXD200" i="1"/>
  <c r="RXF200" i="1" s="1"/>
  <c r="RWV200" i="1"/>
  <c r="RWX200" i="1" s="1"/>
  <c r="RWN200" i="1"/>
  <c r="RWP200" i="1" s="1"/>
  <c r="RWF200" i="1"/>
  <c r="RWH200" i="1" s="1"/>
  <c r="RVX200" i="1"/>
  <c r="RVZ200" i="1" s="1"/>
  <c r="RVP200" i="1"/>
  <c r="RVR200" i="1" s="1"/>
  <c r="RVH200" i="1"/>
  <c r="RVJ200" i="1" s="1"/>
  <c r="RUZ200" i="1"/>
  <c r="RVB200" i="1" s="1"/>
  <c r="RUR200" i="1"/>
  <c r="RUT200" i="1" s="1"/>
  <c r="RUJ200" i="1"/>
  <c r="RUL200" i="1" s="1"/>
  <c r="RUB200" i="1"/>
  <c r="RUD200" i="1" s="1"/>
  <c r="RTT200" i="1"/>
  <c r="RTV200" i="1" s="1"/>
  <c r="RTL200" i="1"/>
  <c r="RTN200" i="1" s="1"/>
  <c r="RTD200" i="1"/>
  <c r="RTF200" i="1" s="1"/>
  <c r="RSV200" i="1"/>
  <c r="RSX200" i="1" s="1"/>
  <c r="RSN200" i="1"/>
  <c r="RSP200" i="1" s="1"/>
  <c r="RSF200" i="1"/>
  <c r="RSH200" i="1" s="1"/>
  <c r="RRX200" i="1"/>
  <c r="RRZ200" i="1" s="1"/>
  <c r="RRP200" i="1"/>
  <c r="RRR200" i="1" s="1"/>
  <c r="RRH200" i="1"/>
  <c r="RRJ200" i="1" s="1"/>
  <c r="RQZ200" i="1"/>
  <c r="RRB200" i="1" s="1"/>
  <c r="RQR200" i="1"/>
  <c r="RQT200" i="1" s="1"/>
  <c r="RQJ200" i="1"/>
  <c r="RQL200" i="1" s="1"/>
  <c r="RQB200" i="1"/>
  <c r="RQD200" i="1" s="1"/>
  <c r="RPT200" i="1"/>
  <c r="RPV200" i="1" s="1"/>
  <c r="RPL200" i="1"/>
  <c r="RPN200" i="1" s="1"/>
  <c r="RPD200" i="1"/>
  <c r="RPF200" i="1" s="1"/>
  <c r="ROV200" i="1"/>
  <c r="ROX200" i="1" s="1"/>
  <c r="RON200" i="1"/>
  <c r="ROP200" i="1" s="1"/>
  <c r="ROF200" i="1"/>
  <c r="ROH200" i="1" s="1"/>
  <c r="RNX200" i="1"/>
  <c r="RNZ200" i="1" s="1"/>
  <c r="RNP200" i="1"/>
  <c r="RNR200" i="1" s="1"/>
  <c r="RNH200" i="1"/>
  <c r="RNJ200" i="1" s="1"/>
  <c r="RMZ200" i="1"/>
  <c r="RNB200" i="1" s="1"/>
  <c r="RMR200" i="1"/>
  <c r="RMT200" i="1" s="1"/>
  <c r="RMJ200" i="1"/>
  <c r="RML200" i="1" s="1"/>
  <c r="RMB200" i="1"/>
  <c r="RMD200" i="1" s="1"/>
  <c r="RLT200" i="1"/>
  <c r="RLV200" i="1" s="1"/>
  <c r="RLL200" i="1"/>
  <c r="RLN200" i="1" s="1"/>
  <c r="RLD200" i="1"/>
  <c r="RLF200" i="1" s="1"/>
  <c r="RKV200" i="1"/>
  <c r="RKX200" i="1" s="1"/>
  <c r="RKN200" i="1"/>
  <c r="RKP200" i="1" s="1"/>
  <c r="RKF200" i="1"/>
  <c r="RKH200" i="1" s="1"/>
  <c r="RJX200" i="1"/>
  <c r="RJZ200" i="1" s="1"/>
  <c r="RJP200" i="1"/>
  <c r="RJR200" i="1" s="1"/>
  <c r="RJH200" i="1"/>
  <c r="RJJ200" i="1" s="1"/>
  <c r="RIZ200" i="1"/>
  <c r="RJB200" i="1" s="1"/>
  <c r="RIR200" i="1"/>
  <c r="RIT200" i="1" s="1"/>
  <c r="RIJ200" i="1"/>
  <c r="RIL200" i="1" s="1"/>
  <c r="RIB200" i="1"/>
  <c r="RID200" i="1" s="1"/>
  <c r="RHT200" i="1"/>
  <c r="RHV200" i="1" s="1"/>
  <c r="RHL200" i="1"/>
  <c r="RHN200" i="1" s="1"/>
  <c r="RHD200" i="1"/>
  <c r="RHF200" i="1" s="1"/>
  <c r="RGV200" i="1"/>
  <c r="RGX200" i="1" s="1"/>
  <c r="RGN200" i="1"/>
  <c r="RGP200" i="1" s="1"/>
  <c r="RGF200" i="1"/>
  <c r="RGH200" i="1" s="1"/>
  <c r="RFX200" i="1"/>
  <c r="RFZ200" i="1" s="1"/>
  <c r="RFP200" i="1"/>
  <c r="RFR200" i="1" s="1"/>
  <c r="RFH200" i="1"/>
  <c r="RFJ200" i="1" s="1"/>
  <c r="REZ200" i="1"/>
  <c r="RFB200" i="1" s="1"/>
  <c r="RER200" i="1"/>
  <c r="RET200" i="1" s="1"/>
  <c r="REJ200" i="1"/>
  <c r="REL200" i="1" s="1"/>
  <c r="REB200" i="1"/>
  <c r="RED200" i="1" s="1"/>
  <c r="RDT200" i="1"/>
  <c r="RDV200" i="1" s="1"/>
  <c r="RDL200" i="1"/>
  <c r="RDN200" i="1" s="1"/>
  <c r="RDD200" i="1"/>
  <c r="RDF200" i="1" s="1"/>
  <c r="RCV200" i="1"/>
  <c r="RCX200" i="1" s="1"/>
  <c r="RCN200" i="1"/>
  <c r="RCP200" i="1" s="1"/>
  <c r="RCF200" i="1"/>
  <c r="RCH200" i="1" s="1"/>
  <c r="RBX200" i="1"/>
  <c r="RBZ200" i="1" s="1"/>
  <c r="RBP200" i="1"/>
  <c r="RBR200" i="1" s="1"/>
  <c r="RBH200" i="1"/>
  <c r="RBJ200" i="1" s="1"/>
  <c r="RAZ200" i="1"/>
  <c r="RBB200" i="1" s="1"/>
  <c r="RAR200" i="1"/>
  <c r="RAT200" i="1" s="1"/>
  <c r="RAJ200" i="1"/>
  <c r="RAL200" i="1" s="1"/>
  <c r="RAB200" i="1"/>
  <c r="RAD200" i="1" s="1"/>
  <c r="QZT200" i="1"/>
  <c r="QZV200" i="1" s="1"/>
  <c r="QZL200" i="1"/>
  <c r="QZN200" i="1" s="1"/>
  <c r="QZD200" i="1"/>
  <c r="QZF200" i="1" s="1"/>
  <c r="QYV200" i="1"/>
  <c r="QYX200" i="1" s="1"/>
  <c r="QYN200" i="1"/>
  <c r="QYP200" i="1" s="1"/>
  <c r="QYF200" i="1"/>
  <c r="QYH200" i="1" s="1"/>
  <c r="QXX200" i="1"/>
  <c r="QXZ200" i="1" s="1"/>
  <c r="QXP200" i="1"/>
  <c r="QXR200" i="1" s="1"/>
  <c r="QXH200" i="1"/>
  <c r="QXJ200" i="1" s="1"/>
  <c r="QWZ200" i="1"/>
  <c r="QXB200" i="1" s="1"/>
  <c r="QWR200" i="1"/>
  <c r="QWT200" i="1" s="1"/>
  <c r="QWJ200" i="1"/>
  <c r="QWL200" i="1" s="1"/>
  <c r="QWB200" i="1"/>
  <c r="QWD200" i="1" s="1"/>
  <c r="QVT200" i="1"/>
  <c r="QVV200" i="1" s="1"/>
  <c r="QVL200" i="1"/>
  <c r="QVN200" i="1" s="1"/>
  <c r="QVD200" i="1"/>
  <c r="QVF200" i="1" s="1"/>
  <c r="QUV200" i="1"/>
  <c r="QUX200" i="1" s="1"/>
  <c r="QUN200" i="1"/>
  <c r="QUP200" i="1" s="1"/>
  <c r="QUF200" i="1"/>
  <c r="QUH200" i="1" s="1"/>
  <c r="QTX200" i="1"/>
  <c r="QTZ200" i="1" s="1"/>
  <c r="QTP200" i="1"/>
  <c r="QTR200" i="1" s="1"/>
  <c r="QTH200" i="1"/>
  <c r="QTJ200" i="1" s="1"/>
  <c r="QSZ200" i="1"/>
  <c r="QTB200" i="1" s="1"/>
  <c r="QSR200" i="1"/>
  <c r="QST200" i="1" s="1"/>
  <c r="QSJ200" i="1"/>
  <c r="QSL200" i="1" s="1"/>
  <c r="QSB200" i="1"/>
  <c r="QSD200" i="1" s="1"/>
  <c r="QRT200" i="1"/>
  <c r="QRV200" i="1" s="1"/>
  <c r="QRL200" i="1"/>
  <c r="QRN200" i="1" s="1"/>
  <c r="QRD200" i="1"/>
  <c r="QRF200" i="1" s="1"/>
  <c r="QQV200" i="1"/>
  <c r="QQX200" i="1" s="1"/>
  <c r="QQN200" i="1"/>
  <c r="QQP200" i="1" s="1"/>
  <c r="QQF200" i="1"/>
  <c r="QQH200" i="1" s="1"/>
  <c r="QPX200" i="1"/>
  <c r="QPZ200" i="1" s="1"/>
  <c r="QPP200" i="1"/>
  <c r="QPR200" i="1" s="1"/>
  <c r="QPH200" i="1"/>
  <c r="QPJ200" i="1" s="1"/>
  <c r="QOZ200" i="1"/>
  <c r="QPB200" i="1" s="1"/>
  <c r="QOR200" i="1"/>
  <c r="QOT200" i="1" s="1"/>
  <c r="QOJ200" i="1"/>
  <c r="QOL200" i="1" s="1"/>
  <c r="QOB200" i="1"/>
  <c r="QOD200" i="1" s="1"/>
  <c r="QNT200" i="1"/>
  <c r="QNV200" i="1" s="1"/>
  <c r="QNL200" i="1"/>
  <c r="QNN200" i="1" s="1"/>
  <c r="QND200" i="1"/>
  <c r="QNF200" i="1" s="1"/>
  <c r="QMV200" i="1"/>
  <c r="QMX200" i="1" s="1"/>
  <c r="QMN200" i="1"/>
  <c r="QMP200" i="1" s="1"/>
  <c r="QMF200" i="1"/>
  <c r="QMH200" i="1" s="1"/>
  <c r="QLX200" i="1"/>
  <c r="QLZ200" i="1" s="1"/>
  <c r="QLP200" i="1"/>
  <c r="QLR200" i="1" s="1"/>
  <c r="QLH200" i="1"/>
  <c r="QLJ200" i="1" s="1"/>
  <c r="QKZ200" i="1"/>
  <c r="QLB200" i="1" s="1"/>
  <c r="QKR200" i="1"/>
  <c r="QKT200" i="1" s="1"/>
  <c r="QKJ200" i="1"/>
  <c r="QKL200" i="1" s="1"/>
  <c r="QKB200" i="1"/>
  <c r="QKD200" i="1" s="1"/>
  <c r="QJT200" i="1"/>
  <c r="QJV200" i="1" s="1"/>
  <c r="QJL200" i="1"/>
  <c r="QJN200" i="1" s="1"/>
  <c r="QJD200" i="1"/>
  <c r="QJF200" i="1" s="1"/>
  <c r="QIV200" i="1"/>
  <c r="QIX200" i="1" s="1"/>
  <c r="QIN200" i="1"/>
  <c r="QIP200" i="1" s="1"/>
  <c r="QIF200" i="1"/>
  <c r="QIH200" i="1" s="1"/>
  <c r="QHX200" i="1"/>
  <c r="QHZ200" i="1" s="1"/>
  <c r="QHP200" i="1"/>
  <c r="QHR200" i="1" s="1"/>
  <c r="QHH200" i="1"/>
  <c r="QHJ200" i="1" s="1"/>
  <c r="QGZ200" i="1"/>
  <c r="QHB200" i="1" s="1"/>
  <c r="QGR200" i="1"/>
  <c r="QGT200" i="1" s="1"/>
  <c r="QGJ200" i="1"/>
  <c r="QGL200" i="1" s="1"/>
  <c r="QGB200" i="1"/>
  <c r="QGD200" i="1" s="1"/>
  <c r="QFT200" i="1"/>
  <c r="QFV200" i="1" s="1"/>
  <c r="QFL200" i="1"/>
  <c r="QFN200" i="1" s="1"/>
  <c r="QFD200" i="1"/>
  <c r="QFF200" i="1" s="1"/>
  <c r="QEV200" i="1"/>
  <c r="QEX200" i="1" s="1"/>
  <c r="QEN200" i="1"/>
  <c r="QEP200" i="1" s="1"/>
  <c r="QEF200" i="1"/>
  <c r="QEH200" i="1" s="1"/>
  <c r="QDX200" i="1"/>
  <c r="QDZ200" i="1" s="1"/>
  <c r="QDP200" i="1"/>
  <c r="QDR200" i="1" s="1"/>
  <c r="QDH200" i="1"/>
  <c r="QDJ200" i="1" s="1"/>
  <c r="QCZ200" i="1"/>
  <c r="QDB200" i="1" s="1"/>
  <c r="QCR200" i="1"/>
  <c r="QCT200" i="1" s="1"/>
  <c r="QCJ200" i="1"/>
  <c r="QCL200" i="1" s="1"/>
  <c r="QCB200" i="1"/>
  <c r="QCD200" i="1" s="1"/>
  <c r="QBT200" i="1"/>
  <c r="QBV200" i="1" s="1"/>
  <c r="QBL200" i="1"/>
  <c r="QBN200" i="1" s="1"/>
  <c r="QBD200" i="1"/>
  <c r="QBF200" i="1" s="1"/>
  <c r="QAV200" i="1"/>
  <c r="QAX200" i="1" s="1"/>
  <c r="QAN200" i="1"/>
  <c r="QAP200" i="1" s="1"/>
  <c r="QAF200" i="1"/>
  <c r="QAH200" i="1" s="1"/>
  <c r="PZX200" i="1"/>
  <c r="PZZ200" i="1" s="1"/>
  <c r="PZP200" i="1"/>
  <c r="PZR200" i="1" s="1"/>
  <c r="PZH200" i="1"/>
  <c r="PZJ200" i="1" s="1"/>
  <c r="PYZ200" i="1"/>
  <c r="PZB200" i="1" s="1"/>
  <c r="PYR200" i="1"/>
  <c r="PYT200" i="1" s="1"/>
  <c r="PYJ200" i="1"/>
  <c r="PYL200" i="1" s="1"/>
  <c r="PYB200" i="1"/>
  <c r="PYD200" i="1" s="1"/>
  <c r="PXT200" i="1"/>
  <c r="PXV200" i="1" s="1"/>
  <c r="PXL200" i="1"/>
  <c r="PXN200" i="1" s="1"/>
  <c r="PXD200" i="1"/>
  <c r="PXF200" i="1" s="1"/>
  <c r="PWV200" i="1"/>
  <c r="PWX200" i="1" s="1"/>
  <c r="PWN200" i="1"/>
  <c r="PWP200" i="1" s="1"/>
  <c r="PWF200" i="1"/>
  <c r="PWH200" i="1" s="1"/>
  <c r="PVX200" i="1"/>
  <c r="PVZ200" i="1" s="1"/>
  <c r="PVP200" i="1"/>
  <c r="PVR200" i="1" s="1"/>
  <c r="PVH200" i="1"/>
  <c r="PVJ200" i="1" s="1"/>
  <c r="PUZ200" i="1"/>
  <c r="PVB200" i="1" s="1"/>
  <c r="PUR200" i="1"/>
  <c r="PUT200" i="1" s="1"/>
  <c r="PUJ200" i="1"/>
  <c r="PUL200" i="1" s="1"/>
  <c r="PUB200" i="1"/>
  <c r="PUD200" i="1" s="1"/>
  <c r="PTT200" i="1"/>
  <c r="PTV200" i="1" s="1"/>
  <c r="PTL200" i="1"/>
  <c r="PTN200" i="1" s="1"/>
  <c r="PTD200" i="1"/>
  <c r="PTF200" i="1" s="1"/>
  <c r="PSV200" i="1"/>
  <c r="PSX200" i="1" s="1"/>
  <c r="PSN200" i="1"/>
  <c r="PSP200" i="1" s="1"/>
  <c r="PSF200" i="1"/>
  <c r="PSH200" i="1" s="1"/>
  <c r="PRX200" i="1"/>
  <c r="PRZ200" i="1" s="1"/>
  <c r="PRP200" i="1"/>
  <c r="PRR200" i="1" s="1"/>
  <c r="PRH200" i="1"/>
  <c r="PRJ200" i="1" s="1"/>
  <c r="PQZ200" i="1"/>
  <c r="PRB200" i="1" s="1"/>
  <c r="PQR200" i="1"/>
  <c r="PQT200" i="1" s="1"/>
  <c r="PQJ200" i="1"/>
  <c r="PQL200" i="1" s="1"/>
  <c r="PQB200" i="1"/>
  <c r="PQD200" i="1" s="1"/>
  <c r="PPT200" i="1"/>
  <c r="PPV200" i="1" s="1"/>
  <c r="PPL200" i="1"/>
  <c r="PPN200" i="1" s="1"/>
  <c r="PPD200" i="1"/>
  <c r="PPF200" i="1" s="1"/>
  <c r="POV200" i="1"/>
  <c r="POX200" i="1" s="1"/>
  <c r="PON200" i="1"/>
  <c r="POP200" i="1" s="1"/>
  <c r="POF200" i="1"/>
  <c r="POH200" i="1" s="1"/>
  <c r="PNX200" i="1"/>
  <c r="PNZ200" i="1" s="1"/>
  <c r="PNP200" i="1"/>
  <c r="PNR200" i="1" s="1"/>
  <c r="PNH200" i="1"/>
  <c r="PNJ200" i="1" s="1"/>
  <c r="PMZ200" i="1"/>
  <c r="PNB200" i="1" s="1"/>
  <c r="PMR200" i="1"/>
  <c r="PMT200" i="1" s="1"/>
  <c r="PMJ200" i="1"/>
  <c r="PML200" i="1" s="1"/>
  <c r="PMB200" i="1"/>
  <c r="PMD200" i="1" s="1"/>
  <c r="PLT200" i="1"/>
  <c r="PLV200" i="1" s="1"/>
  <c r="PLL200" i="1"/>
  <c r="PLN200" i="1" s="1"/>
  <c r="PLD200" i="1"/>
  <c r="PLF200" i="1" s="1"/>
  <c r="PKV200" i="1"/>
  <c r="PKX200" i="1" s="1"/>
  <c r="PKN200" i="1"/>
  <c r="PKP200" i="1" s="1"/>
  <c r="PKF200" i="1"/>
  <c r="PKH200" i="1" s="1"/>
  <c r="PJX200" i="1"/>
  <c r="PJZ200" i="1" s="1"/>
  <c r="PJP200" i="1"/>
  <c r="PJR200" i="1" s="1"/>
  <c r="PJH200" i="1"/>
  <c r="PJJ200" i="1" s="1"/>
  <c r="PIZ200" i="1"/>
  <c r="PJB200" i="1" s="1"/>
  <c r="PIR200" i="1"/>
  <c r="PIT200" i="1" s="1"/>
  <c r="PIJ200" i="1"/>
  <c r="PIL200" i="1" s="1"/>
  <c r="PIB200" i="1"/>
  <c r="PID200" i="1" s="1"/>
  <c r="PHT200" i="1"/>
  <c r="PHV200" i="1" s="1"/>
  <c r="PHL200" i="1"/>
  <c r="PHN200" i="1" s="1"/>
  <c r="PHD200" i="1"/>
  <c r="PHF200" i="1" s="1"/>
  <c r="PGV200" i="1"/>
  <c r="PGX200" i="1" s="1"/>
  <c r="PGN200" i="1"/>
  <c r="PGP200" i="1" s="1"/>
  <c r="PGF200" i="1"/>
  <c r="PGH200" i="1" s="1"/>
  <c r="PFX200" i="1"/>
  <c r="PFZ200" i="1" s="1"/>
  <c r="PFP200" i="1"/>
  <c r="PFR200" i="1" s="1"/>
  <c r="PFH200" i="1"/>
  <c r="PFJ200" i="1" s="1"/>
  <c r="PEZ200" i="1"/>
  <c r="PFB200" i="1" s="1"/>
  <c r="PER200" i="1"/>
  <c r="PET200" i="1" s="1"/>
  <c r="PEJ200" i="1"/>
  <c r="PEL200" i="1" s="1"/>
  <c r="PEB200" i="1"/>
  <c r="PED200" i="1" s="1"/>
  <c r="PDT200" i="1"/>
  <c r="PDV200" i="1" s="1"/>
  <c r="PDL200" i="1"/>
  <c r="PDN200" i="1" s="1"/>
  <c r="PDD200" i="1"/>
  <c r="PDF200" i="1" s="1"/>
  <c r="PCV200" i="1"/>
  <c r="PCX200" i="1" s="1"/>
  <c r="PCN200" i="1"/>
  <c r="PCP200" i="1" s="1"/>
  <c r="PCF200" i="1"/>
  <c r="PCH200" i="1" s="1"/>
  <c r="PBX200" i="1"/>
  <c r="PBZ200" i="1" s="1"/>
  <c r="PBP200" i="1"/>
  <c r="PBR200" i="1" s="1"/>
  <c r="PBH200" i="1"/>
  <c r="PBJ200" i="1" s="1"/>
  <c r="PAZ200" i="1"/>
  <c r="PBB200" i="1" s="1"/>
  <c r="PAR200" i="1"/>
  <c r="PAT200" i="1" s="1"/>
  <c r="PAJ200" i="1"/>
  <c r="PAL200" i="1" s="1"/>
  <c r="PAB200" i="1"/>
  <c r="PAD200" i="1" s="1"/>
  <c r="OZT200" i="1"/>
  <c r="OZV200" i="1" s="1"/>
  <c r="OZL200" i="1"/>
  <c r="OZN200" i="1" s="1"/>
  <c r="OZD200" i="1"/>
  <c r="OZF200" i="1" s="1"/>
  <c r="OYV200" i="1"/>
  <c r="OYX200" i="1" s="1"/>
  <c r="OYN200" i="1"/>
  <c r="OYP200" i="1" s="1"/>
  <c r="OYF200" i="1"/>
  <c r="OYH200" i="1" s="1"/>
  <c r="OXX200" i="1"/>
  <c r="OXZ200" i="1" s="1"/>
  <c r="OXP200" i="1"/>
  <c r="OXR200" i="1" s="1"/>
  <c r="OXH200" i="1"/>
  <c r="OXJ200" i="1" s="1"/>
  <c r="OWZ200" i="1"/>
  <c r="OXB200" i="1" s="1"/>
  <c r="OWR200" i="1"/>
  <c r="OWT200" i="1" s="1"/>
  <c r="OWJ200" i="1"/>
  <c r="OWL200" i="1" s="1"/>
  <c r="OWB200" i="1"/>
  <c r="OWD200" i="1" s="1"/>
  <c r="OVT200" i="1"/>
  <c r="OVV200" i="1" s="1"/>
  <c r="OVL200" i="1"/>
  <c r="OVN200" i="1" s="1"/>
  <c r="OVD200" i="1"/>
  <c r="OVF200" i="1" s="1"/>
  <c r="OUV200" i="1"/>
  <c r="OUX200" i="1" s="1"/>
  <c r="OUN200" i="1"/>
  <c r="OUP200" i="1" s="1"/>
  <c r="OUF200" i="1"/>
  <c r="OUH200" i="1" s="1"/>
  <c r="OTX200" i="1"/>
  <c r="OTZ200" i="1" s="1"/>
  <c r="OTP200" i="1"/>
  <c r="OTR200" i="1" s="1"/>
  <c r="OTH200" i="1"/>
  <c r="OTJ200" i="1" s="1"/>
  <c r="OSZ200" i="1"/>
  <c r="OTB200" i="1" s="1"/>
  <c r="OSR200" i="1"/>
  <c r="OST200" i="1" s="1"/>
  <c r="OSJ200" i="1"/>
  <c r="OSL200" i="1" s="1"/>
  <c r="OSB200" i="1"/>
  <c r="OSD200" i="1" s="1"/>
  <c r="ORT200" i="1"/>
  <c r="ORV200" i="1" s="1"/>
  <c r="ORL200" i="1"/>
  <c r="ORN200" i="1" s="1"/>
  <c r="ORD200" i="1"/>
  <c r="ORF200" i="1" s="1"/>
  <c r="OQV200" i="1"/>
  <c r="OQX200" i="1" s="1"/>
  <c r="OQN200" i="1"/>
  <c r="OQP200" i="1" s="1"/>
  <c r="OQF200" i="1"/>
  <c r="OQH200" i="1" s="1"/>
  <c r="OPX200" i="1"/>
  <c r="OPZ200" i="1" s="1"/>
  <c r="OPP200" i="1"/>
  <c r="OPR200" i="1" s="1"/>
  <c r="OPH200" i="1"/>
  <c r="OPJ200" i="1" s="1"/>
  <c r="OOZ200" i="1"/>
  <c r="OPB200" i="1" s="1"/>
  <c r="OOR200" i="1"/>
  <c r="OOT200" i="1" s="1"/>
  <c r="OOJ200" i="1"/>
  <c r="OOL200" i="1" s="1"/>
  <c r="OOB200" i="1"/>
  <c r="OOD200" i="1" s="1"/>
  <c r="ONT200" i="1"/>
  <c r="ONV200" i="1" s="1"/>
  <c r="ONL200" i="1"/>
  <c r="ONN200" i="1" s="1"/>
  <c r="OND200" i="1"/>
  <c r="ONF200" i="1" s="1"/>
  <c r="OMV200" i="1"/>
  <c r="OMX200" i="1" s="1"/>
  <c r="OMN200" i="1"/>
  <c r="OMP200" i="1" s="1"/>
  <c r="OMF200" i="1"/>
  <c r="OMH200" i="1" s="1"/>
  <c r="OLX200" i="1"/>
  <c r="OLZ200" i="1" s="1"/>
  <c r="OLP200" i="1"/>
  <c r="OLR200" i="1" s="1"/>
  <c r="OLH200" i="1"/>
  <c r="OLJ200" i="1" s="1"/>
  <c r="OKZ200" i="1"/>
  <c r="OLB200" i="1" s="1"/>
  <c r="OKR200" i="1"/>
  <c r="OKT200" i="1" s="1"/>
  <c r="OKJ200" i="1"/>
  <c r="OKL200" i="1" s="1"/>
  <c r="OKB200" i="1"/>
  <c r="OKD200" i="1" s="1"/>
  <c r="OJT200" i="1"/>
  <c r="OJV200" i="1" s="1"/>
  <c r="OJL200" i="1"/>
  <c r="OJN200" i="1" s="1"/>
  <c r="OJD200" i="1"/>
  <c r="OJF200" i="1" s="1"/>
  <c r="OIV200" i="1"/>
  <c r="OIX200" i="1" s="1"/>
  <c r="OIN200" i="1"/>
  <c r="OIP200" i="1" s="1"/>
  <c r="OIF200" i="1"/>
  <c r="OIH200" i="1" s="1"/>
  <c r="OHX200" i="1"/>
  <c r="OHZ200" i="1" s="1"/>
  <c r="OHP200" i="1"/>
  <c r="OHR200" i="1" s="1"/>
  <c r="OHH200" i="1"/>
  <c r="OHJ200" i="1" s="1"/>
  <c r="OGZ200" i="1"/>
  <c r="OHB200" i="1" s="1"/>
  <c r="OGR200" i="1"/>
  <c r="OGT200" i="1" s="1"/>
  <c r="OGJ200" i="1"/>
  <c r="OGL200" i="1" s="1"/>
  <c r="OGB200" i="1"/>
  <c r="OGD200" i="1" s="1"/>
  <c r="OFT200" i="1"/>
  <c r="OFV200" i="1" s="1"/>
  <c r="OFL200" i="1"/>
  <c r="OFN200" i="1" s="1"/>
  <c r="OFD200" i="1"/>
  <c r="OFF200" i="1" s="1"/>
  <c r="OEV200" i="1"/>
  <c r="OEX200" i="1" s="1"/>
  <c r="OEN200" i="1"/>
  <c r="OEP200" i="1" s="1"/>
  <c r="OEF200" i="1"/>
  <c r="OEH200" i="1" s="1"/>
  <c r="ODX200" i="1"/>
  <c r="ODZ200" i="1" s="1"/>
  <c r="ODP200" i="1"/>
  <c r="ODR200" i="1" s="1"/>
  <c r="ODH200" i="1"/>
  <c r="ODJ200" i="1" s="1"/>
  <c r="OCZ200" i="1"/>
  <c r="ODB200" i="1" s="1"/>
  <c r="OCR200" i="1"/>
  <c r="OCT200" i="1" s="1"/>
  <c r="OCJ200" i="1"/>
  <c r="OCL200" i="1" s="1"/>
  <c r="OCB200" i="1"/>
  <c r="OCD200" i="1" s="1"/>
  <c r="OBT200" i="1"/>
  <c r="OBV200" i="1" s="1"/>
  <c r="OBL200" i="1"/>
  <c r="OBN200" i="1" s="1"/>
  <c r="OBD200" i="1"/>
  <c r="OBF200" i="1" s="1"/>
  <c r="OAV200" i="1"/>
  <c r="OAX200" i="1" s="1"/>
  <c r="OAN200" i="1"/>
  <c r="OAP200" i="1" s="1"/>
  <c r="OAF200" i="1"/>
  <c r="OAH200" i="1" s="1"/>
  <c r="NZX200" i="1"/>
  <c r="NZZ200" i="1" s="1"/>
  <c r="NZP200" i="1"/>
  <c r="NZR200" i="1" s="1"/>
  <c r="NZH200" i="1"/>
  <c r="NZJ200" i="1" s="1"/>
  <c r="NYZ200" i="1"/>
  <c r="NZB200" i="1" s="1"/>
  <c r="NYR200" i="1"/>
  <c r="NYT200" i="1" s="1"/>
  <c r="NYJ200" i="1"/>
  <c r="NYL200" i="1" s="1"/>
  <c r="NYB200" i="1"/>
  <c r="NYD200" i="1" s="1"/>
  <c r="NXT200" i="1"/>
  <c r="NXV200" i="1" s="1"/>
  <c r="NXL200" i="1"/>
  <c r="NXN200" i="1" s="1"/>
  <c r="NXD200" i="1"/>
  <c r="NXF200" i="1" s="1"/>
  <c r="NWV200" i="1"/>
  <c r="NWX200" i="1" s="1"/>
  <c r="NWN200" i="1"/>
  <c r="NWP200" i="1" s="1"/>
  <c r="NWF200" i="1"/>
  <c r="NWH200" i="1" s="1"/>
  <c r="NVX200" i="1"/>
  <c r="NVZ200" i="1" s="1"/>
  <c r="NVP200" i="1"/>
  <c r="NVR200" i="1" s="1"/>
  <c r="NVH200" i="1"/>
  <c r="NVJ200" i="1" s="1"/>
  <c r="NUZ200" i="1"/>
  <c r="NVB200" i="1" s="1"/>
  <c r="NUR200" i="1"/>
  <c r="NUT200" i="1" s="1"/>
  <c r="NUJ200" i="1"/>
  <c r="NUL200" i="1" s="1"/>
  <c r="NUB200" i="1"/>
  <c r="NUD200" i="1" s="1"/>
  <c r="NTT200" i="1"/>
  <c r="NTV200" i="1" s="1"/>
  <c r="NTL200" i="1"/>
  <c r="NTN200" i="1" s="1"/>
  <c r="NTD200" i="1"/>
  <c r="NTF200" i="1" s="1"/>
  <c r="NSV200" i="1"/>
  <c r="NSX200" i="1" s="1"/>
  <c r="NSN200" i="1"/>
  <c r="NSP200" i="1" s="1"/>
  <c r="NSF200" i="1"/>
  <c r="NSH200" i="1" s="1"/>
  <c r="NRX200" i="1"/>
  <c r="NRZ200" i="1" s="1"/>
  <c r="NRP200" i="1"/>
  <c r="NRR200" i="1" s="1"/>
  <c r="NRH200" i="1"/>
  <c r="NRJ200" i="1" s="1"/>
  <c r="NQZ200" i="1"/>
  <c r="NRB200" i="1" s="1"/>
  <c r="NQR200" i="1"/>
  <c r="NQT200" i="1" s="1"/>
  <c r="NQJ200" i="1"/>
  <c r="NQL200" i="1" s="1"/>
  <c r="NQB200" i="1"/>
  <c r="NQD200" i="1" s="1"/>
  <c r="NPT200" i="1"/>
  <c r="NPV200" i="1" s="1"/>
  <c r="NPL200" i="1"/>
  <c r="NPN200" i="1" s="1"/>
  <c r="NPD200" i="1"/>
  <c r="NPF200" i="1" s="1"/>
  <c r="NOV200" i="1"/>
  <c r="NOX200" i="1" s="1"/>
  <c r="NON200" i="1"/>
  <c r="NOP200" i="1" s="1"/>
  <c r="NOF200" i="1"/>
  <c r="NOH200" i="1" s="1"/>
  <c r="NNX200" i="1"/>
  <c r="NNZ200" i="1" s="1"/>
  <c r="NNP200" i="1"/>
  <c r="NNR200" i="1" s="1"/>
  <c r="NNH200" i="1"/>
  <c r="NNJ200" i="1" s="1"/>
  <c r="NMZ200" i="1"/>
  <c r="NNB200" i="1" s="1"/>
  <c r="NMR200" i="1"/>
  <c r="NMT200" i="1" s="1"/>
  <c r="NMJ200" i="1"/>
  <c r="NML200" i="1" s="1"/>
  <c r="NMB200" i="1"/>
  <c r="NMD200" i="1" s="1"/>
  <c r="NLT200" i="1"/>
  <c r="NLV200" i="1" s="1"/>
  <c r="NLL200" i="1"/>
  <c r="NLN200" i="1" s="1"/>
  <c r="NLD200" i="1"/>
  <c r="NLF200" i="1" s="1"/>
  <c r="NKV200" i="1"/>
  <c r="NKX200" i="1" s="1"/>
  <c r="NKN200" i="1"/>
  <c r="NKP200" i="1" s="1"/>
  <c r="NKF200" i="1"/>
  <c r="NKH200" i="1" s="1"/>
  <c r="NJX200" i="1"/>
  <c r="NJZ200" i="1" s="1"/>
  <c r="NJP200" i="1"/>
  <c r="NJR200" i="1" s="1"/>
  <c r="NJH200" i="1"/>
  <c r="NJJ200" i="1" s="1"/>
  <c r="NIZ200" i="1"/>
  <c r="NJB200" i="1" s="1"/>
  <c r="NIR200" i="1"/>
  <c r="NIT200" i="1" s="1"/>
  <c r="NIJ200" i="1"/>
  <c r="NIL200" i="1" s="1"/>
  <c r="NIB200" i="1"/>
  <c r="NID200" i="1" s="1"/>
  <c r="NHT200" i="1"/>
  <c r="NHV200" i="1" s="1"/>
  <c r="NHL200" i="1"/>
  <c r="NHN200" i="1" s="1"/>
  <c r="NHD200" i="1"/>
  <c r="NHF200" i="1" s="1"/>
  <c r="NGV200" i="1"/>
  <c r="NGX200" i="1" s="1"/>
  <c r="NGN200" i="1"/>
  <c r="NGP200" i="1" s="1"/>
  <c r="NGF200" i="1"/>
  <c r="NGH200" i="1" s="1"/>
  <c r="NFX200" i="1"/>
  <c r="NFZ200" i="1" s="1"/>
  <c r="NFP200" i="1"/>
  <c r="NFR200" i="1" s="1"/>
  <c r="NFH200" i="1"/>
  <c r="NFJ200" i="1" s="1"/>
  <c r="NEZ200" i="1"/>
  <c r="NFB200" i="1" s="1"/>
  <c r="NER200" i="1"/>
  <c r="NET200" i="1" s="1"/>
  <c r="NEJ200" i="1"/>
  <c r="NEL200" i="1" s="1"/>
  <c r="NEB200" i="1"/>
  <c r="NED200" i="1" s="1"/>
  <c r="NDT200" i="1"/>
  <c r="NDV200" i="1" s="1"/>
  <c r="NDL200" i="1"/>
  <c r="NDN200" i="1" s="1"/>
  <c r="NDD200" i="1"/>
  <c r="NDF200" i="1" s="1"/>
  <c r="NCV200" i="1"/>
  <c r="NCX200" i="1" s="1"/>
  <c r="NCN200" i="1"/>
  <c r="NCP200" i="1" s="1"/>
  <c r="NCF200" i="1"/>
  <c r="NCH200" i="1" s="1"/>
  <c r="NBX200" i="1"/>
  <c r="NBZ200" i="1" s="1"/>
  <c r="NBP200" i="1"/>
  <c r="NBR200" i="1" s="1"/>
  <c r="NBH200" i="1"/>
  <c r="NBJ200" i="1" s="1"/>
  <c r="NAZ200" i="1"/>
  <c r="NBB200" i="1" s="1"/>
  <c r="NAR200" i="1"/>
  <c r="NAT200" i="1" s="1"/>
  <c r="NAJ200" i="1"/>
  <c r="NAL200" i="1" s="1"/>
  <c r="NAB200" i="1"/>
  <c r="NAD200" i="1" s="1"/>
  <c r="MZT200" i="1"/>
  <c r="MZV200" i="1" s="1"/>
  <c r="MZL200" i="1"/>
  <c r="MZN200" i="1" s="1"/>
  <c r="MZD200" i="1"/>
  <c r="MZF200" i="1" s="1"/>
  <c r="MYV200" i="1"/>
  <c r="MYX200" i="1" s="1"/>
  <c r="MYN200" i="1"/>
  <c r="MYP200" i="1" s="1"/>
  <c r="MYF200" i="1"/>
  <c r="MYH200" i="1" s="1"/>
  <c r="MXX200" i="1"/>
  <c r="MXZ200" i="1" s="1"/>
  <c r="MXP200" i="1"/>
  <c r="MXR200" i="1" s="1"/>
  <c r="MXH200" i="1"/>
  <c r="MXJ200" i="1" s="1"/>
  <c r="MWZ200" i="1"/>
  <c r="MXB200" i="1" s="1"/>
  <c r="MWR200" i="1"/>
  <c r="MWT200" i="1" s="1"/>
  <c r="MWJ200" i="1"/>
  <c r="MWL200" i="1" s="1"/>
  <c r="MWB200" i="1"/>
  <c r="MWD200" i="1" s="1"/>
  <c r="MVT200" i="1"/>
  <c r="MVV200" i="1" s="1"/>
  <c r="MVL200" i="1"/>
  <c r="MVN200" i="1" s="1"/>
  <c r="MVD200" i="1"/>
  <c r="MVF200" i="1" s="1"/>
  <c r="MUV200" i="1"/>
  <c r="MUX200" i="1" s="1"/>
  <c r="MUN200" i="1"/>
  <c r="MUP200" i="1" s="1"/>
  <c r="MUF200" i="1"/>
  <c r="MUH200" i="1" s="1"/>
  <c r="MTX200" i="1"/>
  <c r="MTZ200" i="1" s="1"/>
  <c r="MTP200" i="1"/>
  <c r="MTR200" i="1" s="1"/>
  <c r="MTH200" i="1"/>
  <c r="MTJ200" i="1" s="1"/>
  <c r="MSZ200" i="1"/>
  <c r="MTB200" i="1" s="1"/>
  <c r="MSR200" i="1"/>
  <c r="MST200" i="1" s="1"/>
  <c r="MSJ200" i="1"/>
  <c r="MSL200" i="1" s="1"/>
  <c r="MSB200" i="1"/>
  <c r="MSD200" i="1" s="1"/>
  <c r="MRT200" i="1"/>
  <c r="MRV200" i="1" s="1"/>
  <c r="MRL200" i="1"/>
  <c r="MRN200" i="1" s="1"/>
  <c r="MRD200" i="1"/>
  <c r="MRF200" i="1" s="1"/>
  <c r="MQV200" i="1"/>
  <c r="MQX200" i="1" s="1"/>
  <c r="MQN200" i="1"/>
  <c r="MQP200" i="1" s="1"/>
  <c r="MQF200" i="1"/>
  <c r="MQH200" i="1" s="1"/>
  <c r="MPX200" i="1"/>
  <c r="MPZ200" i="1" s="1"/>
  <c r="MPP200" i="1"/>
  <c r="MPR200" i="1" s="1"/>
  <c r="MPH200" i="1"/>
  <c r="MPJ200" i="1" s="1"/>
  <c r="MOZ200" i="1"/>
  <c r="MPB200" i="1" s="1"/>
  <c r="MOR200" i="1"/>
  <c r="MOT200" i="1" s="1"/>
  <c r="MOJ200" i="1"/>
  <c r="MOL200" i="1" s="1"/>
  <c r="MOB200" i="1"/>
  <c r="MOD200" i="1" s="1"/>
  <c r="MNT200" i="1"/>
  <c r="MNV200" i="1" s="1"/>
  <c r="MNL200" i="1"/>
  <c r="MNN200" i="1" s="1"/>
  <c r="MND200" i="1"/>
  <c r="MNF200" i="1" s="1"/>
  <c r="MMV200" i="1"/>
  <c r="MMX200" i="1" s="1"/>
  <c r="MMN200" i="1"/>
  <c r="MMP200" i="1" s="1"/>
  <c r="MMF200" i="1"/>
  <c r="MMH200" i="1" s="1"/>
  <c r="MLX200" i="1"/>
  <c r="MLZ200" i="1" s="1"/>
  <c r="MLP200" i="1"/>
  <c r="MLR200" i="1" s="1"/>
  <c r="MLH200" i="1"/>
  <c r="MLJ200" i="1" s="1"/>
  <c r="MKZ200" i="1"/>
  <c r="MLB200" i="1" s="1"/>
  <c r="MKR200" i="1"/>
  <c r="MKT200" i="1" s="1"/>
  <c r="MKJ200" i="1"/>
  <c r="MKL200" i="1" s="1"/>
  <c r="MKB200" i="1"/>
  <c r="MKD200" i="1" s="1"/>
  <c r="MJT200" i="1"/>
  <c r="MJV200" i="1" s="1"/>
  <c r="MJL200" i="1"/>
  <c r="MJN200" i="1" s="1"/>
  <c r="MJD200" i="1"/>
  <c r="MJF200" i="1" s="1"/>
  <c r="MIV200" i="1"/>
  <c r="MIX200" i="1" s="1"/>
  <c r="MIN200" i="1"/>
  <c r="MIP200" i="1" s="1"/>
  <c r="MIF200" i="1"/>
  <c r="MIH200" i="1" s="1"/>
  <c r="MHX200" i="1"/>
  <c r="MHZ200" i="1" s="1"/>
  <c r="MHP200" i="1"/>
  <c r="MHR200" i="1" s="1"/>
  <c r="MHH200" i="1"/>
  <c r="MHJ200" i="1" s="1"/>
  <c r="MGZ200" i="1"/>
  <c r="MHB200" i="1" s="1"/>
  <c r="MGR200" i="1"/>
  <c r="MGT200" i="1" s="1"/>
  <c r="MGJ200" i="1"/>
  <c r="MGL200" i="1" s="1"/>
  <c r="MGB200" i="1"/>
  <c r="MGD200" i="1" s="1"/>
  <c r="MFT200" i="1"/>
  <c r="MFV200" i="1" s="1"/>
  <c r="MFL200" i="1"/>
  <c r="MFN200" i="1" s="1"/>
  <c r="MFD200" i="1"/>
  <c r="MFF200" i="1" s="1"/>
  <c r="MEV200" i="1"/>
  <c r="MEX200" i="1" s="1"/>
  <c r="MEN200" i="1"/>
  <c r="MEP200" i="1" s="1"/>
  <c r="MEF200" i="1"/>
  <c r="MEH200" i="1" s="1"/>
  <c r="MDX200" i="1"/>
  <c r="MDZ200" i="1" s="1"/>
  <c r="MDP200" i="1"/>
  <c r="MDR200" i="1" s="1"/>
  <c r="MDH200" i="1"/>
  <c r="MDJ200" i="1" s="1"/>
  <c r="MCZ200" i="1"/>
  <c r="MDB200" i="1" s="1"/>
  <c r="MCR200" i="1"/>
  <c r="MCT200" i="1" s="1"/>
  <c r="MCJ200" i="1"/>
  <c r="MCL200" i="1" s="1"/>
  <c r="MCB200" i="1"/>
  <c r="MCD200" i="1" s="1"/>
  <c r="MBT200" i="1"/>
  <c r="MBV200" i="1" s="1"/>
  <c r="MBL200" i="1"/>
  <c r="MBN200" i="1" s="1"/>
  <c r="MBD200" i="1"/>
  <c r="MBF200" i="1" s="1"/>
  <c r="MAV200" i="1"/>
  <c r="MAX200" i="1" s="1"/>
  <c r="MAN200" i="1"/>
  <c r="MAP200" i="1" s="1"/>
  <c r="MAF200" i="1"/>
  <c r="MAH200" i="1" s="1"/>
  <c r="LZX200" i="1"/>
  <c r="LZZ200" i="1" s="1"/>
  <c r="LZP200" i="1"/>
  <c r="LZR200" i="1" s="1"/>
  <c r="LZH200" i="1"/>
  <c r="LZJ200" i="1" s="1"/>
  <c r="LYZ200" i="1"/>
  <c r="LZB200" i="1" s="1"/>
  <c r="LYR200" i="1"/>
  <c r="LYT200" i="1" s="1"/>
  <c r="LYJ200" i="1"/>
  <c r="LYL200" i="1" s="1"/>
  <c r="LYB200" i="1"/>
  <c r="LYD200" i="1" s="1"/>
  <c r="LXT200" i="1"/>
  <c r="LXV200" i="1" s="1"/>
  <c r="LXL200" i="1"/>
  <c r="LXN200" i="1" s="1"/>
  <c r="LXD200" i="1"/>
  <c r="LXF200" i="1" s="1"/>
  <c r="LWV200" i="1"/>
  <c r="LWX200" i="1" s="1"/>
  <c r="LWN200" i="1"/>
  <c r="LWP200" i="1" s="1"/>
  <c r="LWF200" i="1"/>
  <c r="LWH200" i="1" s="1"/>
  <c r="LVX200" i="1"/>
  <c r="LVZ200" i="1" s="1"/>
  <c r="LVP200" i="1"/>
  <c r="LVR200" i="1" s="1"/>
  <c r="LVH200" i="1"/>
  <c r="LVJ200" i="1" s="1"/>
  <c r="LUZ200" i="1"/>
  <c r="LVB200" i="1" s="1"/>
  <c r="LUR200" i="1"/>
  <c r="LUT200" i="1" s="1"/>
  <c r="LUJ200" i="1"/>
  <c r="LUL200" i="1" s="1"/>
  <c r="LUB200" i="1"/>
  <c r="LUD200" i="1" s="1"/>
  <c r="LTT200" i="1"/>
  <c r="LTV200" i="1" s="1"/>
  <c r="LTL200" i="1"/>
  <c r="LTN200" i="1" s="1"/>
  <c r="LTD200" i="1"/>
  <c r="LTF200" i="1" s="1"/>
  <c r="LSV200" i="1"/>
  <c r="LSX200" i="1" s="1"/>
  <c r="LSN200" i="1"/>
  <c r="LSP200" i="1" s="1"/>
  <c r="LSF200" i="1"/>
  <c r="LSH200" i="1" s="1"/>
  <c r="LRX200" i="1"/>
  <c r="LRZ200" i="1" s="1"/>
  <c r="LRP200" i="1"/>
  <c r="LRR200" i="1" s="1"/>
  <c r="LRH200" i="1"/>
  <c r="LRJ200" i="1" s="1"/>
  <c r="LQZ200" i="1"/>
  <c r="LRB200" i="1" s="1"/>
  <c r="LQR200" i="1"/>
  <c r="LQT200" i="1" s="1"/>
  <c r="LQJ200" i="1"/>
  <c r="LQL200" i="1" s="1"/>
  <c r="LQB200" i="1"/>
  <c r="LQD200" i="1" s="1"/>
  <c r="LPT200" i="1"/>
  <c r="LPV200" i="1" s="1"/>
  <c r="LPL200" i="1"/>
  <c r="LPN200" i="1" s="1"/>
  <c r="LPD200" i="1"/>
  <c r="LPF200" i="1" s="1"/>
  <c r="LOV200" i="1"/>
  <c r="LOX200" i="1" s="1"/>
  <c r="LON200" i="1"/>
  <c r="LOP200" i="1" s="1"/>
  <c r="LOF200" i="1"/>
  <c r="LOH200" i="1" s="1"/>
  <c r="LNX200" i="1"/>
  <c r="LNZ200" i="1" s="1"/>
  <c r="LNP200" i="1"/>
  <c r="LNR200" i="1" s="1"/>
  <c r="LNH200" i="1"/>
  <c r="LNJ200" i="1" s="1"/>
  <c r="LMZ200" i="1"/>
  <c r="LNB200" i="1" s="1"/>
  <c r="LMR200" i="1"/>
  <c r="LMT200" i="1" s="1"/>
  <c r="LMJ200" i="1"/>
  <c r="LML200" i="1" s="1"/>
  <c r="LMB200" i="1"/>
  <c r="LMD200" i="1" s="1"/>
  <c r="LLT200" i="1"/>
  <c r="LLV200" i="1" s="1"/>
  <c r="LLL200" i="1"/>
  <c r="LLN200" i="1" s="1"/>
  <c r="LLD200" i="1"/>
  <c r="LLF200" i="1" s="1"/>
  <c r="LKV200" i="1"/>
  <c r="LKX200" i="1" s="1"/>
  <c r="LKN200" i="1"/>
  <c r="LKP200" i="1" s="1"/>
  <c r="LKF200" i="1"/>
  <c r="LKH200" i="1" s="1"/>
  <c r="LJX200" i="1"/>
  <c r="LJZ200" i="1" s="1"/>
  <c r="LJP200" i="1"/>
  <c r="LJR200" i="1" s="1"/>
  <c r="LJH200" i="1"/>
  <c r="LJJ200" i="1" s="1"/>
  <c r="LIZ200" i="1"/>
  <c r="LJB200" i="1" s="1"/>
  <c r="LIR200" i="1"/>
  <c r="LIT200" i="1" s="1"/>
  <c r="LIJ200" i="1"/>
  <c r="LIL200" i="1" s="1"/>
  <c r="LIB200" i="1"/>
  <c r="LID200" i="1" s="1"/>
  <c r="LHT200" i="1"/>
  <c r="LHV200" i="1" s="1"/>
  <c r="LHL200" i="1"/>
  <c r="LHN200" i="1" s="1"/>
  <c r="LHD200" i="1"/>
  <c r="LHF200" i="1" s="1"/>
  <c r="LGV200" i="1"/>
  <c r="LGX200" i="1" s="1"/>
  <c r="LGN200" i="1"/>
  <c r="LGP200" i="1" s="1"/>
  <c r="LGF200" i="1"/>
  <c r="LGH200" i="1" s="1"/>
  <c r="LFX200" i="1"/>
  <c r="LFZ200" i="1" s="1"/>
  <c r="LFP200" i="1"/>
  <c r="LFR200" i="1" s="1"/>
  <c r="LFH200" i="1"/>
  <c r="LFJ200" i="1" s="1"/>
  <c r="LEZ200" i="1"/>
  <c r="LFB200" i="1" s="1"/>
  <c r="LER200" i="1"/>
  <c r="LET200" i="1" s="1"/>
  <c r="LEJ200" i="1"/>
  <c r="LEL200" i="1" s="1"/>
  <c r="LEB200" i="1"/>
  <c r="LED200" i="1" s="1"/>
  <c r="LDT200" i="1"/>
  <c r="LDV200" i="1" s="1"/>
  <c r="LDL200" i="1"/>
  <c r="LDN200" i="1" s="1"/>
  <c r="LDD200" i="1"/>
  <c r="LDF200" i="1" s="1"/>
  <c r="LCV200" i="1"/>
  <c r="LCX200" i="1" s="1"/>
  <c r="LCN200" i="1"/>
  <c r="LCP200" i="1" s="1"/>
  <c r="LCF200" i="1"/>
  <c r="LCH200" i="1" s="1"/>
  <c r="LBX200" i="1"/>
  <c r="LBZ200" i="1" s="1"/>
  <c r="LBP200" i="1"/>
  <c r="LBR200" i="1" s="1"/>
  <c r="LBH200" i="1"/>
  <c r="LBJ200" i="1" s="1"/>
  <c r="LAZ200" i="1"/>
  <c r="LBB200" i="1" s="1"/>
  <c r="LAR200" i="1"/>
  <c r="LAT200" i="1" s="1"/>
  <c r="LAJ200" i="1"/>
  <c r="LAL200" i="1" s="1"/>
  <c r="LAB200" i="1"/>
  <c r="LAD200" i="1" s="1"/>
  <c r="KZT200" i="1"/>
  <c r="KZV200" i="1" s="1"/>
  <c r="KZL200" i="1"/>
  <c r="KZN200" i="1" s="1"/>
  <c r="KZD200" i="1"/>
  <c r="KZF200" i="1" s="1"/>
  <c r="KYV200" i="1"/>
  <c r="KYX200" i="1" s="1"/>
  <c r="KYN200" i="1"/>
  <c r="KYP200" i="1" s="1"/>
  <c r="KYF200" i="1"/>
  <c r="KYH200" i="1" s="1"/>
  <c r="KXX200" i="1"/>
  <c r="KXZ200" i="1" s="1"/>
  <c r="KXP200" i="1"/>
  <c r="KXR200" i="1" s="1"/>
  <c r="KXH200" i="1"/>
  <c r="KXJ200" i="1" s="1"/>
  <c r="KWZ200" i="1"/>
  <c r="KXB200" i="1" s="1"/>
  <c r="KWR200" i="1"/>
  <c r="KWT200" i="1" s="1"/>
  <c r="KWJ200" i="1"/>
  <c r="KWL200" i="1" s="1"/>
  <c r="KWB200" i="1"/>
  <c r="KWD200" i="1" s="1"/>
  <c r="KVT200" i="1"/>
  <c r="KVV200" i="1" s="1"/>
  <c r="KVL200" i="1"/>
  <c r="KVN200" i="1" s="1"/>
  <c r="KVD200" i="1"/>
  <c r="KVF200" i="1" s="1"/>
  <c r="KUV200" i="1"/>
  <c r="KUX200" i="1" s="1"/>
  <c r="KUN200" i="1"/>
  <c r="KUP200" i="1" s="1"/>
  <c r="KUF200" i="1"/>
  <c r="KUH200" i="1" s="1"/>
  <c r="KTX200" i="1"/>
  <c r="KTZ200" i="1" s="1"/>
  <c r="KTP200" i="1"/>
  <c r="KTR200" i="1" s="1"/>
  <c r="KTH200" i="1"/>
  <c r="KTJ200" i="1" s="1"/>
  <c r="KSZ200" i="1"/>
  <c r="KTB200" i="1" s="1"/>
  <c r="KSR200" i="1"/>
  <c r="KST200" i="1" s="1"/>
  <c r="KSJ200" i="1"/>
  <c r="KSL200" i="1" s="1"/>
  <c r="KSB200" i="1"/>
  <c r="KSD200" i="1" s="1"/>
  <c r="KRT200" i="1"/>
  <c r="KRV200" i="1" s="1"/>
  <c r="KRL200" i="1"/>
  <c r="KRN200" i="1" s="1"/>
  <c r="KRD200" i="1"/>
  <c r="KRF200" i="1" s="1"/>
  <c r="KQV200" i="1"/>
  <c r="KQX200" i="1" s="1"/>
  <c r="KQN200" i="1"/>
  <c r="KQP200" i="1" s="1"/>
  <c r="KQF200" i="1"/>
  <c r="KQH200" i="1" s="1"/>
  <c r="KPX200" i="1"/>
  <c r="KPZ200" i="1" s="1"/>
  <c r="KPP200" i="1"/>
  <c r="KPR200" i="1" s="1"/>
  <c r="KPH200" i="1"/>
  <c r="KPJ200" i="1" s="1"/>
  <c r="KOZ200" i="1"/>
  <c r="KPB200" i="1" s="1"/>
  <c r="KOR200" i="1"/>
  <c r="KOT200" i="1" s="1"/>
  <c r="KOJ200" i="1"/>
  <c r="KOL200" i="1" s="1"/>
  <c r="KOB200" i="1"/>
  <c r="KOD200" i="1" s="1"/>
  <c r="KNT200" i="1"/>
  <c r="KNV200" i="1" s="1"/>
  <c r="KNL200" i="1"/>
  <c r="KNN200" i="1" s="1"/>
  <c r="KND200" i="1"/>
  <c r="KNF200" i="1" s="1"/>
  <c r="KMV200" i="1"/>
  <c r="KMX200" i="1" s="1"/>
  <c r="KMN200" i="1"/>
  <c r="KMP200" i="1" s="1"/>
  <c r="KMF200" i="1"/>
  <c r="KMH200" i="1" s="1"/>
  <c r="KLX200" i="1"/>
  <c r="KLZ200" i="1" s="1"/>
  <c r="KLP200" i="1"/>
  <c r="KLR200" i="1" s="1"/>
  <c r="KLH200" i="1"/>
  <c r="KLJ200" i="1" s="1"/>
  <c r="KKZ200" i="1"/>
  <c r="KLB200" i="1" s="1"/>
  <c r="KKR200" i="1"/>
  <c r="KKT200" i="1" s="1"/>
  <c r="KKJ200" i="1"/>
  <c r="KKL200" i="1" s="1"/>
  <c r="KKB200" i="1"/>
  <c r="KKD200" i="1" s="1"/>
  <c r="KJT200" i="1"/>
  <c r="KJV200" i="1" s="1"/>
  <c r="KJL200" i="1"/>
  <c r="KJN200" i="1" s="1"/>
  <c r="KJD200" i="1"/>
  <c r="KJF200" i="1" s="1"/>
  <c r="KIV200" i="1"/>
  <c r="KIX200" i="1" s="1"/>
  <c r="KIN200" i="1"/>
  <c r="KIP200" i="1" s="1"/>
  <c r="KIF200" i="1"/>
  <c r="KIH200" i="1" s="1"/>
  <c r="KHX200" i="1"/>
  <c r="KHZ200" i="1" s="1"/>
  <c r="KHP200" i="1"/>
  <c r="KHR200" i="1" s="1"/>
  <c r="KHH200" i="1"/>
  <c r="KHJ200" i="1" s="1"/>
  <c r="KGZ200" i="1"/>
  <c r="KHB200" i="1" s="1"/>
  <c r="KGR200" i="1"/>
  <c r="KGT200" i="1" s="1"/>
  <c r="KGJ200" i="1"/>
  <c r="KGL200" i="1" s="1"/>
  <c r="KGB200" i="1"/>
  <c r="KGD200" i="1" s="1"/>
  <c r="KFT200" i="1"/>
  <c r="KFV200" i="1" s="1"/>
  <c r="KFL200" i="1"/>
  <c r="KFN200" i="1" s="1"/>
  <c r="KFD200" i="1"/>
  <c r="KFF200" i="1" s="1"/>
  <c r="KEV200" i="1"/>
  <c r="KEX200" i="1" s="1"/>
  <c r="KEN200" i="1"/>
  <c r="KEP200" i="1" s="1"/>
  <c r="KEF200" i="1"/>
  <c r="KEH200" i="1" s="1"/>
  <c r="KDX200" i="1"/>
  <c r="KDZ200" i="1" s="1"/>
  <c r="KDP200" i="1"/>
  <c r="KDR200" i="1" s="1"/>
  <c r="KDH200" i="1"/>
  <c r="KDJ200" i="1" s="1"/>
  <c r="KCZ200" i="1"/>
  <c r="KDB200" i="1" s="1"/>
  <c r="KCR200" i="1"/>
  <c r="KCT200" i="1" s="1"/>
  <c r="KCJ200" i="1"/>
  <c r="KCL200" i="1" s="1"/>
  <c r="KCB200" i="1"/>
  <c r="KCD200" i="1" s="1"/>
  <c r="KBT200" i="1"/>
  <c r="KBV200" i="1" s="1"/>
  <c r="KBL200" i="1"/>
  <c r="KBN200" i="1" s="1"/>
  <c r="KBD200" i="1"/>
  <c r="KBF200" i="1" s="1"/>
  <c r="KAV200" i="1"/>
  <c r="KAX200" i="1" s="1"/>
  <c r="KAN200" i="1"/>
  <c r="KAP200" i="1" s="1"/>
  <c r="KAF200" i="1"/>
  <c r="KAH200" i="1" s="1"/>
  <c r="JZX200" i="1"/>
  <c r="JZZ200" i="1" s="1"/>
  <c r="JZP200" i="1"/>
  <c r="JZR200" i="1" s="1"/>
  <c r="JZH200" i="1"/>
  <c r="JZJ200" i="1" s="1"/>
  <c r="JYZ200" i="1"/>
  <c r="JZB200" i="1" s="1"/>
  <c r="JYR200" i="1"/>
  <c r="JYT200" i="1" s="1"/>
  <c r="JYJ200" i="1"/>
  <c r="JYL200" i="1" s="1"/>
  <c r="JYB200" i="1"/>
  <c r="JYD200" i="1" s="1"/>
  <c r="JXT200" i="1"/>
  <c r="JXV200" i="1" s="1"/>
  <c r="JXL200" i="1"/>
  <c r="JXN200" i="1" s="1"/>
  <c r="JXD200" i="1"/>
  <c r="JXF200" i="1" s="1"/>
  <c r="JWV200" i="1"/>
  <c r="JWX200" i="1" s="1"/>
  <c r="JWN200" i="1"/>
  <c r="JWP200" i="1" s="1"/>
  <c r="JWF200" i="1"/>
  <c r="JWH200" i="1" s="1"/>
  <c r="JVX200" i="1"/>
  <c r="JVZ200" i="1" s="1"/>
  <c r="JVP200" i="1"/>
  <c r="JVR200" i="1" s="1"/>
  <c r="JVH200" i="1"/>
  <c r="JVJ200" i="1" s="1"/>
  <c r="JUZ200" i="1"/>
  <c r="JVB200" i="1" s="1"/>
  <c r="JUR200" i="1"/>
  <c r="JUT200" i="1" s="1"/>
  <c r="JUJ200" i="1"/>
  <c r="JUL200" i="1" s="1"/>
  <c r="JUB200" i="1"/>
  <c r="JUD200" i="1" s="1"/>
  <c r="JTT200" i="1"/>
  <c r="JTV200" i="1" s="1"/>
  <c r="JTL200" i="1"/>
  <c r="JTN200" i="1" s="1"/>
  <c r="JTD200" i="1"/>
  <c r="JTF200" i="1" s="1"/>
  <c r="JSV200" i="1"/>
  <c r="JSX200" i="1" s="1"/>
  <c r="JSN200" i="1"/>
  <c r="JSP200" i="1" s="1"/>
  <c r="JSF200" i="1"/>
  <c r="JSH200" i="1" s="1"/>
  <c r="JRX200" i="1"/>
  <c r="JRZ200" i="1" s="1"/>
  <c r="JRP200" i="1"/>
  <c r="JRR200" i="1" s="1"/>
  <c r="JRH200" i="1"/>
  <c r="JRJ200" i="1" s="1"/>
  <c r="JQZ200" i="1"/>
  <c r="JRB200" i="1" s="1"/>
  <c r="JQR200" i="1"/>
  <c r="JQT200" i="1" s="1"/>
  <c r="JQJ200" i="1"/>
  <c r="JQL200" i="1" s="1"/>
  <c r="JQB200" i="1"/>
  <c r="JQD200" i="1" s="1"/>
  <c r="JPT200" i="1"/>
  <c r="JPV200" i="1" s="1"/>
  <c r="JPL200" i="1"/>
  <c r="JPN200" i="1" s="1"/>
  <c r="JPD200" i="1"/>
  <c r="JPF200" i="1" s="1"/>
  <c r="JOV200" i="1"/>
  <c r="JOX200" i="1" s="1"/>
  <c r="JON200" i="1"/>
  <c r="JOP200" i="1" s="1"/>
  <c r="JOF200" i="1"/>
  <c r="JOH200" i="1" s="1"/>
  <c r="JNX200" i="1"/>
  <c r="JNZ200" i="1" s="1"/>
  <c r="JNP200" i="1"/>
  <c r="JNR200" i="1" s="1"/>
  <c r="JNH200" i="1"/>
  <c r="JNJ200" i="1" s="1"/>
  <c r="JMZ200" i="1"/>
  <c r="JNB200" i="1" s="1"/>
  <c r="JMR200" i="1"/>
  <c r="JMT200" i="1" s="1"/>
  <c r="JMJ200" i="1"/>
  <c r="JML200" i="1" s="1"/>
  <c r="JMB200" i="1"/>
  <c r="JMD200" i="1" s="1"/>
  <c r="JLT200" i="1"/>
  <c r="JLV200" i="1" s="1"/>
  <c r="JLL200" i="1"/>
  <c r="JLN200" i="1" s="1"/>
  <c r="JLD200" i="1"/>
  <c r="JLF200" i="1" s="1"/>
  <c r="JKV200" i="1"/>
  <c r="JKX200" i="1" s="1"/>
  <c r="JKN200" i="1"/>
  <c r="JKP200" i="1" s="1"/>
  <c r="JKF200" i="1"/>
  <c r="JKH200" i="1" s="1"/>
  <c r="JJX200" i="1"/>
  <c r="JJZ200" i="1" s="1"/>
  <c r="JJP200" i="1"/>
  <c r="JJR200" i="1" s="1"/>
  <c r="JJH200" i="1"/>
  <c r="JJJ200" i="1" s="1"/>
  <c r="JIZ200" i="1"/>
  <c r="JJB200" i="1" s="1"/>
  <c r="JIR200" i="1"/>
  <c r="JIT200" i="1" s="1"/>
  <c r="JIJ200" i="1"/>
  <c r="JIL200" i="1" s="1"/>
  <c r="JIB200" i="1"/>
  <c r="JID200" i="1" s="1"/>
  <c r="JHT200" i="1"/>
  <c r="JHV200" i="1" s="1"/>
  <c r="JHL200" i="1"/>
  <c r="JHN200" i="1" s="1"/>
  <c r="JHD200" i="1"/>
  <c r="JHF200" i="1" s="1"/>
  <c r="JGV200" i="1"/>
  <c r="JGX200" i="1" s="1"/>
  <c r="JGN200" i="1"/>
  <c r="JGP200" i="1" s="1"/>
  <c r="JGF200" i="1"/>
  <c r="JGH200" i="1" s="1"/>
  <c r="JFX200" i="1"/>
  <c r="JFZ200" i="1" s="1"/>
  <c r="JFP200" i="1"/>
  <c r="JFR200" i="1" s="1"/>
  <c r="JFH200" i="1"/>
  <c r="JFJ200" i="1" s="1"/>
  <c r="JEZ200" i="1"/>
  <c r="JFB200" i="1" s="1"/>
  <c r="JER200" i="1"/>
  <c r="JET200" i="1" s="1"/>
  <c r="JEJ200" i="1"/>
  <c r="JEL200" i="1" s="1"/>
  <c r="JEB200" i="1"/>
  <c r="JED200" i="1" s="1"/>
  <c r="JDT200" i="1"/>
  <c r="JDV200" i="1" s="1"/>
  <c r="JDL200" i="1"/>
  <c r="JDN200" i="1" s="1"/>
  <c r="JDD200" i="1"/>
  <c r="JDF200" i="1" s="1"/>
  <c r="JCV200" i="1"/>
  <c r="JCX200" i="1" s="1"/>
  <c r="JCN200" i="1"/>
  <c r="JCP200" i="1" s="1"/>
  <c r="JCF200" i="1"/>
  <c r="JCH200" i="1" s="1"/>
  <c r="JBX200" i="1"/>
  <c r="JBZ200" i="1" s="1"/>
  <c r="JBP200" i="1"/>
  <c r="JBR200" i="1" s="1"/>
  <c r="JBH200" i="1"/>
  <c r="JBJ200" i="1" s="1"/>
  <c r="JAZ200" i="1"/>
  <c r="JBB200" i="1" s="1"/>
  <c r="JAR200" i="1"/>
  <c r="JAT200" i="1" s="1"/>
  <c r="JAJ200" i="1"/>
  <c r="JAL200" i="1" s="1"/>
  <c r="JAB200" i="1"/>
  <c r="JAD200" i="1" s="1"/>
  <c r="IZT200" i="1"/>
  <c r="IZV200" i="1" s="1"/>
  <c r="IZL200" i="1"/>
  <c r="IZN200" i="1" s="1"/>
  <c r="IZD200" i="1"/>
  <c r="IZF200" i="1" s="1"/>
  <c r="IYV200" i="1"/>
  <c r="IYX200" i="1" s="1"/>
  <c r="IYN200" i="1"/>
  <c r="IYP200" i="1" s="1"/>
  <c r="IYF200" i="1"/>
  <c r="IYH200" i="1" s="1"/>
  <c r="IXX200" i="1"/>
  <c r="IXZ200" i="1" s="1"/>
  <c r="IXP200" i="1"/>
  <c r="IXR200" i="1" s="1"/>
  <c r="IXH200" i="1"/>
  <c r="IXJ200" i="1" s="1"/>
  <c r="IWZ200" i="1"/>
  <c r="IXB200" i="1" s="1"/>
  <c r="IWR200" i="1"/>
  <c r="IWT200" i="1" s="1"/>
  <c r="IWJ200" i="1"/>
  <c r="IWL200" i="1" s="1"/>
  <c r="IWB200" i="1"/>
  <c r="IWD200" i="1" s="1"/>
  <c r="IVT200" i="1"/>
  <c r="IVV200" i="1" s="1"/>
  <c r="IVL200" i="1"/>
  <c r="IVN200" i="1" s="1"/>
  <c r="IVD200" i="1"/>
  <c r="IVF200" i="1" s="1"/>
  <c r="IUV200" i="1"/>
  <c r="IUX200" i="1" s="1"/>
  <c r="IUN200" i="1"/>
  <c r="IUP200" i="1" s="1"/>
  <c r="IUF200" i="1"/>
  <c r="IUH200" i="1" s="1"/>
  <c r="ITX200" i="1"/>
  <c r="ITZ200" i="1" s="1"/>
  <c r="ITP200" i="1"/>
  <c r="ITR200" i="1" s="1"/>
  <c r="ITH200" i="1"/>
  <c r="ITJ200" i="1" s="1"/>
  <c r="ISZ200" i="1"/>
  <c r="ITB200" i="1" s="1"/>
  <c r="ISR200" i="1"/>
  <c r="IST200" i="1" s="1"/>
  <c r="ISJ200" i="1"/>
  <c r="ISL200" i="1" s="1"/>
  <c r="ISB200" i="1"/>
  <c r="ISD200" i="1" s="1"/>
  <c r="IRT200" i="1"/>
  <c r="IRV200" i="1" s="1"/>
  <c r="IRL200" i="1"/>
  <c r="IRN200" i="1" s="1"/>
  <c r="IRD200" i="1"/>
  <c r="IRF200" i="1" s="1"/>
  <c r="IQV200" i="1"/>
  <c r="IQX200" i="1" s="1"/>
  <c r="IQN200" i="1"/>
  <c r="IQP200" i="1" s="1"/>
  <c r="IQF200" i="1"/>
  <c r="IQH200" i="1" s="1"/>
  <c r="IPX200" i="1"/>
  <c r="IPZ200" i="1" s="1"/>
  <c r="IPP200" i="1"/>
  <c r="IPR200" i="1" s="1"/>
  <c r="IPH200" i="1"/>
  <c r="IPJ200" i="1" s="1"/>
  <c r="IOZ200" i="1"/>
  <c r="IPB200" i="1" s="1"/>
  <c r="IOR200" i="1"/>
  <c r="IOT200" i="1" s="1"/>
  <c r="IOJ200" i="1"/>
  <c r="IOL200" i="1" s="1"/>
  <c r="IOB200" i="1"/>
  <c r="IOD200" i="1" s="1"/>
  <c r="INT200" i="1"/>
  <c r="INV200" i="1" s="1"/>
  <c r="INL200" i="1"/>
  <c r="INN200" i="1" s="1"/>
  <c r="IND200" i="1"/>
  <c r="INF200" i="1" s="1"/>
  <c r="IMV200" i="1"/>
  <c r="IMX200" i="1" s="1"/>
  <c r="IMN200" i="1"/>
  <c r="IMP200" i="1" s="1"/>
  <c r="IMF200" i="1"/>
  <c r="IMH200" i="1" s="1"/>
  <c r="ILX200" i="1"/>
  <c r="ILZ200" i="1" s="1"/>
  <c r="ILP200" i="1"/>
  <c r="ILR200" i="1" s="1"/>
  <c r="ILH200" i="1"/>
  <c r="ILJ200" i="1" s="1"/>
  <c r="IKZ200" i="1"/>
  <c r="ILB200" i="1" s="1"/>
  <c r="IKR200" i="1"/>
  <c r="IKT200" i="1" s="1"/>
  <c r="IKJ200" i="1"/>
  <c r="IKL200" i="1" s="1"/>
  <c r="IKB200" i="1"/>
  <c r="IKD200" i="1" s="1"/>
  <c r="IJT200" i="1"/>
  <c r="IJV200" i="1" s="1"/>
  <c r="IJL200" i="1"/>
  <c r="IJN200" i="1" s="1"/>
  <c r="IJD200" i="1"/>
  <c r="IJF200" i="1" s="1"/>
  <c r="IIV200" i="1"/>
  <c r="IIX200" i="1" s="1"/>
  <c r="IIN200" i="1"/>
  <c r="IIP200" i="1" s="1"/>
  <c r="IIF200" i="1"/>
  <c r="IIH200" i="1" s="1"/>
  <c r="IHX200" i="1"/>
  <c r="IHZ200" i="1" s="1"/>
  <c r="IHP200" i="1"/>
  <c r="IHR200" i="1" s="1"/>
  <c r="IHH200" i="1"/>
  <c r="IHJ200" i="1" s="1"/>
  <c r="IGZ200" i="1"/>
  <c r="IHB200" i="1" s="1"/>
  <c r="IGR200" i="1"/>
  <c r="IGT200" i="1" s="1"/>
  <c r="IGJ200" i="1"/>
  <c r="IGL200" i="1" s="1"/>
  <c r="IGB200" i="1"/>
  <c r="IGD200" i="1" s="1"/>
  <c r="IFT200" i="1"/>
  <c r="IFV200" i="1" s="1"/>
  <c r="IFL200" i="1"/>
  <c r="IFN200" i="1" s="1"/>
  <c r="IFD200" i="1"/>
  <c r="IFF200" i="1" s="1"/>
  <c r="IEV200" i="1"/>
  <c r="IEX200" i="1" s="1"/>
  <c r="IEN200" i="1"/>
  <c r="IEP200" i="1" s="1"/>
  <c r="IEF200" i="1"/>
  <c r="IEH200" i="1" s="1"/>
  <c r="IDX200" i="1"/>
  <c r="IDZ200" i="1" s="1"/>
  <c r="IDP200" i="1"/>
  <c r="IDR200" i="1" s="1"/>
  <c r="IDH200" i="1"/>
  <c r="IDJ200" i="1" s="1"/>
  <c r="ICZ200" i="1"/>
  <c r="IDB200" i="1" s="1"/>
  <c r="ICR200" i="1"/>
  <c r="ICT200" i="1" s="1"/>
  <c r="ICJ200" i="1"/>
  <c r="ICL200" i="1" s="1"/>
  <c r="ICB200" i="1"/>
  <c r="ICD200" i="1" s="1"/>
  <c r="IBT200" i="1"/>
  <c r="IBV200" i="1" s="1"/>
  <c r="IBL200" i="1"/>
  <c r="IBN200" i="1" s="1"/>
  <c r="IBD200" i="1"/>
  <c r="IBF200" i="1" s="1"/>
  <c r="IAV200" i="1"/>
  <c r="IAX200" i="1" s="1"/>
  <c r="IAN200" i="1"/>
  <c r="IAP200" i="1" s="1"/>
  <c r="IAF200" i="1"/>
  <c r="IAH200" i="1" s="1"/>
  <c r="HZX200" i="1"/>
  <c r="HZZ200" i="1" s="1"/>
  <c r="HZP200" i="1"/>
  <c r="HZR200" i="1" s="1"/>
  <c r="HZH200" i="1"/>
  <c r="HZJ200" i="1" s="1"/>
  <c r="HYZ200" i="1"/>
  <c r="HZB200" i="1" s="1"/>
  <c r="HYR200" i="1"/>
  <c r="HYT200" i="1" s="1"/>
  <c r="HYJ200" i="1"/>
  <c r="HYL200" i="1" s="1"/>
  <c r="HYB200" i="1"/>
  <c r="HYD200" i="1" s="1"/>
  <c r="HXT200" i="1"/>
  <c r="HXV200" i="1" s="1"/>
  <c r="HXL200" i="1"/>
  <c r="HXN200" i="1" s="1"/>
  <c r="HXD200" i="1"/>
  <c r="HXF200" i="1" s="1"/>
  <c r="HWV200" i="1"/>
  <c r="HWX200" i="1" s="1"/>
  <c r="HWN200" i="1"/>
  <c r="HWP200" i="1" s="1"/>
  <c r="HWF200" i="1"/>
  <c r="HWH200" i="1" s="1"/>
  <c r="HVX200" i="1"/>
  <c r="HVZ200" i="1" s="1"/>
  <c r="HVP200" i="1"/>
  <c r="HVR200" i="1" s="1"/>
  <c r="HVH200" i="1"/>
  <c r="HVJ200" i="1" s="1"/>
  <c r="HUZ200" i="1"/>
  <c r="HVB200" i="1" s="1"/>
  <c r="HUR200" i="1"/>
  <c r="HUT200" i="1" s="1"/>
  <c r="HUJ200" i="1"/>
  <c r="HUL200" i="1" s="1"/>
  <c r="HUB200" i="1"/>
  <c r="HUD200" i="1" s="1"/>
  <c r="HTT200" i="1"/>
  <c r="HTV200" i="1" s="1"/>
  <c r="HTL200" i="1"/>
  <c r="HTN200" i="1" s="1"/>
  <c r="HTD200" i="1"/>
  <c r="HTF200" i="1" s="1"/>
  <c r="HSV200" i="1"/>
  <c r="HSX200" i="1" s="1"/>
  <c r="HSN200" i="1"/>
  <c r="HSP200" i="1" s="1"/>
  <c r="HSF200" i="1"/>
  <c r="HSH200" i="1" s="1"/>
  <c r="HRX200" i="1"/>
  <c r="HRZ200" i="1" s="1"/>
  <c r="HRP200" i="1"/>
  <c r="HRR200" i="1" s="1"/>
  <c r="HRH200" i="1"/>
  <c r="HRJ200" i="1" s="1"/>
  <c r="HQZ200" i="1"/>
  <c r="HRB200" i="1" s="1"/>
  <c r="HQR200" i="1"/>
  <c r="HQT200" i="1" s="1"/>
  <c r="HQJ200" i="1"/>
  <c r="HQL200" i="1" s="1"/>
  <c r="HQB200" i="1"/>
  <c r="HQD200" i="1" s="1"/>
  <c r="HPT200" i="1"/>
  <c r="HPV200" i="1" s="1"/>
  <c r="HPL200" i="1"/>
  <c r="HPN200" i="1" s="1"/>
  <c r="HPD200" i="1"/>
  <c r="HPF200" i="1" s="1"/>
  <c r="HOV200" i="1"/>
  <c r="HOX200" i="1" s="1"/>
  <c r="HON200" i="1"/>
  <c r="HOP200" i="1" s="1"/>
  <c r="HOF200" i="1"/>
  <c r="HOH200" i="1" s="1"/>
  <c r="HNX200" i="1"/>
  <c r="HNZ200" i="1" s="1"/>
  <c r="HNP200" i="1"/>
  <c r="HNR200" i="1" s="1"/>
  <c r="HNH200" i="1"/>
  <c r="HNJ200" i="1" s="1"/>
  <c r="HMZ200" i="1"/>
  <c r="HNB200" i="1" s="1"/>
  <c r="HMR200" i="1"/>
  <c r="HMT200" i="1" s="1"/>
  <c r="HMJ200" i="1"/>
  <c r="HML200" i="1" s="1"/>
  <c r="HMB200" i="1"/>
  <c r="HMD200" i="1" s="1"/>
  <c r="HLT200" i="1"/>
  <c r="HLV200" i="1" s="1"/>
  <c r="HLL200" i="1"/>
  <c r="HLN200" i="1" s="1"/>
  <c r="HLD200" i="1"/>
  <c r="HLF200" i="1" s="1"/>
  <c r="HKV200" i="1"/>
  <c r="HKX200" i="1" s="1"/>
  <c r="HKN200" i="1"/>
  <c r="HKP200" i="1" s="1"/>
  <c r="HKF200" i="1"/>
  <c r="HKH200" i="1" s="1"/>
  <c r="HJX200" i="1"/>
  <c r="HJZ200" i="1" s="1"/>
  <c r="HJP200" i="1"/>
  <c r="HJR200" i="1" s="1"/>
  <c r="HJH200" i="1"/>
  <c r="HJJ200" i="1" s="1"/>
  <c r="HIZ200" i="1"/>
  <c r="HJB200" i="1" s="1"/>
  <c r="HIR200" i="1"/>
  <c r="HIT200" i="1" s="1"/>
  <c r="HIJ200" i="1"/>
  <c r="HIL200" i="1" s="1"/>
  <c r="HIB200" i="1"/>
  <c r="HID200" i="1" s="1"/>
  <c r="HHT200" i="1"/>
  <c r="HHV200" i="1" s="1"/>
  <c r="HHL200" i="1"/>
  <c r="HHN200" i="1" s="1"/>
  <c r="HHD200" i="1"/>
  <c r="HHF200" i="1" s="1"/>
  <c r="HGV200" i="1"/>
  <c r="HGX200" i="1" s="1"/>
  <c r="HGN200" i="1"/>
  <c r="HGP200" i="1" s="1"/>
  <c r="HGF200" i="1"/>
  <c r="HGH200" i="1" s="1"/>
  <c r="HFX200" i="1"/>
  <c r="HFZ200" i="1" s="1"/>
  <c r="HFP200" i="1"/>
  <c r="HFR200" i="1" s="1"/>
  <c r="HFH200" i="1"/>
  <c r="HFJ200" i="1" s="1"/>
  <c r="HEZ200" i="1"/>
  <c r="HFB200" i="1" s="1"/>
  <c r="HER200" i="1"/>
  <c r="HET200" i="1" s="1"/>
  <c r="HEJ200" i="1"/>
  <c r="HEL200" i="1" s="1"/>
  <c r="HEB200" i="1"/>
  <c r="HED200" i="1" s="1"/>
  <c r="HDT200" i="1"/>
  <c r="HDV200" i="1" s="1"/>
  <c r="HDL200" i="1"/>
  <c r="HDN200" i="1" s="1"/>
  <c r="HDD200" i="1"/>
  <c r="HDF200" i="1" s="1"/>
  <c r="HCV200" i="1"/>
  <c r="HCX200" i="1" s="1"/>
  <c r="HCN200" i="1"/>
  <c r="HCP200" i="1" s="1"/>
  <c r="HCF200" i="1"/>
  <c r="HCH200" i="1" s="1"/>
  <c r="HBX200" i="1"/>
  <c r="HBZ200" i="1" s="1"/>
  <c r="HBP200" i="1"/>
  <c r="HBR200" i="1" s="1"/>
  <c r="HBH200" i="1"/>
  <c r="HBJ200" i="1" s="1"/>
  <c r="HAZ200" i="1"/>
  <c r="HBB200" i="1" s="1"/>
  <c r="HAR200" i="1"/>
  <c r="HAT200" i="1" s="1"/>
  <c r="HAJ200" i="1"/>
  <c r="HAL200" i="1" s="1"/>
  <c r="HAB200" i="1"/>
  <c r="HAD200" i="1" s="1"/>
  <c r="GZT200" i="1"/>
  <c r="GZV200" i="1" s="1"/>
  <c r="GZL200" i="1"/>
  <c r="GZN200" i="1" s="1"/>
  <c r="GZD200" i="1"/>
  <c r="GZF200" i="1" s="1"/>
  <c r="GYV200" i="1"/>
  <c r="GYX200" i="1" s="1"/>
  <c r="GYN200" i="1"/>
  <c r="GYP200" i="1" s="1"/>
  <c r="GYF200" i="1"/>
  <c r="GYH200" i="1" s="1"/>
  <c r="GXX200" i="1"/>
  <c r="GXZ200" i="1" s="1"/>
  <c r="GXP200" i="1"/>
  <c r="GXR200" i="1" s="1"/>
  <c r="GXH200" i="1"/>
  <c r="GXJ200" i="1" s="1"/>
  <c r="GWZ200" i="1"/>
  <c r="GXB200" i="1" s="1"/>
  <c r="GWR200" i="1"/>
  <c r="GWT200" i="1" s="1"/>
  <c r="GWJ200" i="1"/>
  <c r="GWL200" i="1" s="1"/>
  <c r="GWB200" i="1"/>
  <c r="GWD200" i="1" s="1"/>
  <c r="GVT200" i="1"/>
  <c r="GVV200" i="1" s="1"/>
  <c r="GVL200" i="1"/>
  <c r="GVN200" i="1" s="1"/>
  <c r="GVD200" i="1"/>
  <c r="GVF200" i="1" s="1"/>
  <c r="GUV200" i="1"/>
  <c r="GUX200" i="1" s="1"/>
  <c r="GUN200" i="1"/>
  <c r="GUP200" i="1" s="1"/>
  <c r="GUF200" i="1"/>
  <c r="GUH200" i="1" s="1"/>
  <c r="GTX200" i="1"/>
  <c r="GTZ200" i="1" s="1"/>
  <c r="GTP200" i="1"/>
  <c r="GTR200" i="1" s="1"/>
  <c r="GTH200" i="1"/>
  <c r="GTJ200" i="1" s="1"/>
  <c r="GSZ200" i="1"/>
  <c r="GTB200" i="1" s="1"/>
  <c r="GSR200" i="1"/>
  <c r="GST200" i="1" s="1"/>
  <c r="GSJ200" i="1"/>
  <c r="GSL200" i="1" s="1"/>
  <c r="GSB200" i="1"/>
  <c r="GSD200" i="1" s="1"/>
  <c r="GRT200" i="1"/>
  <c r="GRV200" i="1" s="1"/>
  <c r="GRL200" i="1"/>
  <c r="GRN200" i="1" s="1"/>
  <c r="GRD200" i="1"/>
  <c r="GRF200" i="1" s="1"/>
  <c r="GQV200" i="1"/>
  <c r="GQX200" i="1" s="1"/>
  <c r="GQN200" i="1"/>
  <c r="GQP200" i="1" s="1"/>
  <c r="GQF200" i="1"/>
  <c r="GQH200" i="1" s="1"/>
  <c r="GPX200" i="1"/>
  <c r="GPZ200" i="1" s="1"/>
  <c r="GPP200" i="1"/>
  <c r="GPR200" i="1" s="1"/>
  <c r="GPH200" i="1"/>
  <c r="GPJ200" i="1" s="1"/>
  <c r="GOZ200" i="1"/>
  <c r="GPB200" i="1" s="1"/>
  <c r="GOR200" i="1"/>
  <c r="GOT200" i="1" s="1"/>
  <c r="GOJ200" i="1"/>
  <c r="GOL200" i="1" s="1"/>
  <c r="GOB200" i="1"/>
  <c r="GOD200" i="1" s="1"/>
  <c r="GNT200" i="1"/>
  <c r="GNV200" i="1" s="1"/>
  <c r="GNL200" i="1"/>
  <c r="GNN200" i="1" s="1"/>
  <c r="GND200" i="1"/>
  <c r="GNF200" i="1" s="1"/>
  <c r="GMV200" i="1"/>
  <c r="GMX200" i="1" s="1"/>
  <c r="GMN200" i="1"/>
  <c r="GMP200" i="1" s="1"/>
  <c r="GMF200" i="1"/>
  <c r="GMH200" i="1" s="1"/>
  <c r="GLX200" i="1"/>
  <c r="GLZ200" i="1" s="1"/>
  <c r="GLP200" i="1"/>
  <c r="GLR200" i="1" s="1"/>
  <c r="GLH200" i="1"/>
  <c r="GLJ200" i="1" s="1"/>
  <c r="GKZ200" i="1"/>
  <c r="GLB200" i="1" s="1"/>
  <c r="GKR200" i="1"/>
  <c r="GKT200" i="1" s="1"/>
  <c r="GKJ200" i="1"/>
  <c r="GKL200" i="1" s="1"/>
  <c r="GKB200" i="1"/>
  <c r="GKD200" i="1" s="1"/>
  <c r="GJT200" i="1"/>
  <c r="GJV200" i="1" s="1"/>
  <c r="GJL200" i="1"/>
  <c r="GJN200" i="1" s="1"/>
  <c r="GJD200" i="1"/>
  <c r="GJF200" i="1" s="1"/>
  <c r="GIV200" i="1"/>
  <c r="GIX200" i="1" s="1"/>
  <c r="GIN200" i="1"/>
  <c r="GIP200" i="1" s="1"/>
  <c r="GIF200" i="1"/>
  <c r="GIH200" i="1" s="1"/>
  <c r="GHX200" i="1"/>
  <c r="GHZ200" i="1" s="1"/>
  <c r="GHP200" i="1"/>
  <c r="GHR200" i="1" s="1"/>
  <c r="GHH200" i="1"/>
  <c r="GHJ200" i="1" s="1"/>
  <c r="GGZ200" i="1"/>
  <c r="GHB200" i="1" s="1"/>
  <c r="GGR200" i="1"/>
  <c r="GGT200" i="1" s="1"/>
  <c r="GGJ200" i="1"/>
  <c r="GGL200" i="1" s="1"/>
  <c r="GGB200" i="1"/>
  <c r="GGD200" i="1" s="1"/>
  <c r="GFT200" i="1"/>
  <c r="GFV200" i="1" s="1"/>
  <c r="GFL200" i="1"/>
  <c r="GFN200" i="1" s="1"/>
  <c r="GFD200" i="1"/>
  <c r="GFF200" i="1" s="1"/>
  <c r="GEV200" i="1"/>
  <c r="GEX200" i="1" s="1"/>
  <c r="GEN200" i="1"/>
  <c r="GEP200" i="1" s="1"/>
  <c r="GEF200" i="1"/>
  <c r="GEH200" i="1" s="1"/>
  <c r="GDX200" i="1"/>
  <c r="GDZ200" i="1" s="1"/>
  <c r="GDP200" i="1"/>
  <c r="GDR200" i="1" s="1"/>
  <c r="GDH200" i="1"/>
  <c r="GDJ200" i="1" s="1"/>
  <c r="GCZ200" i="1"/>
  <c r="GDB200" i="1" s="1"/>
  <c r="GCR200" i="1"/>
  <c r="GCT200" i="1" s="1"/>
  <c r="GCJ200" i="1"/>
  <c r="GCL200" i="1" s="1"/>
  <c r="GCB200" i="1"/>
  <c r="GCD200" i="1" s="1"/>
  <c r="GBT200" i="1"/>
  <c r="GBV200" i="1" s="1"/>
  <c r="GBL200" i="1"/>
  <c r="GBN200" i="1" s="1"/>
  <c r="GBD200" i="1"/>
  <c r="GBF200" i="1" s="1"/>
  <c r="GAV200" i="1"/>
  <c r="GAX200" i="1" s="1"/>
  <c r="GAN200" i="1"/>
  <c r="GAP200" i="1" s="1"/>
  <c r="GAF200" i="1"/>
  <c r="GAH200" i="1" s="1"/>
  <c r="FZX200" i="1"/>
  <c r="FZZ200" i="1" s="1"/>
  <c r="FZP200" i="1"/>
  <c r="FZR200" i="1" s="1"/>
  <c r="FZH200" i="1"/>
  <c r="FZJ200" i="1" s="1"/>
  <c r="FYZ200" i="1"/>
  <c r="FZB200" i="1" s="1"/>
  <c r="FYR200" i="1"/>
  <c r="FYT200" i="1" s="1"/>
  <c r="FYJ200" i="1"/>
  <c r="FYL200" i="1" s="1"/>
  <c r="FYB200" i="1"/>
  <c r="FYD200" i="1" s="1"/>
  <c r="FXT200" i="1"/>
  <c r="FXV200" i="1" s="1"/>
  <c r="FXL200" i="1"/>
  <c r="FXN200" i="1" s="1"/>
  <c r="FXD200" i="1"/>
  <c r="FXF200" i="1" s="1"/>
  <c r="FWV200" i="1"/>
  <c r="FWX200" i="1" s="1"/>
  <c r="FWN200" i="1"/>
  <c r="FWP200" i="1" s="1"/>
  <c r="FWF200" i="1"/>
  <c r="FWH200" i="1" s="1"/>
  <c r="FVX200" i="1"/>
  <c r="FVZ200" i="1" s="1"/>
  <c r="FVP200" i="1"/>
  <c r="FVR200" i="1" s="1"/>
  <c r="FVH200" i="1"/>
  <c r="FVJ200" i="1" s="1"/>
  <c r="FUZ200" i="1"/>
  <c r="FVB200" i="1" s="1"/>
  <c r="FUR200" i="1"/>
  <c r="FUT200" i="1" s="1"/>
  <c r="FUJ200" i="1"/>
  <c r="FUL200" i="1" s="1"/>
  <c r="FUB200" i="1"/>
  <c r="FUD200" i="1" s="1"/>
  <c r="FTT200" i="1"/>
  <c r="FTV200" i="1" s="1"/>
  <c r="FTL200" i="1"/>
  <c r="FTN200" i="1" s="1"/>
  <c r="FTD200" i="1"/>
  <c r="FTF200" i="1" s="1"/>
  <c r="FSV200" i="1"/>
  <c r="FSX200" i="1" s="1"/>
  <c r="FSN200" i="1"/>
  <c r="FSP200" i="1" s="1"/>
  <c r="FSF200" i="1"/>
  <c r="FSH200" i="1" s="1"/>
  <c r="FRX200" i="1"/>
  <c r="FRZ200" i="1" s="1"/>
  <c r="FRP200" i="1"/>
  <c r="FRR200" i="1" s="1"/>
  <c r="FRH200" i="1"/>
  <c r="FRJ200" i="1" s="1"/>
  <c r="FQZ200" i="1"/>
  <c r="FRB200" i="1" s="1"/>
  <c r="FQR200" i="1"/>
  <c r="FQT200" i="1" s="1"/>
  <c r="FQJ200" i="1"/>
  <c r="FQL200" i="1" s="1"/>
  <c r="FQB200" i="1"/>
  <c r="FQD200" i="1" s="1"/>
  <c r="FPT200" i="1"/>
  <c r="FPV200" i="1" s="1"/>
  <c r="FPL200" i="1"/>
  <c r="FPN200" i="1" s="1"/>
  <c r="FPD200" i="1"/>
  <c r="FPF200" i="1" s="1"/>
  <c r="FOV200" i="1"/>
  <c r="FOX200" i="1" s="1"/>
  <c r="FON200" i="1"/>
  <c r="FOP200" i="1" s="1"/>
  <c r="FOF200" i="1"/>
  <c r="FOH200" i="1" s="1"/>
  <c r="FNX200" i="1"/>
  <c r="FNZ200" i="1" s="1"/>
  <c r="FNP200" i="1"/>
  <c r="FNR200" i="1" s="1"/>
  <c r="FNH200" i="1"/>
  <c r="FNJ200" i="1" s="1"/>
  <c r="FMZ200" i="1"/>
  <c r="FNB200" i="1" s="1"/>
  <c r="FMR200" i="1"/>
  <c r="FMT200" i="1" s="1"/>
  <c r="FMJ200" i="1"/>
  <c r="FML200" i="1" s="1"/>
  <c r="FMB200" i="1"/>
  <c r="FMD200" i="1" s="1"/>
  <c r="FLT200" i="1"/>
  <c r="FLV200" i="1" s="1"/>
  <c r="FLL200" i="1"/>
  <c r="FLN200" i="1" s="1"/>
  <c r="FLD200" i="1"/>
  <c r="FLF200" i="1" s="1"/>
  <c r="FKV200" i="1"/>
  <c r="FKX200" i="1" s="1"/>
  <c r="FKN200" i="1"/>
  <c r="FKP200" i="1" s="1"/>
  <c r="FKF200" i="1"/>
  <c r="FKH200" i="1" s="1"/>
  <c r="FJX200" i="1"/>
  <c r="FJZ200" i="1" s="1"/>
  <c r="FJP200" i="1"/>
  <c r="FJR200" i="1" s="1"/>
  <c r="FJH200" i="1"/>
  <c r="FJJ200" i="1" s="1"/>
  <c r="FIZ200" i="1"/>
  <c r="FJB200" i="1" s="1"/>
  <c r="FIR200" i="1"/>
  <c r="FIT200" i="1" s="1"/>
  <c r="FIJ200" i="1"/>
  <c r="FIL200" i="1" s="1"/>
  <c r="FIB200" i="1"/>
  <c r="FID200" i="1" s="1"/>
  <c r="FHT200" i="1"/>
  <c r="FHV200" i="1" s="1"/>
  <c r="FHL200" i="1"/>
  <c r="FHN200" i="1" s="1"/>
  <c r="FHD200" i="1"/>
  <c r="FHF200" i="1" s="1"/>
  <c r="FGV200" i="1"/>
  <c r="FGX200" i="1" s="1"/>
  <c r="FGN200" i="1"/>
  <c r="FGP200" i="1" s="1"/>
  <c r="FGF200" i="1"/>
  <c r="FGH200" i="1" s="1"/>
  <c r="FFX200" i="1"/>
  <c r="FFZ200" i="1" s="1"/>
  <c r="FFP200" i="1"/>
  <c r="FFR200" i="1" s="1"/>
  <c r="FFH200" i="1"/>
  <c r="FFJ200" i="1" s="1"/>
  <c r="FEZ200" i="1"/>
  <c r="FFB200" i="1" s="1"/>
  <c r="FER200" i="1"/>
  <c r="FET200" i="1" s="1"/>
  <c r="FEJ200" i="1"/>
  <c r="FEL200" i="1" s="1"/>
  <c r="FEB200" i="1"/>
  <c r="FED200" i="1" s="1"/>
  <c r="FDT200" i="1"/>
  <c r="FDV200" i="1" s="1"/>
  <c r="FDL200" i="1"/>
  <c r="FDN200" i="1" s="1"/>
  <c r="FDD200" i="1"/>
  <c r="FDF200" i="1" s="1"/>
  <c r="FCV200" i="1"/>
  <c r="FCX200" i="1" s="1"/>
  <c r="FCN200" i="1"/>
  <c r="FCP200" i="1" s="1"/>
  <c r="FCF200" i="1"/>
  <c r="FCH200" i="1" s="1"/>
  <c r="FBX200" i="1"/>
  <c r="FBZ200" i="1" s="1"/>
  <c r="FBP200" i="1"/>
  <c r="FBR200" i="1" s="1"/>
  <c r="FBH200" i="1"/>
  <c r="FBJ200" i="1" s="1"/>
  <c r="FAZ200" i="1"/>
  <c r="FBB200" i="1" s="1"/>
  <c r="FAR200" i="1"/>
  <c r="FAT200" i="1" s="1"/>
  <c r="FAJ200" i="1"/>
  <c r="FAL200" i="1" s="1"/>
  <c r="FAB200" i="1"/>
  <c r="FAD200" i="1" s="1"/>
  <c r="EZT200" i="1"/>
  <c r="EZV200" i="1" s="1"/>
  <c r="EZL200" i="1"/>
  <c r="EZN200" i="1" s="1"/>
  <c r="EZD200" i="1"/>
  <c r="EZF200" i="1" s="1"/>
  <c r="EYV200" i="1"/>
  <c r="EYX200" i="1" s="1"/>
  <c r="EYN200" i="1"/>
  <c r="EYP200" i="1" s="1"/>
  <c r="EYF200" i="1"/>
  <c r="EYH200" i="1" s="1"/>
  <c r="EXX200" i="1"/>
  <c r="EXZ200" i="1" s="1"/>
  <c r="EXP200" i="1"/>
  <c r="EXR200" i="1" s="1"/>
  <c r="EXH200" i="1"/>
  <c r="EXJ200" i="1" s="1"/>
  <c r="EWZ200" i="1"/>
  <c r="EXB200" i="1" s="1"/>
  <c r="EWR200" i="1"/>
  <c r="EWT200" i="1" s="1"/>
  <c r="EWJ200" i="1"/>
  <c r="EWL200" i="1" s="1"/>
  <c r="EWB200" i="1"/>
  <c r="EWD200" i="1" s="1"/>
  <c r="EVT200" i="1"/>
  <c r="EVV200" i="1" s="1"/>
  <c r="EVL200" i="1"/>
  <c r="EVN200" i="1" s="1"/>
  <c r="EVD200" i="1"/>
  <c r="EVF200" i="1" s="1"/>
  <c r="EUV200" i="1"/>
  <c r="EUX200" i="1" s="1"/>
  <c r="EUN200" i="1"/>
  <c r="EUP200" i="1" s="1"/>
  <c r="EUF200" i="1"/>
  <c r="EUH200" i="1" s="1"/>
  <c r="ETX200" i="1"/>
  <c r="ETZ200" i="1" s="1"/>
  <c r="ETP200" i="1"/>
  <c r="ETR200" i="1" s="1"/>
  <c r="ETH200" i="1"/>
  <c r="ETJ200" i="1" s="1"/>
  <c r="ESZ200" i="1"/>
  <c r="ETB200" i="1" s="1"/>
  <c r="ESR200" i="1"/>
  <c r="EST200" i="1" s="1"/>
  <c r="ESJ200" i="1"/>
  <c r="ESL200" i="1" s="1"/>
  <c r="ESB200" i="1"/>
  <c r="ESD200" i="1" s="1"/>
  <c r="ERT200" i="1"/>
  <c r="ERV200" i="1" s="1"/>
  <c r="ERL200" i="1"/>
  <c r="ERN200" i="1" s="1"/>
  <c r="ERD200" i="1"/>
  <c r="ERF200" i="1" s="1"/>
  <c r="EQV200" i="1"/>
  <c r="EQX200" i="1" s="1"/>
  <c r="EQN200" i="1"/>
  <c r="EQP200" i="1" s="1"/>
  <c r="EQF200" i="1"/>
  <c r="EQH200" i="1" s="1"/>
  <c r="EPX200" i="1"/>
  <c r="EPZ200" i="1" s="1"/>
  <c r="EPP200" i="1"/>
  <c r="EPR200" i="1" s="1"/>
  <c r="EPH200" i="1"/>
  <c r="EPJ200" i="1" s="1"/>
  <c r="EOZ200" i="1"/>
  <c r="EPB200" i="1" s="1"/>
  <c r="EOR200" i="1"/>
  <c r="EOT200" i="1" s="1"/>
  <c r="EOJ200" i="1"/>
  <c r="EOL200" i="1" s="1"/>
  <c r="EOB200" i="1"/>
  <c r="EOD200" i="1" s="1"/>
  <c r="ENT200" i="1"/>
  <c r="ENV200" i="1" s="1"/>
  <c r="ENL200" i="1"/>
  <c r="ENN200" i="1" s="1"/>
  <c r="END200" i="1"/>
  <c r="ENF200" i="1" s="1"/>
  <c r="EMV200" i="1"/>
  <c r="EMX200" i="1" s="1"/>
  <c r="EMN200" i="1"/>
  <c r="EMP200" i="1" s="1"/>
  <c r="EMF200" i="1"/>
  <c r="EMH200" i="1" s="1"/>
  <c r="ELX200" i="1"/>
  <c r="ELZ200" i="1" s="1"/>
  <c r="ELP200" i="1"/>
  <c r="ELR200" i="1" s="1"/>
  <c r="ELH200" i="1"/>
  <c r="ELJ200" i="1" s="1"/>
  <c r="EKZ200" i="1"/>
  <c r="ELB200" i="1" s="1"/>
  <c r="EKR200" i="1"/>
  <c r="EKT200" i="1" s="1"/>
  <c r="EKJ200" i="1"/>
  <c r="EKL200" i="1" s="1"/>
  <c r="EKB200" i="1"/>
  <c r="EKD200" i="1" s="1"/>
  <c r="EJT200" i="1"/>
  <c r="EJV200" i="1" s="1"/>
  <c r="EJL200" i="1"/>
  <c r="EJN200" i="1" s="1"/>
  <c r="EJD200" i="1"/>
  <c r="EJF200" i="1" s="1"/>
  <c r="EIV200" i="1"/>
  <c r="EIX200" i="1" s="1"/>
  <c r="EIN200" i="1"/>
  <c r="EIP200" i="1" s="1"/>
  <c r="EIF200" i="1"/>
  <c r="EIH200" i="1" s="1"/>
  <c r="EHX200" i="1"/>
  <c r="EHZ200" i="1" s="1"/>
  <c r="EHP200" i="1"/>
  <c r="EHR200" i="1" s="1"/>
  <c r="EHH200" i="1"/>
  <c r="EHJ200" i="1" s="1"/>
  <c r="EGZ200" i="1"/>
  <c r="EHB200" i="1" s="1"/>
  <c r="EGR200" i="1"/>
  <c r="EGT200" i="1" s="1"/>
  <c r="EGJ200" i="1"/>
  <c r="EGL200" i="1" s="1"/>
  <c r="EGB200" i="1"/>
  <c r="EGD200" i="1" s="1"/>
  <c r="EFT200" i="1"/>
  <c r="EFV200" i="1" s="1"/>
  <c r="EFL200" i="1"/>
  <c r="EFN200" i="1" s="1"/>
  <c r="EFD200" i="1"/>
  <c r="EFF200" i="1" s="1"/>
  <c r="EEV200" i="1"/>
  <c r="EEX200" i="1" s="1"/>
  <c r="EEN200" i="1"/>
  <c r="EEP200" i="1" s="1"/>
  <c r="EEF200" i="1"/>
  <c r="EEH200" i="1" s="1"/>
  <c r="EDX200" i="1"/>
  <c r="EDZ200" i="1" s="1"/>
  <c r="EDP200" i="1"/>
  <c r="EDR200" i="1" s="1"/>
  <c r="EDH200" i="1"/>
  <c r="EDJ200" i="1" s="1"/>
  <c r="ECZ200" i="1"/>
  <c r="EDB200" i="1" s="1"/>
  <c r="ECR200" i="1"/>
  <c r="ECT200" i="1" s="1"/>
  <c r="ECJ200" i="1"/>
  <c r="ECL200" i="1" s="1"/>
  <c r="ECB200" i="1"/>
  <c r="ECD200" i="1" s="1"/>
  <c r="EBT200" i="1"/>
  <c r="EBV200" i="1" s="1"/>
  <c r="EBL200" i="1"/>
  <c r="EBN200" i="1" s="1"/>
  <c r="EBD200" i="1"/>
  <c r="EBF200" i="1" s="1"/>
  <c r="EAV200" i="1"/>
  <c r="EAX200" i="1" s="1"/>
  <c r="EAN200" i="1"/>
  <c r="EAP200" i="1" s="1"/>
  <c r="EAF200" i="1"/>
  <c r="EAH200" i="1" s="1"/>
  <c r="DZX200" i="1"/>
  <c r="DZZ200" i="1" s="1"/>
  <c r="DZP200" i="1"/>
  <c r="DZR200" i="1" s="1"/>
  <c r="DZH200" i="1"/>
  <c r="DZJ200" i="1" s="1"/>
  <c r="DYZ200" i="1"/>
  <c r="DZB200" i="1" s="1"/>
  <c r="DYR200" i="1"/>
  <c r="DYT200" i="1" s="1"/>
  <c r="DYJ200" i="1"/>
  <c r="DYL200" i="1" s="1"/>
  <c r="DYB200" i="1"/>
  <c r="DYD200" i="1" s="1"/>
  <c r="DXT200" i="1"/>
  <c r="DXV200" i="1" s="1"/>
  <c r="DXL200" i="1"/>
  <c r="DXN200" i="1" s="1"/>
  <c r="DXD200" i="1"/>
  <c r="DXF200" i="1" s="1"/>
  <c r="DWV200" i="1"/>
  <c r="DWX200" i="1" s="1"/>
  <c r="DWN200" i="1"/>
  <c r="DWP200" i="1" s="1"/>
  <c r="DWF200" i="1"/>
  <c r="DWH200" i="1" s="1"/>
  <c r="DVX200" i="1"/>
  <c r="DVZ200" i="1" s="1"/>
  <c r="DVP200" i="1"/>
  <c r="DVR200" i="1" s="1"/>
  <c r="DVH200" i="1"/>
  <c r="DVJ200" i="1" s="1"/>
  <c r="DUZ200" i="1"/>
  <c r="DVB200" i="1" s="1"/>
  <c r="DUR200" i="1"/>
  <c r="DUT200" i="1" s="1"/>
  <c r="DUJ200" i="1"/>
  <c r="DUL200" i="1" s="1"/>
  <c r="DUB200" i="1"/>
  <c r="DUD200" i="1" s="1"/>
  <c r="DTT200" i="1"/>
  <c r="DTV200" i="1" s="1"/>
  <c r="DTL200" i="1"/>
  <c r="DTN200" i="1" s="1"/>
  <c r="DTD200" i="1"/>
  <c r="DTF200" i="1" s="1"/>
  <c r="DSV200" i="1"/>
  <c r="DSX200" i="1" s="1"/>
  <c r="DSN200" i="1"/>
  <c r="DSP200" i="1" s="1"/>
  <c r="DSF200" i="1"/>
  <c r="DSH200" i="1" s="1"/>
  <c r="DRX200" i="1"/>
  <c r="DRZ200" i="1" s="1"/>
  <c r="DRP200" i="1"/>
  <c r="DRR200" i="1" s="1"/>
  <c r="DRH200" i="1"/>
  <c r="DRJ200" i="1" s="1"/>
  <c r="DQZ200" i="1"/>
  <c r="DRB200" i="1" s="1"/>
  <c r="DQR200" i="1"/>
  <c r="DQT200" i="1" s="1"/>
  <c r="DQJ200" i="1"/>
  <c r="DQL200" i="1" s="1"/>
  <c r="DQB200" i="1"/>
  <c r="DQD200" i="1" s="1"/>
  <c r="DPT200" i="1"/>
  <c r="DPV200" i="1" s="1"/>
  <c r="DPL200" i="1"/>
  <c r="DPN200" i="1" s="1"/>
  <c r="DPD200" i="1"/>
  <c r="DPF200" i="1" s="1"/>
  <c r="DOV200" i="1"/>
  <c r="DOX200" i="1" s="1"/>
  <c r="DON200" i="1"/>
  <c r="DOP200" i="1" s="1"/>
  <c r="DOF200" i="1"/>
  <c r="DOH200" i="1" s="1"/>
  <c r="DNX200" i="1"/>
  <c r="DNZ200" i="1" s="1"/>
  <c r="DNP200" i="1"/>
  <c r="DNR200" i="1" s="1"/>
  <c r="DNH200" i="1"/>
  <c r="DNJ200" i="1" s="1"/>
  <c r="DMZ200" i="1"/>
  <c r="DNB200" i="1" s="1"/>
  <c r="DMR200" i="1"/>
  <c r="DMT200" i="1" s="1"/>
  <c r="DMJ200" i="1"/>
  <c r="DML200" i="1" s="1"/>
  <c r="DMB200" i="1"/>
  <c r="DMD200" i="1" s="1"/>
  <c r="DLT200" i="1"/>
  <c r="DLV200" i="1" s="1"/>
  <c r="DLL200" i="1"/>
  <c r="DLN200" i="1" s="1"/>
  <c r="DLD200" i="1"/>
  <c r="DLF200" i="1" s="1"/>
  <c r="DKV200" i="1"/>
  <c r="DKX200" i="1" s="1"/>
  <c r="DKN200" i="1"/>
  <c r="DKP200" i="1" s="1"/>
  <c r="DKF200" i="1"/>
  <c r="DKH200" i="1" s="1"/>
  <c r="DJX200" i="1"/>
  <c r="DJZ200" i="1" s="1"/>
  <c r="DJP200" i="1"/>
  <c r="DJR200" i="1" s="1"/>
  <c r="DJH200" i="1"/>
  <c r="DJJ200" i="1" s="1"/>
  <c r="DIZ200" i="1"/>
  <c r="DJB200" i="1" s="1"/>
  <c r="DIR200" i="1"/>
  <c r="DIT200" i="1" s="1"/>
  <c r="DIJ200" i="1"/>
  <c r="DIL200" i="1" s="1"/>
  <c r="DIB200" i="1"/>
  <c r="DID200" i="1" s="1"/>
  <c r="DHT200" i="1"/>
  <c r="DHV200" i="1" s="1"/>
  <c r="DHL200" i="1"/>
  <c r="DHN200" i="1" s="1"/>
  <c r="DHD200" i="1"/>
  <c r="DHF200" i="1" s="1"/>
  <c r="DGV200" i="1"/>
  <c r="DGX200" i="1" s="1"/>
  <c r="DGN200" i="1"/>
  <c r="DGP200" i="1" s="1"/>
  <c r="DGF200" i="1"/>
  <c r="DGH200" i="1" s="1"/>
  <c r="DFX200" i="1"/>
  <c r="DFZ200" i="1" s="1"/>
  <c r="DFP200" i="1"/>
  <c r="DFR200" i="1" s="1"/>
  <c r="DFH200" i="1"/>
  <c r="DFJ200" i="1" s="1"/>
  <c r="DEZ200" i="1"/>
  <c r="DFB200" i="1" s="1"/>
  <c r="DER200" i="1"/>
  <c r="DET200" i="1" s="1"/>
  <c r="DEJ200" i="1"/>
  <c r="DEL200" i="1" s="1"/>
  <c r="DEB200" i="1"/>
  <c r="DED200" i="1" s="1"/>
  <c r="DDT200" i="1"/>
  <c r="DDV200" i="1" s="1"/>
  <c r="DDL200" i="1"/>
  <c r="DDN200" i="1" s="1"/>
  <c r="DDD200" i="1"/>
  <c r="DDF200" i="1" s="1"/>
  <c r="DCV200" i="1"/>
  <c r="DCX200" i="1" s="1"/>
  <c r="DCN200" i="1"/>
  <c r="DCP200" i="1" s="1"/>
  <c r="DCF200" i="1"/>
  <c r="DCH200" i="1" s="1"/>
  <c r="DBX200" i="1"/>
  <c r="DBZ200" i="1" s="1"/>
  <c r="DBP200" i="1"/>
  <c r="DBR200" i="1" s="1"/>
  <c r="DBH200" i="1"/>
  <c r="DBJ200" i="1" s="1"/>
  <c r="DAZ200" i="1"/>
  <c r="DBB200" i="1" s="1"/>
  <c r="DAR200" i="1"/>
  <c r="DAT200" i="1" s="1"/>
  <c r="DAJ200" i="1"/>
  <c r="DAL200" i="1" s="1"/>
  <c r="DAB200" i="1"/>
  <c r="DAD200" i="1" s="1"/>
  <c r="CZT200" i="1"/>
  <c r="CZV200" i="1" s="1"/>
  <c r="CZL200" i="1"/>
  <c r="CZN200" i="1" s="1"/>
  <c r="CZD200" i="1"/>
  <c r="CZF200" i="1" s="1"/>
  <c r="CYV200" i="1"/>
  <c r="CYX200" i="1" s="1"/>
  <c r="CYN200" i="1"/>
  <c r="CYP200" i="1" s="1"/>
  <c r="CYF200" i="1"/>
  <c r="CYH200" i="1" s="1"/>
  <c r="CXX200" i="1"/>
  <c r="CXZ200" i="1" s="1"/>
  <c r="CXP200" i="1"/>
  <c r="CXR200" i="1" s="1"/>
  <c r="CXH200" i="1"/>
  <c r="CXJ200" i="1" s="1"/>
  <c r="CWZ200" i="1"/>
  <c r="CXB200" i="1" s="1"/>
  <c r="CWR200" i="1"/>
  <c r="CWT200" i="1" s="1"/>
  <c r="CWJ200" i="1"/>
  <c r="CWL200" i="1" s="1"/>
  <c r="CWB200" i="1"/>
  <c r="CWD200" i="1" s="1"/>
  <c r="CVT200" i="1"/>
  <c r="CVV200" i="1" s="1"/>
  <c r="CVL200" i="1"/>
  <c r="CVN200" i="1" s="1"/>
  <c r="CVD200" i="1"/>
  <c r="CVF200" i="1" s="1"/>
  <c r="CUV200" i="1"/>
  <c r="CUX200" i="1" s="1"/>
  <c r="CUN200" i="1"/>
  <c r="CUP200" i="1" s="1"/>
  <c r="CUF200" i="1"/>
  <c r="CUH200" i="1" s="1"/>
  <c r="CTX200" i="1"/>
  <c r="CTZ200" i="1" s="1"/>
  <c r="CTP200" i="1"/>
  <c r="CTR200" i="1" s="1"/>
  <c r="CTH200" i="1"/>
  <c r="CTJ200" i="1" s="1"/>
  <c r="CSZ200" i="1"/>
  <c r="CTB200" i="1" s="1"/>
  <c r="CSR200" i="1"/>
  <c r="CST200" i="1" s="1"/>
  <c r="CSJ200" i="1"/>
  <c r="CSL200" i="1" s="1"/>
  <c r="CSB200" i="1"/>
  <c r="CSD200" i="1" s="1"/>
  <c r="CRT200" i="1"/>
  <c r="CRV200" i="1" s="1"/>
  <c r="CRL200" i="1"/>
  <c r="CRN200" i="1" s="1"/>
  <c r="CRD200" i="1"/>
  <c r="CRF200" i="1" s="1"/>
  <c r="CQV200" i="1"/>
  <c r="CQX200" i="1" s="1"/>
  <c r="CQN200" i="1"/>
  <c r="CQP200" i="1" s="1"/>
  <c r="CQF200" i="1"/>
  <c r="CQH200" i="1" s="1"/>
  <c r="CPX200" i="1"/>
  <c r="CPZ200" i="1" s="1"/>
  <c r="CPP200" i="1"/>
  <c r="CPR200" i="1" s="1"/>
  <c r="CPH200" i="1"/>
  <c r="CPJ200" i="1" s="1"/>
  <c r="COZ200" i="1"/>
  <c r="CPB200" i="1" s="1"/>
  <c r="COR200" i="1"/>
  <c r="COT200" i="1" s="1"/>
  <c r="COJ200" i="1"/>
  <c r="COL200" i="1" s="1"/>
  <c r="COB200" i="1"/>
  <c r="COD200" i="1" s="1"/>
  <c r="CNT200" i="1"/>
  <c r="CNV200" i="1" s="1"/>
  <c r="CNL200" i="1"/>
  <c r="CNN200" i="1" s="1"/>
  <c r="CND200" i="1"/>
  <c r="CNF200" i="1" s="1"/>
  <c r="CMV200" i="1"/>
  <c r="CMX200" i="1" s="1"/>
  <c r="CMN200" i="1"/>
  <c r="CMP200" i="1" s="1"/>
  <c r="CMF200" i="1"/>
  <c r="CMH200" i="1" s="1"/>
  <c r="CLX200" i="1"/>
  <c r="CLZ200" i="1" s="1"/>
  <c r="CLP200" i="1"/>
  <c r="CLR200" i="1" s="1"/>
  <c r="CLH200" i="1"/>
  <c r="CLJ200" i="1" s="1"/>
  <c r="CKZ200" i="1"/>
  <c r="CLB200" i="1" s="1"/>
  <c r="CKR200" i="1"/>
  <c r="CKT200" i="1" s="1"/>
  <c r="CKJ200" i="1"/>
  <c r="CKL200" i="1" s="1"/>
  <c r="CKB200" i="1"/>
  <c r="CKD200" i="1" s="1"/>
  <c r="CJT200" i="1"/>
  <c r="CJV200" i="1" s="1"/>
  <c r="CJL200" i="1"/>
  <c r="CJN200" i="1" s="1"/>
  <c r="CJD200" i="1"/>
  <c r="CJF200" i="1" s="1"/>
  <c r="CIV200" i="1"/>
  <c r="CIX200" i="1" s="1"/>
  <c r="CIN200" i="1"/>
  <c r="CIP200" i="1" s="1"/>
  <c r="CIF200" i="1"/>
  <c r="CIH200" i="1" s="1"/>
  <c r="CHX200" i="1"/>
  <c r="CHZ200" i="1" s="1"/>
  <c r="CHP200" i="1"/>
  <c r="CHR200" i="1" s="1"/>
  <c r="CHH200" i="1"/>
  <c r="CHJ200" i="1" s="1"/>
  <c r="CGZ200" i="1"/>
  <c r="CHB200" i="1" s="1"/>
  <c r="CGR200" i="1"/>
  <c r="CGT200" i="1" s="1"/>
  <c r="CGJ200" i="1"/>
  <c r="CGL200" i="1" s="1"/>
  <c r="CGB200" i="1"/>
  <c r="CGD200" i="1" s="1"/>
  <c r="CFT200" i="1"/>
  <c r="CFV200" i="1" s="1"/>
  <c r="CFL200" i="1"/>
  <c r="CFN200" i="1" s="1"/>
  <c r="CFD200" i="1"/>
  <c r="CFF200" i="1" s="1"/>
  <c r="CEV200" i="1"/>
  <c r="CEX200" i="1" s="1"/>
  <c r="CEN200" i="1"/>
  <c r="CEP200" i="1" s="1"/>
  <c r="CEF200" i="1"/>
  <c r="CEH200" i="1" s="1"/>
  <c r="CDX200" i="1"/>
  <c r="CDZ200" i="1" s="1"/>
  <c r="CDP200" i="1"/>
  <c r="CDR200" i="1" s="1"/>
  <c r="CDH200" i="1"/>
  <c r="CDJ200" i="1" s="1"/>
  <c r="CCZ200" i="1"/>
  <c r="CDB200" i="1" s="1"/>
  <c r="CCR200" i="1"/>
  <c r="CCT200" i="1" s="1"/>
  <c r="CCJ200" i="1"/>
  <c r="CCL200" i="1" s="1"/>
  <c r="CCB200" i="1"/>
  <c r="CCD200" i="1" s="1"/>
  <c r="CBT200" i="1"/>
  <c r="CBV200" i="1" s="1"/>
  <c r="CBL200" i="1"/>
  <c r="CBN200" i="1" s="1"/>
  <c r="CBD200" i="1"/>
  <c r="CBF200" i="1" s="1"/>
  <c r="CAV200" i="1"/>
  <c r="CAX200" i="1" s="1"/>
  <c r="CAN200" i="1"/>
  <c r="CAP200" i="1" s="1"/>
  <c r="CAF200" i="1"/>
  <c r="CAH200" i="1" s="1"/>
  <c r="BZX200" i="1"/>
  <c r="BZZ200" i="1" s="1"/>
  <c r="BZP200" i="1"/>
  <c r="BZR200" i="1" s="1"/>
  <c r="BZH200" i="1"/>
  <c r="BZJ200" i="1" s="1"/>
  <c r="BYZ200" i="1"/>
  <c r="BZB200" i="1" s="1"/>
  <c r="BYR200" i="1"/>
  <c r="BYT200" i="1" s="1"/>
  <c r="BYJ200" i="1"/>
  <c r="BYL200" i="1" s="1"/>
  <c r="BYB200" i="1"/>
  <c r="BYD200" i="1" s="1"/>
  <c r="BXT200" i="1"/>
  <c r="BXV200" i="1" s="1"/>
  <c r="BXL200" i="1"/>
  <c r="BXN200" i="1" s="1"/>
  <c r="BXD200" i="1"/>
  <c r="BXF200" i="1" s="1"/>
  <c r="BWV200" i="1"/>
  <c r="BWX200" i="1" s="1"/>
  <c r="BWN200" i="1"/>
  <c r="BWP200" i="1" s="1"/>
  <c r="BWF200" i="1"/>
  <c r="BWH200" i="1" s="1"/>
  <c r="BVX200" i="1"/>
  <c r="BVZ200" i="1" s="1"/>
  <c r="BVP200" i="1"/>
  <c r="BVR200" i="1" s="1"/>
  <c r="BVH200" i="1"/>
  <c r="BVJ200" i="1" s="1"/>
  <c r="BUZ200" i="1"/>
  <c r="BVB200" i="1" s="1"/>
  <c r="BUR200" i="1"/>
  <c r="BUT200" i="1" s="1"/>
  <c r="BUJ200" i="1"/>
  <c r="BUL200" i="1" s="1"/>
  <c r="BUB200" i="1"/>
  <c r="BUD200" i="1" s="1"/>
  <c r="BTT200" i="1"/>
  <c r="BTV200" i="1" s="1"/>
  <c r="BTL200" i="1"/>
  <c r="BTN200" i="1" s="1"/>
  <c r="BTD200" i="1"/>
  <c r="BTF200" i="1" s="1"/>
  <c r="BSV200" i="1"/>
  <c r="BSX200" i="1" s="1"/>
  <c r="BSN200" i="1"/>
  <c r="BSP200" i="1" s="1"/>
  <c r="BSF200" i="1"/>
  <c r="BSH200" i="1" s="1"/>
  <c r="BRX200" i="1"/>
  <c r="BRZ200" i="1" s="1"/>
  <c r="BRP200" i="1"/>
  <c r="BRR200" i="1" s="1"/>
  <c r="BRH200" i="1"/>
  <c r="BRJ200" i="1" s="1"/>
  <c r="BQZ200" i="1"/>
  <c r="BRB200" i="1" s="1"/>
  <c r="BQR200" i="1"/>
  <c r="BQT200" i="1" s="1"/>
  <c r="BQJ200" i="1"/>
  <c r="BQL200" i="1" s="1"/>
  <c r="BQB200" i="1"/>
  <c r="BQD200" i="1" s="1"/>
  <c r="BPT200" i="1"/>
  <c r="BPV200" i="1" s="1"/>
  <c r="BPL200" i="1"/>
  <c r="BPN200" i="1" s="1"/>
  <c r="BPD200" i="1"/>
  <c r="BPF200" i="1" s="1"/>
  <c r="BOV200" i="1"/>
  <c r="BOX200" i="1" s="1"/>
  <c r="BON200" i="1"/>
  <c r="BOP200" i="1" s="1"/>
  <c r="BOF200" i="1"/>
  <c r="BOH200" i="1" s="1"/>
  <c r="BNX200" i="1"/>
  <c r="BNZ200" i="1" s="1"/>
  <c r="BNP200" i="1"/>
  <c r="BNR200" i="1" s="1"/>
  <c r="BNH200" i="1"/>
  <c r="BNJ200" i="1" s="1"/>
  <c r="BMZ200" i="1"/>
  <c r="BNB200" i="1" s="1"/>
  <c r="BMR200" i="1"/>
  <c r="BMT200" i="1" s="1"/>
  <c r="BMJ200" i="1"/>
  <c r="BML200" i="1" s="1"/>
  <c r="BMB200" i="1"/>
  <c r="BMD200" i="1" s="1"/>
  <c r="BLT200" i="1"/>
  <c r="BLV200" i="1" s="1"/>
  <c r="BLL200" i="1"/>
  <c r="BLN200" i="1" s="1"/>
  <c r="BLD200" i="1"/>
  <c r="BLF200" i="1" s="1"/>
  <c r="BKV200" i="1"/>
  <c r="BKX200" i="1" s="1"/>
  <c r="BKN200" i="1"/>
  <c r="BKP200" i="1" s="1"/>
  <c r="BKF200" i="1"/>
  <c r="BKH200" i="1" s="1"/>
  <c r="BJX200" i="1"/>
  <c r="BJZ200" i="1" s="1"/>
  <c r="BJP200" i="1"/>
  <c r="BJR200" i="1" s="1"/>
  <c r="BJH200" i="1"/>
  <c r="BJJ200" i="1" s="1"/>
  <c r="BIZ200" i="1"/>
  <c r="BJB200" i="1" s="1"/>
  <c r="BIR200" i="1"/>
  <c r="BIT200" i="1" s="1"/>
  <c r="BIJ200" i="1"/>
  <c r="BIL200" i="1" s="1"/>
  <c r="BIB200" i="1"/>
  <c r="BID200" i="1" s="1"/>
  <c r="BHT200" i="1"/>
  <c r="BHV200" i="1" s="1"/>
  <c r="BHL200" i="1"/>
  <c r="BHN200" i="1" s="1"/>
  <c r="BHD200" i="1"/>
  <c r="BHF200" i="1" s="1"/>
  <c r="BGV200" i="1"/>
  <c r="BGX200" i="1" s="1"/>
  <c r="BGN200" i="1"/>
  <c r="BGP200" i="1" s="1"/>
  <c r="BGF200" i="1"/>
  <c r="BGH200" i="1" s="1"/>
  <c r="BFX200" i="1"/>
  <c r="BFZ200" i="1" s="1"/>
  <c r="BFP200" i="1"/>
  <c r="BFR200" i="1" s="1"/>
  <c r="BFH200" i="1"/>
  <c r="BFJ200" i="1" s="1"/>
  <c r="BEZ200" i="1"/>
  <c r="BFB200" i="1" s="1"/>
  <c r="BER200" i="1"/>
  <c r="BET200" i="1" s="1"/>
  <c r="BEJ200" i="1"/>
  <c r="BEL200" i="1" s="1"/>
  <c r="BEB200" i="1"/>
  <c r="BED200" i="1" s="1"/>
  <c r="BDT200" i="1"/>
  <c r="BDV200" i="1" s="1"/>
  <c r="BDL200" i="1"/>
  <c r="BDN200" i="1" s="1"/>
  <c r="BDD200" i="1"/>
  <c r="BDF200" i="1" s="1"/>
  <c r="BCV200" i="1"/>
  <c r="BCX200" i="1" s="1"/>
  <c r="BCN200" i="1"/>
  <c r="BCP200" i="1" s="1"/>
  <c r="BCF200" i="1"/>
  <c r="BCH200" i="1" s="1"/>
  <c r="BBX200" i="1"/>
  <c r="BBZ200" i="1" s="1"/>
  <c r="BBP200" i="1"/>
  <c r="BBR200" i="1" s="1"/>
  <c r="BBH200" i="1"/>
  <c r="BBJ200" i="1" s="1"/>
  <c r="BAZ200" i="1"/>
  <c r="BBB200" i="1" s="1"/>
  <c r="BAR200" i="1"/>
  <c r="BAT200" i="1" s="1"/>
  <c r="BAJ200" i="1"/>
  <c r="BAL200" i="1" s="1"/>
  <c r="BAB200" i="1"/>
  <c r="BAD200" i="1" s="1"/>
  <c r="AZT200" i="1"/>
  <c r="AZV200" i="1" s="1"/>
  <c r="AZL200" i="1"/>
  <c r="AZN200" i="1" s="1"/>
  <c r="AZD200" i="1"/>
  <c r="AZF200" i="1" s="1"/>
  <c r="AYV200" i="1"/>
  <c r="AYX200" i="1" s="1"/>
  <c r="AYN200" i="1"/>
  <c r="AYP200" i="1" s="1"/>
  <c r="AYF200" i="1"/>
  <c r="AYH200" i="1" s="1"/>
  <c r="AXX200" i="1"/>
  <c r="AXZ200" i="1" s="1"/>
  <c r="AXP200" i="1"/>
  <c r="AXR200" i="1" s="1"/>
  <c r="AXH200" i="1"/>
  <c r="AXJ200" i="1" s="1"/>
  <c r="AWZ200" i="1"/>
  <c r="AXB200" i="1" s="1"/>
  <c r="AWR200" i="1"/>
  <c r="AWT200" i="1" s="1"/>
  <c r="AWJ200" i="1"/>
  <c r="AWL200" i="1" s="1"/>
  <c r="AWB200" i="1"/>
  <c r="AWD200" i="1" s="1"/>
  <c r="AVT200" i="1"/>
  <c r="AVV200" i="1" s="1"/>
  <c r="AVL200" i="1"/>
  <c r="AVN200" i="1" s="1"/>
  <c r="AVD200" i="1"/>
  <c r="AVF200" i="1" s="1"/>
  <c r="AUV200" i="1"/>
  <c r="AUX200" i="1" s="1"/>
  <c r="AUN200" i="1"/>
  <c r="AUP200" i="1" s="1"/>
  <c r="AUF200" i="1"/>
  <c r="AUH200" i="1" s="1"/>
  <c r="ATX200" i="1"/>
  <c r="ATZ200" i="1" s="1"/>
  <c r="ATP200" i="1"/>
  <c r="ATR200" i="1" s="1"/>
  <c r="ATH200" i="1"/>
  <c r="ATJ200" i="1" s="1"/>
  <c r="ASZ200" i="1"/>
  <c r="ATB200" i="1" s="1"/>
  <c r="ASR200" i="1"/>
  <c r="AST200" i="1" s="1"/>
  <c r="ASJ200" i="1"/>
  <c r="ASL200" i="1" s="1"/>
  <c r="ASB200" i="1"/>
  <c r="ASD200" i="1" s="1"/>
  <c r="ART200" i="1"/>
  <c r="ARV200" i="1" s="1"/>
  <c r="ARL200" i="1"/>
  <c r="ARN200" i="1" s="1"/>
  <c r="ARD200" i="1"/>
  <c r="ARF200" i="1" s="1"/>
  <c r="AQV200" i="1"/>
  <c r="AQX200" i="1" s="1"/>
  <c r="AQN200" i="1"/>
  <c r="AQP200" i="1" s="1"/>
  <c r="AQF200" i="1"/>
  <c r="AQH200" i="1" s="1"/>
  <c r="APX200" i="1"/>
  <c r="APZ200" i="1" s="1"/>
  <c r="APP200" i="1"/>
  <c r="APR200" i="1" s="1"/>
  <c r="APH200" i="1"/>
  <c r="APJ200" i="1" s="1"/>
  <c r="AOZ200" i="1"/>
  <c r="APB200" i="1" s="1"/>
  <c r="AOR200" i="1"/>
  <c r="AOT200" i="1" s="1"/>
  <c r="AOJ200" i="1"/>
  <c r="AOL200" i="1" s="1"/>
  <c r="AOB200" i="1"/>
  <c r="AOD200" i="1" s="1"/>
  <c r="ANT200" i="1"/>
  <c r="ANV200" i="1" s="1"/>
  <c r="ANL200" i="1"/>
  <c r="ANN200" i="1" s="1"/>
  <c r="AND200" i="1"/>
  <c r="ANF200" i="1" s="1"/>
  <c r="AMV200" i="1"/>
  <c r="AMX200" i="1" s="1"/>
  <c r="AMN200" i="1"/>
  <c r="AMP200" i="1" s="1"/>
  <c r="AMF200" i="1"/>
  <c r="AMH200" i="1" s="1"/>
  <c r="ALX200" i="1"/>
  <c r="ALZ200" i="1" s="1"/>
  <c r="ALP200" i="1"/>
  <c r="ALR200" i="1" s="1"/>
  <c r="ALH200" i="1"/>
  <c r="ALJ200" i="1" s="1"/>
  <c r="AKZ200" i="1"/>
  <c r="ALB200" i="1" s="1"/>
  <c r="AKR200" i="1"/>
  <c r="AKT200" i="1" s="1"/>
  <c r="AKJ200" i="1"/>
  <c r="AKL200" i="1" s="1"/>
  <c r="AKB200" i="1"/>
  <c r="AKD200" i="1" s="1"/>
  <c r="AJT200" i="1"/>
  <c r="AJV200" i="1" s="1"/>
  <c r="AJL200" i="1"/>
  <c r="AJN200" i="1" s="1"/>
  <c r="AJD200" i="1"/>
  <c r="AJF200" i="1" s="1"/>
  <c r="AIV200" i="1"/>
  <c r="AIX200" i="1" s="1"/>
  <c r="AIN200" i="1"/>
  <c r="AIP200" i="1" s="1"/>
  <c r="AIF200" i="1"/>
  <c r="AIH200" i="1" s="1"/>
  <c r="AHX200" i="1"/>
  <c r="AHZ200" i="1" s="1"/>
  <c r="AHP200" i="1"/>
  <c r="AHR200" i="1" s="1"/>
  <c r="AHH200" i="1"/>
  <c r="AHJ200" i="1" s="1"/>
  <c r="AGZ200" i="1"/>
  <c r="AHB200" i="1" s="1"/>
  <c r="AGR200" i="1"/>
  <c r="AGT200" i="1" s="1"/>
  <c r="AGJ200" i="1"/>
  <c r="AGL200" i="1" s="1"/>
  <c r="AGB200" i="1"/>
  <c r="AGD200" i="1" s="1"/>
  <c r="AFT200" i="1"/>
  <c r="AFV200" i="1" s="1"/>
  <c r="AFL200" i="1"/>
  <c r="AFN200" i="1" s="1"/>
  <c r="AFD200" i="1"/>
  <c r="AFF200" i="1" s="1"/>
  <c r="AEV200" i="1"/>
  <c r="AEX200" i="1" s="1"/>
  <c r="AEN200" i="1"/>
  <c r="AEP200" i="1" s="1"/>
  <c r="AEF200" i="1"/>
  <c r="AEH200" i="1" s="1"/>
  <c r="ADX200" i="1"/>
  <c r="ADZ200" i="1" s="1"/>
  <c r="ADP200" i="1"/>
  <c r="ADR200" i="1" s="1"/>
  <c r="ADH200" i="1"/>
  <c r="ADJ200" i="1" s="1"/>
  <c r="ACZ200" i="1"/>
  <c r="ADB200" i="1" s="1"/>
  <c r="ACR200" i="1"/>
  <c r="ACT200" i="1" s="1"/>
  <c r="ACJ200" i="1"/>
  <c r="ACL200" i="1" s="1"/>
  <c r="ACB200" i="1"/>
  <c r="ACD200" i="1" s="1"/>
  <c r="ABT200" i="1"/>
  <c r="ABV200" i="1" s="1"/>
  <c r="ABL200" i="1"/>
  <c r="ABN200" i="1" s="1"/>
  <c r="ABD200" i="1"/>
  <c r="ABF200" i="1" s="1"/>
  <c r="AAV200" i="1"/>
  <c r="AAX200" i="1" s="1"/>
  <c r="AAN200" i="1"/>
  <c r="AAP200" i="1" s="1"/>
  <c r="AAF200" i="1"/>
  <c r="AAH200" i="1" s="1"/>
  <c r="ZX200" i="1"/>
  <c r="ZZ200" i="1" s="1"/>
  <c r="ZP200" i="1"/>
  <c r="ZR200" i="1" s="1"/>
  <c r="ZH200" i="1"/>
  <c r="ZJ200" i="1" s="1"/>
  <c r="YZ200" i="1"/>
  <c r="ZB200" i="1" s="1"/>
  <c r="YR200" i="1"/>
  <c r="YT200" i="1" s="1"/>
  <c r="YJ200" i="1"/>
  <c r="YL200" i="1" s="1"/>
  <c r="YB200" i="1"/>
  <c r="YD200" i="1" s="1"/>
  <c r="XT200" i="1"/>
  <c r="XV200" i="1" s="1"/>
  <c r="XL200" i="1"/>
  <c r="XN200" i="1" s="1"/>
  <c r="XD200" i="1"/>
  <c r="XF200" i="1" s="1"/>
  <c r="WV200" i="1"/>
  <c r="WX200" i="1" s="1"/>
  <c r="WN200" i="1"/>
  <c r="WP200" i="1" s="1"/>
  <c r="WF200" i="1"/>
  <c r="WH200" i="1" s="1"/>
  <c r="VX200" i="1"/>
  <c r="VZ200" i="1" s="1"/>
  <c r="VP200" i="1"/>
  <c r="VR200" i="1" s="1"/>
  <c r="VH200" i="1"/>
  <c r="VJ200" i="1" s="1"/>
  <c r="UZ200" i="1"/>
  <c r="VB200" i="1" s="1"/>
  <c r="UR200" i="1"/>
  <c r="UT200" i="1" s="1"/>
  <c r="UJ200" i="1"/>
  <c r="UL200" i="1" s="1"/>
  <c r="UB200" i="1"/>
  <c r="UD200" i="1" s="1"/>
  <c r="TT200" i="1"/>
  <c r="TV200" i="1" s="1"/>
  <c r="TL200" i="1"/>
  <c r="TN200" i="1" s="1"/>
  <c r="TD200" i="1"/>
  <c r="TF200" i="1" s="1"/>
  <c r="SV200" i="1"/>
  <c r="SX200" i="1" s="1"/>
  <c r="SN200" i="1"/>
  <c r="SP200" i="1" s="1"/>
  <c r="SF200" i="1"/>
  <c r="SH200" i="1" s="1"/>
  <c r="RX200" i="1"/>
  <c r="RZ200" i="1" s="1"/>
  <c r="RP200" i="1"/>
  <c r="RR200" i="1" s="1"/>
  <c r="RH200" i="1"/>
  <c r="RJ200" i="1" s="1"/>
  <c r="QZ200" i="1"/>
  <c r="RB200" i="1" s="1"/>
  <c r="QR200" i="1"/>
  <c r="QT200" i="1" s="1"/>
  <c r="QJ200" i="1"/>
  <c r="QL200" i="1" s="1"/>
  <c r="QB200" i="1"/>
  <c r="QD200" i="1" s="1"/>
  <c r="PT200" i="1"/>
  <c r="PV200" i="1" s="1"/>
  <c r="PL200" i="1"/>
  <c r="PN200" i="1" s="1"/>
  <c r="PD200" i="1"/>
  <c r="PF200" i="1" s="1"/>
  <c r="OV200" i="1"/>
  <c r="OX200" i="1" s="1"/>
  <c r="ON200" i="1"/>
  <c r="OP200" i="1" s="1"/>
  <c r="OF200" i="1"/>
  <c r="OH200" i="1" s="1"/>
  <c r="NX200" i="1"/>
  <c r="NZ200" i="1" s="1"/>
  <c r="NP200" i="1"/>
  <c r="NR200" i="1" s="1"/>
  <c r="NH200" i="1"/>
  <c r="NJ200" i="1" s="1"/>
  <c r="MZ200" i="1"/>
  <c r="NB200" i="1" s="1"/>
  <c r="MR200" i="1"/>
  <c r="MT200" i="1" s="1"/>
  <c r="MJ200" i="1"/>
  <c r="ML200" i="1" s="1"/>
  <c r="MB200" i="1"/>
  <c r="MD200" i="1" s="1"/>
  <c r="LT200" i="1"/>
  <c r="LV200" i="1" s="1"/>
  <c r="LL200" i="1"/>
  <c r="LN200" i="1" s="1"/>
  <c r="LD200" i="1"/>
  <c r="LF200" i="1" s="1"/>
  <c r="KV200" i="1"/>
  <c r="KX200" i="1" s="1"/>
  <c r="KN200" i="1"/>
  <c r="KP200" i="1" s="1"/>
  <c r="KF200" i="1"/>
  <c r="KH200" i="1" s="1"/>
  <c r="JX200" i="1"/>
  <c r="JZ200" i="1" s="1"/>
  <c r="JN200" i="1"/>
  <c r="JP200" i="1" s="1"/>
  <c r="JF200" i="1"/>
  <c r="JH200" i="1" s="1"/>
  <c r="IX200" i="1"/>
  <c r="IZ200" i="1" s="1"/>
  <c r="IP200" i="1"/>
  <c r="IR200" i="1" s="1"/>
  <c r="IH200" i="1"/>
  <c r="IJ200" i="1" s="1"/>
  <c r="HZ200" i="1"/>
  <c r="IB200" i="1" s="1"/>
  <c r="HR200" i="1"/>
  <c r="HT200" i="1" s="1"/>
  <c r="HJ200" i="1"/>
  <c r="HL200" i="1" s="1"/>
  <c r="HB200" i="1"/>
  <c r="HD200" i="1" s="1"/>
  <c r="GT200" i="1"/>
  <c r="GV200" i="1" s="1"/>
  <c r="GL200" i="1"/>
  <c r="GN200" i="1" s="1"/>
  <c r="GD200" i="1"/>
  <c r="GF200" i="1" s="1"/>
  <c r="FV200" i="1"/>
  <c r="FX200" i="1" s="1"/>
  <c r="FN200" i="1"/>
  <c r="FP200" i="1" s="1"/>
  <c r="FF200" i="1"/>
  <c r="FH200" i="1" s="1"/>
  <c r="EX200" i="1"/>
  <c r="EZ200" i="1" s="1"/>
  <c r="EP200" i="1"/>
  <c r="ER200" i="1" s="1"/>
  <c r="EH200" i="1"/>
  <c r="EJ200" i="1" s="1"/>
  <c r="DZ200" i="1"/>
  <c r="EB200" i="1" s="1"/>
  <c r="DR200" i="1"/>
  <c r="DT200" i="1" s="1"/>
  <c r="DJ200" i="1"/>
  <c r="DL200" i="1" s="1"/>
  <c r="DB200" i="1"/>
  <c r="DD200" i="1" s="1"/>
  <c r="CT200" i="1"/>
  <c r="CV200" i="1" s="1"/>
  <c r="CL200" i="1"/>
  <c r="CN200" i="1" s="1"/>
  <c r="CD200" i="1"/>
  <c r="CF200" i="1" s="1"/>
  <c r="BV200" i="1"/>
  <c r="BX200" i="1" s="1"/>
  <c r="BN200" i="1"/>
  <c r="BP200" i="1" s="1"/>
  <c r="BF200" i="1"/>
  <c r="BH200" i="1" s="1"/>
  <c r="AX200" i="1"/>
  <c r="AZ200" i="1" s="1"/>
  <c r="AP200" i="1"/>
  <c r="AR200" i="1" s="1"/>
  <c r="AH200" i="1"/>
  <c r="AJ200" i="1" s="1"/>
  <c r="Z200" i="1"/>
  <c r="AB200" i="1" s="1"/>
  <c r="R200" i="1"/>
  <c r="T200" i="1" s="1"/>
  <c r="H200" i="1"/>
  <c r="XDL199" i="1"/>
  <c r="XDN199" i="1" s="1"/>
  <c r="XDD199" i="1"/>
  <c r="XDF199" i="1" s="1"/>
  <c r="XCV199" i="1"/>
  <c r="XCX199" i="1" s="1"/>
  <c r="XCN199" i="1"/>
  <c r="XCP199" i="1" s="1"/>
  <c r="XCF199" i="1"/>
  <c r="XCH199" i="1" s="1"/>
  <c r="XBX199" i="1"/>
  <c r="XBZ199" i="1" s="1"/>
  <c r="XBP199" i="1"/>
  <c r="XBR199" i="1" s="1"/>
  <c r="XBH199" i="1"/>
  <c r="XBJ199" i="1" s="1"/>
  <c r="XAZ199" i="1"/>
  <c r="XBB199" i="1" s="1"/>
  <c r="XAR199" i="1"/>
  <c r="XAT199" i="1" s="1"/>
  <c r="XAJ199" i="1"/>
  <c r="XAL199" i="1" s="1"/>
  <c r="XAB199" i="1"/>
  <c r="XAD199" i="1" s="1"/>
  <c r="WZT199" i="1"/>
  <c r="WZV199" i="1" s="1"/>
  <c r="WZL199" i="1"/>
  <c r="WZN199" i="1" s="1"/>
  <c r="WZD199" i="1"/>
  <c r="WZF199" i="1" s="1"/>
  <c r="WYV199" i="1"/>
  <c r="WYX199" i="1" s="1"/>
  <c r="WYN199" i="1"/>
  <c r="WYP199" i="1" s="1"/>
  <c r="WYF199" i="1"/>
  <c r="WYH199" i="1" s="1"/>
  <c r="WXX199" i="1"/>
  <c r="WXZ199" i="1" s="1"/>
  <c r="WXP199" i="1"/>
  <c r="WXR199" i="1" s="1"/>
  <c r="WXH199" i="1"/>
  <c r="WXJ199" i="1" s="1"/>
  <c r="WWZ199" i="1"/>
  <c r="WXB199" i="1" s="1"/>
  <c r="WWR199" i="1"/>
  <c r="WWT199" i="1" s="1"/>
  <c r="WWJ199" i="1"/>
  <c r="WWL199" i="1" s="1"/>
  <c r="WWB199" i="1"/>
  <c r="WWD199" i="1" s="1"/>
  <c r="WVT199" i="1"/>
  <c r="WVV199" i="1" s="1"/>
  <c r="WVL199" i="1"/>
  <c r="WVN199" i="1" s="1"/>
  <c r="WVD199" i="1"/>
  <c r="WVF199" i="1" s="1"/>
  <c r="WUV199" i="1"/>
  <c r="WUX199" i="1" s="1"/>
  <c r="WUN199" i="1"/>
  <c r="WUP199" i="1" s="1"/>
  <c r="WUF199" i="1"/>
  <c r="WUH199" i="1" s="1"/>
  <c r="WTX199" i="1"/>
  <c r="WTZ199" i="1" s="1"/>
  <c r="WTP199" i="1"/>
  <c r="WTR199" i="1" s="1"/>
  <c r="WTH199" i="1"/>
  <c r="WTJ199" i="1" s="1"/>
  <c r="WSZ199" i="1"/>
  <c r="WTB199" i="1" s="1"/>
  <c r="WSR199" i="1"/>
  <c r="WST199" i="1" s="1"/>
  <c r="WSJ199" i="1"/>
  <c r="WSL199" i="1" s="1"/>
  <c r="WSB199" i="1"/>
  <c r="WSD199" i="1" s="1"/>
  <c r="WRT199" i="1"/>
  <c r="WRV199" i="1" s="1"/>
  <c r="WRL199" i="1"/>
  <c r="WRN199" i="1" s="1"/>
  <c r="WRD199" i="1"/>
  <c r="WRF199" i="1" s="1"/>
  <c r="WQV199" i="1"/>
  <c r="WQX199" i="1" s="1"/>
  <c r="WQN199" i="1"/>
  <c r="WQP199" i="1" s="1"/>
  <c r="WQF199" i="1"/>
  <c r="WQH199" i="1" s="1"/>
  <c r="WPX199" i="1"/>
  <c r="WPZ199" i="1" s="1"/>
  <c r="WPP199" i="1"/>
  <c r="WPR199" i="1" s="1"/>
  <c r="WPH199" i="1"/>
  <c r="WPJ199" i="1" s="1"/>
  <c r="WOZ199" i="1"/>
  <c r="WPB199" i="1" s="1"/>
  <c r="WOR199" i="1"/>
  <c r="WOT199" i="1" s="1"/>
  <c r="WOJ199" i="1"/>
  <c r="WOL199" i="1" s="1"/>
  <c r="WOB199" i="1"/>
  <c r="WOD199" i="1" s="1"/>
  <c r="WNT199" i="1"/>
  <c r="WNV199" i="1" s="1"/>
  <c r="WNL199" i="1"/>
  <c r="WNN199" i="1" s="1"/>
  <c r="WND199" i="1"/>
  <c r="WNF199" i="1" s="1"/>
  <c r="WMV199" i="1"/>
  <c r="WMX199" i="1" s="1"/>
  <c r="WMN199" i="1"/>
  <c r="WMP199" i="1" s="1"/>
  <c r="WMF199" i="1"/>
  <c r="WMH199" i="1" s="1"/>
  <c r="WLX199" i="1"/>
  <c r="WLZ199" i="1" s="1"/>
  <c r="WLP199" i="1"/>
  <c r="WLR199" i="1" s="1"/>
  <c r="WLH199" i="1"/>
  <c r="WLJ199" i="1" s="1"/>
  <c r="WKZ199" i="1"/>
  <c r="WLB199" i="1" s="1"/>
  <c r="WKR199" i="1"/>
  <c r="WKT199" i="1" s="1"/>
  <c r="WKJ199" i="1"/>
  <c r="WKL199" i="1" s="1"/>
  <c r="WKB199" i="1"/>
  <c r="WKD199" i="1" s="1"/>
  <c r="WJT199" i="1"/>
  <c r="WJV199" i="1" s="1"/>
  <c r="WJL199" i="1"/>
  <c r="WJN199" i="1" s="1"/>
  <c r="WJD199" i="1"/>
  <c r="WJF199" i="1" s="1"/>
  <c r="WIV199" i="1"/>
  <c r="WIX199" i="1" s="1"/>
  <c r="WIN199" i="1"/>
  <c r="WIP199" i="1" s="1"/>
  <c r="WIF199" i="1"/>
  <c r="WIH199" i="1" s="1"/>
  <c r="WHX199" i="1"/>
  <c r="WHZ199" i="1" s="1"/>
  <c r="WHP199" i="1"/>
  <c r="WHR199" i="1" s="1"/>
  <c r="WHH199" i="1"/>
  <c r="WHJ199" i="1" s="1"/>
  <c r="WGZ199" i="1"/>
  <c r="WHB199" i="1" s="1"/>
  <c r="WGR199" i="1"/>
  <c r="WGT199" i="1" s="1"/>
  <c r="WGJ199" i="1"/>
  <c r="WGL199" i="1" s="1"/>
  <c r="WGB199" i="1"/>
  <c r="WGD199" i="1" s="1"/>
  <c r="WFT199" i="1"/>
  <c r="WFV199" i="1" s="1"/>
  <c r="WFL199" i="1"/>
  <c r="WFN199" i="1" s="1"/>
  <c r="WFD199" i="1"/>
  <c r="WFF199" i="1" s="1"/>
  <c r="WEV199" i="1"/>
  <c r="WEX199" i="1" s="1"/>
  <c r="WEN199" i="1"/>
  <c r="WEP199" i="1" s="1"/>
  <c r="WEF199" i="1"/>
  <c r="WEH199" i="1" s="1"/>
  <c r="WDX199" i="1"/>
  <c r="WDZ199" i="1" s="1"/>
  <c r="WDP199" i="1"/>
  <c r="WDR199" i="1" s="1"/>
  <c r="WDH199" i="1"/>
  <c r="WDJ199" i="1" s="1"/>
  <c r="WCZ199" i="1"/>
  <c r="WDB199" i="1" s="1"/>
  <c r="WCR199" i="1"/>
  <c r="WCT199" i="1" s="1"/>
  <c r="WCJ199" i="1"/>
  <c r="WCL199" i="1" s="1"/>
  <c r="WCB199" i="1"/>
  <c r="WCD199" i="1" s="1"/>
  <c r="WBT199" i="1"/>
  <c r="WBV199" i="1" s="1"/>
  <c r="WBL199" i="1"/>
  <c r="WBN199" i="1" s="1"/>
  <c r="WBD199" i="1"/>
  <c r="WBF199" i="1" s="1"/>
  <c r="WAV199" i="1"/>
  <c r="WAX199" i="1" s="1"/>
  <c r="WAN199" i="1"/>
  <c r="WAP199" i="1" s="1"/>
  <c r="WAF199" i="1"/>
  <c r="WAH199" i="1" s="1"/>
  <c r="VZX199" i="1"/>
  <c r="VZZ199" i="1" s="1"/>
  <c r="VZP199" i="1"/>
  <c r="VZR199" i="1" s="1"/>
  <c r="VZH199" i="1"/>
  <c r="VZJ199" i="1" s="1"/>
  <c r="VYZ199" i="1"/>
  <c r="VZB199" i="1" s="1"/>
  <c r="VYR199" i="1"/>
  <c r="VYT199" i="1" s="1"/>
  <c r="VYJ199" i="1"/>
  <c r="VYL199" i="1" s="1"/>
  <c r="VYB199" i="1"/>
  <c r="VYD199" i="1" s="1"/>
  <c r="VXT199" i="1"/>
  <c r="VXV199" i="1" s="1"/>
  <c r="VXL199" i="1"/>
  <c r="VXN199" i="1" s="1"/>
  <c r="VXD199" i="1"/>
  <c r="VXF199" i="1" s="1"/>
  <c r="VWV199" i="1"/>
  <c r="VWX199" i="1" s="1"/>
  <c r="VWN199" i="1"/>
  <c r="VWP199" i="1" s="1"/>
  <c r="VWF199" i="1"/>
  <c r="VWH199" i="1" s="1"/>
  <c r="VVX199" i="1"/>
  <c r="VVZ199" i="1" s="1"/>
  <c r="VVP199" i="1"/>
  <c r="VVR199" i="1" s="1"/>
  <c r="VVH199" i="1"/>
  <c r="VVJ199" i="1" s="1"/>
  <c r="VUZ199" i="1"/>
  <c r="VVB199" i="1" s="1"/>
  <c r="VUR199" i="1"/>
  <c r="VUT199" i="1" s="1"/>
  <c r="VUJ199" i="1"/>
  <c r="VUL199" i="1" s="1"/>
  <c r="VUB199" i="1"/>
  <c r="VUD199" i="1" s="1"/>
  <c r="VTT199" i="1"/>
  <c r="VTV199" i="1" s="1"/>
  <c r="VTL199" i="1"/>
  <c r="VTN199" i="1" s="1"/>
  <c r="VTD199" i="1"/>
  <c r="VTF199" i="1" s="1"/>
  <c r="VSV199" i="1"/>
  <c r="VSX199" i="1" s="1"/>
  <c r="VSN199" i="1"/>
  <c r="VSP199" i="1" s="1"/>
  <c r="VSF199" i="1"/>
  <c r="VSH199" i="1" s="1"/>
  <c r="VRX199" i="1"/>
  <c r="VRZ199" i="1" s="1"/>
  <c r="VRP199" i="1"/>
  <c r="VRR199" i="1" s="1"/>
  <c r="VRH199" i="1"/>
  <c r="VRJ199" i="1" s="1"/>
  <c r="VQZ199" i="1"/>
  <c r="VRB199" i="1" s="1"/>
  <c r="VQR199" i="1"/>
  <c r="VQT199" i="1" s="1"/>
  <c r="VQJ199" i="1"/>
  <c r="VQL199" i="1" s="1"/>
  <c r="VQB199" i="1"/>
  <c r="VQD199" i="1" s="1"/>
  <c r="VPT199" i="1"/>
  <c r="VPV199" i="1" s="1"/>
  <c r="VPL199" i="1"/>
  <c r="VPN199" i="1" s="1"/>
  <c r="VPD199" i="1"/>
  <c r="VPF199" i="1" s="1"/>
  <c r="VOV199" i="1"/>
  <c r="VOX199" i="1" s="1"/>
  <c r="VON199" i="1"/>
  <c r="VOP199" i="1" s="1"/>
  <c r="VOF199" i="1"/>
  <c r="VOH199" i="1" s="1"/>
  <c r="VNX199" i="1"/>
  <c r="VNZ199" i="1" s="1"/>
  <c r="VNP199" i="1"/>
  <c r="VNR199" i="1" s="1"/>
  <c r="VNH199" i="1"/>
  <c r="VNJ199" i="1" s="1"/>
  <c r="VMZ199" i="1"/>
  <c r="VNB199" i="1" s="1"/>
  <c r="VMR199" i="1"/>
  <c r="VMT199" i="1" s="1"/>
  <c r="VMJ199" i="1"/>
  <c r="VML199" i="1" s="1"/>
  <c r="VMB199" i="1"/>
  <c r="VMD199" i="1" s="1"/>
  <c r="VLT199" i="1"/>
  <c r="VLV199" i="1" s="1"/>
  <c r="VLL199" i="1"/>
  <c r="VLN199" i="1" s="1"/>
  <c r="VLD199" i="1"/>
  <c r="VLF199" i="1" s="1"/>
  <c r="VKV199" i="1"/>
  <c r="VKX199" i="1" s="1"/>
  <c r="VKN199" i="1"/>
  <c r="VKP199" i="1" s="1"/>
  <c r="VKF199" i="1"/>
  <c r="VKH199" i="1" s="1"/>
  <c r="VJX199" i="1"/>
  <c r="VJZ199" i="1" s="1"/>
  <c r="VJP199" i="1"/>
  <c r="VJR199" i="1" s="1"/>
  <c r="VJH199" i="1"/>
  <c r="VJJ199" i="1" s="1"/>
  <c r="VIZ199" i="1"/>
  <c r="VJB199" i="1" s="1"/>
  <c r="VIR199" i="1"/>
  <c r="VIT199" i="1" s="1"/>
  <c r="VIJ199" i="1"/>
  <c r="VIL199" i="1" s="1"/>
  <c r="VIB199" i="1"/>
  <c r="VID199" i="1" s="1"/>
  <c r="VHT199" i="1"/>
  <c r="VHV199" i="1" s="1"/>
  <c r="VHL199" i="1"/>
  <c r="VHN199" i="1" s="1"/>
  <c r="VHD199" i="1"/>
  <c r="VHF199" i="1" s="1"/>
  <c r="VGV199" i="1"/>
  <c r="VGX199" i="1" s="1"/>
  <c r="VGN199" i="1"/>
  <c r="VGP199" i="1" s="1"/>
  <c r="VGF199" i="1"/>
  <c r="VGH199" i="1" s="1"/>
  <c r="VFX199" i="1"/>
  <c r="VFZ199" i="1" s="1"/>
  <c r="VFP199" i="1"/>
  <c r="VFR199" i="1" s="1"/>
  <c r="VFH199" i="1"/>
  <c r="VFJ199" i="1" s="1"/>
  <c r="VEZ199" i="1"/>
  <c r="VFB199" i="1" s="1"/>
  <c r="VER199" i="1"/>
  <c r="VET199" i="1" s="1"/>
  <c r="VEJ199" i="1"/>
  <c r="VEL199" i="1" s="1"/>
  <c r="VEB199" i="1"/>
  <c r="VED199" i="1" s="1"/>
  <c r="VDT199" i="1"/>
  <c r="VDV199" i="1" s="1"/>
  <c r="VDL199" i="1"/>
  <c r="VDN199" i="1" s="1"/>
  <c r="VDD199" i="1"/>
  <c r="VDF199" i="1" s="1"/>
  <c r="VCV199" i="1"/>
  <c r="VCX199" i="1" s="1"/>
  <c r="VCN199" i="1"/>
  <c r="VCP199" i="1" s="1"/>
  <c r="VCF199" i="1"/>
  <c r="VCH199" i="1" s="1"/>
  <c r="VBX199" i="1"/>
  <c r="VBZ199" i="1" s="1"/>
  <c r="VBP199" i="1"/>
  <c r="VBR199" i="1" s="1"/>
  <c r="VBH199" i="1"/>
  <c r="VBJ199" i="1" s="1"/>
  <c r="VAZ199" i="1"/>
  <c r="VBB199" i="1" s="1"/>
  <c r="VAR199" i="1"/>
  <c r="VAT199" i="1" s="1"/>
  <c r="VAJ199" i="1"/>
  <c r="VAL199" i="1" s="1"/>
  <c r="VAB199" i="1"/>
  <c r="VAD199" i="1" s="1"/>
  <c r="UZT199" i="1"/>
  <c r="UZV199" i="1" s="1"/>
  <c r="UZL199" i="1"/>
  <c r="UZN199" i="1" s="1"/>
  <c r="UZD199" i="1"/>
  <c r="UZF199" i="1" s="1"/>
  <c r="UYV199" i="1"/>
  <c r="UYX199" i="1" s="1"/>
  <c r="UYN199" i="1"/>
  <c r="UYP199" i="1" s="1"/>
  <c r="UYF199" i="1"/>
  <c r="UYH199" i="1" s="1"/>
  <c r="UXX199" i="1"/>
  <c r="UXZ199" i="1" s="1"/>
  <c r="UXP199" i="1"/>
  <c r="UXR199" i="1" s="1"/>
  <c r="UXH199" i="1"/>
  <c r="UXJ199" i="1" s="1"/>
  <c r="UWZ199" i="1"/>
  <c r="UXB199" i="1" s="1"/>
  <c r="UWR199" i="1"/>
  <c r="UWT199" i="1" s="1"/>
  <c r="UWJ199" i="1"/>
  <c r="UWL199" i="1" s="1"/>
  <c r="UWB199" i="1"/>
  <c r="UWD199" i="1" s="1"/>
  <c r="UVT199" i="1"/>
  <c r="UVV199" i="1" s="1"/>
  <c r="UVL199" i="1"/>
  <c r="UVN199" i="1" s="1"/>
  <c r="UVD199" i="1"/>
  <c r="UVF199" i="1" s="1"/>
  <c r="UUV199" i="1"/>
  <c r="UUX199" i="1" s="1"/>
  <c r="UUN199" i="1"/>
  <c r="UUP199" i="1" s="1"/>
  <c r="UUF199" i="1"/>
  <c r="UUH199" i="1" s="1"/>
  <c r="UTX199" i="1"/>
  <c r="UTZ199" i="1" s="1"/>
  <c r="UTP199" i="1"/>
  <c r="UTR199" i="1" s="1"/>
  <c r="UTH199" i="1"/>
  <c r="UTJ199" i="1" s="1"/>
  <c r="USZ199" i="1"/>
  <c r="UTB199" i="1" s="1"/>
  <c r="USR199" i="1"/>
  <c r="UST199" i="1" s="1"/>
  <c r="USJ199" i="1"/>
  <c r="USL199" i="1" s="1"/>
  <c r="USB199" i="1"/>
  <c r="USD199" i="1" s="1"/>
  <c r="URT199" i="1"/>
  <c r="URV199" i="1" s="1"/>
  <c r="URL199" i="1"/>
  <c r="URN199" i="1" s="1"/>
  <c r="URD199" i="1"/>
  <c r="URF199" i="1" s="1"/>
  <c r="UQV199" i="1"/>
  <c r="UQX199" i="1" s="1"/>
  <c r="UQN199" i="1"/>
  <c r="UQP199" i="1" s="1"/>
  <c r="UQF199" i="1"/>
  <c r="UQH199" i="1" s="1"/>
  <c r="UPX199" i="1"/>
  <c r="UPZ199" i="1" s="1"/>
  <c r="UPP199" i="1"/>
  <c r="UPR199" i="1" s="1"/>
  <c r="UPH199" i="1"/>
  <c r="UPJ199" i="1" s="1"/>
  <c r="UOZ199" i="1"/>
  <c r="UPB199" i="1" s="1"/>
  <c r="UOR199" i="1"/>
  <c r="UOT199" i="1" s="1"/>
  <c r="UOJ199" i="1"/>
  <c r="UOL199" i="1" s="1"/>
  <c r="UOB199" i="1"/>
  <c r="UOD199" i="1" s="1"/>
  <c r="UNT199" i="1"/>
  <c r="UNV199" i="1" s="1"/>
  <c r="UNL199" i="1"/>
  <c r="UNN199" i="1" s="1"/>
  <c r="UND199" i="1"/>
  <c r="UNF199" i="1" s="1"/>
  <c r="UMV199" i="1"/>
  <c r="UMX199" i="1" s="1"/>
  <c r="UMN199" i="1"/>
  <c r="UMP199" i="1" s="1"/>
  <c r="UMF199" i="1"/>
  <c r="UMH199" i="1" s="1"/>
  <c r="ULX199" i="1"/>
  <c r="ULZ199" i="1" s="1"/>
  <c r="ULP199" i="1"/>
  <c r="ULR199" i="1" s="1"/>
  <c r="ULH199" i="1"/>
  <c r="ULJ199" i="1" s="1"/>
  <c r="UKZ199" i="1"/>
  <c r="ULB199" i="1" s="1"/>
  <c r="UKR199" i="1"/>
  <c r="UKT199" i="1" s="1"/>
  <c r="UKJ199" i="1"/>
  <c r="UKL199" i="1" s="1"/>
  <c r="UKB199" i="1"/>
  <c r="UKD199" i="1" s="1"/>
  <c r="UJT199" i="1"/>
  <c r="UJV199" i="1" s="1"/>
  <c r="UJL199" i="1"/>
  <c r="UJN199" i="1" s="1"/>
  <c r="UJD199" i="1"/>
  <c r="UJF199" i="1" s="1"/>
  <c r="UIV199" i="1"/>
  <c r="UIX199" i="1" s="1"/>
  <c r="UIN199" i="1"/>
  <c r="UIP199" i="1" s="1"/>
  <c r="UIF199" i="1"/>
  <c r="UIH199" i="1" s="1"/>
  <c r="UHX199" i="1"/>
  <c r="UHZ199" i="1" s="1"/>
  <c r="UHP199" i="1"/>
  <c r="UHR199" i="1" s="1"/>
  <c r="UHH199" i="1"/>
  <c r="UHJ199" i="1" s="1"/>
  <c r="UGZ199" i="1"/>
  <c r="UHB199" i="1" s="1"/>
  <c r="UGR199" i="1"/>
  <c r="UGT199" i="1" s="1"/>
  <c r="UGJ199" i="1"/>
  <c r="UGL199" i="1" s="1"/>
  <c r="UGB199" i="1"/>
  <c r="UGD199" i="1" s="1"/>
  <c r="UFT199" i="1"/>
  <c r="UFV199" i="1" s="1"/>
  <c r="UFL199" i="1"/>
  <c r="UFN199" i="1" s="1"/>
  <c r="UFD199" i="1"/>
  <c r="UFF199" i="1" s="1"/>
  <c r="UEV199" i="1"/>
  <c r="UEX199" i="1" s="1"/>
  <c r="UEN199" i="1"/>
  <c r="UEP199" i="1" s="1"/>
  <c r="UEF199" i="1"/>
  <c r="UEH199" i="1" s="1"/>
  <c r="UDX199" i="1"/>
  <c r="UDZ199" i="1" s="1"/>
  <c r="UDP199" i="1"/>
  <c r="UDR199" i="1" s="1"/>
  <c r="UDH199" i="1"/>
  <c r="UDJ199" i="1" s="1"/>
  <c r="UCZ199" i="1"/>
  <c r="UDB199" i="1" s="1"/>
  <c r="UCR199" i="1"/>
  <c r="UCT199" i="1" s="1"/>
  <c r="UCJ199" i="1"/>
  <c r="UCL199" i="1" s="1"/>
  <c r="UCB199" i="1"/>
  <c r="UCD199" i="1" s="1"/>
  <c r="UBT199" i="1"/>
  <c r="UBV199" i="1" s="1"/>
  <c r="UBL199" i="1"/>
  <c r="UBN199" i="1" s="1"/>
  <c r="UBD199" i="1"/>
  <c r="UBF199" i="1" s="1"/>
  <c r="UAV199" i="1"/>
  <c r="UAX199" i="1" s="1"/>
  <c r="UAN199" i="1"/>
  <c r="UAP199" i="1" s="1"/>
  <c r="UAF199" i="1"/>
  <c r="UAH199" i="1" s="1"/>
  <c r="TZX199" i="1"/>
  <c r="TZZ199" i="1" s="1"/>
  <c r="TZP199" i="1"/>
  <c r="TZR199" i="1" s="1"/>
  <c r="TZH199" i="1"/>
  <c r="TZJ199" i="1" s="1"/>
  <c r="TYZ199" i="1"/>
  <c r="TZB199" i="1" s="1"/>
  <c r="TYR199" i="1"/>
  <c r="TYT199" i="1" s="1"/>
  <c r="TYJ199" i="1"/>
  <c r="TYL199" i="1" s="1"/>
  <c r="TYB199" i="1"/>
  <c r="TYD199" i="1" s="1"/>
  <c r="TXT199" i="1"/>
  <c r="TXV199" i="1" s="1"/>
  <c r="TXL199" i="1"/>
  <c r="TXN199" i="1" s="1"/>
  <c r="TXD199" i="1"/>
  <c r="TXF199" i="1" s="1"/>
  <c r="TWV199" i="1"/>
  <c r="TWX199" i="1" s="1"/>
  <c r="TWN199" i="1"/>
  <c r="TWP199" i="1" s="1"/>
  <c r="TWF199" i="1"/>
  <c r="TWH199" i="1" s="1"/>
  <c r="TVX199" i="1"/>
  <c r="TVZ199" i="1" s="1"/>
  <c r="TVP199" i="1"/>
  <c r="TVR199" i="1" s="1"/>
  <c r="TVH199" i="1"/>
  <c r="TVJ199" i="1" s="1"/>
  <c r="TUZ199" i="1"/>
  <c r="TVB199" i="1" s="1"/>
  <c r="TUR199" i="1"/>
  <c r="TUT199" i="1" s="1"/>
  <c r="TUJ199" i="1"/>
  <c r="TUL199" i="1" s="1"/>
  <c r="TUB199" i="1"/>
  <c r="TUD199" i="1" s="1"/>
  <c r="TTT199" i="1"/>
  <c r="TTV199" i="1" s="1"/>
  <c r="TTL199" i="1"/>
  <c r="TTN199" i="1" s="1"/>
  <c r="TTD199" i="1"/>
  <c r="TTF199" i="1" s="1"/>
  <c r="TSV199" i="1"/>
  <c r="TSX199" i="1" s="1"/>
  <c r="TSN199" i="1"/>
  <c r="TSP199" i="1" s="1"/>
  <c r="TSF199" i="1"/>
  <c r="TSH199" i="1" s="1"/>
  <c r="TRX199" i="1"/>
  <c r="TRZ199" i="1" s="1"/>
  <c r="TRP199" i="1"/>
  <c r="TRR199" i="1" s="1"/>
  <c r="TRH199" i="1"/>
  <c r="TRJ199" i="1" s="1"/>
  <c r="TQZ199" i="1"/>
  <c r="TRB199" i="1" s="1"/>
  <c r="TQR199" i="1"/>
  <c r="TQT199" i="1" s="1"/>
  <c r="TQJ199" i="1"/>
  <c r="TQL199" i="1" s="1"/>
  <c r="TQB199" i="1"/>
  <c r="TQD199" i="1" s="1"/>
  <c r="TPT199" i="1"/>
  <c r="TPV199" i="1" s="1"/>
  <c r="TPL199" i="1"/>
  <c r="TPN199" i="1" s="1"/>
  <c r="TPD199" i="1"/>
  <c r="TPF199" i="1" s="1"/>
  <c r="TOV199" i="1"/>
  <c r="TOX199" i="1" s="1"/>
  <c r="TON199" i="1"/>
  <c r="TOP199" i="1" s="1"/>
  <c r="TOF199" i="1"/>
  <c r="TOH199" i="1" s="1"/>
  <c r="TNX199" i="1"/>
  <c r="TNZ199" i="1" s="1"/>
  <c r="TNP199" i="1"/>
  <c r="TNR199" i="1" s="1"/>
  <c r="TNH199" i="1"/>
  <c r="TNJ199" i="1" s="1"/>
  <c r="TMZ199" i="1"/>
  <c r="TNB199" i="1" s="1"/>
  <c r="TMR199" i="1"/>
  <c r="TMT199" i="1" s="1"/>
  <c r="TMJ199" i="1"/>
  <c r="TML199" i="1" s="1"/>
  <c r="TMB199" i="1"/>
  <c r="TMD199" i="1" s="1"/>
  <c r="TLT199" i="1"/>
  <c r="TLV199" i="1" s="1"/>
  <c r="TLL199" i="1"/>
  <c r="TLN199" i="1" s="1"/>
  <c r="TLD199" i="1"/>
  <c r="TLF199" i="1" s="1"/>
  <c r="TKV199" i="1"/>
  <c r="TKX199" i="1" s="1"/>
  <c r="TKN199" i="1"/>
  <c r="TKP199" i="1" s="1"/>
  <c r="TKF199" i="1"/>
  <c r="TKH199" i="1" s="1"/>
  <c r="TJX199" i="1"/>
  <c r="TJZ199" i="1" s="1"/>
  <c r="TJP199" i="1"/>
  <c r="TJR199" i="1" s="1"/>
  <c r="TJH199" i="1"/>
  <c r="TJJ199" i="1" s="1"/>
  <c r="TIZ199" i="1"/>
  <c r="TJB199" i="1" s="1"/>
  <c r="TIR199" i="1"/>
  <c r="TIT199" i="1" s="1"/>
  <c r="TIJ199" i="1"/>
  <c r="TIL199" i="1" s="1"/>
  <c r="TIB199" i="1"/>
  <c r="TID199" i="1" s="1"/>
  <c r="THT199" i="1"/>
  <c r="THV199" i="1" s="1"/>
  <c r="THL199" i="1"/>
  <c r="THN199" i="1" s="1"/>
  <c r="THD199" i="1"/>
  <c r="THF199" i="1" s="1"/>
  <c r="TGV199" i="1"/>
  <c r="TGX199" i="1" s="1"/>
  <c r="TGN199" i="1"/>
  <c r="TGP199" i="1" s="1"/>
  <c r="TGF199" i="1"/>
  <c r="TGH199" i="1" s="1"/>
  <c r="TFX199" i="1"/>
  <c r="TFZ199" i="1" s="1"/>
  <c r="TFP199" i="1"/>
  <c r="TFR199" i="1" s="1"/>
  <c r="TFH199" i="1"/>
  <c r="TFJ199" i="1" s="1"/>
  <c r="TEZ199" i="1"/>
  <c r="TFB199" i="1" s="1"/>
  <c r="TER199" i="1"/>
  <c r="TET199" i="1" s="1"/>
  <c r="TEJ199" i="1"/>
  <c r="TEL199" i="1" s="1"/>
  <c r="TEB199" i="1"/>
  <c r="TED199" i="1" s="1"/>
  <c r="TDT199" i="1"/>
  <c r="TDV199" i="1" s="1"/>
  <c r="TDL199" i="1"/>
  <c r="TDN199" i="1" s="1"/>
  <c r="TDD199" i="1"/>
  <c r="TDF199" i="1" s="1"/>
  <c r="TCV199" i="1"/>
  <c r="TCX199" i="1" s="1"/>
  <c r="TCN199" i="1"/>
  <c r="TCP199" i="1" s="1"/>
  <c r="TCF199" i="1"/>
  <c r="TCH199" i="1" s="1"/>
  <c r="TBX199" i="1"/>
  <c r="TBZ199" i="1" s="1"/>
  <c r="TBP199" i="1"/>
  <c r="TBR199" i="1" s="1"/>
  <c r="TBH199" i="1"/>
  <c r="TBJ199" i="1" s="1"/>
  <c r="TAZ199" i="1"/>
  <c r="TBB199" i="1" s="1"/>
  <c r="TAR199" i="1"/>
  <c r="TAT199" i="1" s="1"/>
  <c r="TAJ199" i="1"/>
  <c r="TAL199" i="1" s="1"/>
  <c r="TAB199" i="1"/>
  <c r="TAD199" i="1" s="1"/>
  <c r="SZT199" i="1"/>
  <c r="SZV199" i="1" s="1"/>
  <c r="SZL199" i="1"/>
  <c r="SZN199" i="1" s="1"/>
  <c r="SZD199" i="1"/>
  <c r="SZF199" i="1" s="1"/>
  <c r="SYV199" i="1"/>
  <c r="SYX199" i="1" s="1"/>
  <c r="SYN199" i="1"/>
  <c r="SYP199" i="1" s="1"/>
  <c r="SYF199" i="1"/>
  <c r="SYH199" i="1" s="1"/>
  <c r="SXX199" i="1"/>
  <c r="SXZ199" i="1" s="1"/>
  <c r="SXP199" i="1"/>
  <c r="SXR199" i="1" s="1"/>
  <c r="SXH199" i="1"/>
  <c r="SXJ199" i="1" s="1"/>
  <c r="SWZ199" i="1"/>
  <c r="SXB199" i="1" s="1"/>
  <c r="SWR199" i="1"/>
  <c r="SWT199" i="1" s="1"/>
  <c r="SWJ199" i="1"/>
  <c r="SWL199" i="1" s="1"/>
  <c r="SWB199" i="1"/>
  <c r="SWD199" i="1" s="1"/>
  <c r="SVT199" i="1"/>
  <c r="SVV199" i="1" s="1"/>
  <c r="SVL199" i="1"/>
  <c r="SVN199" i="1" s="1"/>
  <c r="SVD199" i="1"/>
  <c r="SVF199" i="1" s="1"/>
  <c r="SUV199" i="1"/>
  <c r="SUX199" i="1" s="1"/>
  <c r="SUN199" i="1"/>
  <c r="SUP199" i="1" s="1"/>
  <c r="SUF199" i="1"/>
  <c r="SUH199" i="1" s="1"/>
  <c r="STX199" i="1"/>
  <c r="STZ199" i="1" s="1"/>
  <c r="STP199" i="1"/>
  <c r="STR199" i="1" s="1"/>
  <c r="STH199" i="1"/>
  <c r="STJ199" i="1" s="1"/>
  <c r="SSZ199" i="1"/>
  <c r="STB199" i="1" s="1"/>
  <c r="SSR199" i="1"/>
  <c r="SST199" i="1" s="1"/>
  <c r="SSJ199" i="1"/>
  <c r="SSL199" i="1" s="1"/>
  <c r="SSB199" i="1"/>
  <c r="SSD199" i="1" s="1"/>
  <c r="SRT199" i="1"/>
  <c r="SRV199" i="1" s="1"/>
  <c r="SRL199" i="1"/>
  <c r="SRN199" i="1" s="1"/>
  <c r="SRD199" i="1"/>
  <c r="SRF199" i="1" s="1"/>
  <c r="SQV199" i="1"/>
  <c r="SQX199" i="1" s="1"/>
  <c r="SQN199" i="1"/>
  <c r="SQP199" i="1" s="1"/>
  <c r="SQF199" i="1"/>
  <c r="SQH199" i="1" s="1"/>
  <c r="SPX199" i="1"/>
  <c r="SPZ199" i="1" s="1"/>
  <c r="SPP199" i="1"/>
  <c r="SPR199" i="1" s="1"/>
  <c r="SPH199" i="1"/>
  <c r="SPJ199" i="1" s="1"/>
  <c r="SOZ199" i="1"/>
  <c r="SPB199" i="1" s="1"/>
  <c r="SOR199" i="1"/>
  <c r="SOT199" i="1" s="1"/>
  <c r="SOJ199" i="1"/>
  <c r="SOL199" i="1" s="1"/>
  <c r="SOB199" i="1"/>
  <c r="SOD199" i="1" s="1"/>
  <c r="SNT199" i="1"/>
  <c r="SNV199" i="1" s="1"/>
  <c r="SNL199" i="1"/>
  <c r="SNN199" i="1" s="1"/>
  <c r="SND199" i="1"/>
  <c r="SNF199" i="1" s="1"/>
  <c r="SMV199" i="1"/>
  <c r="SMX199" i="1" s="1"/>
  <c r="SMN199" i="1"/>
  <c r="SMP199" i="1" s="1"/>
  <c r="SMF199" i="1"/>
  <c r="SMH199" i="1" s="1"/>
  <c r="SLX199" i="1"/>
  <c r="SLZ199" i="1" s="1"/>
  <c r="SLP199" i="1"/>
  <c r="SLR199" i="1" s="1"/>
  <c r="SLH199" i="1"/>
  <c r="SLJ199" i="1" s="1"/>
  <c r="SKZ199" i="1"/>
  <c r="SLB199" i="1" s="1"/>
  <c r="SKR199" i="1"/>
  <c r="SKT199" i="1" s="1"/>
  <c r="SKJ199" i="1"/>
  <c r="SKL199" i="1" s="1"/>
  <c r="SKB199" i="1"/>
  <c r="SKD199" i="1" s="1"/>
  <c r="SJT199" i="1"/>
  <c r="SJV199" i="1" s="1"/>
  <c r="SJL199" i="1"/>
  <c r="SJN199" i="1" s="1"/>
  <c r="SJD199" i="1"/>
  <c r="SJF199" i="1" s="1"/>
  <c r="SIV199" i="1"/>
  <c r="SIX199" i="1" s="1"/>
  <c r="SIN199" i="1"/>
  <c r="SIP199" i="1" s="1"/>
  <c r="SIF199" i="1"/>
  <c r="SIH199" i="1" s="1"/>
  <c r="SHX199" i="1"/>
  <c r="SHZ199" i="1" s="1"/>
  <c r="SHP199" i="1"/>
  <c r="SHR199" i="1" s="1"/>
  <c r="SHH199" i="1"/>
  <c r="SHJ199" i="1" s="1"/>
  <c r="SGZ199" i="1"/>
  <c r="SHB199" i="1" s="1"/>
  <c r="SGR199" i="1"/>
  <c r="SGT199" i="1" s="1"/>
  <c r="SGJ199" i="1"/>
  <c r="SGL199" i="1" s="1"/>
  <c r="SGB199" i="1"/>
  <c r="SGD199" i="1" s="1"/>
  <c r="SFT199" i="1"/>
  <c r="SFV199" i="1" s="1"/>
  <c r="SFL199" i="1"/>
  <c r="SFN199" i="1" s="1"/>
  <c r="SFD199" i="1"/>
  <c r="SFF199" i="1" s="1"/>
  <c r="SEV199" i="1"/>
  <c r="SEX199" i="1" s="1"/>
  <c r="SEN199" i="1"/>
  <c r="SEP199" i="1" s="1"/>
  <c r="SEF199" i="1"/>
  <c r="SEH199" i="1" s="1"/>
  <c r="SDX199" i="1"/>
  <c r="SDZ199" i="1" s="1"/>
  <c r="SDP199" i="1"/>
  <c r="SDR199" i="1" s="1"/>
  <c r="SDH199" i="1"/>
  <c r="SDJ199" i="1" s="1"/>
  <c r="SCZ199" i="1"/>
  <c r="SDB199" i="1" s="1"/>
  <c r="SCR199" i="1"/>
  <c r="SCT199" i="1" s="1"/>
  <c r="SCJ199" i="1"/>
  <c r="SCL199" i="1" s="1"/>
  <c r="SCB199" i="1"/>
  <c r="SCD199" i="1" s="1"/>
  <c r="SBT199" i="1"/>
  <c r="SBV199" i="1" s="1"/>
  <c r="SBL199" i="1"/>
  <c r="SBN199" i="1" s="1"/>
  <c r="SBD199" i="1"/>
  <c r="SBF199" i="1" s="1"/>
  <c r="SAV199" i="1"/>
  <c r="SAX199" i="1" s="1"/>
  <c r="SAN199" i="1"/>
  <c r="SAP199" i="1" s="1"/>
  <c r="SAF199" i="1"/>
  <c r="SAH199" i="1" s="1"/>
  <c r="RZX199" i="1"/>
  <c r="RZZ199" i="1" s="1"/>
  <c r="RZP199" i="1"/>
  <c r="RZR199" i="1" s="1"/>
  <c r="RZH199" i="1"/>
  <c r="RZJ199" i="1" s="1"/>
  <c r="RYZ199" i="1"/>
  <c r="RZB199" i="1" s="1"/>
  <c r="RYR199" i="1"/>
  <c r="RYT199" i="1" s="1"/>
  <c r="RYJ199" i="1"/>
  <c r="RYL199" i="1" s="1"/>
  <c r="RYB199" i="1"/>
  <c r="RYD199" i="1" s="1"/>
  <c r="RXT199" i="1"/>
  <c r="RXV199" i="1" s="1"/>
  <c r="RXL199" i="1"/>
  <c r="RXN199" i="1" s="1"/>
  <c r="RXD199" i="1"/>
  <c r="RXF199" i="1" s="1"/>
  <c r="RWV199" i="1"/>
  <c r="RWX199" i="1" s="1"/>
  <c r="RWN199" i="1"/>
  <c r="RWP199" i="1" s="1"/>
  <c r="RWF199" i="1"/>
  <c r="RWH199" i="1" s="1"/>
  <c r="RVX199" i="1"/>
  <c r="RVZ199" i="1" s="1"/>
  <c r="RVP199" i="1"/>
  <c r="RVR199" i="1" s="1"/>
  <c r="RVH199" i="1"/>
  <c r="RVJ199" i="1" s="1"/>
  <c r="RUZ199" i="1"/>
  <c r="RVB199" i="1" s="1"/>
  <c r="RUR199" i="1"/>
  <c r="RUT199" i="1" s="1"/>
  <c r="RUJ199" i="1"/>
  <c r="RUL199" i="1" s="1"/>
  <c r="RUB199" i="1"/>
  <c r="RUD199" i="1" s="1"/>
  <c r="RTT199" i="1"/>
  <c r="RTV199" i="1" s="1"/>
  <c r="RTL199" i="1"/>
  <c r="RTN199" i="1" s="1"/>
  <c r="RTD199" i="1"/>
  <c r="RTF199" i="1" s="1"/>
  <c r="RSV199" i="1"/>
  <c r="RSX199" i="1" s="1"/>
  <c r="RSN199" i="1"/>
  <c r="RSP199" i="1" s="1"/>
  <c r="RSF199" i="1"/>
  <c r="RSH199" i="1" s="1"/>
  <c r="RRX199" i="1"/>
  <c r="RRZ199" i="1" s="1"/>
  <c r="RRP199" i="1"/>
  <c r="RRR199" i="1" s="1"/>
  <c r="RRH199" i="1"/>
  <c r="RRJ199" i="1" s="1"/>
  <c r="RQZ199" i="1"/>
  <c r="RRB199" i="1" s="1"/>
  <c r="RQR199" i="1"/>
  <c r="RQT199" i="1" s="1"/>
  <c r="RQJ199" i="1"/>
  <c r="RQL199" i="1" s="1"/>
  <c r="RQB199" i="1"/>
  <c r="RQD199" i="1" s="1"/>
  <c r="RPT199" i="1"/>
  <c r="RPV199" i="1" s="1"/>
  <c r="RPL199" i="1"/>
  <c r="RPN199" i="1" s="1"/>
  <c r="RPD199" i="1"/>
  <c r="RPF199" i="1" s="1"/>
  <c r="ROV199" i="1"/>
  <c r="ROX199" i="1" s="1"/>
  <c r="RON199" i="1"/>
  <c r="ROP199" i="1" s="1"/>
  <c r="ROF199" i="1"/>
  <c r="ROH199" i="1" s="1"/>
  <c r="RNX199" i="1"/>
  <c r="RNZ199" i="1" s="1"/>
  <c r="RNP199" i="1"/>
  <c r="RNR199" i="1" s="1"/>
  <c r="RNH199" i="1"/>
  <c r="RNJ199" i="1" s="1"/>
  <c r="RMZ199" i="1"/>
  <c r="RNB199" i="1" s="1"/>
  <c r="RMR199" i="1"/>
  <c r="RMT199" i="1" s="1"/>
  <c r="RMJ199" i="1"/>
  <c r="RML199" i="1" s="1"/>
  <c r="RMB199" i="1"/>
  <c r="RMD199" i="1" s="1"/>
  <c r="RLT199" i="1"/>
  <c r="RLV199" i="1" s="1"/>
  <c r="RLL199" i="1"/>
  <c r="RLN199" i="1" s="1"/>
  <c r="RLD199" i="1"/>
  <c r="RLF199" i="1" s="1"/>
  <c r="RKV199" i="1"/>
  <c r="RKX199" i="1" s="1"/>
  <c r="RKN199" i="1"/>
  <c r="RKP199" i="1" s="1"/>
  <c r="RKF199" i="1"/>
  <c r="RKH199" i="1" s="1"/>
  <c r="RJX199" i="1"/>
  <c r="RJZ199" i="1" s="1"/>
  <c r="RJP199" i="1"/>
  <c r="RJR199" i="1" s="1"/>
  <c r="RJH199" i="1"/>
  <c r="RJJ199" i="1" s="1"/>
  <c r="RIZ199" i="1"/>
  <c r="RJB199" i="1" s="1"/>
  <c r="RIR199" i="1"/>
  <c r="RIT199" i="1" s="1"/>
  <c r="RIJ199" i="1"/>
  <c r="RIL199" i="1" s="1"/>
  <c r="RIB199" i="1"/>
  <c r="RID199" i="1" s="1"/>
  <c r="RHT199" i="1"/>
  <c r="RHV199" i="1" s="1"/>
  <c r="RHL199" i="1"/>
  <c r="RHN199" i="1" s="1"/>
  <c r="RHD199" i="1"/>
  <c r="RHF199" i="1" s="1"/>
  <c r="RGV199" i="1"/>
  <c r="RGX199" i="1" s="1"/>
  <c r="RGN199" i="1"/>
  <c r="RGP199" i="1" s="1"/>
  <c r="RGF199" i="1"/>
  <c r="RGH199" i="1" s="1"/>
  <c r="RFX199" i="1"/>
  <c r="RFZ199" i="1" s="1"/>
  <c r="RFP199" i="1"/>
  <c r="RFR199" i="1" s="1"/>
  <c r="RFH199" i="1"/>
  <c r="RFJ199" i="1" s="1"/>
  <c r="REZ199" i="1"/>
  <c r="RFB199" i="1" s="1"/>
  <c r="RER199" i="1"/>
  <c r="RET199" i="1" s="1"/>
  <c r="REJ199" i="1"/>
  <c r="REL199" i="1" s="1"/>
  <c r="REB199" i="1"/>
  <c r="RED199" i="1" s="1"/>
  <c r="RDT199" i="1"/>
  <c r="RDV199" i="1" s="1"/>
  <c r="RDL199" i="1"/>
  <c r="RDN199" i="1" s="1"/>
  <c r="RDD199" i="1"/>
  <c r="RDF199" i="1" s="1"/>
  <c r="RCV199" i="1"/>
  <c r="RCX199" i="1" s="1"/>
  <c r="RCN199" i="1"/>
  <c r="RCP199" i="1" s="1"/>
  <c r="RCF199" i="1"/>
  <c r="RCH199" i="1" s="1"/>
  <c r="RBX199" i="1"/>
  <c r="RBZ199" i="1" s="1"/>
  <c r="RBP199" i="1"/>
  <c r="RBR199" i="1" s="1"/>
  <c r="RBH199" i="1"/>
  <c r="RBJ199" i="1" s="1"/>
  <c r="RAZ199" i="1"/>
  <c r="RBB199" i="1" s="1"/>
  <c r="RAR199" i="1"/>
  <c r="RAT199" i="1" s="1"/>
  <c r="RAJ199" i="1"/>
  <c r="RAL199" i="1" s="1"/>
  <c r="RAB199" i="1"/>
  <c r="RAD199" i="1" s="1"/>
  <c r="QZT199" i="1"/>
  <c r="QZV199" i="1" s="1"/>
  <c r="QZL199" i="1"/>
  <c r="QZN199" i="1" s="1"/>
  <c r="QZD199" i="1"/>
  <c r="QZF199" i="1" s="1"/>
  <c r="QYV199" i="1"/>
  <c r="QYX199" i="1" s="1"/>
  <c r="QYN199" i="1"/>
  <c r="QYP199" i="1" s="1"/>
  <c r="QYF199" i="1"/>
  <c r="QYH199" i="1" s="1"/>
  <c r="QXX199" i="1"/>
  <c r="QXZ199" i="1" s="1"/>
  <c r="QXP199" i="1"/>
  <c r="QXR199" i="1" s="1"/>
  <c r="QXH199" i="1"/>
  <c r="QXJ199" i="1" s="1"/>
  <c r="QWZ199" i="1"/>
  <c r="QXB199" i="1" s="1"/>
  <c r="QWR199" i="1"/>
  <c r="QWT199" i="1" s="1"/>
  <c r="QWJ199" i="1"/>
  <c r="QWL199" i="1" s="1"/>
  <c r="QWB199" i="1"/>
  <c r="QWD199" i="1" s="1"/>
  <c r="QVT199" i="1"/>
  <c r="QVV199" i="1" s="1"/>
  <c r="QVL199" i="1"/>
  <c r="QVN199" i="1" s="1"/>
  <c r="QVD199" i="1"/>
  <c r="QVF199" i="1" s="1"/>
  <c r="QUV199" i="1"/>
  <c r="QUX199" i="1" s="1"/>
  <c r="QUN199" i="1"/>
  <c r="QUP199" i="1" s="1"/>
  <c r="QUF199" i="1"/>
  <c r="QUH199" i="1" s="1"/>
  <c r="QTX199" i="1"/>
  <c r="QTZ199" i="1" s="1"/>
  <c r="QTP199" i="1"/>
  <c r="QTR199" i="1" s="1"/>
  <c r="QTH199" i="1"/>
  <c r="QTJ199" i="1" s="1"/>
  <c r="QSZ199" i="1"/>
  <c r="QTB199" i="1" s="1"/>
  <c r="QSR199" i="1"/>
  <c r="QST199" i="1" s="1"/>
  <c r="QSJ199" i="1"/>
  <c r="QSL199" i="1" s="1"/>
  <c r="QSB199" i="1"/>
  <c r="QSD199" i="1" s="1"/>
  <c r="QRT199" i="1"/>
  <c r="QRV199" i="1" s="1"/>
  <c r="QRL199" i="1"/>
  <c r="QRN199" i="1" s="1"/>
  <c r="QRD199" i="1"/>
  <c r="QRF199" i="1" s="1"/>
  <c r="QQV199" i="1"/>
  <c r="QQX199" i="1" s="1"/>
  <c r="QQN199" i="1"/>
  <c r="QQP199" i="1" s="1"/>
  <c r="QQF199" i="1"/>
  <c r="QQH199" i="1" s="1"/>
  <c r="QPX199" i="1"/>
  <c r="QPZ199" i="1" s="1"/>
  <c r="QPP199" i="1"/>
  <c r="QPR199" i="1" s="1"/>
  <c r="QPH199" i="1"/>
  <c r="QPJ199" i="1" s="1"/>
  <c r="QOZ199" i="1"/>
  <c r="QPB199" i="1" s="1"/>
  <c r="QOR199" i="1"/>
  <c r="QOT199" i="1" s="1"/>
  <c r="QOJ199" i="1"/>
  <c r="QOL199" i="1" s="1"/>
  <c r="QOB199" i="1"/>
  <c r="QOD199" i="1" s="1"/>
  <c r="QNT199" i="1"/>
  <c r="QNV199" i="1" s="1"/>
  <c r="QNL199" i="1"/>
  <c r="QNN199" i="1" s="1"/>
  <c r="QND199" i="1"/>
  <c r="QNF199" i="1" s="1"/>
  <c r="QMV199" i="1"/>
  <c r="QMX199" i="1" s="1"/>
  <c r="QMN199" i="1"/>
  <c r="QMP199" i="1" s="1"/>
  <c r="QMF199" i="1"/>
  <c r="QMH199" i="1" s="1"/>
  <c r="QLX199" i="1"/>
  <c r="QLZ199" i="1" s="1"/>
  <c r="QLP199" i="1"/>
  <c r="QLR199" i="1" s="1"/>
  <c r="QLH199" i="1"/>
  <c r="QLJ199" i="1" s="1"/>
  <c r="QKZ199" i="1"/>
  <c r="QLB199" i="1" s="1"/>
  <c r="QKR199" i="1"/>
  <c r="QKT199" i="1" s="1"/>
  <c r="QKJ199" i="1"/>
  <c r="QKL199" i="1" s="1"/>
  <c r="QKB199" i="1"/>
  <c r="QKD199" i="1" s="1"/>
  <c r="QJT199" i="1"/>
  <c r="QJV199" i="1" s="1"/>
  <c r="QJL199" i="1"/>
  <c r="QJN199" i="1" s="1"/>
  <c r="QJD199" i="1"/>
  <c r="QJF199" i="1" s="1"/>
  <c r="QIV199" i="1"/>
  <c r="QIX199" i="1" s="1"/>
  <c r="QIN199" i="1"/>
  <c r="QIP199" i="1" s="1"/>
  <c r="QIF199" i="1"/>
  <c r="QIH199" i="1" s="1"/>
  <c r="QHX199" i="1"/>
  <c r="QHZ199" i="1" s="1"/>
  <c r="QHP199" i="1"/>
  <c r="QHR199" i="1" s="1"/>
  <c r="QHH199" i="1"/>
  <c r="QHJ199" i="1" s="1"/>
  <c r="QGZ199" i="1"/>
  <c r="QHB199" i="1" s="1"/>
  <c r="QGR199" i="1"/>
  <c r="QGT199" i="1" s="1"/>
  <c r="QGJ199" i="1"/>
  <c r="QGL199" i="1" s="1"/>
  <c r="QGB199" i="1"/>
  <c r="QGD199" i="1" s="1"/>
  <c r="QFT199" i="1"/>
  <c r="QFV199" i="1" s="1"/>
  <c r="QFL199" i="1"/>
  <c r="QFN199" i="1" s="1"/>
  <c r="QFD199" i="1"/>
  <c r="QFF199" i="1" s="1"/>
  <c r="QEV199" i="1"/>
  <c r="QEX199" i="1" s="1"/>
  <c r="QEN199" i="1"/>
  <c r="QEP199" i="1" s="1"/>
  <c r="QEF199" i="1"/>
  <c r="QEH199" i="1" s="1"/>
  <c r="QDX199" i="1"/>
  <c r="QDZ199" i="1" s="1"/>
  <c r="QDP199" i="1"/>
  <c r="QDR199" i="1" s="1"/>
  <c r="QDH199" i="1"/>
  <c r="QDJ199" i="1" s="1"/>
  <c r="QCZ199" i="1"/>
  <c r="QDB199" i="1" s="1"/>
  <c r="QCR199" i="1"/>
  <c r="QCT199" i="1" s="1"/>
  <c r="QCJ199" i="1"/>
  <c r="QCL199" i="1" s="1"/>
  <c r="QCB199" i="1"/>
  <c r="QCD199" i="1" s="1"/>
  <c r="QBT199" i="1"/>
  <c r="QBV199" i="1" s="1"/>
  <c r="QBL199" i="1"/>
  <c r="QBN199" i="1" s="1"/>
  <c r="QBD199" i="1"/>
  <c r="QBF199" i="1" s="1"/>
  <c r="QAV199" i="1"/>
  <c r="QAX199" i="1" s="1"/>
  <c r="QAN199" i="1"/>
  <c r="QAP199" i="1" s="1"/>
  <c r="QAF199" i="1"/>
  <c r="QAH199" i="1" s="1"/>
  <c r="PZX199" i="1"/>
  <c r="PZZ199" i="1" s="1"/>
  <c r="PZP199" i="1"/>
  <c r="PZR199" i="1" s="1"/>
  <c r="PZH199" i="1"/>
  <c r="PZJ199" i="1" s="1"/>
  <c r="PYZ199" i="1"/>
  <c r="PZB199" i="1" s="1"/>
  <c r="PYR199" i="1"/>
  <c r="PYT199" i="1" s="1"/>
  <c r="PYJ199" i="1"/>
  <c r="PYL199" i="1" s="1"/>
  <c r="PYB199" i="1"/>
  <c r="PYD199" i="1" s="1"/>
  <c r="PXT199" i="1"/>
  <c r="PXV199" i="1" s="1"/>
  <c r="PXL199" i="1"/>
  <c r="PXN199" i="1" s="1"/>
  <c r="PXD199" i="1"/>
  <c r="PXF199" i="1" s="1"/>
  <c r="PWV199" i="1"/>
  <c r="PWX199" i="1" s="1"/>
  <c r="PWN199" i="1"/>
  <c r="PWP199" i="1" s="1"/>
  <c r="PWF199" i="1"/>
  <c r="PWH199" i="1" s="1"/>
  <c r="PVX199" i="1"/>
  <c r="PVZ199" i="1" s="1"/>
  <c r="PVP199" i="1"/>
  <c r="PVR199" i="1" s="1"/>
  <c r="PVH199" i="1"/>
  <c r="PVJ199" i="1" s="1"/>
  <c r="PUZ199" i="1"/>
  <c r="PVB199" i="1" s="1"/>
  <c r="PUR199" i="1"/>
  <c r="PUT199" i="1" s="1"/>
  <c r="PUJ199" i="1"/>
  <c r="PUL199" i="1" s="1"/>
  <c r="PUB199" i="1"/>
  <c r="PUD199" i="1" s="1"/>
  <c r="PTT199" i="1"/>
  <c r="PTV199" i="1" s="1"/>
  <c r="PTL199" i="1"/>
  <c r="PTN199" i="1" s="1"/>
  <c r="PTD199" i="1"/>
  <c r="PTF199" i="1" s="1"/>
  <c r="PSV199" i="1"/>
  <c r="PSX199" i="1" s="1"/>
  <c r="PSN199" i="1"/>
  <c r="PSP199" i="1" s="1"/>
  <c r="PSF199" i="1"/>
  <c r="PSH199" i="1" s="1"/>
  <c r="PRX199" i="1"/>
  <c r="PRZ199" i="1" s="1"/>
  <c r="PRP199" i="1"/>
  <c r="PRR199" i="1" s="1"/>
  <c r="PRH199" i="1"/>
  <c r="PRJ199" i="1" s="1"/>
  <c r="PQZ199" i="1"/>
  <c r="PRB199" i="1" s="1"/>
  <c r="PQR199" i="1"/>
  <c r="PQT199" i="1" s="1"/>
  <c r="PQJ199" i="1"/>
  <c r="PQL199" i="1" s="1"/>
  <c r="PQB199" i="1"/>
  <c r="PQD199" i="1" s="1"/>
  <c r="PPT199" i="1"/>
  <c r="PPV199" i="1" s="1"/>
  <c r="PPL199" i="1"/>
  <c r="PPN199" i="1" s="1"/>
  <c r="PPD199" i="1"/>
  <c r="PPF199" i="1" s="1"/>
  <c r="POV199" i="1"/>
  <c r="POX199" i="1" s="1"/>
  <c r="PON199" i="1"/>
  <c r="POP199" i="1" s="1"/>
  <c r="POF199" i="1"/>
  <c r="POH199" i="1" s="1"/>
  <c r="PNX199" i="1"/>
  <c r="PNZ199" i="1" s="1"/>
  <c r="PNP199" i="1"/>
  <c r="PNR199" i="1" s="1"/>
  <c r="PNH199" i="1"/>
  <c r="PNJ199" i="1" s="1"/>
  <c r="PMZ199" i="1"/>
  <c r="PNB199" i="1" s="1"/>
  <c r="PMR199" i="1"/>
  <c r="PMT199" i="1" s="1"/>
  <c r="PMJ199" i="1"/>
  <c r="PML199" i="1" s="1"/>
  <c r="PMB199" i="1"/>
  <c r="PMD199" i="1" s="1"/>
  <c r="PLT199" i="1"/>
  <c r="PLV199" i="1" s="1"/>
  <c r="PLL199" i="1"/>
  <c r="PLN199" i="1" s="1"/>
  <c r="PLD199" i="1"/>
  <c r="PLF199" i="1" s="1"/>
  <c r="PKV199" i="1"/>
  <c r="PKX199" i="1" s="1"/>
  <c r="PKN199" i="1"/>
  <c r="PKP199" i="1" s="1"/>
  <c r="PKF199" i="1"/>
  <c r="PKH199" i="1" s="1"/>
  <c r="PJX199" i="1"/>
  <c r="PJZ199" i="1" s="1"/>
  <c r="PJP199" i="1"/>
  <c r="PJR199" i="1" s="1"/>
  <c r="PJH199" i="1"/>
  <c r="PJJ199" i="1" s="1"/>
  <c r="PIZ199" i="1"/>
  <c r="PJB199" i="1" s="1"/>
  <c r="PIR199" i="1"/>
  <c r="PIT199" i="1" s="1"/>
  <c r="PIJ199" i="1"/>
  <c r="PIL199" i="1" s="1"/>
  <c r="PIB199" i="1"/>
  <c r="PID199" i="1" s="1"/>
  <c r="PHT199" i="1"/>
  <c r="PHV199" i="1" s="1"/>
  <c r="PHL199" i="1"/>
  <c r="PHN199" i="1" s="1"/>
  <c r="PHD199" i="1"/>
  <c r="PHF199" i="1" s="1"/>
  <c r="PGV199" i="1"/>
  <c r="PGX199" i="1" s="1"/>
  <c r="PGN199" i="1"/>
  <c r="PGP199" i="1" s="1"/>
  <c r="PGF199" i="1"/>
  <c r="PGH199" i="1" s="1"/>
  <c r="PFX199" i="1"/>
  <c r="PFZ199" i="1" s="1"/>
  <c r="PFP199" i="1"/>
  <c r="PFR199" i="1" s="1"/>
  <c r="PFH199" i="1"/>
  <c r="PFJ199" i="1" s="1"/>
  <c r="PEZ199" i="1"/>
  <c r="PFB199" i="1" s="1"/>
  <c r="PER199" i="1"/>
  <c r="PET199" i="1" s="1"/>
  <c r="PEJ199" i="1"/>
  <c r="PEL199" i="1" s="1"/>
  <c r="PEB199" i="1"/>
  <c r="PED199" i="1" s="1"/>
  <c r="PDT199" i="1"/>
  <c r="PDV199" i="1" s="1"/>
  <c r="PDL199" i="1"/>
  <c r="PDN199" i="1" s="1"/>
  <c r="PDD199" i="1"/>
  <c r="PDF199" i="1" s="1"/>
  <c r="PCV199" i="1"/>
  <c r="PCX199" i="1" s="1"/>
  <c r="PCN199" i="1"/>
  <c r="PCP199" i="1" s="1"/>
  <c r="PCF199" i="1"/>
  <c r="PCH199" i="1" s="1"/>
  <c r="PBX199" i="1"/>
  <c r="PBZ199" i="1" s="1"/>
  <c r="PBP199" i="1"/>
  <c r="PBR199" i="1" s="1"/>
  <c r="PBH199" i="1"/>
  <c r="PBJ199" i="1" s="1"/>
  <c r="PAZ199" i="1"/>
  <c r="PBB199" i="1" s="1"/>
  <c r="PAR199" i="1"/>
  <c r="PAT199" i="1" s="1"/>
  <c r="PAJ199" i="1"/>
  <c r="PAL199" i="1" s="1"/>
  <c r="PAB199" i="1"/>
  <c r="PAD199" i="1" s="1"/>
  <c r="OZT199" i="1"/>
  <c r="OZV199" i="1" s="1"/>
  <c r="OZL199" i="1"/>
  <c r="OZN199" i="1" s="1"/>
  <c r="OZD199" i="1"/>
  <c r="OZF199" i="1" s="1"/>
  <c r="OYV199" i="1"/>
  <c r="OYX199" i="1" s="1"/>
  <c r="OYN199" i="1"/>
  <c r="OYP199" i="1" s="1"/>
  <c r="OYF199" i="1"/>
  <c r="OYH199" i="1" s="1"/>
  <c r="OXX199" i="1"/>
  <c r="OXZ199" i="1" s="1"/>
  <c r="OXP199" i="1"/>
  <c r="OXR199" i="1" s="1"/>
  <c r="OXH199" i="1"/>
  <c r="OXJ199" i="1" s="1"/>
  <c r="OWZ199" i="1"/>
  <c r="OXB199" i="1" s="1"/>
  <c r="OWR199" i="1"/>
  <c r="OWT199" i="1" s="1"/>
  <c r="OWJ199" i="1"/>
  <c r="OWL199" i="1" s="1"/>
  <c r="OWB199" i="1"/>
  <c r="OWD199" i="1" s="1"/>
  <c r="OVT199" i="1"/>
  <c r="OVV199" i="1" s="1"/>
  <c r="OVL199" i="1"/>
  <c r="OVN199" i="1" s="1"/>
  <c r="OVD199" i="1"/>
  <c r="OVF199" i="1" s="1"/>
  <c r="OUV199" i="1"/>
  <c r="OUX199" i="1" s="1"/>
  <c r="OUN199" i="1"/>
  <c r="OUP199" i="1" s="1"/>
  <c r="OUF199" i="1"/>
  <c r="OUH199" i="1" s="1"/>
  <c r="OTX199" i="1"/>
  <c r="OTZ199" i="1" s="1"/>
  <c r="OTP199" i="1"/>
  <c r="OTR199" i="1" s="1"/>
  <c r="OTH199" i="1"/>
  <c r="OTJ199" i="1" s="1"/>
  <c r="OSZ199" i="1"/>
  <c r="OTB199" i="1" s="1"/>
  <c r="OSR199" i="1"/>
  <c r="OST199" i="1" s="1"/>
  <c r="OSJ199" i="1"/>
  <c r="OSL199" i="1" s="1"/>
  <c r="OSB199" i="1"/>
  <c r="OSD199" i="1" s="1"/>
  <c r="ORT199" i="1"/>
  <c r="ORV199" i="1" s="1"/>
  <c r="ORL199" i="1"/>
  <c r="ORN199" i="1" s="1"/>
  <c r="ORD199" i="1"/>
  <c r="ORF199" i="1" s="1"/>
  <c r="OQV199" i="1"/>
  <c r="OQX199" i="1" s="1"/>
  <c r="OQN199" i="1"/>
  <c r="OQP199" i="1" s="1"/>
  <c r="OQF199" i="1"/>
  <c r="OQH199" i="1" s="1"/>
  <c r="OPX199" i="1"/>
  <c r="OPZ199" i="1" s="1"/>
  <c r="OPP199" i="1"/>
  <c r="OPR199" i="1" s="1"/>
  <c r="OPH199" i="1"/>
  <c r="OPJ199" i="1" s="1"/>
  <c r="OOZ199" i="1"/>
  <c r="OPB199" i="1" s="1"/>
  <c r="OOR199" i="1"/>
  <c r="OOT199" i="1" s="1"/>
  <c r="OOJ199" i="1"/>
  <c r="OOL199" i="1" s="1"/>
  <c r="OOB199" i="1"/>
  <c r="OOD199" i="1" s="1"/>
  <c r="ONT199" i="1"/>
  <c r="ONV199" i="1" s="1"/>
  <c r="ONL199" i="1"/>
  <c r="ONN199" i="1" s="1"/>
  <c r="OND199" i="1"/>
  <c r="ONF199" i="1" s="1"/>
  <c r="OMV199" i="1"/>
  <c r="OMX199" i="1" s="1"/>
  <c r="OMN199" i="1"/>
  <c r="OMP199" i="1" s="1"/>
  <c r="OMF199" i="1"/>
  <c r="OMH199" i="1" s="1"/>
  <c r="OLX199" i="1"/>
  <c r="OLZ199" i="1" s="1"/>
  <c r="OLP199" i="1"/>
  <c r="OLR199" i="1" s="1"/>
  <c r="OLH199" i="1"/>
  <c r="OLJ199" i="1" s="1"/>
  <c r="OKZ199" i="1"/>
  <c r="OLB199" i="1" s="1"/>
  <c r="OKR199" i="1"/>
  <c r="OKT199" i="1" s="1"/>
  <c r="OKJ199" i="1"/>
  <c r="OKL199" i="1" s="1"/>
  <c r="OKB199" i="1"/>
  <c r="OKD199" i="1" s="1"/>
  <c r="OJT199" i="1"/>
  <c r="OJV199" i="1" s="1"/>
  <c r="OJL199" i="1"/>
  <c r="OJN199" i="1" s="1"/>
  <c r="OJD199" i="1"/>
  <c r="OJF199" i="1" s="1"/>
  <c r="OIV199" i="1"/>
  <c r="OIX199" i="1" s="1"/>
  <c r="OIN199" i="1"/>
  <c r="OIP199" i="1" s="1"/>
  <c r="OIF199" i="1"/>
  <c r="OIH199" i="1" s="1"/>
  <c r="OHX199" i="1"/>
  <c r="OHZ199" i="1" s="1"/>
  <c r="OHP199" i="1"/>
  <c r="OHR199" i="1" s="1"/>
  <c r="OHH199" i="1"/>
  <c r="OHJ199" i="1" s="1"/>
  <c r="OGZ199" i="1"/>
  <c r="OHB199" i="1" s="1"/>
  <c r="OGR199" i="1"/>
  <c r="OGT199" i="1" s="1"/>
  <c r="OGJ199" i="1"/>
  <c r="OGL199" i="1" s="1"/>
  <c r="OGB199" i="1"/>
  <c r="OGD199" i="1" s="1"/>
  <c r="OFT199" i="1"/>
  <c r="OFV199" i="1" s="1"/>
  <c r="OFL199" i="1"/>
  <c r="OFN199" i="1" s="1"/>
  <c r="OFD199" i="1"/>
  <c r="OFF199" i="1" s="1"/>
  <c r="OEV199" i="1"/>
  <c r="OEX199" i="1" s="1"/>
  <c r="OEN199" i="1"/>
  <c r="OEP199" i="1" s="1"/>
  <c r="OEF199" i="1"/>
  <c r="OEH199" i="1" s="1"/>
  <c r="ODX199" i="1"/>
  <c r="ODZ199" i="1" s="1"/>
  <c r="ODP199" i="1"/>
  <c r="ODR199" i="1" s="1"/>
  <c r="ODH199" i="1"/>
  <c r="ODJ199" i="1" s="1"/>
  <c r="OCZ199" i="1"/>
  <c r="ODB199" i="1" s="1"/>
  <c r="OCR199" i="1"/>
  <c r="OCT199" i="1" s="1"/>
  <c r="OCJ199" i="1"/>
  <c r="OCL199" i="1" s="1"/>
  <c r="OCB199" i="1"/>
  <c r="OCD199" i="1" s="1"/>
  <c r="OBT199" i="1"/>
  <c r="OBV199" i="1" s="1"/>
  <c r="OBL199" i="1"/>
  <c r="OBN199" i="1" s="1"/>
  <c r="OBD199" i="1"/>
  <c r="OBF199" i="1" s="1"/>
  <c r="OAV199" i="1"/>
  <c r="OAX199" i="1" s="1"/>
  <c r="OAN199" i="1"/>
  <c r="OAP199" i="1" s="1"/>
  <c r="OAF199" i="1"/>
  <c r="OAH199" i="1" s="1"/>
  <c r="NZX199" i="1"/>
  <c r="NZZ199" i="1" s="1"/>
  <c r="NZP199" i="1"/>
  <c r="NZR199" i="1" s="1"/>
  <c r="NZH199" i="1"/>
  <c r="NZJ199" i="1" s="1"/>
  <c r="NYZ199" i="1"/>
  <c r="NZB199" i="1" s="1"/>
  <c r="NYR199" i="1"/>
  <c r="NYT199" i="1" s="1"/>
  <c r="NYJ199" i="1"/>
  <c r="NYL199" i="1" s="1"/>
  <c r="NYB199" i="1"/>
  <c r="NYD199" i="1" s="1"/>
  <c r="NXT199" i="1"/>
  <c r="NXV199" i="1" s="1"/>
  <c r="NXL199" i="1"/>
  <c r="NXN199" i="1" s="1"/>
  <c r="NXD199" i="1"/>
  <c r="NXF199" i="1" s="1"/>
  <c r="NWV199" i="1"/>
  <c r="NWX199" i="1" s="1"/>
  <c r="NWN199" i="1"/>
  <c r="NWP199" i="1" s="1"/>
  <c r="NWF199" i="1"/>
  <c r="NWH199" i="1" s="1"/>
  <c r="NVX199" i="1"/>
  <c r="NVZ199" i="1" s="1"/>
  <c r="NVP199" i="1"/>
  <c r="NVR199" i="1" s="1"/>
  <c r="NVH199" i="1"/>
  <c r="NVJ199" i="1" s="1"/>
  <c r="NUZ199" i="1"/>
  <c r="NVB199" i="1" s="1"/>
  <c r="NUR199" i="1"/>
  <c r="NUT199" i="1" s="1"/>
  <c r="NUJ199" i="1"/>
  <c r="NUL199" i="1" s="1"/>
  <c r="NUB199" i="1"/>
  <c r="NUD199" i="1" s="1"/>
  <c r="NTT199" i="1"/>
  <c r="NTV199" i="1" s="1"/>
  <c r="NTL199" i="1"/>
  <c r="NTN199" i="1" s="1"/>
  <c r="NTD199" i="1"/>
  <c r="NTF199" i="1" s="1"/>
  <c r="NSV199" i="1"/>
  <c r="NSX199" i="1" s="1"/>
  <c r="NSN199" i="1"/>
  <c r="NSP199" i="1" s="1"/>
  <c r="NSF199" i="1"/>
  <c r="NSH199" i="1" s="1"/>
  <c r="NRX199" i="1"/>
  <c r="NRZ199" i="1" s="1"/>
  <c r="NRP199" i="1"/>
  <c r="NRR199" i="1" s="1"/>
  <c r="NRH199" i="1"/>
  <c r="NRJ199" i="1" s="1"/>
  <c r="NQZ199" i="1"/>
  <c r="NRB199" i="1" s="1"/>
  <c r="NQR199" i="1"/>
  <c r="NQT199" i="1" s="1"/>
  <c r="NQJ199" i="1"/>
  <c r="NQL199" i="1" s="1"/>
  <c r="NQB199" i="1"/>
  <c r="NQD199" i="1" s="1"/>
  <c r="NPT199" i="1"/>
  <c r="NPV199" i="1" s="1"/>
  <c r="NPL199" i="1"/>
  <c r="NPN199" i="1" s="1"/>
  <c r="NPD199" i="1"/>
  <c r="NPF199" i="1" s="1"/>
  <c r="NOV199" i="1"/>
  <c r="NOX199" i="1" s="1"/>
  <c r="NON199" i="1"/>
  <c r="NOP199" i="1" s="1"/>
  <c r="NOF199" i="1"/>
  <c r="NOH199" i="1" s="1"/>
  <c r="NNX199" i="1"/>
  <c r="NNZ199" i="1" s="1"/>
  <c r="NNP199" i="1"/>
  <c r="NNR199" i="1" s="1"/>
  <c r="NNH199" i="1"/>
  <c r="NNJ199" i="1" s="1"/>
  <c r="NMZ199" i="1"/>
  <c r="NNB199" i="1" s="1"/>
  <c r="NMR199" i="1"/>
  <c r="NMT199" i="1" s="1"/>
  <c r="NMJ199" i="1"/>
  <c r="NML199" i="1" s="1"/>
  <c r="NMB199" i="1"/>
  <c r="NMD199" i="1" s="1"/>
  <c r="NLT199" i="1"/>
  <c r="NLV199" i="1" s="1"/>
  <c r="NLL199" i="1"/>
  <c r="NLN199" i="1" s="1"/>
  <c r="NLD199" i="1"/>
  <c r="NLF199" i="1" s="1"/>
  <c r="NKV199" i="1"/>
  <c r="NKX199" i="1" s="1"/>
  <c r="NKN199" i="1"/>
  <c r="NKP199" i="1" s="1"/>
  <c r="NKF199" i="1"/>
  <c r="NKH199" i="1" s="1"/>
  <c r="NJX199" i="1"/>
  <c r="NJZ199" i="1" s="1"/>
  <c r="NJP199" i="1"/>
  <c r="NJR199" i="1" s="1"/>
  <c r="NJH199" i="1"/>
  <c r="NJJ199" i="1" s="1"/>
  <c r="NIZ199" i="1"/>
  <c r="NJB199" i="1" s="1"/>
  <c r="NIR199" i="1"/>
  <c r="NIT199" i="1" s="1"/>
  <c r="NIJ199" i="1"/>
  <c r="NIL199" i="1" s="1"/>
  <c r="NIB199" i="1"/>
  <c r="NID199" i="1" s="1"/>
  <c r="NHT199" i="1"/>
  <c r="NHV199" i="1" s="1"/>
  <c r="NHL199" i="1"/>
  <c r="NHN199" i="1" s="1"/>
  <c r="NHD199" i="1"/>
  <c r="NHF199" i="1" s="1"/>
  <c r="NGV199" i="1"/>
  <c r="NGX199" i="1" s="1"/>
  <c r="NGN199" i="1"/>
  <c r="NGP199" i="1" s="1"/>
  <c r="NGF199" i="1"/>
  <c r="NGH199" i="1" s="1"/>
  <c r="NFX199" i="1"/>
  <c r="NFZ199" i="1" s="1"/>
  <c r="NFP199" i="1"/>
  <c r="NFR199" i="1" s="1"/>
  <c r="NFH199" i="1"/>
  <c r="NFJ199" i="1" s="1"/>
  <c r="NEZ199" i="1"/>
  <c r="NFB199" i="1" s="1"/>
  <c r="NER199" i="1"/>
  <c r="NET199" i="1" s="1"/>
  <c r="NEJ199" i="1"/>
  <c r="NEL199" i="1" s="1"/>
  <c r="NEB199" i="1"/>
  <c r="NED199" i="1" s="1"/>
  <c r="NDT199" i="1"/>
  <c r="NDV199" i="1" s="1"/>
  <c r="NDL199" i="1"/>
  <c r="NDN199" i="1" s="1"/>
  <c r="NDD199" i="1"/>
  <c r="NDF199" i="1" s="1"/>
  <c r="NCV199" i="1"/>
  <c r="NCX199" i="1" s="1"/>
  <c r="NCN199" i="1"/>
  <c r="NCP199" i="1" s="1"/>
  <c r="NCF199" i="1"/>
  <c r="NCH199" i="1" s="1"/>
  <c r="NBX199" i="1"/>
  <c r="NBZ199" i="1" s="1"/>
  <c r="NBP199" i="1"/>
  <c r="NBR199" i="1" s="1"/>
  <c r="NBH199" i="1"/>
  <c r="NBJ199" i="1" s="1"/>
  <c r="NAZ199" i="1"/>
  <c r="NBB199" i="1" s="1"/>
  <c r="NAR199" i="1"/>
  <c r="NAT199" i="1" s="1"/>
  <c r="NAJ199" i="1"/>
  <c r="NAL199" i="1" s="1"/>
  <c r="NAB199" i="1"/>
  <c r="NAD199" i="1" s="1"/>
  <c r="MZT199" i="1"/>
  <c r="MZV199" i="1" s="1"/>
  <c r="MZL199" i="1"/>
  <c r="MZN199" i="1" s="1"/>
  <c r="MZD199" i="1"/>
  <c r="MZF199" i="1" s="1"/>
  <c r="MYV199" i="1"/>
  <c r="MYX199" i="1" s="1"/>
  <c r="MYN199" i="1"/>
  <c r="MYP199" i="1" s="1"/>
  <c r="MYF199" i="1"/>
  <c r="MYH199" i="1" s="1"/>
  <c r="MXX199" i="1"/>
  <c r="MXZ199" i="1" s="1"/>
  <c r="MXP199" i="1"/>
  <c r="MXR199" i="1" s="1"/>
  <c r="MXH199" i="1"/>
  <c r="MXJ199" i="1" s="1"/>
  <c r="MWZ199" i="1"/>
  <c r="MXB199" i="1" s="1"/>
  <c r="MWR199" i="1"/>
  <c r="MWT199" i="1" s="1"/>
  <c r="MWJ199" i="1"/>
  <c r="MWL199" i="1" s="1"/>
  <c r="MWB199" i="1"/>
  <c r="MWD199" i="1" s="1"/>
  <c r="MVT199" i="1"/>
  <c r="MVV199" i="1" s="1"/>
  <c r="MVL199" i="1"/>
  <c r="MVN199" i="1" s="1"/>
  <c r="MVD199" i="1"/>
  <c r="MVF199" i="1" s="1"/>
  <c r="MUV199" i="1"/>
  <c r="MUX199" i="1" s="1"/>
  <c r="MUN199" i="1"/>
  <c r="MUP199" i="1" s="1"/>
  <c r="MUF199" i="1"/>
  <c r="MUH199" i="1" s="1"/>
  <c r="MTX199" i="1"/>
  <c r="MTZ199" i="1" s="1"/>
  <c r="MTP199" i="1"/>
  <c r="MTR199" i="1" s="1"/>
  <c r="MTH199" i="1"/>
  <c r="MTJ199" i="1" s="1"/>
  <c r="MSZ199" i="1"/>
  <c r="MTB199" i="1" s="1"/>
  <c r="MSR199" i="1"/>
  <c r="MST199" i="1" s="1"/>
  <c r="MSJ199" i="1"/>
  <c r="MSL199" i="1" s="1"/>
  <c r="MSB199" i="1"/>
  <c r="MSD199" i="1" s="1"/>
  <c r="MRT199" i="1"/>
  <c r="MRV199" i="1" s="1"/>
  <c r="MRL199" i="1"/>
  <c r="MRN199" i="1" s="1"/>
  <c r="MRD199" i="1"/>
  <c r="MRF199" i="1" s="1"/>
  <c r="MQV199" i="1"/>
  <c r="MQX199" i="1" s="1"/>
  <c r="MQN199" i="1"/>
  <c r="MQP199" i="1" s="1"/>
  <c r="MQF199" i="1"/>
  <c r="MQH199" i="1" s="1"/>
  <c r="MPX199" i="1"/>
  <c r="MPZ199" i="1" s="1"/>
  <c r="MPP199" i="1"/>
  <c r="MPR199" i="1" s="1"/>
  <c r="MPH199" i="1"/>
  <c r="MPJ199" i="1" s="1"/>
  <c r="MOZ199" i="1"/>
  <c r="MPB199" i="1" s="1"/>
  <c r="MOR199" i="1"/>
  <c r="MOT199" i="1" s="1"/>
  <c r="MOJ199" i="1"/>
  <c r="MOL199" i="1" s="1"/>
  <c r="MOB199" i="1"/>
  <c r="MOD199" i="1" s="1"/>
  <c r="MNT199" i="1"/>
  <c r="MNV199" i="1" s="1"/>
  <c r="MNL199" i="1"/>
  <c r="MNN199" i="1" s="1"/>
  <c r="MND199" i="1"/>
  <c r="MNF199" i="1" s="1"/>
  <c r="MMV199" i="1"/>
  <c r="MMX199" i="1" s="1"/>
  <c r="MMN199" i="1"/>
  <c r="MMP199" i="1" s="1"/>
  <c r="MMF199" i="1"/>
  <c r="MMH199" i="1" s="1"/>
  <c r="MLX199" i="1"/>
  <c r="MLZ199" i="1" s="1"/>
  <c r="MLP199" i="1"/>
  <c r="MLR199" i="1" s="1"/>
  <c r="MLH199" i="1"/>
  <c r="MLJ199" i="1" s="1"/>
  <c r="MKZ199" i="1"/>
  <c r="MLB199" i="1" s="1"/>
  <c r="MKR199" i="1"/>
  <c r="MKT199" i="1" s="1"/>
  <c r="MKJ199" i="1"/>
  <c r="MKL199" i="1" s="1"/>
  <c r="MKB199" i="1"/>
  <c r="MKD199" i="1" s="1"/>
  <c r="MJT199" i="1"/>
  <c r="MJV199" i="1" s="1"/>
  <c r="MJL199" i="1"/>
  <c r="MJN199" i="1" s="1"/>
  <c r="MJD199" i="1"/>
  <c r="MJF199" i="1" s="1"/>
  <c r="MIV199" i="1"/>
  <c r="MIX199" i="1" s="1"/>
  <c r="MIN199" i="1"/>
  <c r="MIP199" i="1" s="1"/>
  <c r="MIF199" i="1"/>
  <c r="MIH199" i="1" s="1"/>
  <c r="MHX199" i="1"/>
  <c r="MHZ199" i="1" s="1"/>
  <c r="MHP199" i="1"/>
  <c r="MHR199" i="1" s="1"/>
  <c r="MHH199" i="1"/>
  <c r="MHJ199" i="1" s="1"/>
  <c r="MGZ199" i="1"/>
  <c r="MHB199" i="1" s="1"/>
  <c r="MGR199" i="1"/>
  <c r="MGT199" i="1" s="1"/>
  <c r="MGJ199" i="1"/>
  <c r="MGL199" i="1" s="1"/>
  <c r="MGB199" i="1"/>
  <c r="MGD199" i="1" s="1"/>
  <c r="MFT199" i="1"/>
  <c r="MFV199" i="1" s="1"/>
  <c r="MFL199" i="1"/>
  <c r="MFN199" i="1" s="1"/>
  <c r="MFD199" i="1"/>
  <c r="MFF199" i="1" s="1"/>
  <c r="MEV199" i="1"/>
  <c r="MEX199" i="1" s="1"/>
  <c r="MEN199" i="1"/>
  <c r="MEP199" i="1" s="1"/>
  <c r="MEF199" i="1"/>
  <c r="MEH199" i="1" s="1"/>
  <c r="MDX199" i="1"/>
  <c r="MDZ199" i="1" s="1"/>
  <c r="MDP199" i="1"/>
  <c r="MDR199" i="1" s="1"/>
  <c r="MDH199" i="1"/>
  <c r="MDJ199" i="1" s="1"/>
  <c r="MCZ199" i="1"/>
  <c r="MDB199" i="1" s="1"/>
  <c r="MCR199" i="1"/>
  <c r="MCT199" i="1" s="1"/>
  <c r="MCJ199" i="1"/>
  <c r="MCL199" i="1" s="1"/>
  <c r="MCB199" i="1"/>
  <c r="MCD199" i="1" s="1"/>
  <c r="MBT199" i="1"/>
  <c r="MBV199" i="1" s="1"/>
  <c r="MBL199" i="1"/>
  <c r="MBN199" i="1" s="1"/>
  <c r="MBD199" i="1"/>
  <c r="MBF199" i="1" s="1"/>
  <c r="MAV199" i="1"/>
  <c r="MAX199" i="1" s="1"/>
  <c r="MAN199" i="1"/>
  <c r="MAP199" i="1" s="1"/>
  <c r="MAF199" i="1"/>
  <c r="MAH199" i="1" s="1"/>
  <c r="LZX199" i="1"/>
  <c r="LZZ199" i="1" s="1"/>
  <c r="LZP199" i="1"/>
  <c r="LZR199" i="1" s="1"/>
  <c r="LZH199" i="1"/>
  <c r="LZJ199" i="1" s="1"/>
  <c r="LYZ199" i="1"/>
  <c r="LZB199" i="1" s="1"/>
  <c r="LYR199" i="1"/>
  <c r="LYT199" i="1" s="1"/>
  <c r="LYJ199" i="1"/>
  <c r="LYL199" i="1" s="1"/>
  <c r="LYB199" i="1"/>
  <c r="LYD199" i="1" s="1"/>
  <c r="LXT199" i="1"/>
  <c r="LXV199" i="1" s="1"/>
  <c r="LXL199" i="1"/>
  <c r="LXN199" i="1" s="1"/>
  <c r="LXD199" i="1"/>
  <c r="LXF199" i="1" s="1"/>
  <c r="LWV199" i="1"/>
  <c r="LWX199" i="1" s="1"/>
  <c r="LWN199" i="1"/>
  <c r="LWP199" i="1" s="1"/>
  <c r="LWF199" i="1"/>
  <c r="LWH199" i="1" s="1"/>
  <c r="LVX199" i="1"/>
  <c r="LVZ199" i="1" s="1"/>
  <c r="LVP199" i="1"/>
  <c r="LVR199" i="1" s="1"/>
  <c r="LVH199" i="1"/>
  <c r="LVJ199" i="1" s="1"/>
  <c r="LUZ199" i="1"/>
  <c r="LVB199" i="1" s="1"/>
  <c r="LUR199" i="1"/>
  <c r="LUT199" i="1" s="1"/>
  <c r="LUJ199" i="1"/>
  <c r="LUL199" i="1" s="1"/>
  <c r="LUB199" i="1"/>
  <c r="LUD199" i="1" s="1"/>
  <c r="LTT199" i="1"/>
  <c r="LTV199" i="1" s="1"/>
  <c r="LTL199" i="1"/>
  <c r="LTN199" i="1" s="1"/>
  <c r="LTD199" i="1"/>
  <c r="LTF199" i="1" s="1"/>
  <c r="LSV199" i="1"/>
  <c r="LSX199" i="1" s="1"/>
  <c r="LSN199" i="1"/>
  <c r="LSP199" i="1" s="1"/>
  <c r="LSF199" i="1"/>
  <c r="LSH199" i="1" s="1"/>
  <c r="LRX199" i="1"/>
  <c r="LRZ199" i="1" s="1"/>
  <c r="LRP199" i="1"/>
  <c r="LRR199" i="1" s="1"/>
  <c r="LRH199" i="1"/>
  <c r="LRJ199" i="1" s="1"/>
  <c r="LQZ199" i="1"/>
  <c r="LRB199" i="1" s="1"/>
  <c r="LQR199" i="1"/>
  <c r="LQT199" i="1" s="1"/>
  <c r="LQJ199" i="1"/>
  <c r="LQL199" i="1" s="1"/>
  <c r="LQB199" i="1"/>
  <c r="LQD199" i="1" s="1"/>
  <c r="LPT199" i="1"/>
  <c r="LPV199" i="1" s="1"/>
  <c r="LPL199" i="1"/>
  <c r="LPN199" i="1" s="1"/>
  <c r="LPD199" i="1"/>
  <c r="LPF199" i="1" s="1"/>
  <c r="LOV199" i="1"/>
  <c r="LOX199" i="1" s="1"/>
  <c r="LON199" i="1"/>
  <c r="LOP199" i="1" s="1"/>
  <c r="LOF199" i="1"/>
  <c r="LOH199" i="1" s="1"/>
  <c r="LNX199" i="1"/>
  <c r="LNZ199" i="1" s="1"/>
  <c r="LNP199" i="1"/>
  <c r="LNR199" i="1" s="1"/>
  <c r="LNH199" i="1"/>
  <c r="LNJ199" i="1" s="1"/>
  <c r="LMZ199" i="1"/>
  <c r="LNB199" i="1" s="1"/>
  <c r="LMR199" i="1"/>
  <c r="LMT199" i="1" s="1"/>
  <c r="LMJ199" i="1"/>
  <c r="LML199" i="1" s="1"/>
  <c r="LMB199" i="1"/>
  <c r="LMD199" i="1" s="1"/>
  <c r="LLT199" i="1"/>
  <c r="LLV199" i="1" s="1"/>
  <c r="LLL199" i="1"/>
  <c r="LLN199" i="1" s="1"/>
  <c r="LLD199" i="1"/>
  <c r="LLF199" i="1" s="1"/>
  <c r="LKV199" i="1"/>
  <c r="LKX199" i="1" s="1"/>
  <c r="LKN199" i="1"/>
  <c r="LKP199" i="1" s="1"/>
  <c r="LKF199" i="1"/>
  <c r="LKH199" i="1" s="1"/>
  <c r="LJX199" i="1"/>
  <c r="LJZ199" i="1" s="1"/>
  <c r="LJP199" i="1"/>
  <c r="LJR199" i="1" s="1"/>
  <c r="LJH199" i="1"/>
  <c r="LJJ199" i="1" s="1"/>
  <c r="LIZ199" i="1"/>
  <c r="LJB199" i="1" s="1"/>
  <c r="LIR199" i="1"/>
  <c r="LIT199" i="1" s="1"/>
  <c r="LIJ199" i="1"/>
  <c r="LIL199" i="1" s="1"/>
  <c r="LIB199" i="1"/>
  <c r="LID199" i="1" s="1"/>
  <c r="LHT199" i="1"/>
  <c r="LHV199" i="1" s="1"/>
  <c r="LHL199" i="1"/>
  <c r="LHN199" i="1" s="1"/>
  <c r="LHD199" i="1"/>
  <c r="LHF199" i="1" s="1"/>
  <c r="LGV199" i="1"/>
  <c r="LGX199" i="1" s="1"/>
  <c r="LGN199" i="1"/>
  <c r="LGP199" i="1" s="1"/>
  <c r="LGF199" i="1"/>
  <c r="LGH199" i="1" s="1"/>
  <c r="LFX199" i="1"/>
  <c r="LFZ199" i="1" s="1"/>
  <c r="LFP199" i="1"/>
  <c r="LFR199" i="1" s="1"/>
  <c r="LFH199" i="1"/>
  <c r="LFJ199" i="1" s="1"/>
  <c r="LEZ199" i="1"/>
  <c r="LFB199" i="1" s="1"/>
  <c r="LER199" i="1"/>
  <c r="LET199" i="1" s="1"/>
  <c r="LEJ199" i="1"/>
  <c r="LEL199" i="1" s="1"/>
  <c r="LEB199" i="1"/>
  <c r="LED199" i="1" s="1"/>
  <c r="LDT199" i="1"/>
  <c r="LDV199" i="1" s="1"/>
  <c r="LDL199" i="1"/>
  <c r="LDN199" i="1" s="1"/>
  <c r="LDD199" i="1"/>
  <c r="LDF199" i="1" s="1"/>
  <c r="LCV199" i="1"/>
  <c r="LCX199" i="1" s="1"/>
  <c r="LCN199" i="1"/>
  <c r="LCP199" i="1" s="1"/>
  <c r="LCF199" i="1"/>
  <c r="LCH199" i="1" s="1"/>
  <c r="LBX199" i="1"/>
  <c r="LBZ199" i="1" s="1"/>
  <c r="LBP199" i="1"/>
  <c r="LBR199" i="1" s="1"/>
  <c r="LBH199" i="1"/>
  <c r="LBJ199" i="1" s="1"/>
  <c r="LAZ199" i="1"/>
  <c r="LBB199" i="1" s="1"/>
  <c r="LAR199" i="1"/>
  <c r="LAT199" i="1" s="1"/>
  <c r="LAJ199" i="1"/>
  <c r="LAL199" i="1" s="1"/>
  <c r="LAB199" i="1"/>
  <c r="LAD199" i="1" s="1"/>
  <c r="KZT199" i="1"/>
  <c r="KZV199" i="1" s="1"/>
  <c r="KZL199" i="1"/>
  <c r="KZN199" i="1" s="1"/>
  <c r="KZD199" i="1"/>
  <c r="KZF199" i="1" s="1"/>
  <c r="KYV199" i="1"/>
  <c r="KYX199" i="1" s="1"/>
  <c r="KYN199" i="1"/>
  <c r="KYP199" i="1" s="1"/>
  <c r="KYF199" i="1"/>
  <c r="KYH199" i="1" s="1"/>
  <c r="KXX199" i="1"/>
  <c r="KXZ199" i="1" s="1"/>
  <c r="KXP199" i="1"/>
  <c r="KXR199" i="1" s="1"/>
  <c r="KXH199" i="1"/>
  <c r="KXJ199" i="1" s="1"/>
  <c r="KWZ199" i="1"/>
  <c r="KXB199" i="1" s="1"/>
  <c r="KWR199" i="1"/>
  <c r="KWT199" i="1" s="1"/>
  <c r="KWJ199" i="1"/>
  <c r="KWL199" i="1" s="1"/>
  <c r="KWB199" i="1"/>
  <c r="KWD199" i="1" s="1"/>
  <c r="KVT199" i="1"/>
  <c r="KVV199" i="1" s="1"/>
  <c r="KVL199" i="1"/>
  <c r="KVN199" i="1" s="1"/>
  <c r="KVD199" i="1"/>
  <c r="KVF199" i="1" s="1"/>
  <c r="KUV199" i="1"/>
  <c r="KUX199" i="1" s="1"/>
  <c r="KUN199" i="1"/>
  <c r="KUP199" i="1" s="1"/>
  <c r="KUF199" i="1"/>
  <c r="KUH199" i="1" s="1"/>
  <c r="KTX199" i="1"/>
  <c r="KTZ199" i="1" s="1"/>
  <c r="KTP199" i="1"/>
  <c r="KTR199" i="1" s="1"/>
  <c r="KTH199" i="1"/>
  <c r="KTJ199" i="1" s="1"/>
  <c r="KSZ199" i="1"/>
  <c r="KTB199" i="1" s="1"/>
  <c r="KSR199" i="1"/>
  <c r="KST199" i="1" s="1"/>
  <c r="KSJ199" i="1"/>
  <c r="KSL199" i="1" s="1"/>
  <c r="KSB199" i="1"/>
  <c r="KSD199" i="1" s="1"/>
  <c r="KRT199" i="1"/>
  <c r="KRV199" i="1" s="1"/>
  <c r="KRL199" i="1"/>
  <c r="KRN199" i="1" s="1"/>
  <c r="KRD199" i="1"/>
  <c r="KRF199" i="1" s="1"/>
  <c r="KQV199" i="1"/>
  <c r="KQX199" i="1" s="1"/>
  <c r="KQN199" i="1"/>
  <c r="KQP199" i="1" s="1"/>
  <c r="KQF199" i="1"/>
  <c r="KQH199" i="1" s="1"/>
  <c r="KPX199" i="1"/>
  <c r="KPZ199" i="1" s="1"/>
  <c r="KPP199" i="1"/>
  <c r="KPR199" i="1" s="1"/>
  <c r="KPH199" i="1"/>
  <c r="KPJ199" i="1" s="1"/>
  <c r="KOZ199" i="1"/>
  <c r="KPB199" i="1" s="1"/>
  <c r="KOR199" i="1"/>
  <c r="KOT199" i="1" s="1"/>
  <c r="KOJ199" i="1"/>
  <c r="KOL199" i="1" s="1"/>
  <c r="KOB199" i="1"/>
  <c r="KOD199" i="1" s="1"/>
  <c r="KNT199" i="1"/>
  <c r="KNV199" i="1" s="1"/>
  <c r="KNL199" i="1"/>
  <c r="KNN199" i="1" s="1"/>
  <c r="KND199" i="1"/>
  <c r="KNF199" i="1" s="1"/>
  <c r="KMV199" i="1"/>
  <c r="KMX199" i="1" s="1"/>
  <c r="KMN199" i="1"/>
  <c r="KMP199" i="1" s="1"/>
  <c r="KMF199" i="1"/>
  <c r="KMH199" i="1" s="1"/>
  <c r="KLX199" i="1"/>
  <c r="KLZ199" i="1" s="1"/>
  <c r="KLP199" i="1"/>
  <c r="KLR199" i="1" s="1"/>
  <c r="KLH199" i="1"/>
  <c r="KLJ199" i="1" s="1"/>
  <c r="KKZ199" i="1"/>
  <c r="KLB199" i="1" s="1"/>
  <c r="KKR199" i="1"/>
  <c r="KKT199" i="1" s="1"/>
  <c r="KKJ199" i="1"/>
  <c r="KKL199" i="1" s="1"/>
  <c r="KKB199" i="1"/>
  <c r="KKD199" i="1" s="1"/>
  <c r="KJT199" i="1"/>
  <c r="KJV199" i="1" s="1"/>
  <c r="KJL199" i="1"/>
  <c r="KJN199" i="1" s="1"/>
  <c r="KJD199" i="1"/>
  <c r="KJF199" i="1" s="1"/>
  <c r="KIV199" i="1"/>
  <c r="KIX199" i="1" s="1"/>
  <c r="KIN199" i="1"/>
  <c r="KIP199" i="1" s="1"/>
  <c r="KIF199" i="1"/>
  <c r="KIH199" i="1" s="1"/>
  <c r="KHX199" i="1"/>
  <c r="KHZ199" i="1" s="1"/>
  <c r="KHP199" i="1"/>
  <c r="KHR199" i="1" s="1"/>
  <c r="KHH199" i="1"/>
  <c r="KHJ199" i="1" s="1"/>
  <c r="KGZ199" i="1"/>
  <c r="KHB199" i="1" s="1"/>
  <c r="KGR199" i="1"/>
  <c r="KGT199" i="1" s="1"/>
  <c r="KGJ199" i="1"/>
  <c r="KGL199" i="1" s="1"/>
  <c r="KGB199" i="1"/>
  <c r="KGD199" i="1" s="1"/>
  <c r="KFT199" i="1"/>
  <c r="KFV199" i="1" s="1"/>
  <c r="KFL199" i="1"/>
  <c r="KFN199" i="1" s="1"/>
  <c r="KFD199" i="1"/>
  <c r="KFF199" i="1" s="1"/>
  <c r="KEV199" i="1"/>
  <c r="KEX199" i="1" s="1"/>
  <c r="KEN199" i="1"/>
  <c r="KEP199" i="1" s="1"/>
  <c r="KEF199" i="1"/>
  <c r="KEH199" i="1" s="1"/>
  <c r="KDX199" i="1"/>
  <c r="KDZ199" i="1" s="1"/>
  <c r="KDP199" i="1"/>
  <c r="KDR199" i="1" s="1"/>
  <c r="KDH199" i="1"/>
  <c r="KDJ199" i="1" s="1"/>
  <c r="KCZ199" i="1"/>
  <c r="KDB199" i="1" s="1"/>
  <c r="KCR199" i="1"/>
  <c r="KCT199" i="1" s="1"/>
  <c r="KCJ199" i="1"/>
  <c r="KCL199" i="1" s="1"/>
  <c r="KCB199" i="1"/>
  <c r="KCD199" i="1" s="1"/>
  <c r="KBT199" i="1"/>
  <c r="KBV199" i="1" s="1"/>
  <c r="KBL199" i="1"/>
  <c r="KBN199" i="1" s="1"/>
  <c r="KBD199" i="1"/>
  <c r="KBF199" i="1" s="1"/>
  <c r="KAV199" i="1"/>
  <c r="KAX199" i="1" s="1"/>
  <c r="KAN199" i="1"/>
  <c r="KAP199" i="1" s="1"/>
  <c r="KAF199" i="1"/>
  <c r="KAH199" i="1" s="1"/>
  <c r="JZX199" i="1"/>
  <c r="JZZ199" i="1" s="1"/>
  <c r="JZP199" i="1"/>
  <c r="JZR199" i="1" s="1"/>
  <c r="JZH199" i="1"/>
  <c r="JZJ199" i="1" s="1"/>
  <c r="JYZ199" i="1"/>
  <c r="JZB199" i="1" s="1"/>
  <c r="JYR199" i="1"/>
  <c r="JYT199" i="1" s="1"/>
  <c r="JYJ199" i="1"/>
  <c r="JYL199" i="1" s="1"/>
  <c r="JYB199" i="1"/>
  <c r="JYD199" i="1" s="1"/>
  <c r="JXT199" i="1"/>
  <c r="JXV199" i="1" s="1"/>
  <c r="JXL199" i="1"/>
  <c r="JXN199" i="1" s="1"/>
  <c r="JXD199" i="1"/>
  <c r="JXF199" i="1" s="1"/>
  <c r="JWV199" i="1"/>
  <c r="JWX199" i="1" s="1"/>
  <c r="JWN199" i="1"/>
  <c r="JWP199" i="1" s="1"/>
  <c r="JWF199" i="1"/>
  <c r="JWH199" i="1" s="1"/>
  <c r="JVX199" i="1"/>
  <c r="JVZ199" i="1" s="1"/>
  <c r="JVP199" i="1"/>
  <c r="JVR199" i="1" s="1"/>
  <c r="JVH199" i="1"/>
  <c r="JVJ199" i="1" s="1"/>
  <c r="JUZ199" i="1"/>
  <c r="JVB199" i="1" s="1"/>
  <c r="JUR199" i="1"/>
  <c r="JUT199" i="1" s="1"/>
  <c r="JUJ199" i="1"/>
  <c r="JUL199" i="1" s="1"/>
  <c r="JUB199" i="1"/>
  <c r="JUD199" i="1" s="1"/>
  <c r="JTT199" i="1"/>
  <c r="JTV199" i="1" s="1"/>
  <c r="JTL199" i="1"/>
  <c r="JTN199" i="1" s="1"/>
  <c r="JTD199" i="1"/>
  <c r="JTF199" i="1" s="1"/>
  <c r="JSV199" i="1"/>
  <c r="JSX199" i="1" s="1"/>
  <c r="JSN199" i="1"/>
  <c r="JSP199" i="1" s="1"/>
  <c r="JSF199" i="1"/>
  <c r="JSH199" i="1" s="1"/>
  <c r="JRX199" i="1"/>
  <c r="JRZ199" i="1" s="1"/>
  <c r="JRP199" i="1"/>
  <c r="JRR199" i="1" s="1"/>
  <c r="JRH199" i="1"/>
  <c r="JRJ199" i="1" s="1"/>
  <c r="JQZ199" i="1"/>
  <c r="JRB199" i="1" s="1"/>
  <c r="JQR199" i="1"/>
  <c r="JQT199" i="1" s="1"/>
  <c r="JQJ199" i="1"/>
  <c r="JQL199" i="1" s="1"/>
  <c r="JQB199" i="1"/>
  <c r="JQD199" i="1" s="1"/>
  <c r="JPT199" i="1"/>
  <c r="JPV199" i="1" s="1"/>
  <c r="JPL199" i="1"/>
  <c r="JPN199" i="1" s="1"/>
  <c r="JPD199" i="1"/>
  <c r="JPF199" i="1" s="1"/>
  <c r="JOV199" i="1"/>
  <c r="JOX199" i="1" s="1"/>
  <c r="JON199" i="1"/>
  <c r="JOP199" i="1" s="1"/>
  <c r="JOF199" i="1"/>
  <c r="JOH199" i="1" s="1"/>
  <c r="JNX199" i="1"/>
  <c r="JNZ199" i="1" s="1"/>
  <c r="JNP199" i="1"/>
  <c r="JNR199" i="1" s="1"/>
  <c r="JNH199" i="1"/>
  <c r="JNJ199" i="1" s="1"/>
  <c r="JMZ199" i="1"/>
  <c r="JNB199" i="1" s="1"/>
  <c r="JMR199" i="1"/>
  <c r="JMT199" i="1" s="1"/>
  <c r="JMJ199" i="1"/>
  <c r="JML199" i="1" s="1"/>
  <c r="JMB199" i="1"/>
  <c r="JMD199" i="1" s="1"/>
  <c r="JLT199" i="1"/>
  <c r="JLV199" i="1" s="1"/>
  <c r="JLL199" i="1"/>
  <c r="JLN199" i="1" s="1"/>
  <c r="JLD199" i="1"/>
  <c r="JLF199" i="1" s="1"/>
  <c r="JKV199" i="1"/>
  <c r="JKX199" i="1" s="1"/>
  <c r="JKN199" i="1"/>
  <c r="JKP199" i="1" s="1"/>
  <c r="JKF199" i="1"/>
  <c r="JKH199" i="1" s="1"/>
  <c r="JJX199" i="1"/>
  <c r="JJZ199" i="1" s="1"/>
  <c r="JJP199" i="1"/>
  <c r="JJR199" i="1" s="1"/>
  <c r="JJH199" i="1"/>
  <c r="JJJ199" i="1" s="1"/>
  <c r="JIZ199" i="1"/>
  <c r="JJB199" i="1" s="1"/>
  <c r="JIR199" i="1"/>
  <c r="JIT199" i="1" s="1"/>
  <c r="JIJ199" i="1"/>
  <c r="JIL199" i="1" s="1"/>
  <c r="JIB199" i="1"/>
  <c r="JID199" i="1" s="1"/>
  <c r="JHT199" i="1"/>
  <c r="JHV199" i="1" s="1"/>
  <c r="JHL199" i="1"/>
  <c r="JHN199" i="1" s="1"/>
  <c r="JHD199" i="1"/>
  <c r="JHF199" i="1" s="1"/>
  <c r="JGV199" i="1"/>
  <c r="JGX199" i="1" s="1"/>
  <c r="JGN199" i="1"/>
  <c r="JGP199" i="1" s="1"/>
  <c r="JGF199" i="1"/>
  <c r="JGH199" i="1" s="1"/>
  <c r="JFX199" i="1"/>
  <c r="JFZ199" i="1" s="1"/>
  <c r="JFP199" i="1"/>
  <c r="JFR199" i="1" s="1"/>
  <c r="JFH199" i="1"/>
  <c r="JFJ199" i="1" s="1"/>
  <c r="JEZ199" i="1"/>
  <c r="JFB199" i="1" s="1"/>
  <c r="JER199" i="1"/>
  <c r="JET199" i="1" s="1"/>
  <c r="JEJ199" i="1"/>
  <c r="JEL199" i="1" s="1"/>
  <c r="JEB199" i="1"/>
  <c r="JED199" i="1" s="1"/>
  <c r="JDT199" i="1"/>
  <c r="JDV199" i="1" s="1"/>
  <c r="JDL199" i="1"/>
  <c r="JDN199" i="1" s="1"/>
  <c r="JDD199" i="1"/>
  <c r="JDF199" i="1" s="1"/>
  <c r="JCV199" i="1"/>
  <c r="JCX199" i="1" s="1"/>
  <c r="JCN199" i="1"/>
  <c r="JCP199" i="1" s="1"/>
  <c r="JCF199" i="1"/>
  <c r="JCH199" i="1" s="1"/>
  <c r="JBX199" i="1"/>
  <c r="JBZ199" i="1" s="1"/>
  <c r="JBP199" i="1"/>
  <c r="JBR199" i="1" s="1"/>
  <c r="JBH199" i="1"/>
  <c r="JBJ199" i="1" s="1"/>
  <c r="JAZ199" i="1"/>
  <c r="JBB199" i="1" s="1"/>
  <c r="JAR199" i="1"/>
  <c r="JAT199" i="1" s="1"/>
  <c r="JAJ199" i="1"/>
  <c r="JAL199" i="1" s="1"/>
  <c r="JAB199" i="1"/>
  <c r="JAD199" i="1" s="1"/>
  <c r="IZT199" i="1"/>
  <c r="IZV199" i="1" s="1"/>
  <c r="IZL199" i="1"/>
  <c r="IZN199" i="1" s="1"/>
  <c r="IZD199" i="1"/>
  <c r="IZF199" i="1" s="1"/>
  <c r="IYV199" i="1"/>
  <c r="IYX199" i="1" s="1"/>
  <c r="IYN199" i="1"/>
  <c r="IYP199" i="1" s="1"/>
  <c r="IYF199" i="1"/>
  <c r="IYH199" i="1" s="1"/>
  <c r="IXX199" i="1"/>
  <c r="IXZ199" i="1" s="1"/>
  <c r="IXP199" i="1"/>
  <c r="IXR199" i="1" s="1"/>
  <c r="IXH199" i="1"/>
  <c r="IXJ199" i="1" s="1"/>
  <c r="IWZ199" i="1"/>
  <c r="IXB199" i="1" s="1"/>
  <c r="IWR199" i="1"/>
  <c r="IWT199" i="1" s="1"/>
  <c r="IWJ199" i="1"/>
  <c r="IWL199" i="1" s="1"/>
  <c r="IWB199" i="1"/>
  <c r="IWD199" i="1" s="1"/>
  <c r="IVT199" i="1"/>
  <c r="IVV199" i="1" s="1"/>
  <c r="IVL199" i="1"/>
  <c r="IVN199" i="1" s="1"/>
  <c r="IVD199" i="1"/>
  <c r="IVF199" i="1" s="1"/>
  <c r="IUV199" i="1"/>
  <c r="IUX199" i="1" s="1"/>
  <c r="IUN199" i="1"/>
  <c r="IUP199" i="1" s="1"/>
  <c r="IUF199" i="1"/>
  <c r="IUH199" i="1" s="1"/>
  <c r="ITX199" i="1"/>
  <c r="ITZ199" i="1" s="1"/>
  <c r="ITP199" i="1"/>
  <c r="ITR199" i="1" s="1"/>
  <c r="ITH199" i="1"/>
  <c r="ITJ199" i="1" s="1"/>
  <c r="ISZ199" i="1"/>
  <c r="ITB199" i="1" s="1"/>
  <c r="ISR199" i="1"/>
  <c r="IST199" i="1" s="1"/>
  <c r="ISJ199" i="1"/>
  <c r="ISL199" i="1" s="1"/>
  <c r="ISB199" i="1"/>
  <c r="ISD199" i="1" s="1"/>
  <c r="IRT199" i="1"/>
  <c r="IRV199" i="1" s="1"/>
  <c r="IRL199" i="1"/>
  <c r="IRN199" i="1" s="1"/>
  <c r="IRD199" i="1"/>
  <c r="IRF199" i="1" s="1"/>
  <c r="IQV199" i="1"/>
  <c r="IQX199" i="1" s="1"/>
  <c r="IQN199" i="1"/>
  <c r="IQP199" i="1" s="1"/>
  <c r="IQF199" i="1"/>
  <c r="IQH199" i="1" s="1"/>
  <c r="IPX199" i="1"/>
  <c r="IPZ199" i="1" s="1"/>
  <c r="IPP199" i="1"/>
  <c r="IPR199" i="1" s="1"/>
  <c r="IPH199" i="1"/>
  <c r="IPJ199" i="1" s="1"/>
  <c r="IOZ199" i="1"/>
  <c r="IPB199" i="1" s="1"/>
  <c r="IOR199" i="1"/>
  <c r="IOT199" i="1" s="1"/>
  <c r="IOJ199" i="1"/>
  <c r="IOL199" i="1" s="1"/>
  <c r="IOB199" i="1"/>
  <c r="IOD199" i="1" s="1"/>
  <c r="INT199" i="1"/>
  <c r="INV199" i="1" s="1"/>
  <c r="INL199" i="1"/>
  <c r="INN199" i="1" s="1"/>
  <c r="IND199" i="1"/>
  <c r="INF199" i="1" s="1"/>
  <c r="IMV199" i="1"/>
  <c r="IMX199" i="1" s="1"/>
  <c r="IMN199" i="1"/>
  <c r="IMP199" i="1" s="1"/>
  <c r="IMF199" i="1"/>
  <c r="IMH199" i="1" s="1"/>
  <c r="ILX199" i="1"/>
  <c r="ILZ199" i="1" s="1"/>
  <c r="ILP199" i="1"/>
  <c r="ILR199" i="1" s="1"/>
  <c r="ILH199" i="1"/>
  <c r="ILJ199" i="1" s="1"/>
  <c r="IKZ199" i="1"/>
  <c r="ILB199" i="1" s="1"/>
  <c r="IKR199" i="1"/>
  <c r="IKT199" i="1" s="1"/>
  <c r="IKJ199" i="1"/>
  <c r="IKL199" i="1" s="1"/>
  <c r="IKB199" i="1"/>
  <c r="IKD199" i="1" s="1"/>
  <c r="IJT199" i="1"/>
  <c r="IJV199" i="1" s="1"/>
  <c r="IJL199" i="1"/>
  <c r="IJN199" i="1" s="1"/>
  <c r="IJD199" i="1"/>
  <c r="IJF199" i="1" s="1"/>
  <c r="IIV199" i="1"/>
  <c r="IIX199" i="1" s="1"/>
  <c r="IIN199" i="1"/>
  <c r="IIP199" i="1" s="1"/>
  <c r="IIF199" i="1"/>
  <c r="IIH199" i="1" s="1"/>
  <c r="IHX199" i="1"/>
  <c r="IHZ199" i="1" s="1"/>
  <c r="IHP199" i="1"/>
  <c r="IHR199" i="1" s="1"/>
  <c r="IHH199" i="1"/>
  <c r="IHJ199" i="1" s="1"/>
  <c r="IGZ199" i="1"/>
  <c r="IHB199" i="1" s="1"/>
  <c r="IGR199" i="1"/>
  <c r="IGT199" i="1" s="1"/>
  <c r="IGJ199" i="1"/>
  <c r="IGL199" i="1" s="1"/>
  <c r="IGB199" i="1"/>
  <c r="IGD199" i="1" s="1"/>
  <c r="IFT199" i="1"/>
  <c r="IFV199" i="1" s="1"/>
  <c r="IFL199" i="1"/>
  <c r="IFN199" i="1" s="1"/>
  <c r="IFD199" i="1"/>
  <c r="IFF199" i="1" s="1"/>
  <c r="IEV199" i="1"/>
  <c r="IEX199" i="1" s="1"/>
  <c r="IEN199" i="1"/>
  <c r="IEP199" i="1" s="1"/>
  <c r="IEF199" i="1"/>
  <c r="IEH199" i="1" s="1"/>
  <c r="IDX199" i="1"/>
  <c r="IDZ199" i="1" s="1"/>
  <c r="IDP199" i="1"/>
  <c r="IDR199" i="1" s="1"/>
  <c r="IDH199" i="1"/>
  <c r="IDJ199" i="1" s="1"/>
  <c r="ICZ199" i="1"/>
  <c r="IDB199" i="1" s="1"/>
  <c r="ICR199" i="1"/>
  <c r="ICT199" i="1" s="1"/>
  <c r="ICJ199" i="1"/>
  <c r="ICL199" i="1" s="1"/>
  <c r="ICB199" i="1"/>
  <c r="ICD199" i="1" s="1"/>
  <c r="IBT199" i="1"/>
  <c r="IBV199" i="1" s="1"/>
  <c r="IBL199" i="1"/>
  <c r="IBN199" i="1" s="1"/>
  <c r="IBD199" i="1"/>
  <c r="IBF199" i="1" s="1"/>
  <c r="IAV199" i="1"/>
  <c r="IAX199" i="1" s="1"/>
  <c r="IAN199" i="1"/>
  <c r="IAP199" i="1" s="1"/>
  <c r="IAF199" i="1"/>
  <c r="IAH199" i="1" s="1"/>
  <c r="HZX199" i="1"/>
  <c r="HZZ199" i="1" s="1"/>
  <c r="HZP199" i="1"/>
  <c r="HZR199" i="1" s="1"/>
  <c r="HZH199" i="1"/>
  <c r="HZJ199" i="1" s="1"/>
  <c r="HYZ199" i="1"/>
  <c r="HZB199" i="1" s="1"/>
  <c r="HYR199" i="1"/>
  <c r="HYT199" i="1" s="1"/>
  <c r="HYJ199" i="1"/>
  <c r="HYL199" i="1" s="1"/>
  <c r="HYB199" i="1"/>
  <c r="HYD199" i="1" s="1"/>
  <c r="HXT199" i="1"/>
  <c r="HXV199" i="1" s="1"/>
  <c r="HXL199" i="1"/>
  <c r="HXN199" i="1" s="1"/>
  <c r="HXD199" i="1"/>
  <c r="HXF199" i="1" s="1"/>
  <c r="HWV199" i="1"/>
  <c r="HWX199" i="1" s="1"/>
  <c r="HWN199" i="1"/>
  <c r="HWP199" i="1" s="1"/>
  <c r="HWF199" i="1"/>
  <c r="HWH199" i="1" s="1"/>
  <c r="HVX199" i="1"/>
  <c r="HVZ199" i="1" s="1"/>
  <c r="HVP199" i="1"/>
  <c r="HVR199" i="1" s="1"/>
  <c r="HVH199" i="1"/>
  <c r="HVJ199" i="1" s="1"/>
  <c r="HUZ199" i="1"/>
  <c r="HVB199" i="1" s="1"/>
  <c r="HUR199" i="1"/>
  <c r="HUT199" i="1" s="1"/>
  <c r="HUJ199" i="1"/>
  <c r="HUL199" i="1" s="1"/>
  <c r="HUB199" i="1"/>
  <c r="HUD199" i="1" s="1"/>
  <c r="HTT199" i="1"/>
  <c r="HTV199" i="1" s="1"/>
  <c r="HTL199" i="1"/>
  <c r="HTN199" i="1" s="1"/>
  <c r="HTD199" i="1"/>
  <c r="HTF199" i="1" s="1"/>
  <c r="HSV199" i="1"/>
  <c r="HSX199" i="1" s="1"/>
  <c r="HSN199" i="1"/>
  <c r="HSP199" i="1" s="1"/>
  <c r="HSF199" i="1"/>
  <c r="HSH199" i="1" s="1"/>
  <c r="HRX199" i="1"/>
  <c r="HRZ199" i="1" s="1"/>
  <c r="HRP199" i="1"/>
  <c r="HRR199" i="1" s="1"/>
  <c r="HRH199" i="1"/>
  <c r="HRJ199" i="1" s="1"/>
  <c r="HQZ199" i="1"/>
  <c r="HRB199" i="1" s="1"/>
  <c r="HQR199" i="1"/>
  <c r="HQT199" i="1" s="1"/>
  <c r="HQJ199" i="1"/>
  <c r="HQL199" i="1" s="1"/>
  <c r="HQB199" i="1"/>
  <c r="HQD199" i="1" s="1"/>
  <c r="HPT199" i="1"/>
  <c r="HPV199" i="1" s="1"/>
  <c r="HPL199" i="1"/>
  <c r="HPN199" i="1" s="1"/>
  <c r="HPD199" i="1"/>
  <c r="HPF199" i="1" s="1"/>
  <c r="HOV199" i="1"/>
  <c r="HOX199" i="1" s="1"/>
  <c r="HON199" i="1"/>
  <c r="HOP199" i="1" s="1"/>
  <c r="HOF199" i="1"/>
  <c r="HOH199" i="1" s="1"/>
  <c r="HNX199" i="1"/>
  <c r="HNZ199" i="1" s="1"/>
  <c r="HNP199" i="1"/>
  <c r="HNR199" i="1" s="1"/>
  <c r="HNH199" i="1"/>
  <c r="HNJ199" i="1" s="1"/>
  <c r="HMZ199" i="1"/>
  <c r="HNB199" i="1" s="1"/>
  <c r="HMR199" i="1"/>
  <c r="HMT199" i="1" s="1"/>
  <c r="HMJ199" i="1"/>
  <c r="HML199" i="1" s="1"/>
  <c r="HMB199" i="1"/>
  <c r="HMD199" i="1" s="1"/>
  <c r="HLT199" i="1"/>
  <c r="HLV199" i="1" s="1"/>
  <c r="HLL199" i="1"/>
  <c r="HLN199" i="1" s="1"/>
  <c r="HLD199" i="1"/>
  <c r="HLF199" i="1" s="1"/>
  <c r="HKV199" i="1"/>
  <c r="HKX199" i="1" s="1"/>
  <c r="HKN199" i="1"/>
  <c r="HKP199" i="1" s="1"/>
  <c r="HKF199" i="1"/>
  <c r="HKH199" i="1" s="1"/>
  <c r="HJX199" i="1"/>
  <c r="HJZ199" i="1" s="1"/>
  <c r="HJP199" i="1"/>
  <c r="HJR199" i="1" s="1"/>
  <c r="HJH199" i="1"/>
  <c r="HJJ199" i="1" s="1"/>
  <c r="HIZ199" i="1"/>
  <c r="HJB199" i="1" s="1"/>
  <c r="HIR199" i="1"/>
  <c r="HIT199" i="1" s="1"/>
  <c r="HIJ199" i="1"/>
  <c r="HIL199" i="1" s="1"/>
  <c r="HIB199" i="1"/>
  <c r="HID199" i="1" s="1"/>
  <c r="HHT199" i="1"/>
  <c r="HHV199" i="1" s="1"/>
  <c r="HHL199" i="1"/>
  <c r="HHN199" i="1" s="1"/>
  <c r="HHD199" i="1"/>
  <c r="HHF199" i="1" s="1"/>
  <c r="HGV199" i="1"/>
  <c r="HGX199" i="1" s="1"/>
  <c r="HGN199" i="1"/>
  <c r="HGP199" i="1" s="1"/>
  <c r="HGF199" i="1"/>
  <c r="HGH199" i="1" s="1"/>
  <c r="HFX199" i="1"/>
  <c r="HFZ199" i="1" s="1"/>
  <c r="HFP199" i="1"/>
  <c r="HFR199" i="1" s="1"/>
  <c r="HFH199" i="1"/>
  <c r="HFJ199" i="1" s="1"/>
  <c r="HEZ199" i="1"/>
  <c r="HFB199" i="1" s="1"/>
  <c r="HER199" i="1"/>
  <c r="HET199" i="1" s="1"/>
  <c r="HEJ199" i="1"/>
  <c r="HEL199" i="1" s="1"/>
  <c r="HEB199" i="1"/>
  <c r="HED199" i="1" s="1"/>
  <c r="HDT199" i="1"/>
  <c r="HDV199" i="1" s="1"/>
  <c r="HDL199" i="1"/>
  <c r="HDN199" i="1" s="1"/>
  <c r="HDD199" i="1"/>
  <c r="HDF199" i="1" s="1"/>
  <c r="HCV199" i="1"/>
  <c r="HCX199" i="1" s="1"/>
  <c r="HCN199" i="1"/>
  <c r="HCP199" i="1" s="1"/>
  <c r="HCF199" i="1"/>
  <c r="HCH199" i="1" s="1"/>
  <c r="HBX199" i="1"/>
  <c r="HBZ199" i="1" s="1"/>
  <c r="HBP199" i="1"/>
  <c r="HBR199" i="1" s="1"/>
  <c r="HBH199" i="1"/>
  <c r="HBJ199" i="1" s="1"/>
  <c r="HAZ199" i="1"/>
  <c r="HBB199" i="1" s="1"/>
  <c r="HAR199" i="1"/>
  <c r="HAT199" i="1" s="1"/>
  <c r="HAJ199" i="1"/>
  <c r="HAL199" i="1" s="1"/>
  <c r="HAB199" i="1"/>
  <c r="HAD199" i="1" s="1"/>
  <c r="GZT199" i="1"/>
  <c r="GZV199" i="1" s="1"/>
  <c r="GZL199" i="1"/>
  <c r="GZN199" i="1" s="1"/>
  <c r="GZD199" i="1"/>
  <c r="GZF199" i="1" s="1"/>
  <c r="GYV199" i="1"/>
  <c r="GYX199" i="1" s="1"/>
  <c r="GYN199" i="1"/>
  <c r="GYP199" i="1" s="1"/>
  <c r="GYF199" i="1"/>
  <c r="GYH199" i="1" s="1"/>
  <c r="GXX199" i="1"/>
  <c r="GXZ199" i="1" s="1"/>
  <c r="GXP199" i="1"/>
  <c r="GXR199" i="1" s="1"/>
  <c r="GXH199" i="1"/>
  <c r="GXJ199" i="1" s="1"/>
  <c r="GWZ199" i="1"/>
  <c r="GXB199" i="1" s="1"/>
  <c r="GWR199" i="1"/>
  <c r="GWT199" i="1" s="1"/>
  <c r="GWJ199" i="1"/>
  <c r="GWL199" i="1" s="1"/>
  <c r="GWB199" i="1"/>
  <c r="GWD199" i="1" s="1"/>
  <c r="GVT199" i="1"/>
  <c r="GVV199" i="1" s="1"/>
  <c r="GVL199" i="1"/>
  <c r="GVN199" i="1" s="1"/>
  <c r="GVD199" i="1"/>
  <c r="GVF199" i="1" s="1"/>
  <c r="GUV199" i="1"/>
  <c r="GUX199" i="1" s="1"/>
  <c r="GUN199" i="1"/>
  <c r="GUP199" i="1" s="1"/>
  <c r="GUF199" i="1"/>
  <c r="GUH199" i="1" s="1"/>
  <c r="GTX199" i="1"/>
  <c r="GTZ199" i="1" s="1"/>
  <c r="GTP199" i="1"/>
  <c r="GTR199" i="1" s="1"/>
  <c r="GTH199" i="1"/>
  <c r="GTJ199" i="1" s="1"/>
  <c r="GSZ199" i="1"/>
  <c r="GTB199" i="1" s="1"/>
  <c r="GSR199" i="1"/>
  <c r="GST199" i="1" s="1"/>
  <c r="GSJ199" i="1"/>
  <c r="GSL199" i="1" s="1"/>
  <c r="GSB199" i="1"/>
  <c r="GSD199" i="1" s="1"/>
  <c r="GRT199" i="1"/>
  <c r="GRV199" i="1" s="1"/>
  <c r="GRL199" i="1"/>
  <c r="GRN199" i="1" s="1"/>
  <c r="GRD199" i="1"/>
  <c r="GRF199" i="1" s="1"/>
  <c r="GQV199" i="1"/>
  <c r="GQX199" i="1" s="1"/>
  <c r="GQN199" i="1"/>
  <c r="GQP199" i="1" s="1"/>
  <c r="GQF199" i="1"/>
  <c r="GQH199" i="1" s="1"/>
  <c r="GPX199" i="1"/>
  <c r="GPZ199" i="1" s="1"/>
  <c r="GPP199" i="1"/>
  <c r="GPR199" i="1" s="1"/>
  <c r="GPH199" i="1"/>
  <c r="GPJ199" i="1" s="1"/>
  <c r="GOZ199" i="1"/>
  <c r="GPB199" i="1" s="1"/>
  <c r="GOR199" i="1"/>
  <c r="GOT199" i="1" s="1"/>
  <c r="GOJ199" i="1"/>
  <c r="GOL199" i="1" s="1"/>
  <c r="GOB199" i="1"/>
  <c r="GOD199" i="1" s="1"/>
  <c r="GNT199" i="1"/>
  <c r="GNV199" i="1" s="1"/>
  <c r="GNL199" i="1"/>
  <c r="GNN199" i="1" s="1"/>
  <c r="GND199" i="1"/>
  <c r="GNF199" i="1" s="1"/>
  <c r="GMV199" i="1"/>
  <c r="GMX199" i="1" s="1"/>
  <c r="GMN199" i="1"/>
  <c r="GMP199" i="1" s="1"/>
  <c r="GMF199" i="1"/>
  <c r="GMH199" i="1" s="1"/>
  <c r="GLX199" i="1"/>
  <c r="GLZ199" i="1" s="1"/>
  <c r="GLP199" i="1"/>
  <c r="GLR199" i="1" s="1"/>
  <c r="GLH199" i="1"/>
  <c r="GLJ199" i="1" s="1"/>
  <c r="GKZ199" i="1"/>
  <c r="GLB199" i="1" s="1"/>
  <c r="GKR199" i="1"/>
  <c r="GKT199" i="1" s="1"/>
  <c r="GKJ199" i="1"/>
  <c r="GKL199" i="1" s="1"/>
  <c r="GKB199" i="1"/>
  <c r="GKD199" i="1" s="1"/>
  <c r="GJT199" i="1"/>
  <c r="GJV199" i="1" s="1"/>
  <c r="GJL199" i="1"/>
  <c r="GJN199" i="1" s="1"/>
  <c r="GJD199" i="1"/>
  <c r="GJF199" i="1" s="1"/>
  <c r="GIV199" i="1"/>
  <c r="GIX199" i="1" s="1"/>
  <c r="GIN199" i="1"/>
  <c r="GIP199" i="1" s="1"/>
  <c r="GIF199" i="1"/>
  <c r="GIH199" i="1" s="1"/>
  <c r="GHX199" i="1"/>
  <c r="GHZ199" i="1" s="1"/>
  <c r="GHP199" i="1"/>
  <c r="GHR199" i="1" s="1"/>
  <c r="GHH199" i="1"/>
  <c r="GHJ199" i="1" s="1"/>
  <c r="GGZ199" i="1"/>
  <c r="GHB199" i="1" s="1"/>
  <c r="GGR199" i="1"/>
  <c r="GGT199" i="1" s="1"/>
  <c r="GGJ199" i="1"/>
  <c r="GGL199" i="1" s="1"/>
  <c r="GGB199" i="1"/>
  <c r="GGD199" i="1" s="1"/>
  <c r="GFT199" i="1"/>
  <c r="GFV199" i="1" s="1"/>
  <c r="GFL199" i="1"/>
  <c r="GFN199" i="1" s="1"/>
  <c r="GFD199" i="1"/>
  <c r="GFF199" i="1" s="1"/>
  <c r="GEV199" i="1"/>
  <c r="GEX199" i="1" s="1"/>
  <c r="GEN199" i="1"/>
  <c r="GEP199" i="1" s="1"/>
  <c r="GEF199" i="1"/>
  <c r="GEH199" i="1" s="1"/>
  <c r="GDX199" i="1"/>
  <c r="GDZ199" i="1" s="1"/>
  <c r="GDP199" i="1"/>
  <c r="GDR199" i="1" s="1"/>
  <c r="GDH199" i="1"/>
  <c r="GDJ199" i="1" s="1"/>
  <c r="GCZ199" i="1"/>
  <c r="GDB199" i="1" s="1"/>
  <c r="GCR199" i="1"/>
  <c r="GCT199" i="1" s="1"/>
  <c r="GCJ199" i="1"/>
  <c r="GCL199" i="1" s="1"/>
  <c r="GCB199" i="1"/>
  <c r="GCD199" i="1" s="1"/>
  <c r="GBT199" i="1"/>
  <c r="GBV199" i="1" s="1"/>
  <c r="GBL199" i="1"/>
  <c r="GBN199" i="1" s="1"/>
  <c r="GBD199" i="1"/>
  <c r="GBF199" i="1" s="1"/>
  <c r="GAV199" i="1"/>
  <c r="GAX199" i="1" s="1"/>
  <c r="GAN199" i="1"/>
  <c r="GAP199" i="1" s="1"/>
  <c r="GAF199" i="1"/>
  <c r="GAH199" i="1" s="1"/>
  <c r="FZX199" i="1"/>
  <c r="FZZ199" i="1" s="1"/>
  <c r="FZP199" i="1"/>
  <c r="FZR199" i="1" s="1"/>
  <c r="FZH199" i="1"/>
  <c r="FZJ199" i="1" s="1"/>
  <c r="FYZ199" i="1"/>
  <c r="FZB199" i="1" s="1"/>
  <c r="FYR199" i="1"/>
  <c r="FYT199" i="1" s="1"/>
  <c r="FYJ199" i="1"/>
  <c r="FYL199" i="1" s="1"/>
  <c r="FYB199" i="1"/>
  <c r="FYD199" i="1" s="1"/>
  <c r="FXT199" i="1"/>
  <c r="FXV199" i="1" s="1"/>
  <c r="FXL199" i="1"/>
  <c r="FXN199" i="1" s="1"/>
  <c r="FXD199" i="1"/>
  <c r="FXF199" i="1" s="1"/>
  <c r="FWV199" i="1"/>
  <c r="FWX199" i="1" s="1"/>
  <c r="FWN199" i="1"/>
  <c r="FWP199" i="1" s="1"/>
  <c r="FWF199" i="1"/>
  <c r="FWH199" i="1" s="1"/>
  <c r="FVX199" i="1"/>
  <c r="FVZ199" i="1" s="1"/>
  <c r="FVP199" i="1"/>
  <c r="FVR199" i="1" s="1"/>
  <c r="FVH199" i="1"/>
  <c r="FVJ199" i="1" s="1"/>
  <c r="FUZ199" i="1"/>
  <c r="FVB199" i="1" s="1"/>
  <c r="FUR199" i="1"/>
  <c r="FUT199" i="1" s="1"/>
  <c r="FUJ199" i="1"/>
  <c r="FUL199" i="1" s="1"/>
  <c r="FUB199" i="1"/>
  <c r="FUD199" i="1" s="1"/>
  <c r="FTT199" i="1"/>
  <c r="FTV199" i="1" s="1"/>
  <c r="FTL199" i="1"/>
  <c r="FTN199" i="1" s="1"/>
  <c r="FTD199" i="1"/>
  <c r="FTF199" i="1" s="1"/>
  <c r="FSV199" i="1"/>
  <c r="FSX199" i="1" s="1"/>
  <c r="FSN199" i="1"/>
  <c r="FSP199" i="1" s="1"/>
  <c r="FSF199" i="1"/>
  <c r="FSH199" i="1" s="1"/>
  <c r="FRX199" i="1"/>
  <c r="FRZ199" i="1" s="1"/>
  <c r="FRP199" i="1"/>
  <c r="FRR199" i="1" s="1"/>
  <c r="FRH199" i="1"/>
  <c r="FRJ199" i="1" s="1"/>
  <c r="FQZ199" i="1"/>
  <c r="FRB199" i="1" s="1"/>
  <c r="FQR199" i="1"/>
  <c r="FQT199" i="1" s="1"/>
  <c r="FQJ199" i="1"/>
  <c r="FQL199" i="1" s="1"/>
  <c r="FQB199" i="1"/>
  <c r="FQD199" i="1" s="1"/>
  <c r="FPT199" i="1"/>
  <c r="FPV199" i="1" s="1"/>
  <c r="FPL199" i="1"/>
  <c r="FPN199" i="1" s="1"/>
  <c r="FPD199" i="1"/>
  <c r="FPF199" i="1" s="1"/>
  <c r="FOV199" i="1"/>
  <c r="FOX199" i="1" s="1"/>
  <c r="FON199" i="1"/>
  <c r="FOP199" i="1" s="1"/>
  <c r="FOF199" i="1"/>
  <c r="FOH199" i="1" s="1"/>
  <c r="FNX199" i="1"/>
  <c r="FNZ199" i="1" s="1"/>
  <c r="FNP199" i="1"/>
  <c r="FNR199" i="1" s="1"/>
  <c r="FNH199" i="1"/>
  <c r="FNJ199" i="1" s="1"/>
  <c r="FMZ199" i="1"/>
  <c r="FNB199" i="1" s="1"/>
  <c r="FMR199" i="1"/>
  <c r="FMT199" i="1" s="1"/>
  <c r="FMJ199" i="1"/>
  <c r="FML199" i="1" s="1"/>
  <c r="FMB199" i="1"/>
  <c r="FMD199" i="1" s="1"/>
  <c r="FLT199" i="1"/>
  <c r="FLV199" i="1" s="1"/>
  <c r="FLL199" i="1"/>
  <c r="FLN199" i="1" s="1"/>
  <c r="FLD199" i="1"/>
  <c r="FLF199" i="1" s="1"/>
  <c r="FKV199" i="1"/>
  <c r="FKX199" i="1" s="1"/>
  <c r="FKN199" i="1"/>
  <c r="FKP199" i="1" s="1"/>
  <c r="FKF199" i="1"/>
  <c r="FKH199" i="1" s="1"/>
  <c r="FJX199" i="1"/>
  <c r="FJZ199" i="1" s="1"/>
  <c r="FJP199" i="1"/>
  <c r="FJR199" i="1" s="1"/>
  <c r="FJH199" i="1"/>
  <c r="FJJ199" i="1" s="1"/>
  <c r="FIZ199" i="1"/>
  <c r="FJB199" i="1" s="1"/>
  <c r="FIR199" i="1"/>
  <c r="FIT199" i="1" s="1"/>
  <c r="FIJ199" i="1"/>
  <c r="FIL199" i="1" s="1"/>
  <c r="FIB199" i="1"/>
  <c r="FID199" i="1" s="1"/>
  <c r="FHT199" i="1"/>
  <c r="FHV199" i="1" s="1"/>
  <c r="FHL199" i="1"/>
  <c r="FHN199" i="1" s="1"/>
  <c r="FHD199" i="1"/>
  <c r="FHF199" i="1" s="1"/>
  <c r="FGV199" i="1"/>
  <c r="FGX199" i="1" s="1"/>
  <c r="FGN199" i="1"/>
  <c r="FGP199" i="1" s="1"/>
  <c r="FGF199" i="1"/>
  <c r="FGH199" i="1" s="1"/>
  <c r="FFX199" i="1"/>
  <c r="FFZ199" i="1" s="1"/>
  <c r="FFP199" i="1"/>
  <c r="FFR199" i="1" s="1"/>
  <c r="FFH199" i="1"/>
  <c r="FFJ199" i="1" s="1"/>
  <c r="FEZ199" i="1"/>
  <c r="FFB199" i="1" s="1"/>
  <c r="FER199" i="1"/>
  <c r="FET199" i="1" s="1"/>
  <c r="FEJ199" i="1"/>
  <c r="FEL199" i="1" s="1"/>
  <c r="FEB199" i="1"/>
  <c r="FED199" i="1" s="1"/>
  <c r="FDT199" i="1"/>
  <c r="FDV199" i="1" s="1"/>
  <c r="FDL199" i="1"/>
  <c r="FDN199" i="1" s="1"/>
  <c r="FDD199" i="1"/>
  <c r="FDF199" i="1" s="1"/>
  <c r="FCV199" i="1"/>
  <c r="FCX199" i="1" s="1"/>
  <c r="FCN199" i="1"/>
  <c r="FCP199" i="1" s="1"/>
  <c r="FCF199" i="1"/>
  <c r="FCH199" i="1" s="1"/>
  <c r="FBX199" i="1"/>
  <c r="FBZ199" i="1" s="1"/>
  <c r="FBP199" i="1"/>
  <c r="FBR199" i="1" s="1"/>
  <c r="FBH199" i="1"/>
  <c r="FBJ199" i="1" s="1"/>
  <c r="FAZ199" i="1"/>
  <c r="FBB199" i="1" s="1"/>
  <c r="FAR199" i="1"/>
  <c r="FAT199" i="1" s="1"/>
  <c r="FAJ199" i="1"/>
  <c r="FAL199" i="1" s="1"/>
  <c r="FAB199" i="1"/>
  <c r="FAD199" i="1" s="1"/>
  <c r="EZT199" i="1"/>
  <c r="EZV199" i="1" s="1"/>
  <c r="EZL199" i="1"/>
  <c r="EZN199" i="1" s="1"/>
  <c r="EZD199" i="1"/>
  <c r="EZF199" i="1" s="1"/>
  <c r="EYV199" i="1"/>
  <c r="EYX199" i="1" s="1"/>
  <c r="EYN199" i="1"/>
  <c r="EYP199" i="1" s="1"/>
  <c r="EYF199" i="1"/>
  <c r="EYH199" i="1" s="1"/>
  <c r="EXX199" i="1"/>
  <c r="EXZ199" i="1" s="1"/>
  <c r="EXP199" i="1"/>
  <c r="EXR199" i="1" s="1"/>
  <c r="EXH199" i="1"/>
  <c r="EXJ199" i="1" s="1"/>
  <c r="EWZ199" i="1"/>
  <c r="EXB199" i="1" s="1"/>
  <c r="EWR199" i="1"/>
  <c r="EWT199" i="1" s="1"/>
  <c r="EWJ199" i="1"/>
  <c r="EWL199" i="1" s="1"/>
  <c r="EWB199" i="1"/>
  <c r="EWD199" i="1" s="1"/>
  <c r="EVT199" i="1"/>
  <c r="EVV199" i="1" s="1"/>
  <c r="EVL199" i="1"/>
  <c r="EVN199" i="1" s="1"/>
  <c r="EVD199" i="1"/>
  <c r="EVF199" i="1" s="1"/>
  <c r="EUV199" i="1"/>
  <c r="EUX199" i="1" s="1"/>
  <c r="EUN199" i="1"/>
  <c r="EUP199" i="1" s="1"/>
  <c r="EUF199" i="1"/>
  <c r="EUH199" i="1" s="1"/>
  <c r="ETX199" i="1"/>
  <c r="ETZ199" i="1" s="1"/>
  <c r="ETP199" i="1"/>
  <c r="ETR199" i="1" s="1"/>
  <c r="ETH199" i="1"/>
  <c r="ETJ199" i="1" s="1"/>
  <c r="ESZ199" i="1"/>
  <c r="ETB199" i="1" s="1"/>
  <c r="ESR199" i="1"/>
  <c r="EST199" i="1" s="1"/>
  <c r="ESJ199" i="1"/>
  <c r="ESL199" i="1" s="1"/>
  <c r="ESB199" i="1"/>
  <c r="ESD199" i="1" s="1"/>
  <c r="ERT199" i="1"/>
  <c r="ERV199" i="1" s="1"/>
  <c r="ERL199" i="1"/>
  <c r="ERN199" i="1" s="1"/>
  <c r="ERD199" i="1"/>
  <c r="ERF199" i="1" s="1"/>
  <c r="EQV199" i="1"/>
  <c r="EQX199" i="1" s="1"/>
  <c r="EQN199" i="1"/>
  <c r="EQP199" i="1" s="1"/>
  <c r="EQF199" i="1"/>
  <c r="EQH199" i="1" s="1"/>
  <c r="EPX199" i="1"/>
  <c r="EPZ199" i="1" s="1"/>
  <c r="EPP199" i="1"/>
  <c r="EPR199" i="1" s="1"/>
  <c r="EPH199" i="1"/>
  <c r="EPJ199" i="1" s="1"/>
  <c r="EOZ199" i="1"/>
  <c r="EPB199" i="1" s="1"/>
  <c r="EOR199" i="1"/>
  <c r="EOT199" i="1" s="1"/>
  <c r="EOJ199" i="1"/>
  <c r="EOL199" i="1" s="1"/>
  <c r="EOB199" i="1"/>
  <c r="EOD199" i="1" s="1"/>
  <c r="ENT199" i="1"/>
  <c r="ENV199" i="1" s="1"/>
  <c r="ENL199" i="1"/>
  <c r="ENN199" i="1" s="1"/>
  <c r="END199" i="1"/>
  <c r="ENF199" i="1" s="1"/>
  <c r="EMV199" i="1"/>
  <c r="EMX199" i="1" s="1"/>
  <c r="EMN199" i="1"/>
  <c r="EMP199" i="1" s="1"/>
  <c r="EMF199" i="1"/>
  <c r="EMH199" i="1" s="1"/>
  <c r="ELX199" i="1"/>
  <c r="ELZ199" i="1" s="1"/>
  <c r="ELP199" i="1"/>
  <c r="ELR199" i="1" s="1"/>
  <c r="ELH199" i="1"/>
  <c r="ELJ199" i="1" s="1"/>
  <c r="EKZ199" i="1"/>
  <c r="ELB199" i="1" s="1"/>
  <c r="EKR199" i="1"/>
  <c r="EKT199" i="1" s="1"/>
  <c r="EKJ199" i="1"/>
  <c r="EKL199" i="1" s="1"/>
  <c r="EKB199" i="1"/>
  <c r="EKD199" i="1" s="1"/>
  <c r="EJT199" i="1"/>
  <c r="EJV199" i="1" s="1"/>
  <c r="EJL199" i="1"/>
  <c r="EJN199" i="1" s="1"/>
  <c r="EJD199" i="1"/>
  <c r="EJF199" i="1" s="1"/>
  <c r="EIV199" i="1"/>
  <c r="EIX199" i="1" s="1"/>
  <c r="EIN199" i="1"/>
  <c r="EIP199" i="1" s="1"/>
  <c r="EIF199" i="1"/>
  <c r="EIH199" i="1" s="1"/>
  <c r="EHX199" i="1"/>
  <c r="EHZ199" i="1" s="1"/>
  <c r="EHP199" i="1"/>
  <c r="EHR199" i="1" s="1"/>
  <c r="EHH199" i="1"/>
  <c r="EHJ199" i="1" s="1"/>
  <c r="EGZ199" i="1"/>
  <c r="EHB199" i="1" s="1"/>
  <c r="EGR199" i="1"/>
  <c r="EGT199" i="1" s="1"/>
  <c r="EGJ199" i="1"/>
  <c r="EGL199" i="1" s="1"/>
  <c r="EGB199" i="1"/>
  <c r="EGD199" i="1" s="1"/>
  <c r="EFT199" i="1"/>
  <c r="EFV199" i="1" s="1"/>
  <c r="EFL199" i="1"/>
  <c r="EFN199" i="1" s="1"/>
  <c r="EFD199" i="1"/>
  <c r="EFF199" i="1" s="1"/>
  <c r="EEV199" i="1"/>
  <c r="EEX199" i="1" s="1"/>
  <c r="EEN199" i="1"/>
  <c r="EEP199" i="1" s="1"/>
  <c r="EEF199" i="1"/>
  <c r="EEH199" i="1" s="1"/>
  <c r="EDX199" i="1"/>
  <c r="EDZ199" i="1" s="1"/>
  <c r="EDP199" i="1"/>
  <c r="EDR199" i="1" s="1"/>
  <c r="EDH199" i="1"/>
  <c r="EDJ199" i="1" s="1"/>
  <c r="ECZ199" i="1"/>
  <c r="EDB199" i="1" s="1"/>
  <c r="ECR199" i="1"/>
  <c r="ECT199" i="1" s="1"/>
  <c r="ECJ199" i="1"/>
  <c r="ECL199" i="1" s="1"/>
  <c r="ECB199" i="1"/>
  <c r="ECD199" i="1" s="1"/>
  <c r="EBT199" i="1"/>
  <c r="EBV199" i="1" s="1"/>
  <c r="EBL199" i="1"/>
  <c r="EBN199" i="1" s="1"/>
  <c r="EBD199" i="1"/>
  <c r="EBF199" i="1" s="1"/>
  <c r="EAV199" i="1"/>
  <c r="EAX199" i="1" s="1"/>
  <c r="EAN199" i="1"/>
  <c r="EAP199" i="1" s="1"/>
  <c r="EAF199" i="1"/>
  <c r="EAH199" i="1" s="1"/>
  <c r="DZX199" i="1"/>
  <c r="DZZ199" i="1" s="1"/>
  <c r="DZP199" i="1"/>
  <c r="DZR199" i="1" s="1"/>
  <c r="DZH199" i="1"/>
  <c r="DZJ199" i="1" s="1"/>
  <c r="DYZ199" i="1"/>
  <c r="DZB199" i="1" s="1"/>
  <c r="DYR199" i="1"/>
  <c r="DYT199" i="1" s="1"/>
  <c r="DYJ199" i="1"/>
  <c r="DYL199" i="1" s="1"/>
  <c r="DYB199" i="1"/>
  <c r="DYD199" i="1" s="1"/>
  <c r="DXT199" i="1"/>
  <c r="DXV199" i="1" s="1"/>
  <c r="DXL199" i="1"/>
  <c r="DXN199" i="1" s="1"/>
  <c r="DXD199" i="1"/>
  <c r="DXF199" i="1" s="1"/>
  <c r="DWV199" i="1"/>
  <c r="DWX199" i="1" s="1"/>
  <c r="DWN199" i="1"/>
  <c r="DWP199" i="1" s="1"/>
  <c r="DWF199" i="1"/>
  <c r="DWH199" i="1" s="1"/>
  <c r="DVX199" i="1"/>
  <c r="DVZ199" i="1" s="1"/>
  <c r="DVP199" i="1"/>
  <c r="DVR199" i="1" s="1"/>
  <c r="DVH199" i="1"/>
  <c r="DVJ199" i="1" s="1"/>
  <c r="DUZ199" i="1"/>
  <c r="DVB199" i="1" s="1"/>
  <c r="DUR199" i="1"/>
  <c r="DUT199" i="1" s="1"/>
  <c r="DUJ199" i="1"/>
  <c r="DUL199" i="1" s="1"/>
  <c r="DUB199" i="1"/>
  <c r="DUD199" i="1" s="1"/>
  <c r="DTT199" i="1"/>
  <c r="DTV199" i="1" s="1"/>
  <c r="DTL199" i="1"/>
  <c r="DTN199" i="1" s="1"/>
  <c r="DTD199" i="1"/>
  <c r="DTF199" i="1" s="1"/>
  <c r="DSV199" i="1"/>
  <c r="DSX199" i="1" s="1"/>
  <c r="DSN199" i="1"/>
  <c r="DSP199" i="1" s="1"/>
  <c r="DSF199" i="1"/>
  <c r="DSH199" i="1" s="1"/>
  <c r="DRX199" i="1"/>
  <c r="DRZ199" i="1" s="1"/>
  <c r="DRP199" i="1"/>
  <c r="DRR199" i="1" s="1"/>
  <c r="DRH199" i="1"/>
  <c r="DRJ199" i="1" s="1"/>
  <c r="DQZ199" i="1"/>
  <c r="DRB199" i="1" s="1"/>
  <c r="DQR199" i="1"/>
  <c r="DQT199" i="1" s="1"/>
  <c r="DQJ199" i="1"/>
  <c r="DQL199" i="1" s="1"/>
  <c r="DQB199" i="1"/>
  <c r="DQD199" i="1" s="1"/>
  <c r="DPT199" i="1"/>
  <c r="DPV199" i="1" s="1"/>
  <c r="DPL199" i="1"/>
  <c r="DPN199" i="1" s="1"/>
  <c r="DPD199" i="1"/>
  <c r="DPF199" i="1" s="1"/>
  <c r="DOV199" i="1"/>
  <c r="DOX199" i="1" s="1"/>
  <c r="DON199" i="1"/>
  <c r="DOP199" i="1" s="1"/>
  <c r="DOF199" i="1"/>
  <c r="DOH199" i="1" s="1"/>
  <c r="DNX199" i="1"/>
  <c r="DNZ199" i="1" s="1"/>
  <c r="DNP199" i="1"/>
  <c r="DNR199" i="1" s="1"/>
  <c r="DNH199" i="1"/>
  <c r="DNJ199" i="1" s="1"/>
  <c r="DMZ199" i="1"/>
  <c r="DNB199" i="1" s="1"/>
  <c r="DMR199" i="1"/>
  <c r="DMT199" i="1" s="1"/>
  <c r="DMJ199" i="1"/>
  <c r="DML199" i="1" s="1"/>
  <c r="DMB199" i="1"/>
  <c r="DMD199" i="1" s="1"/>
  <c r="DLT199" i="1"/>
  <c r="DLV199" i="1" s="1"/>
  <c r="DLL199" i="1"/>
  <c r="DLN199" i="1" s="1"/>
  <c r="DLD199" i="1"/>
  <c r="DLF199" i="1" s="1"/>
  <c r="DKV199" i="1"/>
  <c r="DKX199" i="1" s="1"/>
  <c r="DKN199" i="1"/>
  <c r="DKP199" i="1" s="1"/>
  <c r="DKF199" i="1"/>
  <c r="DKH199" i="1" s="1"/>
  <c r="DJX199" i="1"/>
  <c r="DJZ199" i="1" s="1"/>
  <c r="DJP199" i="1"/>
  <c r="DJR199" i="1" s="1"/>
  <c r="DJH199" i="1"/>
  <c r="DJJ199" i="1" s="1"/>
  <c r="DIZ199" i="1"/>
  <c r="DJB199" i="1" s="1"/>
  <c r="DIR199" i="1"/>
  <c r="DIT199" i="1" s="1"/>
  <c r="DIJ199" i="1"/>
  <c r="DIL199" i="1" s="1"/>
  <c r="DIB199" i="1"/>
  <c r="DID199" i="1" s="1"/>
  <c r="DHT199" i="1"/>
  <c r="DHV199" i="1" s="1"/>
  <c r="DHL199" i="1"/>
  <c r="DHN199" i="1" s="1"/>
  <c r="DHD199" i="1"/>
  <c r="DHF199" i="1" s="1"/>
  <c r="DGV199" i="1"/>
  <c r="DGX199" i="1" s="1"/>
  <c r="DGN199" i="1"/>
  <c r="DGP199" i="1" s="1"/>
  <c r="DGF199" i="1"/>
  <c r="DGH199" i="1" s="1"/>
  <c r="DFX199" i="1"/>
  <c r="DFZ199" i="1" s="1"/>
  <c r="DFP199" i="1"/>
  <c r="DFR199" i="1" s="1"/>
  <c r="DFH199" i="1"/>
  <c r="DFJ199" i="1" s="1"/>
  <c r="DEZ199" i="1"/>
  <c r="DFB199" i="1" s="1"/>
  <c r="DER199" i="1"/>
  <c r="DET199" i="1" s="1"/>
  <c r="DEJ199" i="1"/>
  <c r="DEL199" i="1" s="1"/>
  <c r="DEB199" i="1"/>
  <c r="DED199" i="1" s="1"/>
  <c r="DDT199" i="1"/>
  <c r="DDV199" i="1" s="1"/>
  <c r="DDL199" i="1"/>
  <c r="DDN199" i="1" s="1"/>
  <c r="DDD199" i="1"/>
  <c r="DDF199" i="1" s="1"/>
  <c r="DCV199" i="1"/>
  <c r="DCX199" i="1" s="1"/>
  <c r="DCN199" i="1"/>
  <c r="DCP199" i="1" s="1"/>
  <c r="DCF199" i="1"/>
  <c r="DCH199" i="1" s="1"/>
  <c r="DBX199" i="1"/>
  <c r="DBZ199" i="1" s="1"/>
  <c r="DBP199" i="1"/>
  <c r="DBR199" i="1" s="1"/>
  <c r="DBH199" i="1"/>
  <c r="DBJ199" i="1" s="1"/>
  <c r="DAZ199" i="1"/>
  <c r="DBB199" i="1" s="1"/>
  <c r="DAR199" i="1"/>
  <c r="DAT199" i="1" s="1"/>
  <c r="DAJ199" i="1"/>
  <c r="DAL199" i="1" s="1"/>
  <c r="DAB199" i="1"/>
  <c r="DAD199" i="1" s="1"/>
  <c r="CZT199" i="1"/>
  <c r="CZV199" i="1" s="1"/>
  <c r="CZL199" i="1"/>
  <c r="CZN199" i="1" s="1"/>
  <c r="CZD199" i="1"/>
  <c r="CZF199" i="1" s="1"/>
  <c r="CYV199" i="1"/>
  <c r="CYX199" i="1" s="1"/>
  <c r="CYN199" i="1"/>
  <c r="CYP199" i="1" s="1"/>
  <c r="CYF199" i="1"/>
  <c r="CYH199" i="1" s="1"/>
  <c r="CXX199" i="1"/>
  <c r="CXZ199" i="1" s="1"/>
  <c r="CXP199" i="1"/>
  <c r="CXR199" i="1" s="1"/>
  <c r="CXH199" i="1"/>
  <c r="CXJ199" i="1" s="1"/>
  <c r="CWZ199" i="1"/>
  <c r="CXB199" i="1" s="1"/>
  <c r="CWR199" i="1"/>
  <c r="CWT199" i="1" s="1"/>
  <c r="CWJ199" i="1"/>
  <c r="CWL199" i="1" s="1"/>
  <c r="CWB199" i="1"/>
  <c r="CWD199" i="1" s="1"/>
  <c r="CVT199" i="1"/>
  <c r="CVV199" i="1" s="1"/>
  <c r="CVL199" i="1"/>
  <c r="CVN199" i="1" s="1"/>
  <c r="CVD199" i="1"/>
  <c r="CVF199" i="1" s="1"/>
  <c r="CUV199" i="1"/>
  <c r="CUX199" i="1" s="1"/>
  <c r="CUN199" i="1"/>
  <c r="CUP199" i="1" s="1"/>
  <c r="CUF199" i="1"/>
  <c r="CUH199" i="1" s="1"/>
  <c r="CTX199" i="1"/>
  <c r="CTZ199" i="1" s="1"/>
  <c r="CTP199" i="1"/>
  <c r="CTR199" i="1" s="1"/>
  <c r="CTH199" i="1"/>
  <c r="CTJ199" i="1" s="1"/>
  <c r="CSZ199" i="1"/>
  <c r="CTB199" i="1" s="1"/>
  <c r="CSR199" i="1"/>
  <c r="CST199" i="1" s="1"/>
  <c r="CSJ199" i="1"/>
  <c r="CSL199" i="1" s="1"/>
  <c r="CSB199" i="1"/>
  <c r="CSD199" i="1" s="1"/>
  <c r="CRT199" i="1"/>
  <c r="CRV199" i="1" s="1"/>
  <c r="CRL199" i="1"/>
  <c r="CRN199" i="1" s="1"/>
  <c r="CRD199" i="1"/>
  <c r="CRF199" i="1" s="1"/>
  <c r="CQV199" i="1"/>
  <c r="CQX199" i="1" s="1"/>
  <c r="CQN199" i="1"/>
  <c r="CQP199" i="1" s="1"/>
  <c r="CQF199" i="1"/>
  <c r="CQH199" i="1" s="1"/>
  <c r="CPX199" i="1"/>
  <c r="CPZ199" i="1" s="1"/>
  <c r="CPP199" i="1"/>
  <c r="CPR199" i="1" s="1"/>
  <c r="CPH199" i="1"/>
  <c r="CPJ199" i="1" s="1"/>
  <c r="COZ199" i="1"/>
  <c r="CPB199" i="1" s="1"/>
  <c r="COR199" i="1"/>
  <c r="COT199" i="1" s="1"/>
  <c r="COJ199" i="1"/>
  <c r="COL199" i="1" s="1"/>
  <c r="COB199" i="1"/>
  <c r="COD199" i="1" s="1"/>
  <c r="CNT199" i="1"/>
  <c r="CNV199" i="1" s="1"/>
  <c r="CNL199" i="1"/>
  <c r="CNN199" i="1" s="1"/>
  <c r="CND199" i="1"/>
  <c r="CNF199" i="1" s="1"/>
  <c r="CMV199" i="1"/>
  <c r="CMX199" i="1" s="1"/>
  <c r="CMN199" i="1"/>
  <c r="CMP199" i="1" s="1"/>
  <c r="CMF199" i="1"/>
  <c r="CMH199" i="1" s="1"/>
  <c r="CLX199" i="1"/>
  <c r="CLZ199" i="1" s="1"/>
  <c r="CLP199" i="1"/>
  <c r="CLR199" i="1" s="1"/>
  <c r="CLH199" i="1"/>
  <c r="CLJ199" i="1" s="1"/>
  <c r="CKZ199" i="1"/>
  <c r="CLB199" i="1" s="1"/>
  <c r="CKR199" i="1"/>
  <c r="CKT199" i="1" s="1"/>
  <c r="CKJ199" i="1"/>
  <c r="CKL199" i="1" s="1"/>
  <c r="CKB199" i="1"/>
  <c r="CKD199" i="1" s="1"/>
  <c r="CJT199" i="1"/>
  <c r="CJV199" i="1" s="1"/>
  <c r="CJL199" i="1"/>
  <c r="CJN199" i="1" s="1"/>
  <c r="CJD199" i="1"/>
  <c r="CJF199" i="1" s="1"/>
  <c r="CIV199" i="1"/>
  <c r="CIX199" i="1" s="1"/>
  <c r="CIN199" i="1"/>
  <c r="CIP199" i="1" s="1"/>
  <c r="CIF199" i="1"/>
  <c r="CIH199" i="1" s="1"/>
  <c r="CHX199" i="1"/>
  <c r="CHZ199" i="1" s="1"/>
  <c r="CHP199" i="1"/>
  <c r="CHR199" i="1" s="1"/>
  <c r="CHH199" i="1"/>
  <c r="CHJ199" i="1" s="1"/>
  <c r="CGZ199" i="1"/>
  <c r="CHB199" i="1" s="1"/>
  <c r="CGR199" i="1"/>
  <c r="CGT199" i="1" s="1"/>
  <c r="CGJ199" i="1"/>
  <c r="CGL199" i="1" s="1"/>
  <c r="CGB199" i="1"/>
  <c r="CGD199" i="1" s="1"/>
  <c r="CFT199" i="1"/>
  <c r="CFV199" i="1" s="1"/>
  <c r="CFL199" i="1"/>
  <c r="CFN199" i="1" s="1"/>
  <c r="CFD199" i="1"/>
  <c r="CFF199" i="1" s="1"/>
  <c r="CEV199" i="1"/>
  <c r="CEX199" i="1" s="1"/>
  <c r="CEN199" i="1"/>
  <c r="CEP199" i="1" s="1"/>
  <c r="CEF199" i="1"/>
  <c r="CEH199" i="1" s="1"/>
  <c r="CDX199" i="1"/>
  <c r="CDZ199" i="1" s="1"/>
  <c r="CDP199" i="1"/>
  <c r="CDR199" i="1" s="1"/>
  <c r="CDH199" i="1"/>
  <c r="CDJ199" i="1" s="1"/>
  <c r="CCZ199" i="1"/>
  <c r="CDB199" i="1" s="1"/>
  <c r="CCR199" i="1"/>
  <c r="CCT199" i="1" s="1"/>
  <c r="CCJ199" i="1"/>
  <c r="CCL199" i="1" s="1"/>
  <c r="CCB199" i="1"/>
  <c r="CCD199" i="1" s="1"/>
  <c r="CBT199" i="1"/>
  <c r="CBV199" i="1" s="1"/>
  <c r="CBL199" i="1"/>
  <c r="CBN199" i="1" s="1"/>
  <c r="CBD199" i="1"/>
  <c r="CBF199" i="1" s="1"/>
  <c r="CAV199" i="1"/>
  <c r="CAX199" i="1" s="1"/>
  <c r="CAN199" i="1"/>
  <c r="CAP199" i="1" s="1"/>
  <c r="CAF199" i="1"/>
  <c r="CAH199" i="1" s="1"/>
  <c r="BZX199" i="1"/>
  <c r="BZZ199" i="1" s="1"/>
  <c r="BZP199" i="1"/>
  <c r="BZR199" i="1" s="1"/>
  <c r="BZH199" i="1"/>
  <c r="BZJ199" i="1" s="1"/>
  <c r="BYZ199" i="1"/>
  <c r="BZB199" i="1" s="1"/>
  <c r="BYR199" i="1"/>
  <c r="BYT199" i="1" s="1"/>
  <c r="BYJ199" i="1"/>
  <c r="BYL199" i="1" s="1"/>
  <c r="BYB199" i="1"/>
  <c r="BYD199" i="1" s="1"/>
  <c r="BXT199" i="1"/>
  <c r="BXV199" i="1" s="1"/>
  <c r="BXL199" i="1"/>
  <c r="BXN199" i="1" s="1"/>
  <c r="BXD199" i="1"/>
  <c r="BXF199" i="1" s="1"/>
  <c r="BWV199" i="1"/>
  <c r="BWX199" i="1" s="1"/>
  <c r="BWN199" i="1"/>
  <c r="BWP199" i="1" s="1"/>
  <c r="BWF199" i="1"/>
  <c r="BWH199" i="1" s="1"/>
  <c r="BVX199" i="1"/>
  <c r="BVZ199" i="1" s="1"/>
  <c r="BVP199" i="1"/>
  <c r="BVR199" i="1" s="1"/>
  <c r="BVH199" i="1"/>
  <c r="BVJ199" i="1" s="1"/>
  <c r="BUZ199" i="1"/>
  <c r="BVB199" i="1" s="1"/>
  <c r="BUR199" i="1"/>
  <c r="BUT199" i="1" s="1"/>
  <c r="BUJ199" i="1"/>
  <c r="BUL199" i="1" s="1"/>
  <c r="BUB199" i="1"/>
  <c r="BUD199" i="1" s="1"/>
  <c r="BTT199" i="1"/>
  <c r="BTV199" i="1" s="1"/>
  <c r="BTL199" i="1"/>
  <c r="BTN199" i="1" s="1"/>
  <c r="BTD199" i="1"/>
  <c r="BTF199" i="1" s="1"/>
  <c r="BSV199" i="1"/>
  <c r="BSX199" i="1" s="1"/>
  <c r="BSN199" i="1"/>
  <c r="BSP199" i="1" s="1"/>
  <c r="BSF199" i="1"/>
  <c r="BSH199" i="1" s="1"/>
  <c r="BRX199" i="1"/>
  <c r="BRZ199" i="1" s="1"/>
  <c r="BRP199" i="1"/>
  <c r="BRR199" i="1" s="1"/>
  <c r="BRH199" i="1"/>
  <c r="BRJ199" i="1" s="1"/>
  <c r="BQZ199" i="1"/>
  <c r="BRB199" i="1" s="1"/>
  <c r="BQR199" i="1"/>
  <c r="BQT199" i="1" s="1"/>
  <c r="BQJ199" i="1"/>
  <c r="BQL199" i="1" s="1"/>
  <c r="BQB199" i="1"/>
  <c r="BQD199" i="1" s="1"/>
  <c r="BPT199" i="1"/>
  <c r="BPV199" i="1" s="1"/>
  <c r="BPL199" i="1"/>
  <c r="BPN199" i="1" s="1"/>
  <c r="BPD199" i="1"/>
  <c r="BPF199" i="1" s="1"/>
  <c r="BOV199" i="1"/>
  <c r="BOX199" i="1" s="1"/>
  <c r="BON199" i="1"/>
  <c r="BOP199" i="1" s="1"/>
  <c r="BOF199" i="1"/>
  <c r="BOH199" i="1" s="1"/>
  <c r="BNX199" i="1"/>
  <c r="BNZ199" i="1" s="1"/>
  <c r="BNP199" i="1"/>
  <c r="BNR199" i="1" s="1"/>
  <c r="BNH199" i="1"/>
  <c r="BNJ199" i="1" s="1"/>
  <c r="BMZ199" i="1"/>
  <c r="BNB199" i="1" s="1"/>
  <c r="BMR199" i="1"/>
  <c r="BMT199" i="1" s="1"/>
  <c r="BMJ199" i="1"/>
  <c r="BML199" i="1" s="1"/>
  <c r="BMB199" i="1"/>
  <c r="BMD199" i="1" s="1"/>
  <c r="BLT199" i="1"/>
  <c r="BLV199" i="1" s="1"/>
  <c r="BLL199" i="1"/>
  <c r="BLN199" i="1" s="1"/>
  <c r="BLD199" i="1"/>
  <c r="BLF199" i="1" s="1"/>
  <c r="BKV199" i="1"/>
  <c r="BKX199" i="1" s="1"/>
  <c r="BKN199" i="1"/>
  <c r="BKP199" i="1" s="1"/>
  <c r="BKF199" i="1"/>
  <c r="BKH199" i="1" s="1"/>
  <c r="BJX199" i="1"/>
  <c r="BJZ199" i="1" s="1"/>
  <c r="BJP199" i="1"/>
  <c r="BJR199" i="1" s="1"/>
  <c r="BJH199" i="1"/>
  <c r="BJJ199" i="1" s="1"/>
  <c r="BIZ199" i="1"/>
  <c r="BJB199" i="1" s="1"/>
  <c r="BIR199" i="1"/>
  <c r="BIT199" i="1" s="1"/>
  <c r="BIJ199" i="1"/>
  <c r="BIL199" i="1" s="1"/>
  <c r="BIB199" i="1"/>
  <c r="BID199" i="1" s="1"/>
  <c r="BHT199" i="1"/>
  <c r="BHV199" i="1" s="1"/>
  <c r="BHL199" i="1"/>
  <c r="BHN199" i="1" s="1"/>
  <c r="BHD199" i="1"/>
  <c r="BHF199" i="1" s="1"/>
  <c r="BGV199" i="1"/>
  <c r="BGX199" i="1" s="1"/>
  <c r="BGN199" i="1"/>
  <c r="BGP199" i="1" s="1"/>
  <c r="BGF199" i="1"/>
  <c r="BGH199" i="1" s="1"/>
  <c r="BFX199" i="1"/>
  <c r="BFZ199" i="1" s="1"/>
  <c r="BFP199" i="1"/>
  <c r="BFR199" i="1" s="1"/>
  <c r="BFH199" i="1"/>
  <c r="BFJ199" i="1" s="1"/>
  <c r="BEZ199" i="1"/>
  <c r="BFB199" i="1" s="1"/>
  <c r="BER199" i="1"/>
  <c r="BET199" i="1" s="1"/>
  <c r="BEJ199" i="1"/>
  <c r="BEL199" i="1" s="1"/>
  <c r="BEB199" i="1"/>
  <c r="BED199" i="1" s="1"/>
  <c r="BDT199" i="1"/>
  <c r="BDV199" i="1" s="1"/>
  <c r="BDL199" i="1"/>
  <c r="BDN199" i="1" s="1"/>
  <c r="BDD199" i="1"/>
  <c r="BDF199" i="1" s="1"/>
  <c r="BCV199" i="1"/>
  <c r="BCX199" i="1" s="1"/>
  <c r="BCN199" i="1"/>
  <c r="BCP199" i="1" s="1"/>
  <c r="BCF199" i="1"/>
  <c r="BCH199" i="1" s="1"/>
  <c r="BBX199" i="1"/>
  <c r="BBZ199" i="1" s="1"/>
  <c r="BBP199" i="1"/>
  <c r="BBR199" i="1" s="1"/>
  <c r="BBH199" i="1"/>
  <c r="BBJ199" i="1" s="1"/>
  <c r="BAZ199" i="1"/>
  <c r="BBB199" i="1" s="1"/>
  <c r="BAR199" i="1"/>
  <c r="BAT199" i="1" s="1"/>
  <c r="BAJ199" i="1"/>
  <c r="BAL199" i="1" s="1"/>
  <c r="BAB199" i="1"/>
  <c r="BAD199" i="1" s="1"/>
  <c r="AZT199" i="1"/>
  <c r="AZV199" i="1" s="1"/>
  <c r="AZL199" i="1"/>
  <c r="AZN199" i="1" s="1"/>
  <c r="AZD199" i="1"/>
  <c r="AZF199" i="1" s="1"/>
  <c r="AYV199" i="1"/>
  <c r="AYX199" i="1" s="1"/>
  <c r="AYN199" i="1"/>
  <c r="AYP199" i="1" s="1"/>
  <c r="AYF199" i="1"/>
  <c r="AYH199" i="1" s="1"/>
  <c r="AXX199" i="1"/>
  <c r="AXZ199" i="1" s="1"/>
  <c r="AXP199" i="1"/>
  <c r="AXR199" i="1" s="1"/>
  <c r="AXH199" i="1"/>
  <c r="AXJ199" i="1" s="1"/>
  <c r="AWZ199" i="1"/>
  <c r="AXB199" i="1" s="1"/>
  <c r="AWR199" i="1"/>
  <c r="AWT199" i="1" s="1"/>
  <c r="AWJ199" i="1"/>
  <c r="AWL199" i="1" s="1"/>
  <c r="AWB199" i="1"/>
  <c r="AWD199" i="1" s="1"/>
  <c r="AVT199" i="1"/>
  <c r="AVV199" i="1" s="1"/>
  <c r="AVL199" i="1"/>
  <c r="AVN199" i="1" s="1"/>
  <c r="AVD199" i="1"/>
  <c r="AVF199" i="1" s="1"/>
  <c r="AUV199" i="1"/>
  <c r="AUX199" i="1" s="1"/>
  <c r="AUN199" i="1"/>
  <c r="AUP199" i="1" s="1"/>
  <c r="AUF199" i="1"/>
  <c r="AUH199" i="1" s="1"/>
  <c r="ATX199" i="1"/>
  <c r="ATZ199" i="1" s="1"/>
  <c r="ATP199" i="1"/>
  <c r="ATR199" i="1" s="1"/>
  <c r="ATH199" i="1"/>
  <c r="ATJ199" i="1" s="1"/>
  <c r="ASZ199" i="1"/>
  <c r="ATB199" i="1" s="1"/>
  <c r="ASR199" i="1"/>
  <c r="AST199" i="1" s="1"/>
  <c r="ASJ199" i="1"/>
  <c r="ASL199" i="1" s="1"/>
  <c r="ASB199" i="1"/>
  <c r="ASD199" i="1" s="1"/>
  <c r="ART199" i="1"/>
  <c r="ARV199" i="1" s="1"/>
  <c r="ARL199" i="1"/>
  <c r="ARN199" i="1" s="1"/>
  <c r="ARD199" i="1"/>
  <c r="ARF199" i="1" s="1"/>
  <c r="AQV199" i="1"/>
  <c r="AQX199" i="1" s="1"/>
  <c r="AQN199" i="1"/>
  <c r="AQP199" i="1" s="1"/>
  <c r="AQF199" i="1"/>
  <c r="AQH199" i="1" s="1"/>
  <c r="APX199" i="1"/>
  <c r="APZ199" i="1" s="1"/>
  <c r="APP199" i="1"/>
  <c r="APR199" i="1" s="1"/>
  <c r="APH199" i="1"/>
  <c r="APJ199" i="1" s="1"/>
  <c r="AOZ199" i="1"/>
  <c r="APB199" i="1" s="1"/>
  <c r="AOR199" i="1"/>
  <c r="AOT199" i="1" s="1"/>
  <c r="AOJ199" i="1"/>
  <c r="AOL199" i="1" s="1"/>
  <c r="AOB199" i="1"/>
  <c r="AOD199" i="1" s="1"/>
  <c r="ANT199" i="1"/>
  <c r="ANV199" i="1" s="1"/>
  <c r="ANL199" i="1"/>
  <c r="ANN199" i="1" s="1"/>
  <c r="AND199" i="1"/>
  <c r="ANF199" i="1" s="1"/>
  <c r="AMV199" i="1"/>
  <c r="AMX199" i="1" s="1"/>
  <c r="AMN199" i="1"/>
  <c r="AMP199" i="1" s="1"/>
  <c r="AMF199" i="1"/>
  <c r="AMH199" i="1" s="1"/>
  <c r="ALX199" i="1"/>
  <c r="ALZ199" i="1" s="1"/>
  <c r="ALP199" i="1"/>
  <c r="ALR199" i="1" s="1"/>
  <c r="ALH199" i="1"/>
  <c r="ALJ199" i="1" s="1"/>
  <c r="AKZ199" i="1"/>
  <c r="ALB199" i="1" s="1"/>
  <c r="AKR199" i="1"/>
  <c r="AKT199" i="1" s="1"/>
  <c r="AKJ199" i="1"/>
  <c r="AKL199" i="1" s="1"/>
  <c r="AKB199" i="1"/>
  <c r="AKD199" i="1" s="1"/>
  <c r="AJT199" i="1"/>
  <c r="AJV199" i="1" s="1"/>
  <c r="AJL199" i="1"/>
  <c r="AJN199" i="1" s="1"/>
  <c r="AJD199" i="1"/>
  <c r="AJF199" i="1" s="1"/>
  <c r="AIV199" i="1"/>
  <c r="AIX199" i="1" s="1"/>
  <c r="AIN199" i="1"/>
  <c r="AIP199" i="1" s="1"/>
  <c r="AIF199" i="1"/>
  <c r="AIH199" i="1" s="1"/>
  <c r="AHX199" i="1"/>
  <c r="AHZ199" i="1" s="1"/>
  <c r="AHP199" i="1"/>
  <c r="AHR199" i="1" s="1"/>
  <c r="AHH199" i="1"/>
  <c r="AHJ199" i="1" s="1"/>
  <c r="AGZ199" i="1"/>
  <c r="AHB199" i="1" s="1"/>
  <c r="AGR199" i="1"/>
  <c r="AGT199" i="1" s="1"/>
  <c r="AGJ199" i="1"/>
  <c r="AGL199" i="1" s="1"/>
  <c r="AGB199" i="1"/>
  <c r="AGD199" i="1" s="1"/>
  <c r="AFT199" i="1"/>
  <c r="AFV199" i="1" s="1"/>
  <c r="AFL199" i="1"/>
  <c r="AFN199" i="1" s="1"/>
  <c r="AFD199" i="1"/>
  <c r="AFF199" i="1" s="1"/>
  <c r="AEV199" i="1"/>
  <c r="AEX199" i="1" s="1"/>
  <c r="AEN199" i="1"/>
  <c r="AEP199" i="1" s="1"/>
  <c r="AEF199" i="1"/>
  <c r="AEH199" i="1" s="1"/>
  <c r="ADX199" i="1"/>
  <c r="ADZ199" i="1" s="1"/>
  <c r="ADP199" i="1"/>
  <c r="ADR199" i="1" s="1"/>
  <c r="ADH199" i="1"/>
  <c r="ADJ199" i="1" s="1"/>
  <c r="ACZ199" i="1"/>
  <c r="ADB199" i="1" s="1"/>
  <c r="ACR199" i="1"/>
  <c r="ACT199" i="1" s="1"/>
  <c r="ACJ199" i="1"/>
  <c r="ACL199" i="1" s="1"/>
  <c r="ACB199" i="1"/>
  <c r="ACD199" i="1" s="1"/>
  <c r="ABT199" i="1"/>
  <c r="ABV199" i="1" s="1"/>
  <c r="ABL199" i="1"/>
  <c r="ABN199" i="1" s="1"/>
  <c r="ABD199" i="1"/>
  <c r="ABF199" i="1" s="1"/>
  <c r="AAV199" i="1"/>
  <c r="AAX199" i="1" s="1"/>
  <c r="AAN199" i="1"/>
  <c r="AAP199" i="1" s="1"/>
  <c r="AAF199" i="1"/>
  <c r="AAH199" i="1" s="1"/>
  <c r="ZX199" i="1"/>
  <c r="ZZ199" i="1" s="1"/>
  <c r="ZP199" i="1"/>
  <c r="ZR199" i="1" s="1"/>
  <c r="ZH199" i="1"/>
  <c r="ZJ199" i="1" s="1"/>
  <c r="YZ199" i="1"/>
  <c r="ZB199" i="1" s="1"/>
  <c r="YR199" i="1"/>
  <c r="YT199" i="1" s="1"/>
  <c r="YJ199" i="1"/>
  <c r="YL199" i="1" s="1"/>
  <c r="YB199" i="1"/>
  <c r="YD199" i="1" s="1"/>
  <c r="XT199" i="1"/>
  <c r="XV199" i="1" s="1"/>
  <c r="XL199" i="1"/>
  <c r="XN199" i="1" s="1"/>
  <c r="XD199" i="1"/>
  <c r="XF199" i="1" s="1"/>
  <c r="WV199" i="1"/>
  <c r="WX199" i="1" s="1"/>
  <c r="WN199" i="1"/>
  <c r="WP199" i="1" s="1"/>
  <c r="WF199" i="1"/>
  <c r="WH199" i="1" s="1"/>
  <c r="VX199" i="1"/>
  <c r="VZ199" i="1" s="1"/>
  <c r="VP199" i="1"/>
  <c r="VR199" i="1" s="1"/>
  <c r="VH199" i="1"/>
  <c r="VJ199" i="1" s="1"/>
  <c r="UZ199" i="1"/>
  <c r="VB199" i="1" s="1"/>
  <c r="UR199" i="1"/>
  <c r="UT199" i="1" s="1"/>
  <c r="UJ199" i="1"/>
  <c r="UL199" i="1" s="1"/>
  <c r="UB199" i="1"/>
  <c r="UD199" i="1" s="1"/>
  <c r="TT199" i="1"/>
  <c r="TV199" i="1" s="1"/>
  <c r="TL199" i="1"/>
  <c r="TN199" i="1" s="1"/>
  <c r="TD199" i="1"/>
  <c r="TF199" i="1" s="1"/>
  <c r="SV199" i="1"/>
  <c r="SX199" i="1" s="1"/>
  <c r="SN199" i="1"/>
  <c r="SP199" i="1" s="1"/>
  <c r="SF199" i="1"/>
  <c r="SH199" i="1" s="1"/>
  <c r="RX199" i="1"/>
  <c r="RZ199" i="1" s="1"/>
  <c r="RP199" i="1"/>
  <c r="RR199" i="1" s="1"/>
  <c r="RH199" i="1"/>
  <c r="RJ199" i="1" s="1"/>
  <c r="QZ199" i="1"/>
  <c r="RB199" i="1" s="1"/>
  <c r="QR199" i="1"/>
  <c r="QT199" i="1" s="1"/>
  <c r="QJ199" i="1"/>
  <c r="QL199" i="1" s="1"/>
  <c r="QB199" i="1"/>
  <c r="QD199" i="1" s="1"/>
  <c r="PT199" i="1"/>
  <c r="PV199" i="1" s="1"/>
  <c r="PL199" i="1"/>
  <c r="PN199" i="1" s="1"/>
  <c r="PD199" i="1"/>
  <c r="PF199" i="1" s="1"/>
  <c r="OV199" i="1"/>
  <c r="OX199" i="1" s="1"/>
  <c r="ON199" i="1"/>
  <c r="OP199" i="1" s="1"/>
  <c r="OF199" i="1"/>
  <c r="OH199" i="1" s="1"/>
  <c r="NX199" i="1"/>
  <c r="NZ199" i="1" s="1"/>
  <c r="NP199" i="1"/>
  <c r="NR199" i="1" s="1"/>
  <c r="NH199" i="1"/>
  <c r="NJ199" i="1" s="1"/>
  <c r="MZ199" i="1"/>
  <c r="NB199" i="1" s="1"/>
  <c r="MR199" i="1"/>
  <c r="MT199" i="1" s="1"/>
  <c r="MJ199" i="1"/>
  <c r="ML199" i="1" s="1"/>
  <c r="MB199" i="1"/>
  <c r="MD199" i="1" s="1"/>
  <c r="LT199" i="1"/>
  <c r="LV199" i="1" s="1"/>
  <c r="LL199" i="1"/>
  <c r="LN199" i="1" s="1"/>
  <c r="LD199" i="1"/>
  <c r="LF199" i="1" s="1"/>
  <c r="KV199" i="1"/>
  <c r="KX199" i="1" s="1"/>
  <c r="KN199" i="1"/>
  <c r="KP199" i="1" s="1"/>
  <c r="KF199" i="1"/>
  <c r="KH199" i="1" s="1"/>
  <c r="JX199" i="1"/>
  <c r="JZ199" i="1" s="1"/>
  <c r="JN199" i="1"/>
  <c r="JP199" i="1" s="1"/>
  <c r="JF199" i="1"/>
  <c r="JH199" i="1" s="1"/>
  <c r="IX199" i="1"/>
  <c r="IZ199" i="1" s="1"/>
  <c r="IP199" i="1"/>
  <c r="IR199" i="1" s="1"/>
  <c r="IH199" i="1"/>
  <c r="IJ199" i="1" s="1"/>
  <c r="HZ199" i="1"/>
  <c r="IB199" i="1" s="1"/>
  <c r="HR199" i="1"/>
  <c r="HT199" i="1" s="1"/>
  <c r="HJ199" i="1"/>
  <c r="HL199" i="1" s="1"/>
  <c r="HB199" i="1"/>
  <c r="HD199" i="1" s="1"/>
  <c r="GT199" i="1"/>
  <c r="GV199" i="1" s="1"/>
  <c r="GL199" i="1"/>
  <c r="GN199" i="1" s="1"/>
  <c r="GD199" i="1"/>
  <c r="GF199" i="1" s="1"/>
  <c r="FV199" i="1"/>
  <c r="FX199" i="1" s="1"/>
  <c r="FN199" i="1"/>
  <c r="FP199" i="1" s="1"/>
  <c r="FF199" i="1"/>
  <c r="FH199" i="1" s="1"/>
  <c r="EX199" i="1"/>
  <c r="EZ199" i="1" s="1"/>
  <c r="EP199" i="1"/>
  <c r="ER199" i="1" s="1"/>
  <c r="EH199" i="1"/>
  <c r="EJ199" i="1" s="1"/>
  <c r="DZ199" i="1"/>
  <c r="EB199" i="1" s="1"/>
  <c r="DR199" i="1"/>
  <c r="DT199" i="1" s="1"/>
  <c r="DJ199" i="1"/>
  <c r="DL199" i="1" s="1"/>
  <c r="DB199" i="1"/>
  <c r="DD199" i="1" s="1"/>
  <c r="CT199" i="1"/>
  <c r="CV199" i="1" s="1"/>
  <c r="CL199" i="1"/>
  <c r="CN199" i="1" s="1"/>
  <c r="CD199" i="1"/>
  <c r="CF199" i="1" s="1"/>
  <c r="BV199" i="1"/>
  <c r="BX199" i="1" s="1"/>
  <c r="BN199" i="1"/>
  <c r="BP199" i="1" s="1"/>
  <c r="BF199" i="1"/>
  <c r="BH199" i="1" s="1"/>
  <c r="AX199" i="1"/>
  <c r="AZ199" i="1" s="1"/>
  <c r="AP199" i="1"/>
  <c r="AR199" i="1" s="1"/>
  <c r="AH199" i="1"/>
  <c r="AJ199" i="1" s="1"/>
  <c r="Z199" i="1"/>
  <c r="AB199" i="1" s="1"/>
  <c r="R199" i="1"/>
  <c r="T199" i="1" s="1"/>
  <c r="XDL198" i="1"/>
  <c r="XDN198" i="1" s="1"/>
  <c r="XDD198" i="1"/>
  <c r="XDF198" i="1" s="1"/>
  <c r="XCV198" i="1"/>
  <c r="XCX198" i="1" s="1"/>
  <c r="XCN198" i="1"/>
  <c r="XCP198" i="1" s="1"/>
  <c r="XCF198" i="1"/>
  <c r="XCH198" i="1" s="1"/>
  <c r="XBX198" i="1"/>
  <c r="XBZ198" i="1" s="1"/>
  <c r="XBP198" i="1"/>
  <c r="XBR198" i="1" s="1"/>
  <c r="XBH198" i="1"/>
  <c r="XBJ198" i="1" s="1"/>
  <c r="XAZ198" i="1"/>
  <c r="XBB198" i="1" s="1"/>
  <c r="XAR198" i="1"/>
  <c r="XAT198" i="1" s="1"/>
  <c r="XAJ198" i="1"/>
  <c r="XAL198" i="1" s="1"/>
  <c r="XAB198" i="1"/>
  <c r="XAD198" i="1" s="1"/>
  <c r="WZT198" i="1"/>
  <c r="WZV198" i="1" s="1"/>
  <c r="WZL198" i="1"/>
  <c r="WZN198" i="1" s="1"/>
  <c r="WZD198" i="1"/>
  <c r="WZF198" i="1" s="1"/>
  <c r="WYV198" i="1"/>
  <c r="WYX198" i="1" s="1"/>
  <c r="WYN198" i="1"/>
  <c r="WYP198" i="1" s="1"/>
  <c r="WYF198" i="1"/>
  <c r="WYH198" i="1" s="1"/>
  <c r="WXX198" i="1"/>
  <c r="WXZ198" i="1" s="1"/>
  <c r="WXP198" i="1"/>
  <c r="WXR198" i="1" s="1"/>
  <c r="WXH198" i="1"/>
  <c r="WXJ198" i="1" s="1"/>
  <c r="WWZ198" i="1"/>
  <c r="WXB198" i="1" s="1"/>
  <c r="WWR198" i="1"/>
  <c r="WWT198" i="1" s="1"/>
  <c r="WWJ198" i="1"/>
  <c r="WWL198" i="1" s="1"/>
  <c r="WWB198" i="1"/>
  <c r="WWD198" i="1" s="1"/>
  <c r="WVT198" i="1"/>
  <c r="WVV198" i="1" s="1"/>
  <c r="WVL198" i="1"/>
  <c r="WVN198" i="1" s="1"/>
  <c r="WVD198" i="1"/>
  <c r="WVF198" i="1" s="1"/>
  <c r="WUV198" i="1"/>
  <c r="WUX198" i="1" s="1"/>
  <c r="WUN198" i="1"/>
  <c r="WUP198" i="1" s="1"/>
  <c r="WUF198" i="1"/>
  <c r="WUH198" i="1" s="1"/>
  <c r="WTX198" i="1"/>
  <c r="WTZ198" i="1" s="1"/>
  <c r="WTP198" i="1"/>
  <c r="WTR198" i="1" s="1"/>
  <c r="WTH198" i="1"/>
  <c r="WTJ198" i="1" s="1"/>
  <c r="WSZ198" i="1"/>
  <c r="WTB198" i="1" s="1"/>
  <c r="WSR198" i="1"/>
  <c r="WST198" i="1" s="1"/>
  <c r="WSJ198" i="1"/>
  <c r="WSL198" i="1" s="1"/>
  <c r="WSB198" i="1"/>
  <c r="WSD198" i="1" s="1"/>
  <c r="WRT198" i="1"/>
  <c r="WRV198" i="1" s="1"/>
  <c r="WRL198" i="1"/>
  <c r="WRN198" i="1" s="1"/>
  <c r="WRD198" i="1"/>
  <c r="WRF198" i="1" s="1"/>
  <c r="WQV198" i="1"/>
  <c r="WQX198" i="1" s="1"/>
  <c r="WQN198" i="1"/>
  <c r="WQP198" i="1" s="1"/>
  <c r="WQF198" i="1"/>
  <c r="WQH198" i="1" s="1"/>
  <c r="WPX198" i="1"/>
  <c r="WPZ198" i="1" s="1"/>
  <c r="WPP198" i="1"/>
  <c r="WPR198" i="1" s="1"/>
  <c r="WPH198" i="1"/>
  <c r="WPJ198" i="1" s="1"/>
  <c r="WOZ198" i="1"/>
  <c r="WPB198" i="1" s="1"/>
  <c r="WOR198" i="1"/>
  <c r="WOT198" i="1" s="1"/>
  <c r="WOJ198" i="1"/>
  <c r="WOL198" i="1" s="1"/>
  <c r="WOB198" i="1"/>
  <c r="WOD198" i="1" s="1"/>
  <c r="WNT198" i="1"/>
  <c r="WNV198" i="1" s="1"/>
  <c r="WNL198" i="1"/>
  <c r="WNN198" i="1" s="1"/>
  <c r="WND198" i="1"/>
  <c r="WNF198" i="1" s="1"/>
  <c r="WMV198" i="1"/>
  <c r="WMX198" i="1" s="1"/>
  <c r="WMN198" i="1"/>
  <c r="WMP198" i="1" s="1"/>
  <c r="WMF198" i="1"/>
  <c r="WMH198" i="1" s="1"/>
  <c r="WLX198" i="1"/>
  <c r="WLZ198" i="1" s="1"/>
  <c r="WLP198" i="1"/>
  <c r="WLR198" i="1" s="1"/>
  <c r="WLH198" i="1"/>
  <c r="WLJ198" i="1" s="1"/>
  <c r="WKZ198" i="1"/>
  <c r="WLB198" i="1" s="1"/>
  <c r="WKR198" i="1"/>
  <c r="WKT198" i="1" s="1"/>
  <c r="WKJ198" i="1"/>
  <c r="WKL198" i="1" s="1"/>
  <c r="WKB198" i="1"/>
  <c r="WKD198" i="1" s="1"/>
  <c r="WJT198" i="1"/>
  <c r="WJV198" i="1" s="1"/>
  <c r="WJL198" i="1"/>
  <c r="WJN198" i="1" s="1"/>
  <c r="WJD198" i="1"/>
  <c r="WJF198" i="1" s="1"/>
  <c r="WIV198" i="1"/>
  <c r="WIX198" i="1" s="1"/>
  <c r="WIN198" i="1"/>
  <c r="WIP198" i="1" s="1"/>
  <c r="WIF198" i="1"/>
  <c r="WIH198" i="1" s="1"/>
  <c r="WHX198" i="1"/>
  <c r="WHZ198" i="1" s="1"/>
  <c r="WHP198" i="1"/>
  <c r="WHR198" i="1" s="1"/>
  <c r="WHH198" i="1"/>
  <c r="WHJ198" i="1" s="1"/>
  <c r="WGZ198" i="1"/>
  <c r="WHB198" i="1" s="1"/>
  <c r="WGR198" i="1"/>
  <c r="WGT198" i="1" s="1"/>
  <c r="WGJ198" i="1"/>
  <c r="WGL198" i="1" s="1"/>
  <c r="WGB198" i="1"/>
  <c r="WGD198" i="1" s="1"/>
  <c r="WFT198" i="1"/>
  <c r="WFV198" i="1" s="1"/>
  <c r="WFL198" i="1"/>
  <c r="WFN198" i="1" s="1"/>
  <c r="WFD198" i="1"/>
  <c r="WFF198" i="1" s="1"/>
  <c r="WEV198" i="1"/>
  <c r="WEX198" i="1" s="1"/>
  <c r="WEN198" i="1"/>
  <c r="WEP198" i="1" s="1"/>
  <c r="WEF198" i="1"/>
  <c r="WEH198" i="1" s="1"/>
  <c r="WDX198" i="1"/>
  <c r="WDZ198" i="1" s="1"/>
  <c r="WDP198" i="1"/>
  <c r="WDR198" i="1" s="1"/>
  <c r="WDH198" i="1"/>
  <c r="WDJ198" i="1" s="1"/>
  <c r="WCZ198" i="1"/>
  <c r="WDB198" i="1" s="1"/>
  <c r="WCR198" i="1"/>
  <c r="WCT198" i="1" s="1"/>
  <c r="WCJ198" i="1"/>
  <c r="WCL198" i="1" s="1"/>
  <c r="WCB198" i="1"/>
  <c r="WCD198" i="1" s="1"/>
  <c r="WBT198" i="1"/>
  <c r="WBV198" i="1" s="1"/>
  <c r="WBL198" i="1"/>
  <c r="WBN198" i="1" s="1"/>
  <c r="WBD198" i="1"/>
  <c r="WBF198" i="1" s="1"/>
  <c r="WAV198" i="1"/>
  <c r="WAX198" i="1" s="1"/>
  <c r="WAN198" i="1"/>
  <c r="WAP198" i="1" s="1"/>
  <c r="WAF198" i="1"/>
  <c r="WAH198" i="1" s="1"/>
  <c r="VZX198" i="1"/>
  <c r="VZZ198" i="1" s="1"/>
  <c r="VZP198" i="1"/>
  <c r="VZR198" i="1" s="1"/>
  <c r="VZH198" i="1"/>
  <c r="VZJ198" i="1" s="1"/>
  <c r="VYZ198" i="1"/>
  <c r="VZB198" i="1" s="1"/>
  <c r="VYR198" i="1"/>
  <c r="VYT198" i="1" s="1"/>
  <c r="VYJ198" i="1"/>
  <c r="VYL198" i="1" s="1"/>
  <c r="VYB198" i="1"/>
  <c r="VYD198" i="1" s="1"/>
  <c r="VXT198" i="1"/>
  <c r="VXV198" i="1" s="1"/>
  <c r="VXL198" i="1"/>
  <c r="VXN198" i="1" s="1"/>
  <c r="VXD198" i="1"/>
  <c r="VXF198" i="1" s="1"/>
  <c r="VWV198" i="1"/>
  <c r="VWX198" i="1" s="1"/>
  <c r="VWN198" i="1"/>
  <c r="VWP198" i="1" s="1"/>
  <c r="VWF198" i="1"/>
  <c r="VWH198" i="1" s="1"/>
  <c r="VVX198" i="1"/>
  <c r="VVZ198" i="1" s="1"/>
  <c r="VVP198" i="1"/>
  <c r="VVR198" i="1" s="1"/>
  <c r="VVH198" i="1"/>
  <c r="VVJ198" i="1" s="1"/>
  <c r="VUZ198" i="1"/>
  <c r="VVB198" i="1" s="1"/>
  <c r="VUR198" i="1"/>
  <c r="VUT198" i="1" s="1"/>
  <c r="VUJ198" i="1"/>
  <c r="VUL198" i="1" s="1"/>
  <c r="VUB198" i="1"/>
  <c r="VUD198" i="1" s="1"/>
  <c r="VTT198" i="1"/>
  <c r="VTV198" i="1" s="1"/>
  <c r="VTL198" i="1"/>
  <c r="VTN198" i="1" s="1"/>
  <c r="VTD198" i="1"/>
  <c r="VTF198" i="1" s="1"/>
  <c r="VSV198" i="1"/>
  <c r="VSX198" i="1" s="1"/>
  <c r="VSN198" i="1"/>
  <c r="VSP198" i="1" s="1"/>
  <c r="VSF198" i="1"/>
  <c r="VSH198" i="1" s="1"/>
  <c r="VRX198" i="1"/>
  <c r="VRZ198" i="1" s="1"/>
  <c r="VRP198" i="1"/>
  <c r="VRR198" i="1" s="1"/>
  <c r="VRH198" i="1"/>
  <c r="VRJ198" i="1" s="1"/>
  <c r="VQZ198" i="1"/>
  <c r="VRB198" i="1" s="1"/>
  <c r="VQR198" i="1"/>
  <c r="VQT198" i="1" s="1"/>
  <c r="VQJ198" i="1"/>
  <c r="VQL198" i="1" s="1"/>
  <c r="VQB198" i="1"/>
  <c r="VQD198" i="1" s="1"/>
  <c r="VPT198" i="1"/>
  <c r="VPV198" i="1" s="1"/>
  <c r="VPL198" i="1"/>
  <c r="VPN198" i="1" s="1"/>
  <c r="VPD198" i="1"/>
  <c r="VPF198" i="1" s="1"/>
  <c r="VOV198" i="1"/>
  <c r="VOX198" i="1" s="1"/>
  <c r="VON198" i="1"/>
  <c r="VOP198" i="1" s="1"/>
  <c r="VOF198" i="1"/>
  <c r="VOH198" i="1" s="1"/>
  <c r="VNX198" i="1"/>
  <c r="VNZ198" i="1" s="1"/>
  <c r="VNP198" i="1"/>
  <c r="VNR198" i="1" s="1"/>
  <c r="VNH198" i="1"/>
  <c r="VNJ198" i="1" s="1"/>
  <c r="VMZ198" i="1"/>
  <c r="VNB198" i="1" s="1"/>
  <c r="VMR198" i="1"/>
  <c r="VMT198" i="1" s="1"/>
  <c r="VMJ198" i="1"/>
  <c r="VML198" i="1" s="1"/>
  <c r="VMB198" i="1"/>
  <c r="VMD198" i="1" s="1"/>
  <c r="VLT198" i="1"/>
  <c r="VLV198" i="1" s="1"/>
  <c r="VLL198" i="1"/>
  <c r="VLN198" i="1" s="1"/>
  <c r="VLD198" i="1"/>
  <c r="VLF198" i="1" s="1"/>
  <c r="VKV198" i="1"/>
  <c r="VKX198" i="1" s="1"/>
  <c r="VKN198" i="1"/>
  <c r="VKP198" i="1" s="1"/>
  <c r="VKF198" i="1"/>
  <c r="VKH198" i="1" s="1"/>
  <c r="VJX198" i="1"/>
  <c r="VJZ198" i="1" s="1"/>
  <c r="VJP198" i="1"/>
  <c r="VJR198" i="1" s="1"/>
  <c r="VJH198" i="1"/>
  <c r="VJJ198" i="1" s="1"/>
  <c r="VIZ198" i="1"/>
  <c r="VJB198" i="1" s="1"/>
  <c r="VIR198" i="1"/>
  <c r="VIT198" i="1" s="1"/>
  <c r="VIJ198" i="1"/>
  <c r="VIL198" i="1" s="1"/>
  <c r="VIB198" i="1"/>
  <c r="VID198" i="1" s="1"/>
  <c r="VHT198" i="1"/>
  <c r="VHV198" i="1" s="1"/>
  <c r="VHL198" i="1"/>
  <c r="VHN198" i="1" s="1"/>
  <c r="VHD198" i="1"/>
  <c r="VHF198" i="1" s="1"/>
  <c r="VGV198" i="1"/>
  <c r="VGX198" i="1" s="1"/>
  <c r="VGN198" i="1"/>
  <c r="VGP198" i="1" s="1"/>
  <c r="VGF198" i="1"/>
  <c r="VGH198" i="1" s="1"/>
  <c r="VFX198" i="1"/>
  <c r="VFZ198" i="1" s="1"/>
  <c r="VFP198" i="1"/>
  <c r="VFR198" i="1" s="1"/>
  <c r="VFH198" i="1"/>
  <c r="VFJ198" i="1" s="1"/>
  <c r="VEZ198" i="1"/>
  <c r="VFB198" i="1" s="1"/>
  <c r="VER198" i="1"/>
  <c r="VET198" i="1" s="1"/>
  <c r="VEJ198" i="1"/>
  <c r="VEL198" i="1" s="1"/>
  <c r="VEB198" i="1"/>
  <c r="VED198" i="1" s="1"/>
  <c r="VDT198" i="1"/>
  <c r="VDV198" i="1" s="1"/>
  <c r="VDL198" i="1"/>
  <c r="VDN198" i="1" s="1"/>
  <c r="VDD198" i="1"/>
  <c r="VDF198" i="1" s="1"/>
  <c r="VCV198" i="1"/>
  <c r="VCX198" i="1" s="1"/>
  <c r="VCN198" i="1"/>
  <c r="VCP198" i="1" s="1"/>
  <c r="VCF198" i="1"/>
  <c r="VCH198" i="1" s="1"/>
  <c r="VBX198" i="1"/>
  <c r="VBZ198" i="1" s="1"/>
  <c r="VBP198" i="1"/>
  <c r="VBR198" i="1" s="1"/>
  <c r="VBH198" i="1"/>
  <c r="VBJ198" i="1" s="1"/>
  <c r="VAZ198" i="1"/>
  <c r="VBB198" i="1" s="1"/>
  <c r="VAR198" i="1"/>
  <c r="VAT198" i="1" s="1"/>
  <c r="VAJ198" i="1"/>
  <c r="VAL198" i="1" s="1"/>
  <c r="VAB198" i="1"/>
  <c r="VAD198" i="1" s="1"/>
  <c r="UZT198" i="1"/>
  <c r="UZV198" i="1" s="1"/>
  <c r="UZL198" i="1"/>
  <c r="UZN198" i="1" s="1"/>
  <c r="UZD198" i="1"/>
  <c r="UZF198" i="1" s="1"/>
  <c r="UYV198" i="1"/>
  <c r="UYX198" i="1" s="1"/>
  <c r="UYN198" i="1"/>
  <c r="UYP198" i="1" s="1"/>
  <c r="UYF198" i="1"/>
  <c r="UYH198" i="1" s="1"/>
  <c r="UXX198" i="1"/>
  <c r="UXZ198" i="1" s="1"/>
  <c r="UXP198" i="1"/>
  <c r="UXR198" i="1" s="1"/>
  <c r="UXH198" i="1"/>
  <c r="UXJ198" i="1" s="1"/>
  <c r="UWZ198" i="1"/>
  <c r="UXB198" i="1" s="1"/>
  <c r="UWR198" i="1"/>
  <c r="UWT198" i="1" s="1"/>
  <c r="UWJ198" i="1"/>
  <c r="UWL198" i="1" s="1"/>
  <c r="UWB198" i="1"/>
  <c r="UWD198" i="1" s="1"/>
  <c r="UVT198" i="1"/>
  <c r="UVV198" i="1" s="1"/>
  <c r="UVL198" i="1"/>
  <c r="UVN198" i="1" s="1"/>
  <c r="UVD198" i="1"/>
  <c r="UVF198" i="1" s="1"/>
  <c r="UUV198" i="1"/>
  <c r="UUX198" i="1" s="1"/>
  <c r="UUN198" i="1"/>
  <c r="UUP198" i="1" s="1"/>
  <c r="UUF198" i="1"/>
  <c r="UUH198" i="1" s="1"/>
  <c r="UTX198" i="1"/>
  <c r="UTZ198" i="1" s="1"/>
  <c r="UTP198" i="1"/>
  <c r="UTR198" i="1" s="1"/>
  <c r="UTH198" i="1"/>
  <c r="UTJ198" i="1" s="1"/>
  <c r="USZ198" i="1"/>
  <c r="UTB198" i="1" s="1"/>
  <c r="USR198" i="1"/>
  <c r="UST198" i="1" s="1"/>
  <c r="USJ198" i="1"/>
  <c r="USL198" i="1" s="1"/>
  <c r="USB198" i="1"/>
  <c r="USD198" i="1" s="1"/>
  <c r="URT198" i="1"/>
  <c r="URV198" i="1" s="1"/>
  <c r="URL198" i="1"/>
  <c r="URN198" i="1" s="1"/>
  <c r="URD198" i="1"/>
  <c r="URF198" i="1" s="1"/>
  <c r="UQV198" i="1"/>
  <c r="UQX198" i="1" s="1"/>
  <c r="UQN198" i="1"/>
  <c r="UQP198" i="1" s="1"/>
  <c r="UQF198" i="1"/>
  <c r="UQH198" i="1" s="1"/>
  <c r="UPX198" i="1"/>
  <c r="UPZ198" i="1" s="1"/>
  <c r="UPP198" i="1"/>
  <c r="UPR198" i="1" s="1"/>
  <c r="UPH198" i="1"/>
  <c r="UPJ198" i="1" s="1"/>
  <c r="UOZ198" i="1"/>
  <c r="UPB198" i="1" s="1"/>
  <c r="UOR198" i="1"/>
  <c r="UOT198" i="1" s="1"/>
  <c r="UOJ198" i="1"/>
  <c r="UOL198" i="1" s="1"/>
  <c r="UOB198" i="1"/>
  <c r="UOD198" i="1" s="1"/>
  <c r="UNT198" i="1"/>
  <c r="UNV198" i="1" s="1"/>
  <c r="UNL198" i="1"/>
  <c r="UNN198" i="1" s="1"/>
  <c r="UND198" i="1"/>
  <c r="UNF198" i="1" s="1"/>
  <c r="UMV198" i="1"/>
  <c r="UMX198" i="1" s="1"/>
  <c r="UMN198" i="1"/>
  <c r="UMP198" i="1" s="1"/>
  <c r="UMF198" i="1"/>
  <c r="UMH198" i="1" s="1"/>
  <c r="ULX198" i="1"/>
  <c r="ULZ198" i="1" s="1"/>
  <c r="ULP198" i="1"/>
  <c r="ULR198" i="1" s="1"/>
  <c r="ULH198" i="1"/>
  <c r="ULJ198" i="1" s="1"/>
  <c r="UKZ198" i="1"/>
  <c r="ULB198" i="1" s="1"/>
  <c r="UKR198" i="1"/>
  <c r="UKT198" i="1" s="1"/>
  <c r="UKJ198" i="1"/>
  <c r="UKL198" i="1" s="1"/>
  <c r="UKB198" i="1"/>
  <c r="UKD198" i="1" s="1"/>
  <c r="UJT198" i="1"/>
  <c r="UJV198" i="1" s="1"/>
  <c r="UJL198" i="1"/>
  <c r="UJN198" i="1" s="1"/>
  <c r="UJD198" i="1"/>
  <c r="UJF198" i="1" s="1"/>
  <c r="UIV198" i="1"/>
  <c r="UIX198" i="1" s="1"/>
  <c r="UIN198" i="1"/>
  <c r="UIP198" i="1" s="1"/>
  <c r="UIF198" i="1"/>
  <c r="UIH198" i="1" s="1"/>
  <c r="UHX198" i="1"/>
  <c r="UHZ198" i="1" s="1"/>
  <c r="UHP198" i="1"/>
  <c r="UHR198" i="1" s="1"/>
  <c r="UHH198" i="1"/>
  <c r="UHJ198" i="1" s="1"/>
  <c r="UGZ198" i="1"/>
  <c r="UHB198" i="1" s="1"/>
  <c r="UGR198" i="1"/>
  <c r="UGT198" i="1" s="1"/>
  <c r="UGJ198" i="1"/>
  <c r="UGL198" i="1" s="1"/>
  <c r="UGB198" i="1"/>
  <c r="UGD198" i="1" s="1"/>
  <c r="UFT198" i="1"/>
  <c r="UFV198" i="1" s="1"/>
  <c r="UFL198" i="1"/>
  <c r="UFN198" i="1" s="1"/>
  <c r="UFD198" i="1"/>
  <c r="UFF198" i="1" s="1"/>
  <c r="UEV198" i="1"/>
  <c r="UEX198" i="1" s="1"/>
  <c r="UEN198" i="1"/>
  <c r="UEP198" i="1" s="1"/>
  <c r="UEF198" i="1"/>
  <c r="UEH198" i="1" s="1"/>
  <c r="UDX198" i="1"/>
  <c r="UDZ198" i="1" s="1"/>
  <c r="UDP198" i="1"/>
  <c r="UDR198" i="1" s="1"/>
  <c r="UDH198" i="1"/>
  <c r="UDJ198" i="1" s="1"/>
  <c r="UCZ198" i="1"/>
  <c r="UDB198" i="1" s="1"/>
  <c r="UCR198" i="1"/>
  <c r="UCT198" i="1" s="1"/>
  <c r="UCJ198" i="1"/>
  <c r="UCL198" i="1" s="1"/>
  <c r="UCB198" i="1"/>
  <c r="UCD198" i="1" s="1"/>
  <c r="UBT198" i="1"/>
  <c r="UBV198" i="1" s="1"/>
  <c r="UBL198" i="1"/>
  <c r="UBN198" i="1" s="1"/>
  <c r="UBD198" i="1"/>
  <c r="UBF198" i="1" s="1"/>
  <c r="UAV198" i="1"/>
  <c r="UAX198" i="1" s="1"/>
  <c r="UAN198" i="1"/>
  <c r="UAP198" i="1" s="1"/>
  <c r="UAF198" i="1"/>
  <c r="UAH198" i="1" s="1"/>
  <c r="TZX198" i="1"/>
  <c r="TZZ198" i="1" s="1"/>
  <c r="TZP198" i="1"/>
  <c r="TZR198" i="1" s="1"/>
  <c r="TZH198" i="1"/>
  <c r="TZJ198" i="1" s="1"/>
  <c r="TYZ198" i="1"/>
  <c r="TZB198" i="1" s="1"/>
  <c r="TYR198" i="1"/>
  <c r="TYT198" i="1" s="1"/>
  <c r="TYJ198" i="1"/>
  <c r="TYL198" i="1" s="1"/>
  <c r="TYB198" i="1"/>
  <c r="TYD198" i="1" s="1"/>
  <c r="TXT198" i="1"/>
  <c r="TXV198" i="1" s="1"/>
  <c r="TXL198" i="1"/>
  <c r="TXN198" i="1" s="1"/>
  <c r="TXD198" i="1"/>
  <c r="TXF198" i="1" s="1"/>
  <c r="TWV198" i="1"/>
  <c r="TWX198" i="1" s="1"/>
  <c r="TWN198" i="1"/>
  <c r="TWP198" i="1" s="1"/>
  <c r="TWF198" i="1"/>
  <c r="TWH198" i="1" s="1"/>
  <c r="TVX198" i="1"/>
  <c r="TVZ198" i="1" s="1"/>
  <c r="TVP198" i="1"/>
  <c r="TVR198" i="1" s="1"/>
  <c r="TVH198" i="1"/>
  <c r="TVJ198" i="1" s="1"/>
  <c r="TUZ198" i="1"/>
  <c r="TVB198" i="1" s="1"/>
  <c r="TUR198" i="1"/>
  <c r="TUT198" i="1" s="1"/>
  <c r="TUJ198" i="1"/>
  <c r="TUL198" i="1" s="1"/>
  <c r="TUB198" i="1"/>
  <c r="TUD198" i="1" s="1"/>
  <c r="TTT198" i="1"/>
  <c r="TTV198" i="1" s="1"/>
  <c r="TTL198" i="1"/>
  <c r="TTN198" i="1" s="1"/>
  <c r="TTD198" i="1"/>
  <c r="TTF198" i="1" s="1"/>
  <c r="TSV198" i="1"/>
  <c r="TSX198" i="1" s="1"/>
  <c r="TSN198" i="1"/>
  <c r="TSP198" i="1" s="1"/>
  <c r="TSF198" i="1"/>
  <c r="TSH198" i="1" s="1"/>
  <c r="TRX198" i="1"/>
  <c r="TRZ198" i="1" s="1"/>
  <c r="TRP198" i="1"/>
  <c r="TRR198" i="1" s="1"/>
  <c r="TRH198" i="1"/>
  <c r="TRJ198" i="1" s="1"/>
  <c r="TQZ198" i="1"/>
  <c r="TRB198" i="1" s="1"/>
  <c r="TQR198" i="1"/>
  <c r="TQT198" i="1" s="1"/>
  <c r="TQJ198" i="1"/>
  <c r="TQL198" i="1" s="1"/>
  <c r="TQB198" i="1"/>
  <c r="TQD198" i="1" s="1"/>
  <c r="TPT198" i="1"/>
  <c r="TPV198" i="1" s="1"/>
  <c r="TPL198" i="1"/>
  <c r="TPN198" i="1" s="1"/>
  <c r="TPD198" i="1"/>
  <c r="TPF198" i="1" s="1"/>
  <c r="TOV198" i="1"/>
  <c r="TOX198" i="1" s="1"/>
  <c r="TON198" i="1"/>
  <c r="TOP198" i="1" s="1"/>
  <c r="TOF198" i="1"/>
  <c r="TOH198" i="1" s="1"/>
  <c r="TNX198" i="1"/>
  <c r="TNZ198" i="1" s="1"/>
  <c r="TNP198" i="1"/>
  <c r="TNR198" i="1" s="1"/>
  <c r="TNH198" i="1"/>
  <c r="TNJ198" i="1" s="1"/>
  <c r="TMZ198" i="1"/>
  <c r="TNB198" i="1" s="1"/>
  <c r="TMR198" i="1"/>
  <c r="TMT198" i="1" s="1"/>
  <c r="TMJ198" i="1"/>
  <c r="TML198" i="1" s="1"/>
  <c r="TMB198" i="1"/>
  <c r="TMD198" i="1" s="1"/>
  <c r="TLT198" i="1"/>
  <c r="TLV198" i="1" s="1"/>
  <c r="TLL198" i="1"/>
  <c r="TLN198" i="1" s="1"/>
  <c r="TLD198" i="1"/>
  <c r="TLF198" i="1" s="1"/>
  <c r="TKV198" i="1"/>
  <c r="TKX198" i="1" s="1"/>
  <c r="TKN198" i="1"/>
  <c r="TKP198" i="1" s="1"/>
  <c r="TKF198" i="1"/>
  <c r="TKH198" i="1" s="1"/>
  <c r="TJX198" i="1"/>
  <c r="TJZ198" i="1" s="1"/>
  <c r="TJP198" i="1"/>
  <c r="TJR198" i="1" s="1"/>
  <c r="TJH198" i="1"/>
  <c r="TJJ198" i="1" s="1"/>
  <c r="TIZ198" i="1"/>
  <c r="TJB198" i="1" s="1"/>
  <c r="TIR198" i="1"/>
  <c r="TIT198" i="1" s="1"/>
  <c r="TIJ198" i="1"/>
  <c r="TIL198" i="1" s="1"/>
  <c r="TIB198" i="1"/>
  <c r="TID198" i="1" s="1"/>
  <c r="THT198" i="1"/>
  <c r="THV198" i="1" s="1"/>
  <c r="THL198" i="1"/>
  <c r="THN198" i="1" s="1"/>
  <c r="THD198" i="1"/>
  <c r="THF198" i="1" s="1"/>
  <c r="TGV198" i="1"/>
  <c r="TGX198" i="1" s="1"/>
  <c r="TGN198" i="1"/>
  <c r="TGP198" i="1" s="1"/>
  <c r="TGF198" i="1"/>
  <c r="TGH198" i="1" s="1"/>
  <c r="TFX198" i="1"/>
  <c r="TFZ198" i="1" s="1"/>
  <c r="TFP198" i="1"/>
  <c r="TFR198" i="1" s="1"/>
  <c r="TFH198" i="1"/>
  <c r="TFJ198" i="1" s="1"/>
  <c r="TEZ198" i="1"/>
  <c r="TFB198" i="1" s="1"/>
  <c r="TER198" i="1"/>
  <c r="TET198" i="1" s="1"/>
  <c r="TEJ198" i="1"/>
  <c r="TEL198" i="1" s="1"/>
  <c r="TEB198" i="1"/>
  <c r="TED198" i="1" s="1"/>
  <c r="TDT198" i="1"/>
  <c r="TDV198" i="1" s="1"/>
  <c r="TDL198" i="1"/>
  <c r="TDN198" i="1" s="1"/>
  <c r="TDD198" i="1"/>
  <c r="TDF198" i="1" s="1"/>
  <c r="TCV198" i="1"/>
  <c r="TCX198" i="1" s="1"/>
  <c r="TCN198" i="1"/>
  <c r="TCP198" i="1" s="1"/>
  <c r="TCF198" i="1"/>
  <c r="TCH198" i="1" s="1"/>
  <c r="TBX198" i="1"/>
  <c r="TBZ198" i="1" s="1"/>
  <c r="TBP198" i="1"/>
  <c r="TBR198" i="1" s="1"/>
  <c r="TBH198" i="1"/>
  <c r="TBJ198" i="1" s="1"/>
  <c r="TAZ198" i="1"/>
  <c r="TBB198" i="1" s="1"/>
  <c r="TAR198" i="1"/>
  <c r="TAT198" i="1" s="1"/>
  <c r="TAJ198" i="1"/>
  <c r="TAL198" i="1" s="1"/>
  <c r="TAB198" i="1"/>
  <c r="TAD198" i="1" s="1"/>
  <c r="SZT198" i="1"/>
  <c r="SZV198" i="1" s="1"/>
  <c r="SZL198" i="1"/>
  <c r="SZN198" i="1" s="1"/>
  <c r="SZD198" i="1"/>
  <c r="SZF198" i="1" s="1"/>
  <c r="SYV198" i="1"/>
  <c r="SYX198" i="1" s="1"/>
  <c r="SYN198" i="1"/>
  <c r="SYP198" i="1" s="1"/>
  <c r="SYF198" i="1"/>
  <c r="SYH198" i="1" s="1"/>
  <c r="SXX198" i="1"/>
  <c r="SXZ198" i="1" s="1"/>
  <c r="SXP198" i="1"/>
  <c r="SXR198" i="1" s="1"/>
  <c r="SXH198" i="1"/>
  <c r="SXJ198" i="1" s="1"/>
  <c r="SWZ198" i="1"/>
  <c r="SXB198" i="1" s="1"/>
  <c r="SWR198" i="1"/>
  <c r="SWT198" i="1" s="1"/>
  <c r="SWJ198" i="1"/>
  <c r="SWL198" i="1" s="1"/>
  <c r="SWB198" i="1"/>
  <c r="SWD198" i="1" s="1"/>
  <c r="SVT198" i="1"/>
  <c r="SVV198" i="1" s="1"/>
  <c r="SVL198" i="1"/>
  <c r="SVN198" i="1" s="1"/>
  <c r="SVD198" i="1"/>
  <c r="SVF198" i="1" s="1"/>
  <c r="SUV198" i="1"/>
  <c r="SUX198" i="1" s="1"/>
  <c r="SUN198" i="1"/>
  <c r="SUP198" i="1" s="1"/>
  <c r="SUF198" i="1"/>
  <c r="SUH198" i="1" s="1"/>
  <c r="STX198" i="1"/>
  <c r="STZ198" i="1" s="1"/>
  <c r="STP198" i="1"/>
  <c r="STR198" i="1" s="1"/>
  <c r="STH198" i="1"/>
  <c r="STJ198" i="1" s="1"/>
  <c r="SSZ198" i="1"/>
  <c r="STB198" i="1" s="1"/>
  <c r="SSR198" i="1"/>
  <c r="SST198" i="1" s="1"/>
  <c r="SSJ198" i="1"/>
  <c r="SSL198" i="1" s="1"/>
  <c r="SSB198" i="1"/>
  <c r="SSD198" i="1" s="1"/>
  <c r="SRT198" i="1"/>
  <c r="SRV198" i="1" s="1"/>
  <c r="SRL198" i="1"/>
  <c r="SRN198" i="1" s="1"/>
  <c r="SRD198" i="1"/>
  <c r="SRF198" i="1" s="1"/>
  <c r="SQV198" i="1"/>
  <c r="SQX198" i="1" s="1"/>
  <c r="SQN198" i="1"/>
  <c r="SQP198" i="1" s="1"/>
  <c r="SQF198" i="1"/>
  <c r="SQH198" i="1" s="1"/>
  <c r="SPX198" i="1"/>
  <c r="SPZ198" i="1" s="1"/>
  <c r="SPP198" i="1"/>
  <c r="SPR198" i="1" s="1"/>
  <c r="SPH198" i="1"/>
  <c r="SPJ198" i="1" s="1"/>
  <c r="SOZ198" i="1"/>
  <c r="SPB198" i="1" s="1"/>
  <c r="SOR198" i="1"/>
  <c r="SOT198" i="1" s="1"/>
  <c r="SOJ198" i="1"/>
  <c r="SOL198" i="1" s="1"/>
  <c r="SOB198" i="1"/>
  <c r="SOD198" i="1" s="1"/>
  <c r="SNT198" i="1"/>
  <c r="SNV198" i="1" s="1"/>
  <c r="SNL198" i="1"/>
  <c r="SNN198" i="1" s="1"/>
  <c r="SND198" i="1"/>
  <c r="SNF198" i="1" s="1"/>
  <c r="SMV198" i="1"/>
  <c r="SMX198" i="1" s="1"/>
  <c r="SMN198" i="1"/>
  <c r="SMP198" i="1" s="1"/>
  <c r="SMF198" i="1"/>
  <c r="SMH198" i="1" s="1"/>
  <c r="SLX198" i="1"/>
  <c r="SLZ198" i="1" s="1"/>
  <c r="SLP198" i="1"/>
  <c r="SLR198" i="1" s="1"/>
  <c r="SLH198" i="1"/>
  <c r="SLJ198" i="1" s="1"/>
  <c r="SKZ198" i="1"/>
  <c r="SLB198" i="1" s="1"/>
  <c r="SKR198" i="1"/>
  <c r="SKT198" i="1" s="1"/>
  <c r="SKJ198" i="1"/>
  <c r="SKL198" i="1" s="1"/>
  <c r="SKB198" i="1"/>
  <c r="SKD198" i="1" s="1"/>
  <c r="SJT198" i="1"/>
  <c r="SJV198" i="1" s="1"/>
  <c r="SJL198" i="1"/>
  <c r="SJN198" i="1" s="1"/>
  <c r="SJD198" i="1"/>
  <c r="SJF198" i="1" s="1"/>
  <c r="SIV198" i="1"/>
  <c r="SIX198" i="1" s="1"/>
  <c r="SIN198" i="1"/>
  <c r="SIP198" i="1" s="1"/>
  <c r="SIF198" i="1"/>
  <c r="SIH198" i="1" s="1"/>
  <c r="SHX198" i="1"/>
  <c r="SHZ198" i="1" s="1"/>
  <c r="SHP198" i="1"/>
  <c r="SHR198" i="1" s="1"/>
  <c r="SHH198" i="1"/>
  <c r="SHJ198" i="1" s="1"/>
  <c r="SGZ198" i="1"/>
  <c r="SHB198" i="1" s="1"/>
  <c r="SGR198" i="1"/>
  <c r="SGT198" i="1" s="1"/>
  <c r="SGJ198" i="1"/>
  <c r="SGL198" i="1" s="1"/>
  <c r="SGB198" i="1"/>
  <c r="SGD198" i="1" s="1"/>
  <c r="SFT198" i="1"/>
  <c r="SFV198" i="1" s="1"/>
  <c r="SFL198" i="1"/>
  <c r="SFN198" i="1" s="1"/>
  <c r="SFD198" i="1"/>
  <c r="SFF198" i="1" s="1"/>
  <c r="SEV198" i="1"/>
  <c r="SEX198" i="1" s="1"/>
  <c r="SEN198" i="1"/>
  <c r="SEP198" i="1" s="1"/>
  <c r="SEF198" i="1"/>
  <c r="SEH198" i="1" s="1"/>
  <c r="SDX198" i="1"/>
  <c r="SDZ198" i="1" s="1"/>
  <c r="SDP198" i="1"/>
  <c r="SDR198" i="1" s="1"/>
  <c r="SDH198" i="1"/>
  <c r="SDJ198" i="1" s="1"/>
  <c r="SCZ198" i="1"/>
  <c r="SDB198" i="1" s="1"/>
  <c r="SCR198" i="1"/>
  <c r="SCT198" i="1" s="1"/>
  <c r="SCJ198" i="1"/>
  <c r="SCL198" i="1" s="1"/>
  <c r="SCB198" i="1"/>
  <c r="SCD198" i="1" s="1"/>
  <c r="SBT198" i="1"/>
  <c r="SBV198" i="1" s="1"/>
  <c r="SBL198" i="1"/>
  <c r="SBN198" i="1" s="1"/>
  <c r="SBD198" i="1"/>
  <c r="SBF198" i="1" s="1"/>
  <c r="SAV198" i="1"/>
  <c r="SAX198" i="1" s="1"/>
  <c r="SAN198" i="1"/>
  <c r="SAP198" i="1" s="1"/>
  <c r="SAF198" i="1"/>
  <c r="SAH198" i="1" s="1"/>
  <c r="RZX198" i="1"/>
  <c r="RZZ198" i="1" s="1"/>
  <c r="RZP198" i="1"/>
  <c r="RZR198" i="1" s="1"/>
  <c r="RZH198" i="1"/>
  <c r="RZJ198" i="1" s="1"/>
  <c r="RYZ198" i="1"/>
  <c r="RZB198" i="1" s="1"/>
  <c r="RYR198" i="1"/>
  <c r="RYT198" i="1" s="1"/>
  <c r="RYJ198" i="1"/>
  <c r="RYL198" i="1" s="1"/>
  <c r="RYB198" i="1"/>
  <c r="RYD198" i="1" s="1"/>
  <c r="RXT198" i="1"/>
  <c r="RXV198" i="1" s="1"/>
  <c r="RXL198" i="1"/>
  <c r="RXN198" i="1" s="1"/>
  <c r="RXD198" i="1"/>
  <c r="RXF198" i="1" s="1"/>
  <c r="RWV198" i="1"/>
  <c r="RWX198" i="1" s="1"/>
  <c r="RWN198" i="1"/>
  <c r="RWP198" i="1" s="1"/>
  <c r="RWF198" i="1"/>
  <c r="RWH198" i="1" s="1"/>
  <c r="RVX198" i="1"/>
  <c r="RVZ198" i="1" s="1"/>
  <c r="RVP198" i="1"/>
  <c r="RVR198" i="1" s="1"/>
  <c r="RVH198" i="1"/>
  <c r="RVJ198" i="1" s="1"/>
  <c r="RUZ198" i="1"/>
  <c r="RVB198" i="1" s="1"/>
  <c r="RUR198" i="1"/>
  <c r="RUT198" i="1" s="1"/>
  <c r="RUJ198" i="1"/>
  <c r="RUL198" i="1" s="1"/>
  <c r="RUB198" i="1"/>
  <c r="RUD198" i="1" s="1"/>
  <c r="RTT198" i="1"/>
  <c r="RTV198" i="1" s="1"/>
  <c r="RTL198" i="1"/>
  <c r="RTN198" i="1" s="1"/>
  <c r="RTD198" i="1"/>
  <c r="RTF198" i="1" s="1"/>
  <c r="RSV198" i="1"/>
  <c r="RSX198" i="1" s="1"/>
  <c r="RSN198" i="1"/>
  <c r="RSP198" i="1" s="1"/>
  <c r="RSF198" i="1"/>
  <c r="RSH198" i="1" s="1"/>
  <c r="RRX198" i="1"/>
  <c r="RRZ198" i="1" s="1"/>
  <c r="RRP198" i="1"/>
  <c r="RRR198" i="1" s="1"/>
  <c r="RRH198" i="1"/>
  <c r="RRJ198" i="1" s="1"/>
  <c r="RQZ198" i="1"/>
  <c r="RRB198" i="1" s="1"/>
  <c r="RQR198" i="1"/>
  <c r="RQT198" i="1" s="1"/>
  <c r="RQJ198" i="1"/>
  <c r="RQL198" i="1" s="1"/>
  <c r="RQB198" i="1"/>
  <c r="RQD198" i="1" s="1"/>
  <c r="RPT198" i="1"/>
  <c r="RPV198" i="1" s="1"/>
  <c r="RPL198" i="1"/>
  <c r="RPN198" i="1" s="1"/>
  <c r="RPD198" i="1"/>
  <c r="RPF198" i="1" s="1"/>
  <c r="ROV198" i="1"/>
  <c r="ROX198" i="1" s="1"/>
  <c r="RON198" i="1"/>
  <c r="ROP198" i="1" s="1"/>
  <c r="ROF198" i="1"/>
  <c r="ROH198" i="1" s="1"/>
  <c r="RNX198" i="1"/>
  <c r="RNZ198" i="1" s="1"/>
  <c r="RNP198" i="1"/>
  <c r="RNR198" i="1" s="1"/>
  <c r="RNH198" i="1"/>
  <c r="RNJ198" i="1" s="1"/>
  <c r="RMZ198" i="1"/>
  <c r="RNB198" i="1" s="1"/>
  <c r="RMR198" i="1"/>
  <c r="RMT198" i="1" s="1"/>
  <c r="RMJ198" i="1"/>
  <c r="RML198" i="1" s="1"/>
  <c r="RMB198" i="1"/>
  <c r="RMD198" i="1" s="1"/>
  <c r="RLT198" i="1"/>
  <c r="RLV198" i="1" s="1"/>
  <c r="RLL198" i="1"/>
  <c r="RLN198" i="1" s="1"/>
  <c r="RLD198" i="1"/>
  <c r="RLF198" i="1" s="1"/>
  <c r="RKV198" i="1"/>
  <c r="RKX198" i="1" s="1"/>
  <c r="RKN198" i="1"/>
  <c r="RKP198" i="1" s="1"/>
  <c r="RKF198" i="1"/>
  <c r="RKH198" i="1" s="1"/>
  <c r="RJX198" i="1"/>
  <c r="RJZ198" i="1" s="1"/>
  <c r="RJP198" i="1"/>
  <c r="RJR198" i="1" s="1"/>
  <c r="RJH198" i="1"/>
  <c r="RJJ198" i="1" s="1"/>
  <c r="RIZ198" i="1"/>
  <c r="RJB198" i="1" s="1"/>
  <c r="RIR198" i="1"/>
  <c r="RIT198" i="1" s="1"/>
  <c r="RIJ198" i="1"/>
  <c r="RIL198" i="1" s="1"/>
  <c r="RIB198" i="1"/>
  <c r="RID198" i="1" s="1"/>
  <c r="RHT198" i="1"/>
  <c r="RHV198" i="1" s="1"/>
  <c r="RHL198" i="1"/>
  <c r="RHN198" i="1" s="1"/>
  <c r="RHD198" i="1"/>
  <c r="RHF198" i="1" s="1"/>
  <c r="RGV198" i="1"/>
  <c r="RGX198" i="1" s="1"/>
  <c r="RGN198" i="1"/>
  <c r="RGP198" i="1" s="1"/>
  <c r="RGF198" i="1"/>
  <c r="RGH198" i="1" s="1"/>
  <c r="RFX198" i="1"/>
  <c r="RFZ198" i="1" s="1"/>
  <c r="RFP198" i="1"/>
  <c r="RFR198" i="1" s="1"/>
  <c r="RFH198" i="1"/>
  <c r="RFJ198" i="1" s="1"/>
  <c r="REZ198" i="1"/>
  <c r="RFB198" i="1" s="1"/>
  <c r="RER198" i="1"/>
  <c r="RET198" i="1" s="1"/>
  <c r="REJ198" i="1"/>
  <c r="REL198" i="1" s="1"/>
  <c r="REB198" i="1"/>
  <c r="RED198" i="1" s="1"/>
  <c r="RDT198" i="1"/>
  <c r="RDV198" i="1" s="1"/>
  <c r="RDL198" i="1"/>
  <c r="RDN198" i="1" s="1"/>
  <c r="RDD198" i="1"/>
  <c r="RDF198" i="1" s="1"/>
  <c r="RCV198" i="1"/>
  <c r="RCX198" i="1" s="1"/>
  <c r="RCN198" i="1"/>
  <c r="RCP198" i="1" s="1"/>
  <c r="RCF198" i="1"/>
  <c r="RCH198" i="1" s="1"/>
  <c r="RBX198" i="1"/>
  <c r="RBZ198" i="1" s="1"/>
  <c r="RBP198" i="1"/>
  <c r="RBR198" i="1" s="1"/>
  <c r="RBH198" i="1"/>
  <c r="RBJ198" i="1" s="1"/>
  <c r="RAZ198" i="1"/>
  <c r="RBB198" i="1" s="1"/>
  <c r="RAR198" i="1"/>
  <c r="RAT198" i="1" s="1"/>
  <c r="RAJ198" i="1"/>
  <c r="RAL198" i="1" s="1"/>
  <c r="RAB198" i="1"/>
  <c r="RAD198" i="1" s="1"/>
  <c r="QZT198" i="1"/>
  <c r="QZV198" i="1" s="1"/>
  <c r="QZL198" i="1"/>
  <c r="QZN198" i="1" s="1"/>
  <c r="QZD198" i="1"/>
  <c r="QZF198" i="1" s="1"/>
  <c r="QYV198" i="1"/>
  <c r="QYX198" i="1" s="1"/>
  <c r="QYN198" i="1"/>
  <c r="QYP198" i="1" s="1"/>
  <c r="QYF198" i="1"/>
  <c r="QYH198" i="1" s="1"/>
  <c r="QXX198" i="1"/>
  <c r="QXZ198" i="1" s="1"/>
  <c r="QXP198" i="1"/>
  <c r="QXR198" i="1" s="1"/>
  <c r="QXH198" i="1"/>
  <c r="QXJ198" i="1" s="1"/>
  <c r="QWZ198" i="1"/>
  <c r="QXB198" i="1" s="1"/>
  <c r="QWR198" i="1"/>
  <c r="QWT198" i="1" s="1"/>
  <c r="QWJ198" i="1"/>
  <c r="QWL198" i="1" s="1"/>
  <c r="QWB198" i="1"/>
  <c r="QWD198" i="1" s="1"/>
  <c r="QVT198" i="1"/>
  <c r="QVV198" i="1" s="1"/>
  <c r="QVL198" i="1"/>
  <c r="QVN198" i="1" s="1"/>
  <c r="QVD198" i="1"/>
  <c r="QVF198" i="1" s="1"/>
  <c r="QUV198" i="1"/>
  <c r="QUX198" i="1" s="1"/>
  <c r="QUN198" i="1"/>
  <c r="QUP198" i="1" s="1"/>
  <c r="QUF198" i="1"/>
  <c r="QUH198" i="1" s="1"/>
  <c r="QTX198" i="1"/>
  <c r="QTZ198" i="1" s="1"/>
  <c r="QTP198" i="1"/>
  <c r="QTR198" i="1" s="1"/>
  <c r="QTH198" i="1"/>
  <c r="QTJ198" i="1" s="1"/>
  <c r="QSZ198" i="1"/>
  <c r="QTB198" i="1" s="1"/>
  <c r="QSR198" i="1"/>
  <c r="QST198" i="1" s="1"/>
  <c r="QSJ198" i="1"/>
  <c r="QSL198" i="1" s="1"/>
  <c r="QSB198" i="1"/>
  <c r="QSD198" i="1" s="1"/>
  <c r="QRT198" i="1"/>
  <c r="QRV198" i="1" s="1"/>
  <c r="QRL198" i="1"/>
  <c r="QRN198" i="1" s="1"/>
  <c r="QRD198" i="1"/>
  <c r="QRF198" i="1" s="1"/>
  <c r="QQV198" i="1"/>
  <c r="QQX198" i="1" s="1"/>
  <c r="QQN198" i="1"/>
  <c r="QQP198" i="1" s="1"/>
  <c r="QQF198" i="1"/>
  <c r="QQH198" i="1" s="1"/>
  <c r="QPX198" i="1"/>
  <c r="QPZ198" i="1" s="1"/>
  <c r="QPP198" i="1"/>
  <c r="QPR198" i="1" s="1"/>
  <c r="QPH198" i="1"/>
  <c r="QPJ198" i="1" s="1"/>
  <c r="QOZ198" i="1"/>
  <c r="QPB198" i="1" s="1"/>
  <c r="QOR198" i="1"/>
  <c r="QOT198" i="1" s="1"/>
  <c r="QOJ198" i="1"/>
  <c r="QOL198" i="1" s="1"/>
  <c r="QOB198" i="1"/>
  <c r="QOD198" i="1" s="1"/>
  <c r="QNT198" i="1"/>
  <c r="QNV198" i="1" s="1"/>
  <c r="QNL198" i="1"/>
  <c r="QNN198" i="1" s="1"/>
  <c r="QND198" i="1"/>
  <c r="QNF198" i="1" s="1"/>
  <c r="QMV198" i="1"/>
  <c r="QMX198" i="1" s="1"/>
  <c r="QMN198" i="1"/>
  <c r="QMP198" i="1" s="1"/>
  <c r="QMF198" i="1"/>
  <c r="QMH198" i="1" s="1"/>
  <c r="QLX198" i="1"/>
  <c r="QLZ198" i="1" s="1"/>
  <c r="QLP198" i="1"/>
  <c r="QLR198" i="1" s="1"/>
  <c r="QLH198" i="1"/>
  <c r="QLJ198" i="1" s="1"/>
  <c r="QKZ198" i="1"/>
  <c r="QLB198" i="1" s="1"/>
  <c r="QKR198" i="1"/>
  <c r="QKT198" i="1" s="1"/>
  <c r="QKJ198" i="1"/>
  <c r="QKL198" i="1" s="1"/>
  <c r="QKB198" i="1"/>
  <c r="QKD198" i="1" s="1"/>
  <c r="QJT198" i="1"/>
  <c r="QJV198" i="1" s="1"/>
  <c r="QJL198" i="1"/>
  <c r="QJN198" i="1" s="1"/>
  <c r="QJD198" i="1"/>
  <c r="QJF198" i="1" s="1"/>
  <c r="QIV198" i="1"/>
  <c r="QIX198" i="1" s="1"/>
  <c r="QIN198" i="1"/>
  <c r="QIP198" i="1" s="1"/>
  <c r="QIF198" i="1"/>
  <c r="QIH198" i="1" s="1"/>
  <c r="QHX198" i="1"/>
  <c r="QHZ198" i="1" s="1"/>
  <c r="QHP198" i="1"/>
  <c r="QHR198" i="1" s="1"/>
  <c r="QHH198" i="1"/>
  <c r="QHJ198" i="1" s="1"/>
  <c r="QGZ198" i="1"/>
  <c r="QHB198" i="1" s="1"/>
  <c r="QGR198" i="1"/>
  <c r="QGT198" i="1" s="1"/>
  <c r="QGJ198" i="1"/>
  <c r="QGL198" i="1" s="1"/>
  <c r="QGB198" i="1"/>
  <c r="QGD198" i="1" s="1"/>
  <c r="QFT198" i="1"/>
  <c r="QFV198" i="1" s="1"/>
  <c r="QFL198" i="1"/>
  <c r="QFN198" i="1" s="1"/>
  <c r="QFD198" i="1"/>
  <c r="QFF198" i="1" s="1"/>
  <c r="QEV198" i="1"/>
  <c r="QEX198" i="1" s="1"/>
  <c r="QEN198" i="1"/>
  <c r="QEP198" i="1" s="1"/>
  <c r="QEF198" i="1"/>
  <c r="QEH198" i="1" s="1"/>
  <c r="QDX198" i="1"/>
  <c r="QDZ198" i="1" s="1"/>
  <c r="QDP198" i="1"/>
  <c r="QDR198" i="1" s="1"/>
  <c r="QDH198" i="1"/>
  <c r="QDJ198" i="1" s="1"/>
  <c r="QCZ198" i="1"/>
  <c r="QDB198" i="1" s="1"/>
  <c r="QCR198" i="1"/>
  <c r="QCT198" i="1" s="1"/>
  <c r="QCJ198" i="1"/>
  <c r="QCL198" i="1" s="1"/>
  <c r="QCB198" i="1"/>
  <c r="QCD198" i="1" s="1"/>
  <c r="QBT198" i="1"/>
  <c r="QBV198" i="1" s="1"/>
  <c r="QBL198" i="1"/>
  <c r="QBN198" i="1" s="1"/>
  <c r="QBD198" i="1"/>
  <c r="QBF198" i="1" s="1"/>
  <c r="QAV198" i="1"/>
  <c r="QAX198" i="1" s="1"/>
  <c r="QAN198" i="1"/>
  <c r="QAP198" i="1" s="1"/>
  <c r="QAF198" i="1"/>
  <c r="QAH198" i="1" s="1"/>
  <c r="PZX198" i="1"/>
  <c r="PZZ198" i="1" s="1"/>
  <c r="PZP198" i="1"/>
  <c r="PZR198" i="1" s="1"/>
  <c r="PZH198" i="1"/>
  <c r="PZJ198" i="1" s="1"/>
  <c r="PYZ198" i="1"/>
  <c r="PZB198" i="1" s="1"/>
  <c r="PYR198" i="1"/>
  <c r="PYT198" i="1" s="1"/>
  <c r="PYJ198" i="1"/>
  <c r="PYL198" i="1" s="1"/>
  <c r="PYB198" i="1"/>
  <c r="PYD198" i="1" s="1"/>
  <c r="PXT198" i="1"/>
  <c r="PXV198" i="1" s="1"/>
  <c r="PXL198" i="1"/>
  <c r="PXN198" i="1" s="1"/>
  <c r="PXD198" i="1"/>
  <c r="PXF198" i="1" s="1"/>
  <c r="PWV198" i="1"/>
  <c r="PWX198" i="1" s="1"/>
  <c r="PWN198" i="1"/>
  <c r="PWP198" i="1" s="1"/>
  <c r="PWF198" i="1"/>
  <c r="PWH198" i="1" s="1"/>
  <c r="PVX198" i="1"/>
  <c r="PVZ198" i="1" s="1"/>
  <c r="PVP198" i="1"/>
  <c r="PVR198" i="1" s="1"/>
  <c r="PVH198" i="1"/>
  <c r="PVJ198" i="1" s="1"/>
  <c r="PUZ198" i="1"/>
  <c r="PVB198" i="1" s="1"/>
  <c r="PUR198" i="1"/>
  <c r="PUT198" i="1" s="1"/>
  <c r="PUJ198" i="1"/>
  <c r="PUL198" i="1" s="1"/>
  <c r="PUB198" i="1"/>
  <c r="PUD198" i="1" s="1"/>
  <c r="PTT198" i="1"/>
  <c r="PTV198" i="1" s="1"/>
  <c r="PTL198" i="1"/>
  <c r="PTN198" i="1" s="1"/>
  <c r="PTD198" i="1"/>
  <c r="PTF198" i="1" s="1"/>
  <c r="PSV198" i="1"/>
  <c r="PSX198" i="1" s="1"/>
  <c r="PSN198" i="1"/>
  <c r="PSP198" i="1" s="1"/>
  <c r="PSF198" i="1"/>
  <c r="PSH198" i="1" s="1"/>
  <c r="PRX198" i="1"/>
  <c r="PRZ198" i="1" s="1"/>
  <c r="PRP198" i="1"/>
  <c r="PRR198" i="1" s="1"/>
  <c r="PRH198" i="1"/>
  <c r="PRJ198" i="1" s="1"/>
  <c r="PQZ198" i="1"/>
  <c r="PRB198" i="1" s="1"/>
  <c r="PQR198" i="1"/>
  <c r="PQT198" i="1" s="1"/>
  <c r="PQJ198" i="1"/>
  <c r="PQL198" i="1" s="1"/>
  <c r="PQB198" i="1"/>
  <c r="PQD198" i="1" s="1"/>
  <c r="PPT198" i="1"/>
  <c r="PPV198" i="1" s="1"/>
  <c r="PPL198" i="1"/>
  <c r="PPN198" i="1" s="1"/>
  <c r="PPD198" i="1"/>
  <c r="PPF198" i="1" s="1"/>
  <c r="POV198" i="1"/>
  <c r="POX198" i="1" s="1"/>
  <c r="PON198" i="1"/>
  <c r="POP198" i="1" s="1"/>
  <c r="POF198" i="1"/>
  <c r="POH198" i="1" s="1"/>
  <c r="PNX198" i="1"/>
  <c r="PNZ198" i="1" s="1"/>
  <c r="PNP198" i="1"/>
  <c r="PNR198" i="1" s="1"/>
  <c r="PNH198" i="1"/>
  <c r="PNJ198" i="1" s="1"/>
  <c r="PMZ198" i="1"/>
  <c r="PNB198" i="1" s="1"/>
  <c r="PMR198" i="1"/>
  <c r="PMT198" i="1" s="1"/>
  <c r="PMJ198" i="1"/>
  <c r="PML198" i="1" s="1"/>
  <c r="PMB198" i="1"/>
  <c r="PMD198" i="1" s="1"/>
  <c r="PLT198" i="1"/>
  <c r="PLV198" i="1" s="1"/>
  <c r="PLL198" i="1"/>
  <c r="PLN198" i="1" s="1"/>
  <c r="PLD198" i="1"/>
  <c r="PLF198" i="1" s="1"/>
  <c r="PKV198" i="1"/>
  <c r="PKX198" i="1" s="1"/>
  <c r="PKN198" i="1"/>
  <c r="PKP198" i="1" s="1"/>
  <c r="PKF198" i="1"/>
  <c r="PKH198" i="1" s="1"/>
  <c r="PJX198" i="1"/>
  <c r="PJZ198" i="1" s="1"/>
  <c r="PJP198" i="1"/>
  <c r="PJR198" i="1" s="1"/>
  <c r="PJH198" i="1"/>
  <c r="PJJ198" i="1" s="1"/>
  <c r="PIZ198" i="1"/>
  <c r="PJB198" i="1" s="1"/>
  <c r="PIR198" i="1"/>
  <c r="PIT198" i="1" s="1"/>
  <c r="PIJ198" i="1"/>
  <c r="PIL198" i="1" s="1"/>
  <c r="PIB198" i="1"/>
  <c r="PID198" i="1" s="1"/>
  <c r="PHT198" i="1"/>
  <c r="PHV198" i="1" s="1"/>
  <c r="PHL198" i="1"/>
  <c r="PHN198" i="1" s="1"/>
  <c r="PHD198" i="1"/>
  <c r="PHF198" i="1" s="1"/>
  <c r="PGV198" i="1"/>
  <c r="PGX198" i="1" s="1"/>
  <c r="PGN198" i="1"/>
  <c r="PGP198" i="1" s="1"/>
  <c r="PGF198" i="1"/>
  <c r="PGH198" i="1" s="1"/>
  <c r="PFX198" i="1"/>
  <c r="PFZ198" i="1" s="1"/>
  <c r="PFP198" i="1"/>
  <c r="PFR198" i="1" s="1"/>
  <c r="PFH198" i="1"/>
  <c r="PFJ198" i="1" s="1"/>
  <c r="PEZ198" i="1"/>
  <c r="PFB198" i="1" s="1"/>
  <c r="PER198" i="1"/>
  <c r="PET198" i="1" s="1"/>
  <c r="PEJ198" i="1"/>
  <c r="PEL198" i="1" s="1"/>
  <c r="PEB198" i="1"/>
  <c r="PED198" i="1" s="1"/>
  <c r="PDT198" i="1"/>
  <c r="PDV198" i="1" s="1"/>
  <c r="PDL198" i="1"/>
  <c r="PDN198" i="1" s="1"/>
  <c r="PDD198" i="1"/>
  <c r="PDF198" i="1" s="1"/>
  <c r="PCV198" i="1"/>
  <c r="PCX198" i="1" s="1"/>
  <c r="PCN198" i="1"/>
  <c r="PCP198" i="1" s="1"/>
  <c r="PCF198" i="1"/>
  <c r="PCH198" i="1" s="1"/>
  <c r="PBX198" i="1"/>
  <c r="PBZ198" i="1" s="1"/>
  <c r="PBP198" i="1"/>
  <c r="PBR198" i="1" s="1"/>
  <c r="PBH198" i="1"/>
  <c r="PBJ198" i="1" s="1"/>
  <c r="PAZ198" i="1"/>
  <c r="PBB198" i="1" s="1"/>
  <c r="PAR198" i="1"/>
  <c r="PAT198" i="1" s="1"/>
  <c r="PAJ198" i="1"/>
  <c r="PAL198" i="1" s="1"/>
  <c r="PAB198" i="1"/>
  <c r="PAD198" i="1" s="1"/>
  <c r="OZT198" i="1"/>
  <c r="OZV198" i="1" s="1"/>
  <c r="OZL198" i="1"/>
  <c r="OZN198" i="1" s="1"/>
  <c r="OZD198" i="1"/>
  <c r="OZF198" i="1" s="1"/>
  <c r="OYV198" i="1"/>
  <c r="OYX198" i="1" s="1"/>
  <c r="OYN198" i="1"/>
  <c r="OYP198" i="1" s="1"/>
  <c r="OYF198" i="1"/>
  <c r="OYH198" i="1" s="1"/>
  <c r="OXX198" i="1"/>
  <c r="OXZ198" i="1" s="1"/>
  <c r="OXP198" i="1"/>
  <c r="OXR198" i="1" s="1"/>
  <c r="OXH198" i="1"/>
  <c r="OXJ198" i="1" s="1"/>
  <c r="OWZ198" i="1"/>
  <c r="OXB198" i="1" s="1"/>
  <c r="OWR198" i="1"/>
  <c r="OWT198" i="1" s="1"/>
  <c r="OWJ198" i="1"/>
  <c r="OWL198" i="1" s="1"/>
  <c r="OWB198" i="1"/>
  <c r="OWD198" i="1" s="1"/>
  <c r="OVT198" i="1"/>
  <c r="OVV198" i="1" s="1"/>
  <c r="OVL198" i="1"/>
  <c r="OVN198" i="1" s="1"/>
  <c r="OVD198" i="1"/>
  <c r="OVF198" i="1" s="1"/>
  <c r="OUV198" i="1"/>
  <c r="OUX198" i="1" s="1"/>
  <c r="OUN198" i="1"/>
  <c r="OUP198" i="1" s="1"/>
  <c r="OUF198" i="1"/>
  <c r="OUH198" i="1" s="1"/>
  <c r="OTX198" i="1"/>
  <c r="OTZ198" i="1" s="1"/>
  <c r="OTP198" i="1"/>
  <c r="OTR198" i="1" s="1"/>
  <c r="OTH198" i="1"/>
  <c r="OTJ198" i="1" s="1"/>
  <c r="OSZ198" i="1"/>
  <c r="OTB198" i="1" s="1"/>
  <c r="OSR198" i="1"/>
  <c r="OST198" i="1" s="1"/>
  <c r="OSJ198" i="1"/>
  <c r="OSL198" i="1" s="1"/>
  <c r="OSB198" i="1"/>
  <c r="OSD198" i="1" s="1"/>
  <c r="ORT198" i="1"/>
  <c r="ORV198" i="1" s="1"/>
  <c r="ORL198" i="1"/>
  <c r="ORN198" i="1" s="1"/>
  <c r="ORD198" i="1"/>
  <c r="ORF198" i="1" s="1"/>
  <c r="OQV198" i="1"/>
  <c r="OQX198" i="1" s="1"/>
  <c r="OQN198" i="1"/>
  <c r="OQP198" i="1" s="1"/>
  <c r="OQF198" i="1"/>
  <c r="OQH198" i="1" s="1"/>
  <c r="OPX198" i="1"/>
  <c r="OPZ198" i="1" s="1"/>
  <c r="OPP198" i="1"/>
  <c r="OPR198" i="1" s="1"/>
  <c r="OPH198" i="1"/>
  <c r="OPJ198" i="1" s="1"/>
  <c r="OOZ198" i="1"/>
  <c r="OPB198" i="1" s="1"/>
  <c r="OOR198" i="1"/>
  <c r="OOT198" i="1" s="1"/>
  <c r="OOJ198" i="1"/>
  <c r="OOL198" i="1" s="1"/>
  <c r="OOB198" i="1"/>
  <c r="OOD198" i="1" s="1"/>
  <c r="ONT198" i="1"/>
  <c r="ONV198" i="1" s="1"/>
  <c r="ONL198" i="1"/>
  <c r="ONN198" i="1" s="1"/>
  <c r="OND198" i="1"/>
  <c r="ONF198" i="1" s="1"/>
  <c r="OMV198" i="1"/>
  <c r="OMX198" i="1" s="1"/>
  <c r="OMN198" i="1"/>
  <c r="OMP198" i="1" s="1"/>
  <c r="OMF198" i="1"/>
  <c r="OMH198" i="1" s="1"/>
  <c r="OLX198" i="1"/>
  <c r="OLZ198" i="1" s="1"/>
  <c r="OLP198" i="1"/>
  <c r="OLR198" i="1" s="1"/>
  <c r="OLH198" i="1"/>
  <c r="OLJ198" i="1" s="1"/>
  <c r="OKZ198" i="1"/>
  <c r="OLB198" i="1" s="1"/>
  <c r="OKR198" i="1"/>
  <c r="OKT198" i="1" s="1"/>
  <c r="OKJ198" i="1"/>
  <c r="OKL198" i="1" s="1"/>
  <c r="OKB198" i="1"/>
  <c r="OKD198" i="1" s="1"/>
  <c r="OJT198" i="1"/>
  <c r="OJV198" i="1" s="1"/>
  <c r="OJL198" i="1"/>
  <c r="OJN198" i="1" s="1"/>
  <c r="OJD198" i="1"/>
  <c r="OJF198" i="1" s="1"/>
  <c r="OIV198" i="1"/>
  <c r="OIX198" i="1" s="1"/>
  <c r="OIN198" i="1"/>
  <c r="OIP198" i="1" s="1"/>
  <c r="OIF198" i="1"/>
  <c r="OIH198" i="1" s="1"/>
  <c r="OHX198" i="1"/>
  <c r="OHZ198" i="1" s="1"/>
  <c r="OHP198" i="1"/>
  <c r="OHR198" i="1" s="1"/>
  <c r="OHH198" i="1"/>
  <c r="OHJ198" i="1" s="1"/>
  <c r="OGZ198" i="1"/>
  <c r="OHB198" i="1" s="1"/>
  <c r="OGR198" i="1"/>
  <c r="OGT198" i="1" s="1"/>
  <c r="OGJ198" i="1"/>
  <c r="OGL198" i="1" s="1"/>
  <c r="OGB198" i="1"/>
  <c r="OGD198" i="1" s="1"/>
  <c r="OFT198" i="1"/>
  <c r="OFV198" i="1" s="1"/>
  <c r="OFL198" i="1"/>
  <c r="OFN198" i="1" s="1"/>
  <c r="OFD198" i="1"/>
  <c r="OFF198" i="1" s="1"/>
  <c r="OEV198" i="1"/>
  <c r="OEX198" i="1" s="1"/>
  <c r="OEN198" i="1"/>
  <c r="OEP198" i="1" s="1"/>
  <c r="OEF198" i="1"/>
  <c r="OEH198" i="1" s="1"/>
  <c r="ODX198" i="1"/>
  <c r="ODZ198" i="1" s="1"/>
  <c r="ODP198" i="1"/>
  <c r="ODR198" i="1" s="1"/>
  <c r="ODH198" i="1"/>
  <c r="ODJ198" i="1" s="1"/>
  <c r="OCZ198" i="1"/>
  <c r="ODB198" i="1" s="1"/>
  <c r="OCR198" i="1"/>
  <c r="OCT198" i="1" s="1"/>
  <c r="OCJ198" i="1"/>
  <c r="OCL198" i="1" s="1"/>
  <c r="OCB198" i="1"/>
  <c r="OCD198" i="1" s="1"/>
  <c r="OBT198" i="1"/>
  <c r="OBV198" i="1" s="1"/>
  <c r="OBL198" i="1"/>
  <c r="OBN198" i="1" s="1"/>
  <c r="OBD198" i="1"/>
  <c r="OBF198" i="1" s="1"/>
  <c r="OAV198" i="1"/>
  <c r="OAX198" i="1" s="1"/>
  <c r="OAN198" i="1"/>
  <c r="OAP198" i="1" s="1"/>
  <c r="OAF198" i="1"/>
  <c r="OAH198" i="1" s="1"/>
  <c r="NZX198" i="1"/>
  <c r="NZZ198" i="1" s="1"/>
  <c r="NZP198" i="1"/>
  <c r="NZR198" i="1" s="1"/>
  <c r="NZH198" i="1"/>
  <c r="NZJ198" i="1" s="1"/>
  <c r="NYZ198" i="1"/>
  <c r="NZB198" i="1" s="1"/>
  <c r="NYR198" i="1"/>
  <c r="NYT198" i="1" s="1"/>
  <c r="NYJ198" i="1"/>
  <c r="NYL198" i="1" s="1"/>
  <c r="NYB198" i="1"/>
  <c r="NYD198" i="1" s="1"/>
  <c r="NXT198" i="1"/>
  <c r="NXV198" i="1" s="1"/>
  <c r="NXL198" i="1"/>
  <c r="NXN198" i="1" s="1"/>
  <c r="NXD198" i="1"/>
  <c r="NXF198" i="1" s="1"/>
  <c r="NWV198" i="1"/>
  <c r="NWX198" i="1" s="1"/>
  <c r="NWN198" i="1"/>
  <c r="NWP198" i="1" s="1"/>
  <c r="NWF198" i="1"/>
  <c r="NWH198" i="1" s="1"/>
  <c r="NVX198" i="1"/>
  <c r="NVZ198" i="1" s="1"/>
  <c r="NVP198" i="1"/>
  <c r="NVR198" i="1" s="1"/>
  <c r="NVH198" i="1"/>
  <c r="NVJ198" i="1" s="1"/>
  <c r="NUZ198" i="1"/>
  <c r="NVB198" i="1" s="1"/>
  <c r="NUR198" i="1"/>
  <c r="NUT198" i="1" s="1"/>
  <c r="NUJ198" i="1"/>
  <c r="NUL198" i="1" s="1"/>
  <c r="NUB198" i="1"/>
  <c r="NUD198" i="1" s="1"/>
  <c r="NTT198" i="1"/>
  <c r="NTV198" i="1" s="1"/>
  <c r="NTL198" i="1"/>
  <c r="NTN198" i="1" s="1"/>
  <c r="NTD198" i="1"/>
  <c r="NTF198" i="1" s="1"/>
  <c r="NSV198" i="1"/>
  <c r="NSX198" i="1" s="1"/>
  <c r="NSN198" i="1"/>
  <c r="NSP198" i="1" s="1"/>
  <c r="NSF198" i="1"/>
  <c r="NSH198" i="1" s="1"/>
  <c r="NRX198" i="1"/>
  <c r="NRZ198" i="1" s="1"/>
  <c r="NRP198" i="1"/>
  <c r="NRR198" i="1" s="1"/>
  <c r="NRH198" i="1"/>
  <c r="NRJ198" i="1" s="1"/>
  <c r="NQZ198" i="1"/>
  <c r="NRB198" i="1" s="1"/>
  <c r="NQR198" i="1"/>
  <c r="NQT198" i="1" s="1"/>
  <c r="NQJ198" i="1"/>
  <c r="NQL198" i="1" s="1"/>
  <c r="NQB198" i="1"/>
  <c r="NQD198" i="1" s="1"/>
  <c r="NPT198" i="1"/>
  <c r="NPV198" i="1" s="1"/>
  <c r="NPL198" i="1"/>
  <c r="NPN198" i="1" s="1"/>
  <c r="NPD198" i="1"/>
  <c r="NPF198" i="1" s="1"/>
  <c r="NOV198" i="1"/>
  <c r="NOX198" i="1" s="1"/>
  <c r="NON198" i="1"/>
  <c r="NOP198" i="1" s="1"/>
  <c r="NOF198" i="1"/>
  <c r="NOH198" i="1" s="1"/>
  <c r="NNX198" i="1"/>
  <c r="NNZ198" i="1" s="1"/>
  <c r="NNP198" i="1"/>
  <c r="NNR198" i="1" s="1"/>
  <c r="NNH198" i="1"/>
  <c r="NNJ198" i="1" s="1"/>
  <c r="NMZ198" i="1"/>
  <c r="NNB198" i="1" s="1"/>
  <c r="NMR198" i="1"/>
  <c r="NMT198" i="1" s="1"/>
  <c r="NMJ198" i="1"/>
  <c r="NML198" i="1" s="1"/>
  <c r="NMB198" i="1"/>
  <c r="NMD198" i="1" s="1"/>
  <c r="NLT198" i="1"/>
  <c r="NLV198" i="1" s="1"/>
  <c r="NLL198" i="1"/>
  <c r="NLN198" i="1" s="1"/>
  <c r="NLD198" i="1"/>
  <c r="NLF198" i="1" s="1"/>
  <c r="NKV198" i="1"/>
  <c r="NKX198" i="1" s="1"/>
  <c r="NKN198" i="1"/>
  <c r="NKP198" i="1" s="1"/>
  <c r="NKF198" i="1"/>
  <c r="NKH198" i="1" s="1"/>
  <c r="NJX198" i="1"/>
  <c r="NJZ198" i="1" s="1"/>
  <c r="NJP198" i="1"/>
  <c r="NJR198" i="1" s="1"/>
  <c r="NJH198" i="1"/>
  <c r="NJJ198" i="1" s="1"/>
  <c r="NIZ198" i="1"/>
  <c r="NJB198" i="1" s="1"/>
  <c r="NIR198" i="1"/>
  <c r="NIT198" i="1" s="1"/>
  <c r="NIJ198" i="1"/>
  <c r="NIL198" i="1" s="1"/>
  <c r="NIB198" i="1"/>
  <c r="NID198" i="1" s="1"/>
  <c r="NHT198" i="1"/>
  <c r="NHV198" i="1" s="1"/>
  <c r="NHL198" i="1"/>
  <c r="NHN198" i="1" s="1"/>
  <c r="NHD198" i="1"/>
  <c r="NHF198" i="1" s="1"/>
  <c r="NGV198" i="1"/>
  <c r="NGX198" i="1" s="1"/>
  <c r="NGN198" i="1"/>
  <c r="NGP198" i="1" s="1"/>
  <c r="NGF198" i="1"/>
  <c r="NGH198" i="1" s="1"/>
  <c r="NFX198" i="1"/>
  <c r="NFZ198" i="1" s="1"/>
  <c r="NFP198" i="1"/>
  <c r="NFR198" i="1" s="1"/>
  <c r="NFH198" i="1"/>
  <c r="NFJ198" i="1" s="1"/>
  <c r="NEZ198" i="1"/>
  <c r="NFB198" i="1" s="1"/>
  <c r="NER198" i="1"/>
  <c r="NET198" i="1" s="1"/>
  <c r="NEJ198" i="1"/>
  <c r="NEL198" i="1" s="1"/>
  <c r="NEB198" i="1"/>
  <c r="NED198" i="1" s="1"/>
  <c r="NDT198" i="1"/>
  <c r="NDV198" i="1" s="1"/>
  <c r="NDL198" i="1"/>
  <c r="NDN198" i="1" s="1"/>
  <c r="NDD198" i="1"/>
  <c r="NDF198" i="1" s="1"/>
  <c r="NCV198" i="1"/>
  <c r="NCX198" i="1" s="1"/>
  <c r="NCN198" i="1"/>
  <c r="NCP198" i="1" s="1"/>
  <c r="NCF198" i="1"/>
  <c r="NCH198" i="1" s="1"/>
  <c r="NBX198" i="1"/>
  <c r="NBZ198" i="1" s="1"/>
  <c r="NBP198" i="1"/>
  <c r="NBR198" i="1" s="1"/>
  <c r="NBH198" i="1"/>
  <c r="NBJ198" i="1" s="1"/>
  <c r="NAZ198" i="1"/>
  <c r="NBB198" i="1" s="1"/>
  <c r="NAR198" i="1"/>
  <c r="NAT198" i="1" s="1"/>
  <c r="NAJ198" i="1"/>
  <c r="NAL198" i="1" s="1"/>
  <c r="NAB198" i="1"/>
  <c r="NAD198" i="1" s="1"/>
  <c r="MZT198" i="1"/>
  <c r="MZV198" i="1" s="1"/>
  <c r="MZL198" i="1"/>
  <c r="MZN198" i="1" s="1"/>
  <c r="MZD198" i="1"/>
  <c r="MZF198" i="1" s="1"/>
  <c r="MYV198" i="1"/>
  <c r="MYX198" i="1" s="1"/>
  <c r="MYN198" i="1"/>
  <c r="MYP198" i="1" s="1"/>
  <c r="MYF198" i="1"/>
  <c r="MYH198" i="1" s="1"/>
  <c r="MXX198" i="1"/>
  <c r="MXZ198" i="1" s="1"/>
  <c r="MXP198" i="1"/>
  <c r="MXR198" i="1" s="1"/>
  <c r="MXH198" i="1"/>
  <c r="MXJ198" i="1" s="1"/>
  <c r="MWZ198" i="1"/>
  <c r="MXB198" i="1" s="1"/>
  <c r="MWR198" i="1"/>
  <c r="MWT198" i="1" s="1"/>
  <c r="MWJ198" i="1"/>
  <c r="MWL198" i="1" s="1"/>
  <c r="MWB198" i="1"/>
  <c r="MWD198" i="1" s="1"/>
  <c r="MVT198" i="1"/>
  <c r="MVV198" i="1" s="1"/>
  <c r="MVL198" i="1"/>
  <c r="MVN198" i="1" s="1"/>
  <c r="MVD198" i="1"/>
  <c r="MVF198" i="1" s="1"/>
  <c r="MUV198" i="1"/>
  <c r="MUX198" i="1" s="1"/>
  <c r="MUN198" i="1"/>
  <c r="MUP198" i="1" s="1"/>
  <c r="MUF198" i="1"/>
  <c r="MUH198" i="1" s="1"/>
  <c r="MTX198" i="1"/>
  <c r="MTZ198" i="1" s="1"/>
  <c r="MTP198" i="1"/>
  <c r="MTR198" i="1" s="1"/>
  <c r="MTH198" i="1"/>
  <c r="MTJ198" i="1" s="1"/>
  <c r="MSZ198" i="1"/>
  <c r="MTB198" i="1" s="1"/>
  <c r="MSR198" i="1"/>
  <c r="MST198" i="1" s="1"/>
  <c r="MSJ198" i="1"/>
  <c r="MSL198" i="1" s="1"/>
  <c r="MSB198" i="1"/>
  <c r="MSD198" i="1" s="1"/>
  <c r="MRT198" i="1"/>
  <c r="MRV198" i="1" s="1"/>
  <c r="MRL198" i="1"/>
  <c r="MRN198" i="1" s="1"/>
  <c r="MRD198" i="1"/>
  <c r="MRF198" i="1" s="1"/>
  <c r="MQV198" i="1"/>
  <c r="MQX198" i="1" s="1"/>
  <c r="MQN198" i="1"/>
  <c r="MQP198" i="1" s="1"/>
  <c r="MQF198" i="1"/>
  <c r="MQH198" i="1" s="1"/>
  <c r="MPX198" i="1"/>
  <c r="MPZ198" i="1" s="1"/>
  <c r="MPP198" i="1"/>
  <c r="MPR198" i="1" s="1"/>
  <c r="MPH198" i="1"/>
  <c r="MPJ198" i="1" s="1"/>
  <c r="MOZ198" i="1"/>
  <c r="MPB198" i="1" s="1"/>
  <c r="MOR198" i="1"/>
  <c r="MOT198" i="1" s="1"/>
  <c r="MOJ198" i="1"/>
  <c r="MOL198" i="1" s="1"/>
  <c r="MOB198" i="1"/>
  <c r="MOD198" i="1" s="1"/>
  <c r="MNT198" i="1"/>
  <c r="MNV198" i="1" s="1"/>
  <c r="MNL198" i="1"/>
  <c r="MNN198" i="1" s="1"/>
  <c r="MND198" i="1"/>
  <c r="MNF198" i="1" s="1"/>
  <c r="MMV198" i="1"/>
  <c r="MMX198" i="1" s="1"/>
  <c r="MMN198" i="1"/>
  <c r="MMP198" i="1" s="1"/>
  <c r="MMF198" i="1"/>
  <c r="MMH198" i="1" s="1"/>
  <c r="MLX198" i="1"/>
  <c r="MLZ198" i="1" s="1"/>
  <c r="MLP198" i="1"/>
  <c r="MLR198" i="1" s="1"/>
  <c r="MLH198" i="1"/>
  <c r="MLJ198" i="1" s="1"/>
  <c r="MKZ198" i="1"/>
  <c r="MLB198" i="1" s="1"/>
  <c r="MKR198" i="1"/>
  <c r="MKT198" i="1" s="1"/>
  <c r="MKJ198" i="1"/>
  <c r="MKL198" i="1" s="1"/>
  <c r="MKB198" i="1"/>
  <c r="MKD198" i="1" s="1"/>
  <c r="MJT198" i="1"/>
  <c r="MJV198" i="1" s="1"/>
  <c r="MJL198" i="1"/>
  <c r="MJN198" i="1" s="1"/>
  <c r="MJD198" i="1"/>
  <c r="MJF198" i="1" s="1"/>
  <c r="MIV198" i="1"/>
  <c r="MIX198" i="1" s="1"/>
  <c r="MIN198" i="1"/>
  <c r="MIP198" i="1" s="1"/>
  <c r="MIF198" i="1"/>
  <c r="MIH198" i="1" s="1"/>
  <c r="MHX198" i="1"/>
  <c r="MHZ198" i="1" s="1"/>
  <c r="MHP198" i="1"/>
  <c r="MHR198" i="1" s="1"/>
  <c r="MHH198" i="1"/>
  <c r="MHJ198" i="1" s="1"/>
  <c r="MGZ198" i="1"/>
  <c r="MHB198" i="1" s="1"/>
  <c r="MGR198" i="1"/>
  <c r="MGT198" i="1" s="1"/>
  <c r="MGJ198" i="1"/>
  <c r="MGL198" i="1" s="1"/>
  <c r="MGB198" i="1"/>
  <c r="MGD198" i="1" s="1"/>
  <c r="MFT198" i="1"/>
  <c r="MFV198" i="1" s="1"/>
  <c r="MFL198" i="1"/>
  <c r="MFN198" i="1" s="1"/>
  <c r="MFD198" i="1"/>
  <c r="MFF198" i="1" s="1"/>
  <c r="MEV198" i="1"/>
  <c r="MEX198" i="1" s="1"/>
  <c r="MEN198" i="1"/>
  <c r="MEP198" i="1" s="1"/>
  <c r="MEF198" i="1"/>
  <c r="MEH198" i="1" s="1"/>
  <c r="MDX198" i="1"/>
  <c r="MDZ198" i="1" s="1"/>
  <c r="MDP198" i="1"/>
  <c r="MDR198" i="1" s="1"/>
  <c r="MDH198" i="1"/>
  <c r="MDJ198" i="1" s="1"/>
  <c r="MCZ198" i="1"/>
  <c r="MDB198" i="1" s="1"/>
  <c r="MCR198" i="1"/>
  <c r="MCT198" i="1" s="1"/>
  <c r="MCJ198" i="1"/>
  <c r="MCL198" i="1" s="1"/>
  <c r="MCB198" i="1"/>
  <c r="MCD198" i="1" s="1"/>
  <c r="MBT198" i="1"/>
  <c r="MBV198" i="1" s="1"/>
  <c r="MBL198" i="1"/>
  <c r="MBN198" i="1" s="1"/>
  <c r="MBD198" i="1"/>
  <c r="MBF198" i="1" s="1"/>
  <c r="MAV198" i="1"/>
  <c r="MAX198" i="1" s="1"/>
  <c r="MAN198" i="1"/>
  <c r="MAP198" i="1" s="1"/>
  <c r="MAF198" i="1"/>
  <c r="MAH198" i="1" s="1"/>
  <c r="LZX198" i="1"/>
  <c r="LZZ198" i="1" s="1"/>
  <c r="LZP198" i="1"/>
  <c r="LZR198" i="1" s="1"/>
  <c r="LZH198" i="1"/>
  <c r="LZJ198" i="1" s="1"/>
  <c r="LYZ198" i="1"/>
  <c r="LZB198" i="1" s="1"/>
  <c r="LYR198" i="1"/>
  <c r="LYT198" i="1" s="1"/>
  <c r="LYJ198" i="1"/>
  <c r="LYL198" i="1" s="1"/>
  <c r="LYB198" i="1"/>
  <c r="LYD198" i="1" s="1"/>
  <c r="LXT198" i="1"/>
  <c r="LXV198" i="1" s="1"/>
  <c r="LXL198" i="1"/>
  <c r="LXN198" i="1" s="1"/>
  <c r="LXD198" i="1"/>
  <c r="LXF198" i="1" s="1"/>
  <c r="LWV198" i="1"/>
  <c r="LWX198" i="1" s="1"/>
  <c r="LWN198" i="1"/>
  <c r="LWP198" i="1" s="1"/>
  <c r="LWF198" i="1"/>
  <c r="LWH198" i="1" s="1"/>
  <c r="LVX198" i="1"/>
  <c r="LVZ198" i="1" s="1"/>
  <c r="LVP198" i="1"/>
  <c r="LVR198" i="1" s="1"/>
  <c r="LVH198" i="1"/>
  <c r="LVJ198" i="1" s="1"/>
  <c r="LUZ198" i="1"/>
  <c r="LVB198" i="1" s="1"/>
  <c r="LUR198" i="1"/>
  <c r="LUT198" i="1" s="1"/>
  <c r="LUJ198" i="1"/>
  <c r="LUL198" i="1" s="1"/>
  <c r="LUB198" i="1"/>
  <c r="LUD198" i="1" s="1"/>
  <c r="LTT198" i="1"/>
  <c r="LTV198" i="1" s="1"/>
  <c r="LTL198" i="1"/>
  <c r="LTN198" i="1" s="1"/>
  <c r="LTD198" i="1"/>
  <c r="LTF198" i="1" s="1"/>
  <c r="LSV198" i="1"/>
  <c r="LSX198" i="1" s="1"/>
  <c r="LSN198" i="1"/>
  <c r="LSP198" i="1" s="1"/>
  <c r="LSF198" i="1"/>
  <c r="LSH198" i="1" s="1"/>
  <c r="LRX198" i="1"/>
  <c r="LRZ198" i="1" s="1"/>
  <c r="LRP198" i="1"/>
  <c r="LRR198" i="1" s="1"/>
  <c r="LRH198" i="1"/>
  <c r="LRJ198" i="1" s="1"/>
  <c r="LQZ198" i="1"/>
  <c r="LRB198" i="1" s="1"/>
  <c r="LQR198" i="1"/>
  <c r="LQT198" i="1" s="1"/>
  <c r="LQJ198" i="1"/>
  <c r="LQL198" i="1" s="1"/>
  <c r="LQB198" i="1"/>
  <c r="LQD198" i="1" s="1"/>
  <c r="LPT198" i="1"/>
  <c r="LPV198" i="1" s="1"/>
  <c r="LPL198" i="1"/>
  <c r="LPN198" i="1" s="1"/>
  <c r="LPD198" i="1"/>
  <c r="LPF198" i="1" s="1"/>
  <c r="LOV198" i="1"/>
  <c r="LOX198" i="1" s="1"/>
  <c r="LON198" i="1"/>
  <c r="LOP198" i="1" s="1"/>
  <c r="LOF198" i="1"/>
  <c r="LOH198" i="1" s="1"/>
  <c r="LNX198" i="1"/>
  <c r="LNZ198" i="1" s="1"/>
  <c r="LNP198" i="1"/>
  <c r="LNR198" i="1" s="1"/>
  <c r="LNH198" i="1"/>
  <c r="LNJ198" i="1" s="1"/>
  <c r="LMZ198" i="1"/>
  <c r="LNB198" i="1" s="1"/>
  <c r="LMR198" i="1"/>
  <c r="LMT198" i="1" s="1"/>
  <c r="LMJ198" i="1"/>
  <c r="LML198" i="1" s="1"/>
  <c r="LMB198" i="1"/>
  <c r="LMD198" i="1" s="1"/>
  <c r="LLT198" i="1"/>
  <c r="LLV198" i="1" s="1"/>
  <c r="LLL198" i="1"/>
  <c r="LLN198" i="1" s="1"/>
  <c r="LLD198" i="1"/>
  <c r="LLF198" i="1" s="1"/>
  <c r="LKV198" i="1"/>
  <c r="LKX198" i="1" s="1"/>
  <c r="LKN198" i="1"/>
  <c r="LKP198" i="1" s="1"/>
  <c r="LKF198" i="1"/>
  <c r="LKH198" i="1" s="1"/>
  <c r="LJX198" i="1"/>
  <c r="LJZ198" i="1" s="1"/>
  <c r="LJP198" i="1"/>
  <c r="LJR198" i="1" s="1"/>
  <c r="LJH198" i="1"/>
  <c r="LJJ198" i="1" s="1"/>
  <c r="LIZ198" i="1"/>
  <c r="LJB198" i="1" s="1"/>
  <c r="LIR198" i="1"/>
  <c r="LIT198" i="1" s="1"/>
  <c r="LIJ198" i="1"/>
  <c r="LIL198" i="1" s="1"/>
  <c r="LIB198" i="1"/>
  <c r="LID198" i="1" s="1"/>
  <c r="LHT198" i="1"/>
  <c r="LHV198" i="1" s="1"/>
  <c r="LHL198" i="1"/>
  <c r="LHN198" i="1" s="1"/>
  <c r="LHD198" i="1"/>
  <c r="LHF198" i="1" s="1"/>
  <c r="LGV198" i="1"/>
  <c r="LGX198" i="1" s="1"/>
  <c r="LGN198" i="1"/>
  <c r="LGP198" i="1" s="1"/>
  <c r="LGF198" i="1"/>
  <c r="LGH198" i="1" s="1"/>
  <c r="LFX198" i="1"/>
  <c r="LFZ198" i="1" s="1"/>
  <c r="LFP198" i="1"/>
  <c r="LFR198" i="1" s="1"/>
  <c r="LFH198" i="1"/>
  <c r="LFJ198" i="1" s="1"/>
  <c r="LEZ198" i="1"/>
  <c r="LFB198" i="1" s="1"/>
  <c r="LER198" i="1"/>
  <c r="LET198" i="1" s="1"/>
  <c r="LEJ198" i="1"/>
  <c r="LEL198" i="1" s="1"/>
  <c r="LEB198" i="1"/>
  <c r="LED198" i="1" s="1"/>
  <c r="LDT198" i="1"/>
  <c r="LDV198" i="1" s="1"/>
  <c r="LDL198" i="1"/>
  <c r="LDN198" i="1" s="1"/>
  <c r="LDD198" i="1"/>
  <c r="LDF198" i="1" s="1"/>
  <c r="LCV198" i="1"/>
  <c r="LCX198" i="1" s="1"/>
  <c r="LCN198" i="1"/>
  <c r="LCP198" i="1" s="1"/>
  <c r="LCF198" i="1"/>
  <c r="LCH198" i="1" s="1"/>
  <c r="LBX198" i="1"/>
  <c r="LBZ198" i="1" s="1"/>
  <c r="LBP198" i="1"/>
  <c r="LBR198" i="1" s="1"/>
  <c r="LBH198" i="1"/>
  <c r="LBJ198" i="1" s="1"/>
  <c r="LAZ198" i="1"/>
  <c r="LBB198" i="1" s="1"/>
  <c r="LAR198" i="1"/>
  <c r="LAT198" i="1" s="1"/>
  <c r="LAJ198" i="1"/>
  <c r="LAL198" i="1" s="1"/>
  <c r="LAB198" i="1"/>
  <c r="LAD198" i="1" s="1"/>
  <c r="KZT198" i="1"/>
  <c r="KZV198" i="1" s="1"/>
  <c r="KZL198" i="1"/>
  <c r="KZN198" i="1" s="1"/>
  <c r="KZD198" i="1"/>
  <c r="KZF198" i="1" s="1"/>
  <c r="KYV198" i="1"/>
  <c r="KYX198" i="1" s="1"/>
  <c r="KYN198" i="1"/>
  <c r="KYP198" i="1" s="1"/>
  <c r="KYF198" i="1"/>
  <c r="KYH198" i="1" s="1"/>
  <c r="KXX198" i="1"/>
  <c r="KXZ198" i="1" s="1"/>
  <c r="KXP198" i="1"/>
  <c r="KXR198" i="1" s="1"/>
  <c r="KXH198" i="1"/>
  <c r="KXJ198" i="1" s="1"/>
  <c r="KWZ198" i="1"/>
  <c r="KXB198" i="1" s="1"/>
  <c r="KWR198" i="1"/>
  <c r="KWT198" i="1" s="1"/>
  <c r="KWJ198" i="1"/>
  <c r="KWL198" i="1" s="1"/>
  <c r="KWB198" i="1"/>
  <c r="KWD198" i="1" s="1"/>
  <c r="KVT198" i="1"/>
  <c r="KVV198" i="1" s="1"/>
  <c r="KVL198" i="1"/>
  <c r="KVN198" i="1" s="1"/>
  <c r="KVD198" i="1"/>
  <c r="KVF198" i="1" s="1"/>
  <c r="KUV198" i="1"/>
  <c r="KUX198" i="1" s="1"/>
  <c r="KUN198" i="1"/>
  <c r="KUP198" i="1" s="1"/>
  <c r="KUF198" i="1"/>
  <c r="KUH198" i="1" s="1"/>
  <c r="KTX198" i="1"/>
  <c r="KTZ198" i="1" s="1"/>
  <c r="KTP198" i="1"/>
  <c r="KTR198" i="1" s="1"/>
  <c r="KTH198" i="1"/>
  <c r="KTJ198" i="1" s="1"/>
  <c r="KSZ198" i="1"/>
  <c r="KTB198" i="1" s="1"/>
  <c r="KSR198" i="1"/>
  <c r="KST198" i="1" s="1"/>
  <c r="KSJ198" i="1"/>
  <c r="KSL198" i="1" s="1"/>
  <c r="KSB198" i="1"/>
  <c r="KSD198" i="1" s="1"/>
  <c r="KRT198" i="1"/>
  <c r="KRV198" i="1" s="1"/>
  <c r="KRL198" i="1"/>
  <c r="KRN198" i="1" s="1"/>
  <c r="KRD198" i="1"/>
  <c r="KRF198" i="1" s="1"/>
  <c r="KQV198" i="1"/>
  <c r="KQX198" i="1" s="1"/>
  <c r="KQN198" i="1"/>
  <c r="KQP198" i="1" s="1"/>
  <c r="KQF198" i="1"/>
  <c r="KQH198" i="1" s="1"/>
  <c r="KPX198" i="1"/>
  <c r="KPZ198" i="1" s="1"/>
  <c r="KPP198" i="1"/>
  <c r="KPR198" i="1" s="1"/>
  <c r="KPH198" i="1"/>
  <c r="KPJ198" i="1" s="1"/>
  <c r="KOZ198" i="1"/>
  <c r="KPB198" i="1" s="1"/>
  <c r="KOR198" i="1"/>
  <c r="KOT198" i="1" s="1"/>
  <c r="KOJ198" i="1"/>
  <c r="KOL198" i="1" s="1"/>
  <c r="KOB198" i="1"/>
  <c r="KOD198" i="1" s="1"/>
  <c r="KNT198" i="1"/>
  <c r="KNV198" i="1" s="1"/>
  <c r="KNL198" i="1"/>
  <c r="KNN198" i="1" s="1"/>
  <c r="KND198" i="1"/>
  <c r="KNF198" i="1" s="1"/>
  <c r="KMV198" i="1"/>
  <c r="KMX198" i="1" s="1"/>
  <c r="KMN198" i="1"/>
  <c r="KMP198" i="1" s="1"/>
  <c r="KMF198" i="1"/>
  <c r="KMH198" i="1" s="1"/>
  <c r="KLX198" i="1"/>
  <c r="KLZ198" i="1" s="1"/>
  <c r="KLP198" i="1"/>
  <c r="KLR198" i="1" s="1"/>
  <c r="KLH198" i="1"/>
  <c r="KLJ198" i="1" s="1"/>
  <c r="KKZ198" i="1"/>
  <c r="KLB198" i="1" s="1"/>
  <c r="KKR198" i="1"/>
  <c r="KKT198" i="1" s="1"/>
  <c r="KKJ198" i="1"/>
  <c r="KKL198" i="1" s="1"/>
  <c r="KKB198" i="1"/>
  <c r="KKD198" i="1" s="1"/>
  <c r="KJT198" i="1"/>
  <c r="KJV198" i="1" s="1"/>
  <c r="KJL198" i="1"/>
  <c r="KJN198" i="1" s="1"/>
  <c r="KJD198" i="1"/>
  <c r="KJF198" i="1" s="1"/>
  <c r="KIV198" i="1"/>
  <c r="KIX198" i="1" s="1"/>
  <c r="KIN198" i="1"/>
  <c r="KIP198" i="1" s="1"/>
  <c r="KIF198" i="1"/>
  <c r="KIH198" i="1" s="1"/>
  <c r="KHX198" i="1"/>
  <c r="KHZ198" i="1" s="1"/>
  <c r="KHP198" i="1"/>
  <c r="KHR198" i="1" s="1"/>
  <c r="KHH198" i="1"/>
  <c r="KHJ198" i="1" s="1"/>
  <c r="KGZ198" i="1"/>
  <c r="KHB198" i="1" s="1"/>
  <c r="KGR198" i="1"/>
  <c r="KGT198" i="1" s="1"/>
  <c r="KGJ198" i="1"/>
  <c r="KGL198" i="1" s="1"/>
  <c r="KGB198" i="1"/>
  <c r="KGD198" i="1" s="1"/>
  <c r="KFT198" i="1"/>
  <c r="KFV198" i="1" s="1"/>
  <c r="KFL198" i="1"/>
  <c r="KFN198" i="1" s="1"/>
  <c r="KFD198" i="1"/>
  <c r="KFF198" i="1" s="1"/>
  <c r="KEV198" i="1"/>
  <c r="KEX198" i="1" s="1"/>
  <c r="KEN198" i="1"/>
  <c r="KEP198" i="1" s="1"/>
  <c r="KEF198" i="1"/>
  <c r="KEH198" i="1" s="1"/>
  <c r="KDX198" i="1"/>
  <c r="KDZ198" i="1" s="1"/>
  <c r="KDP198" i="1"/>
  <c r="KDR198" i="1" s="1"/>
  <c r="KDH198" i="1"/>
  <c r="KDJ198" i="1" s="1"/>
  <c r="KCZ198" i="1"/>
  <c r="KDB198" i="1" s="1"/>
  <c r="KCR198" i="1"/>
  <c r="KCT198" i="1" s="1"/>
  <c r="KCJ198" i="1"/>
  <c r="KCL198" i="1" s="1"/>
  <c r="KCB198" i="1"/>
  <c r="KCD198" i="1" s="1"/>
  <c r="KBT198" i="1"/>
  <c r="KBV198" i="1" s="1"/>
  <c r="KBL198" i="1"/>
  <c r="KBN198" i="1" s="1"/>
  <c r="KBD198" i="1"/>
  <c r="KBF198" i="1" s="1"/>
  <c r="KAV198" i="1"/>
  <c r="KAX198" i="1" s="1"/>
  <c r="KAN198" i="1"/>
  <c r="KAP198" i="1" s="1"/>
  <c r="KAF198" i="1"/>
  <c r="KAH198" i="1" s="1"/>
  <c r="JZX198" i="1"/>
  <c r="JZZ198" i="1" s="1"/>
  <c r="JZP198" i="1"/>
  <c r="JZR198" i="1" s="1"/>
  <c r="JZH198" i="1"/>
  <c r="JZJ198" i="1" s="1"/>
  <c r="JYZ198" i="1"/>
  <c r="JZB198" i="1" s="1"/>
  <c r="JYR198" i="1"/>
  <c r="JYT198" i="1" s="1"/>
  <c r="JYJ198" i="1"/>
  <c r="JYL198" i="1" s="1"/>
  <c r="JYB198" i="1"/>
  <c r="JYD198" i="1" s="1"/>
  <c r="JXT198" i="1"/>
  <c r="JXV198" i="1" s="1"/>
  <c r="JXL198" i="1"/>
  <c r="JXN198" i="1" s="1"/>
  <c r="JXD198" i="1"/>
  <c r="JXF198" i="1" s="1"/>
  <c r="JWV198" i="1"/>
  <c r="JWX198" i="1" s="1"/>
  <c r="JWN198" i="1"/>
  <c r="JWP198" i="1" s="1"/>
  <c r="JWF198" i="1"/>
  <c r="JWH198" i="1" s="1"/>
  <c r="JVX198" i="1"/>
  <c r="JVZ198" i="1" s="1"/>
  <c r="JVP198" i="1"/>
  <c r="JVR198" i="1" s="1"/>
  <c r="JVH198" i="1"/>
  <c r="JVJ198" i="1" s="1"/>
  <c r="JUZ198" i="1"/>
  <c r="JVB198" i="1" s="1"/>
  <c r="JUR198" i="1"/>
  <c r="JUT198" i="1" s="1"/>
  <c r="JUJ198" i="1"/>
  <c r="JUL198" i="1" s="1"/>
  <c r="JUB198" i="1"/>
  <c r="JUD198" i="1" s="1"/>
  <c r="JTT198" i="1"/>
  <c r="JTV198" i="1" s="1"/>
  <c r="JTL198" i="1"/>
  <c r="JTN198" i="1" s="1"/>
  <c r="JTD198" i="1"/>
  <c r="JTF198" i="1" s="1"/>
  <c r="JSV198" i="1"/>
  <c r="JSX198" i="1" s="1"/>
  <c r="JSN198" i="1"/>
  <c r="JSP198" i="1" s="1"/>
  <c r="JSF198" i="1"/>
  <c r="JSH198" i="1" s="1"/>
  <c r="JRX198" i="1"/>
  <c r="JRZ198" i="1" s="1"/>
  <c r="JRP198" i="1"/>
  <c r="JRR198" i="1" s="1"/>
  <c r="JRH198" i="1"/>
  <c r="JRJ198" i="1" s="1"/>
  <c r="JQZ198" i="1"/>
  <c r="JRB198" i="1" s="1"/>
  <c r="JQR198" i="1"/>
  <c r="JQT198" i="1" s="1"/>
  <c r="JQJ198" i="1"/>
  <c r="JQL198" i="1" s="1"/>
  <c r="JQB198" i="1"/>
  <c r="JQD198" i="1" s="1"/>
  <c r="JPT198" i="1"/>
  <c r="JPV198" i="1" s="1"/>
  <c r="JPL198" i="1"/>
  <c r="JPN198" i="1" s="1"/>
  <c r="JPD198" i="1"/>
  <c r="JPF198" i="1" s="1"/>
  <c r="JOV198" i="1"/>
  <c r="JOX198" i="1" s="1"/>
  <c r="JON198" i="1"/>
  <c r="JOP198" i="1" s="1"/>
  <c r="JOF198" i="1"/>
  <c r="JOH198" i="1" s="1"/>
  <c r="JNX198" i="1"/>
  <c r="JNZ198" i="1" s="1"/>
  <c r="JNP198" i="1"/>
  <c r="JNR198" i="1" s="1"/>
  <c r="JNH198" i="1"/>
  <c r="JNJ198" i="1" s="1"/>
  <c r="JMZ198" i="1"/>
  <c r="JNB198" i="1" s="1"/>
  <c r="JMR198" i="1"/>
  <c r="JMT198" i="1" s="1"/>
  <c r="JMJ198" i="1"/>
  <c r="JML198" i="1" s="1"/>
  <c r="JMB198" i="1"/>
  <c r="JMD198" i="1" s="1"/>
  <c r="JLT198" i="1"/>
  <c r="JLV198" i="1" s="1"/>
  <c r="JLL198" i="1"/>
  <c r="JLN198" i="1" s="1"/>
  <c r="JLD198" i="1"/>
  <c r="JLF198" i="1" s="1"/>
  <c r="JKV198" i="1"/>
  <c r="JKX198" i="1" s="1"/>
  <c r="JKN198" i="1"/>
  <c r="JKP198" i="1" s="1"/>
  <c r="JKF198" i="1"/>
  <c r="JKH198" i="1" s="1"/>
  <c r="JJX198" i="1"/>
  <c r="JJZ198" i="1" s="1"/>
  <c r="JJP198" i="1"/>
  <c r="JJR198" i="1" s="1"/>
  <c r="JJH198" i="1"/>
  <c r="JJJ198" i="1" s="1"/>
  <c r="JIZ198" i="1"/>
  <c r="JJB198" i="1" s="1"/>
  <c r="JIR198" i="1"/>
  <c r="JIT198" i="1" s="1"/>
  <c r="JIJ198" i="1"/>
  <c r="JIL198" i="1" s="1"/>
  <c r="JIB198" i="1"/>
  <c r="JID198" i="1" s="1"/>
  <c r="JHT198" i="1"/>
  <c r="JHV198" i="1" s="1"/>
  <c r="JHL198" i="1"/>
  <c r="JHN198" i="1" s="1"/>
  <c r="JHD198" i="1"/>
  <c r="JHF198" i="1" s="1"/>
  <c r="JGV198" i="1"/>
  <c r="JGX198" i="1" s="1"/>
  <c r="JGN198" i="1"/>
  <c r="JGP198" i="1" s="1"/>
  <c r="JGF198" i="1"/>
  <c r="JGH198" i="1" s="1"/>
  <c r="JFX198" i="1"/>
  <c r="JFZ198" i="1" s="1"/>
  <c r="JFP198" i="1"/>
  <c r="JFR198" i="1" s="1"/>
  <c r="JFH198" i="1"/>
  <c r="JFJ198" i="1" s="1"/>
  <c r="JEZ198" i="1"/>
  <c r="JFB198" i="1" s="1"/>
  <c r="JER198" i="1"/>
  <c r="JET198" i="1" s="1"/>
  <c r="JEJ198" i="1"/>
  <c r="JEL198" i="1" s="1"/>
  <c r="JEB198" i="1"/>
  <c r="JED198" i="1" s="1"/>
  <c r="JDT198" i="1"/>
  <c r="JDV198" i="1" s="1"/>
  <c r="JDL198" i="1"/>
  <c r="JDN198" i="1" s="1"/>
  <c r="JDD198" i="1"/>
  <c r="JDF198" i="1" s="1"/>
  <c r="JCV198" i="1"/>
  <c r="JCX198" i="1" s="1"/>
  <c r="JCN198" i="1"/>
  <c r="JCP198" i="1" s="1"/>
  <c r="JCF198" i="1"/>
  <c r="JCH198" i="1" s="1"/>
  <c r="JBX198" i="1"/>
  <c r="JBZ198" i="1" s="1"/>
  <c r="JBP198" i="1"/>
  <c r="JBR198" i="1" s="1"/>
  <c r="JBH198" i="1"/>
  <c r="JBJ198" i="1" s="1"/>
  <c r="JAZ198" i="1"/>
  <c r="JBB198" i="1" s="1"/>
  <c r="JAR198" i="1"/>
  <c r="JAT198" i="1" s="1"/>
  <c r="JAJ198" i="1"/>
  <c r="JAL198" i="1" s="1"/>
  <c r="JAB198" i="1"/>
  <c r="JAD198" i="1" s="1"/>
  <c r="IZT198" i="1"/>
  <c r="IZV198" i="1" s="1"/>
  <c r="IZL198" i="1"/>
  <c r="IZN198" i="1" s="1"/>
  <c r="IZD198" i="1"/>
  <c r="IZF198" i="1" s="1"/>
  <c r="IYV198" i="1"/>
  <c r="IYX198" i="1" s="1"/>
  <c r="IYN198" i="1"/>
  <c r="IYP198" i="1" s="1"/>
  <c r="IYF198" i="1"/>
  <c r="IYH198" i="1" s="1"/>
  <c r="IXX198" i="1"/>
  <c r="IXZ198" i="1" s="1"/>
  <c r="IXP198" i="1"/>
  <c r="IXR198" i="1" s="1"/>
  <c r="IXH198" i="1"/>
  <c r="IXJ198" i="1" s="1"/>
  <c r="IWZ198" i="1"/>
  <c r="IXB198" i="1" s="1"/>
  <c r="IWR198" i="1"/>
  <c r="IWT198" i="1" s="1"/>
  <c r="IWJ198" i="1"/>
  <c r="IWL198" i="1" s="1"/>
  <c r="IWB198" i="1"/>
  <c r="IWD198" i="1" s="1"/>
  <c r="IVT198" i="1"/>
  <c r="IVV198" i="1" s="1"/>
  <c r="IVL198" i="1"/>
  <c r="IVN198" i="1" s="1"/>
  <c r="IVD198" i="1"/>
  <c r="IVF198" i="1" s="1"/>
  <c r="IUV198" i="1"/>
  <c r="IUX198" i="1" s="1"/>
  <c r="IUN198" i="1"/>
  <c r="IUP198" i="1" s="1"/>
  <c r="IUF198" i="1"/>
  <c r="IUH198" i="1" s="1"/>
  <c r="ITX198" i="1"/>
  <c r="ITZ198" i="1" s="1"/>
  <c r="ITP198" i="1"/>
  <c r="ITR198" i="1" s="1"/>
  <c r="ITH198" i="1"/>
  <c r="ITJ198" i="1" s="1"/>
  <c r="ISZ198" i="1"/>
  <c r="ITB198" i="1" s="1"/>
  <c r="ISR198" i="1"/>
  <c r="IST198" i="1" s="1"/>
  <c r="ISJ198" i="1"/>
  <c r="ISL198" i="1" s="1"/>
  <c r="ISB198" i="1"/>
  <c r="ISD198" i="1" s="1"/>
  <c r="IRT198" i="1"/>
  <c r="IRV198" i="1" s="1"/>
  <c r="IRL198" i="1"/>
  <c r="IRN198" i="1" s="1"/>
  <c r="IRD198" i="1"/>
  <c r="IRF198" i="1" s="1"/>
  <c r="IQV198" i="1"/>
  <c r="IQX198" i="1" s="1"/>
  <c r="IQN198" i="1"/>
  <c r="IQP198" i="1" s="1"/>
  <c r="IQF198" i="1"/>
  <c r="IQH198" i="1" s="1"/>
  <c r="IPX198" i="1"/>
  <c r="IPZ198" i="1" s="1"/>
  <c r="IPP198" i="1"/>
  <c r="IPR198" i="1" s="1"/>
  <c r="IPH198" i="1"/>
  <c r="IPJ198" i="1" s="1"/>
  <c r="IOZ198" i="1"/>
  <c r="IPB198" i="1" s="1"/>
  <c r="IOR198" i="1"/>
  <c r="IOT198" i="1" s="1"/>
  <c r="IOJ198" i="1"/>
  <c r="IOL198" i="1" s="1"/>
  <c r="IOB198" i="1"/>
  <c r="IOD198" i="1" s="1"/>
  <c r="INT198" i="1"/>
  <c r="INV198" i="1" s="1"/>
  <c r="INL198" i="1"/>
  <c r="INN198" i="1" s="1"/>
  <c r="IND198" i="1"/>
  <c r="INF198" i="1" s="1"/>
  <c r="IMV198" i="1"/>
  <c r="IMX198" i="1" s="1"/>
  <c r="IMN198" i="1"/>
  <c r="IMP198" i="1" s="1"/>
  <c r="IMF198" i="1"/>
  <c r="IMH198" i="1" s="1"/>
  <c r="ILX198" i="1"/>
  <c r="ILZ198" i="1" s="1"/>
  <c r="ILP198" i="1"/>
  <c r="ILR198" i="1" s="1"/>
  <c r="ILH198" i="1"/>
  <c r="ILJ198" i="1" s="1"/>
  <c r="IKZ198" i="1"/>
  <c r="ILB198" i="1" s="1"/>
  <c r="IKR198" i="1"/>
  <c r="IKT198" i="1" s="1"/>
  <c r="IKJ198" i="1"/>
  <c r="IKL198" i="1" s="1"/>
  <c r="IKB198" i="1"/>
  <c r="IKD198" i="1" s="1"/>
  <c r="IJT198" i="1"/>
  <c r="IJV198" i="1" s="1"/>
  <c r="IJL198" i="1"/>
  <c r="IJN198" i="1" s="1"/>
  <c r="IJD198" i="1"/>
  <c r="IJF198" i="1" s="1"/>
  <c r="IIV198" i="1"/>
  <c r="IIX198" i="1" s="1"/>
  <c r="IIN198" i="1"/>
  <c r="IIP198" i="1" s="1"/>
  <c r="IIF198" i="1"/>
  <c r="IIH198" i="1" s="1"/>
  <c r="IHX198" i="1"/>
  <c r="IHZ198" i="1" s="1"/>
  <c r="IHP198" i="1"/>
  <c r="IHR198" i="1" s="1"/>
  <c r="IHH198" i="1"/>
  <c r="IHJ198" i="1" s="1"/>
  <c r="IGZ198" i="1"/>
  <c r="IHB198" i="1" s="1"/>
  <c r="IGR198" i="1"/>
  <c r="IGT198" i="1" s="1"/>
  <c r="IGJ198" i="1"/>
  <c r="IGL198" i="1" s="1"/>
  <c r="IGB198" i="1"/>
  <c r="IGD198" i="1" s="1"/>
  <c r="IFT198" i="1"/>
  <c r="IFV198" i="1" s="1"/>
  <c r="IFL198" i="1"/>
  <c r="IFN198" i="1" s="1"/>
  <c r="IFD198" i="1"/>
  <c r="IFF198" i="1" s="1"/>
  <c r="IEV198" i="1"/>
  <c r="IEX198" i="1" s="1"/>
  <c r="IEN198" i="1"/>
  <c r="IEP198" i="1" s="1"/>
  <c r="IEF198" i="1"/>
  <c r="IEH198" i="1" s="1"/>
  <c r="IDX198" i="1"/>
  <c r="IDZ198" i="1" s="1"/>
  <c r="IDP198" i="1"/>
  <c r="IDR198" i="1" s="1"/>
  <c r="IDH198" i="1"/>
  <c r="IDJ198" i="1" s="1"/>
  <c r="ICZ198" i="1"/>
  <c r="IDB198" i="1" s="1"/>
  <c r="ICR198" i="1"/>
  <c r="ICT198" i="1" s="1"/>
  <c r="ICJ198" i="1"/>
  <c r="ICL198" i="1" s="1"/>
  <c r="ICB198" i="1"/>
  <c r="ICD198" i="1" s="1"/>
  <c r="IBT198" i="1"/>
  <c r="IBV198" i="1" s="1"/>
  <c r="IBL198" i="1"/>
  <c r="IBN198" i="1" s="1"/>
  <c r="IBD198" i="1"/>
  <c r="IBF198" i="1" s="1"/>
  <c r="IAV198" i="1"/>
  <c r="IAX198" i="1" s="1"/>
  <c r="IAN198" i="1"/>
  <c r="IAP198" i="1" s="1"/>
  <c r="IAF198" i="1"/>
  <c r="IAH198" i="1" s="1"/>
  <c r="HZX198" i="1"/>
  <c r="HZZ198" i="1" s="1"/>
  <c r="HZP198" i="1"/>
  <c r="HZR198" i="1" s="1"/>
  <c r="HZH198" i="1"/>
  <c r="HZJ198" i="1" s="1"/>
  <c r="HYZ198" i="1"/>
  <c r="HZB198" i="1" s="1"/>
  <c r="HYR198" i="1"/>
  <c r="HYT198" i="1" s="1"/>
  <c r="HYJ198" i="1"/>
  <c r="HYL198" i="1" s="1"/>
  <c r="HYB198" i="1"/>
  <c r="HYD198" i="1" s="1"/>
  <c r="HXT198" i="1"/>
  <c r="HXV198" i="1" s="1"/>
  <c r="HXL198" i="1"/>
  <c r="HXN198" i="1" s="1"/>
  <c r="HXD198" i="1"/>
  <c r="HXF198" i="1" s="1"/>
  <c r="HWV198" i="1"/>
  <c r="HWX198" i="1" s="1"/>
  <c r="HWN198" i="1"/>
  <c r="HWP198" i="1" s="1"/>
  <c r="HWF198" i="1"/>
  <c r="HWH198" i="1" s="1"/>
  <c r="HVX198" i="1"/>
  <c r="HVZ198" i="1" s="1"/>
  <c r="HVP198" i="1"/>
  <c r="HVR198" i="1" s="1"/>
  <c r="HVH198" i="1"/>
  <c r="HVJ198" i="1" s="1"/>
  <c r="HUZ198" i="1"/>
  <c r="HVB198" i="1" s="1"/>
  <c r="HUR198" i="1"/>
  <c r="HUT198" i="1" s="1"/>
  <c r="HUJ198" i="1"/>
  <c r="HUL198" i="1" s="1"/>
  <c r="HUB198" i="1"/>
  <c r="HUD198" i="1" s="1"/>
  <c r="HTT198" i="1"/>
  <c r="HTV198" i="1" s="1"/>
  <c r="HTL198" i="1"/>
  <c r="HTN198" i="1" s="1"/>
  <c r="HTD198" i="1"/>
  <c r="HTF198" i="1" s="1"/>
  <c r="HSV198" i="1"/>
  <c r="HSX198" i="1" s="1"/>
  <c r="HSN198" i="1"/>
  <c r="HSP198" i="1" s="1"/>
  <c r="HSF198" i="1"/>
  <c r="HSH198" i="1" s="1"/>
  <c r="HRX198" i="1"/>
  <c r="HRZ198" i="1" s="1"/>
  <c r="HRP198" i="1"/>
  <c r="HRR198" i="1" s="1"/>
  <c r="HRH198" i="1"/>
  <c r="HRJ198" i="1" s="1"/>
  <c r="HQZ198" i="1"/>
  <c r="HRB198" i="1" s="1"/>
  <c r="HQR198" i="1"/>
  <c r="HQT198" i="1" s="1"/>
  <c r="HQJ198" i="1"/>
  <c r="HQL198" i="1" s="1"/>
  <c r="HQB198" i="1"/>
  <c r="HQD198" i="1" s="1"/>
  <c r="HPT198" i="1"/>
  <c r="HPV198" i="1" s="1"/>
  <c r="HPL198" i="1"/>
  <c r="HPN198" i="1" s="1"/>
  <c r="HPD198" i="1"/>
  <c r="HPF198" i="1" s="1"/>
  <c r="HOV198" i="1"/>
  <c r="HOX198" i="1" s="1"/>
  <c r="HON198" i="1"/>
  <c r="HOP198" i="1" s="1"/>
  <c r="HOF198" i="1"/>
  <c r="HOH198" i="1" s="1"/>
  <c r="HNX198" i="1"/>
  <c r="HNZ198" i="1" s="1"/>
  <c r="HNP198" i="1"/>
  <c r="HNR198" i="1" s="1"/>
  <c r="HNH198" i="1"/>
  <c r="HNJ198" i="1" s="1"/>
  <c r="HMZ198" i="1"/>
  <c r="HNB198" i="1" s="1"/>
  <c r="HMR198" i="1"/>
  <c r="HMT198" i="1" s="1"/>
  <c r="HMJ198" i="1"/>
  <c r="HML198" i="1" s="1"/>
  <c r="HMB198" i="1"/>
  <c r="HMD198" i="1" s="1"/>
  <c r="HLT198" i="1"/>
  <c r="HLV198" i="1" s="1"/>
  <c r="HLL198" i="1"/>
  <c r="HLN198" i="1" s="1"/>
  <c r="HLD198" i="1"/>
  <c r="HLF198" i="1" s="1"/>
  <c r="HKV198" i="1"/>
  <c r="HKX198" i="1" s="1"/>
  <c r="HKN198" i="1"/>
  <c r="HKP198" i="1" s="1"/>
  <c r="HKF198" i="1"/>
  <c r="HKH198" i="1" s="1"/>
  <c r="HJX198" i="1"/>
  <c r="HJZ198" i="1" s="1"/>
  <c r="HJP198" i="1"/>
  <c r="HJR198" i="1" s="1"/>
  <c r="HJH198" i="1"/>
  <c r="HJJ198" i="1" s="1"/>
  <c r="HIZ198" i="1"/>
  <c r="HJB198" i="1" s="1"/>
  <c r="HIR198" i="1"/>
  <c r="HIT198" i="1" s="1"/>
  <c r="HIJ198" i="1"/>
  <c r="HIL198" i="1" s="1"/>
  <c r="HIB198" i="1"/>
  <c r="HID198" i="1" s="1"/>
  <c r="HHT198" i="1"/>
  <c r="HHV198" i="1" s="1"/>
  <c r="HHL198" i="1"/>
  <c r="HHN198" i="1" s="1"/>
  <c r="HHD198" i="1"/>
  <c r="HHF198" i="1" s="1"/>
  <c r="HGV198" i="1"/>
  <c r="HGX198" i="1" s="1"/>
  <c r="HGN198" i="1"/>
  <c r="HGP198" i="1" s="1"/>
  <c r="HGF198" i="1"/>
  <c r="HGH198" i="1" s="1"/>
  <c r="HFX198" i="1"/>
  <c r="HFZ198" i="1" s="1"/>
  <c r="HFP198" i="1"/>
  <c r="HFR198" i="1" s="1"/>
  <c r="HFH198" i="1"/>
  <c r="HFJ198" i="1" s="1"/>
  <c r="HEZ198" i="1"/>
  <c r="HFB198" i="1" s="1"/>
  <c r="HER198" i="1"/>
  <c r="HET198" i="1" s="1"/>
  <c r="HEJ198" i="1"/>
  <c r="HEL198" i="1" s="1"/>
  <c r="HEB198" i="1"/>
  <c r="HED198" i="1" s="1"/>
  <c r="HDT198" i="1"/>
  <c r="HDV198" i="1" s="1"/>
  <c r="HDL198" i="1"/>
  <c r="HDN198" i="1" s="1"/>
  <c r="HDD198" i="1"/>
  <c r="HDF198" i="1" s="1"/>
  <c r="HCV198" i="1"/>
  <c r="HCX198" i="1" s="1"/>
  <c r="HCN198" i="1"/>
  <c r="HCP198" i="1" s="1"/>
  <c r="HCF198" i="1"/>
  <c r="HCH198" i="1" s="1"/>
  <c r="HBX198" i="1"/>
  <c r="HBZ198" i="1" s="1"/>
  <c r="HBP198" i="1"/>
  <c r="HBR198" i="1" s="1"/>
  <c r="HBH198" i="1"/>
  <c r="HBJ198" i="1" s="1"/>
  <c r="HAZ198" i="1"/>
  <c r="HBB198" i="1" s="1"/>
  <c r="HAR198" i="1"/>
  <c r="HAT198" i="1" s="1"/>
  <c r="HAJ198" i="1"/>
  <c r="HAL198" i="1" s="1"/>
  <c r="HAB198" i="1"/>
  <c r="HAD198" i="1" s="1"/>
  <c r="GZT198" i="1"/>
  <c r="GZV198" i="1" s="1"/>
  <c r="GZL198" i="1"/>
  <c r="GZN198" i="1" s="1"/>
  <c r="GZD198" i="1"/>
  <c r="GZF198" i="1" s="1"/>
  <c r="GYV198" i="1"/>
  <c r="GYX198" i="1" s="1"/>
  <c r="GYN198" i="1"/>
  <c r="GYP198" i="1" s="1"/>
  <c r="GYF198" i="1"/>
  <c r="GYH198" i="1" s="1"/>
  <c r="GXX198" i="1"/>
  <c r="GXZ198" i="1" s="1"/>
  <c r="GXP198" i="1"/>
  <c r="GXR198" i="1" s="1"/>
  <c r="GXH198" i="1"/>
  <c r="GXJ198" i="1" s="1"/>
  <c r="GWZ198" i="1"/>
  <c r="GXB198" i="1" s="1"/>
  <c r="GWR198" i="1"/>
  <c r="GWT198" i="1" s="1"/>
  <c r="GWJ198" i="1"/>
  <c r="GWL198" i="1" s="1"/>
  <c r="GWB198" i="1"/>
  <c r="GWD198" i="1" s="1"/>
  <c r="GVT198" i="1"/>
  <c r="GVV198" i="1" s="1"/>
  <c r="GVL198" i="1"/>
  <c r="GVN198" i="1" s="1"/>
  <c r="GVD198" i="1"/>
  <c r="GVF198" i="1" s="1"/>
  <c r="GUV198" i="1"/>
  <c r="GUX198" i="1" s="1"/>
  <c r="GUN198" i="1"/>
  <c r="GUP198" i="1" s="1"/>
  <c r="GUF198" i="1"/>
  <c r="GUH198" i="1" s="1"/>
  <c r="GTX198" i="1"/>
  <c r="GTZ198" i="1" s="1"/>
  <c r="GTP198" i="1"/>
  <c r="GTR198" i="1" s="1"/>
  <c r="GTH198" i="1"/>
  <c r="GTJ198" i="1" s="1"/>
  <c r="GSZ198" i="1"/>
  <c r="GTB198" i="1" s="1"/>
  <c r="GSR198" i="1"/>
  <c r="GST198" i="1" s="1"/>
  <c r="GSJ198" i="1"/>
  <c r="GSL198" i="1" s="1"/>
  <c r="GSB198" i="1"/>
  <c r="GSD198" i="1" s="1"/>
  <c r="GRT198" i="1"/>
  <c r="GRV198" i="1" s="1"/>
  <c r="GRL198" i="1"/>
  <c r="GRN198" i="1" s="1"/>
  <c r="GRD198" i="1"/>
  <c r="GRF198" i="1" s="1"/>
  <c r="GQV198" i="1"/>
  <c r="GQX198" i="1" s="1"/>
  <c r="GQN198" i="1"/>
  <c r="GQP198" i="1" s="1"/>
  <c r="GQF198" i="1"/>
  <c r="GQH198" i="1" s="1"/>
  <c r="GPX198" i="1"/>
  <c r="GPZ198" i="1" s="1"/>
  <c r="GPP198" i="1"/>
  <c r="GPR198" i="1" s="1"/>
  <c r="GPH198" i="1"/>
  <c r="GPJ198" i="1" s="1"/>
  <c r="GOZ198" i="1"/>
  <c r="GPB198" i="1" s="1"/>
  <c r="GOR198" i="1"/>
  <c r="GOT198" i="1" s="1"/>
  <c r="GOJ198" i="1"/>
  <c r="GOL198" i="1" s="1"/>
  <c r="GOB198" i="1"/>
  <c r="GOD198" i="1" s="1"/>
  <c r="GNT198" i="1"/>
  <c r="GNV198" i="1" s="1"/>
  <c r="GNL198" i="1"/>
  <c r="GNN198" i="1" s="1"/>
  <c r="GND198" i="1"/>
  <c r="GNF198" i="1" s="1"/>
  <c r="GMV198" i="1"/>
  <c r="GMX198" i="1" s="1"/>
  <c r="GMN198" i="1"/>
  <c r="GMP198" i="1" s="1"/>
  <c r="GMF198" i="1"/>
  <c r="GMH198" i="1" s="1"/>
  <c r="GLX198" i="1"/>
  <c r="GLZ198" i="1" s="1"/>
  <c r="GLP198" i="1"/>
  <c r="GLR198" i="1" s="1"/>
  <c r="GLH198" i="1"/>
  <c r="GLJ198" i="1" s="1"/>
  <c r="GKZ198" i="1"/>
  <c r="GLB198" i="1" s="1"/>
  <c r="GKR198" i="1"/>
  <c r="GKT198" i="1" s="1"/>
  <c r="GKJ198" i="1"/>
  <c r="GKL198" i="1" s="1"/>
  <c r="GKB198" i="1"/>
  <c r="GKD198" i="1" s="1"/>
  <c r="GJT198" i="1"/>
  <c r="GJV198" i="1" s="1"/>
  <c r="GJL198" i="1"/>
  <c r="GJN198" i="1" s="1"/>
  <c r="GJD198" i="1"/>
  <c r="GJF198" i="1" s="1"/>
  <c r="GIV198" i="1"/>
  <c r="GIX198" i="1" s="1"/>
  <c r="GIN198" i="1"/>
  <c r="GIP198" i="1" s="1"/>
  <c r="GIF198" i="1"/>
  <c r="GIH198" i="1" s="1"/>
  <c r="GHX198" i="1"/>
  <c r="GHZ198" i="1" s="1"/>
  <c r="GHP198" i="1"/>
  <c r="GHR198" i="1" s="1"/>
  <c r="GHH198" i="1"/>
  <c r="GHJ198" i="1" s="1"/>
  <c r="GGZ198" i="1"/>
  <c r="GHB198" i="1" s="1"/>
  <c r="GGR198" i="1"/>
  <c r="GGT198" i="1" s="1"/>
  <c r="GGJ198" i="1"/>
  <c r="GGL198" i="1" s="1"/>
  <c r="GGB198" i="1"/>
  <c r="GGD198" i="1" s="1"/>
  <c r="GFT198" i="1"/>
  <c r="GFV198" i="1" s="1"/>
  <c r="GFL198" i="1"/>
  <c r="GFN198" i="1" s="1"/>
  <c r="GFD198" i="1"/>
  <c r="GFF198" i="1" s="1"/>
  <c r="GEV198" i="1"/>
  <c r="GEX198" i="1" s="1"/>
  <c r="GEN198" i="1"/>
  <c r="GEP198" i="1" s="1"/>
  <c r="GEF198" i="1"/>
  <c r="GEH198" i="1" s="1"/>
  <c r="GDX198" i="1"/>
  <c r="GDZ198" i="1" s="1"/>
  <c r="GDP198" i="1"/>
  <c r="GDR198" i="1" s="1"/>
  <c r="GDH198" i="1"/>
  <c r="GDJ198" i="1" s="1"/>
  <c r="GCZ198" i="1"/>
  <c r="GDB198" i="1" s="1"/>
  <c r="GCR198" i="1"/>
  <c r="GCT198" i="1" s="1"/>
  <c r="GCJ198" i="1"/>
  <c r="GCL198" i="1" s="1"/>
  <c r="GCB198" i="1"/>
  <c r="GCD198" i="1" s="1"/>
  <c r="GBT198" i="1"/>
  <c r="GBV198" i="1" s="1"/>
  <c r="GBL198" i="1"/>
  <c r="GBN198" i="1" s="1"/>
  <c r="GBD198" i="1"/>
  <c r="GBF198" i="1" s="1"/>
  <c r="GAV198" i="1"/>
  <c r="GAX198" i="1" s="1"/>
  <c r="GAN198" i="1"/>
  <c r="GAP198" i="1" s="1"/>
  <c r="GAF198" i="1"/>
  <c r="GAH198" i="1" s="1"/>
  <c r="FZX198" i="1"/>
  <c r="FZZ198" i="1" s="1"/>
  <c r="FZP198" i="1"/>
  <c r="FZR198" i="1" s="1"/>
  <c r="FZH198" i="1"/>
  <c r="FZJ198" i="1" s="1"/>
  <c r="FYZ198" i="1"/>
  <c r="FZB198" i="1" s="1"/>
  <c r="FYR198" i="1"/>
  <c r="FYT198" i="1" s="1"/>
  <c r="FYJ198" i="1"/>
  <c r="FYL198" i="1" s="1"/>
  <c r="FYB198" i="1"/>
  <c r="FYD198" i="1" s="1"/>
  <c r="FXT198" i="1"/>
  <c r="FXV198" i="1" s="1"/>
  <c r="FXL198" i="1"/>
  <c r="FXN198" i="1" s="1"/>
  <c r="FXD198" i="1"/>
  <c r="FXF198" i="1" s="1"/>
  <c r="FWV198" i="1"/>
  <c r="FWX198" i="1" s="1"/>
  <c r="FWN198" i="1"/>
  <c r="FWP198" i="1" s="1"/>
  <c r="FWF198" i="1"/>
  <c r="FWH198" i="1" s="1"/>
  <c r="FVX198" i="1"/>
  <c r="FVZ198" i="1" s="1"/>
  <c r="FVP198" i="1"/>
  <c r="FVR198" i="1" s="1"/>
  <c r="FVH198" i="1"/>
  <c r="FVJ198" i="1" s="1"/>
  <c r="FUZ198" i="1"/>
  <c r="FVB198" i="1" s="1"/>
  <c r="FUR198" i="1"/>
  <c r="FUT198" i="1" s="1"/>
  <c r="FUJ198" i="1"/>
  <c r="FUL198" i="1" s="1"/>
  <c r="FUB198" i="1"/>
  <c r="FUD198" i="1" s="1"/>
  <c r="FTT198" i="1"/>
  <c r="FTV198" i="1" s="1"/>
  <c r="FTL198" i="1"/>
  <c r="FTN198" i="1" s="1"/>
  <c r="FTD198" i="1"/>
  <c r="FTF198" i="1" s="1"/>
  <c r="FSV198" i="1"/>
  <c r="FSX198" i="1" s="1"/>
  <c r="FSN198" i="1"/>
  <c r="FSP198" i="1" s="1"/>
  <c r="FSF198" i="1"/>
  <c r="FSH198" i="1" s="1"/>
  <c r="FRX198" i="1"/>
  <c r="FRZ198" i="1" s="1"/>
  <c r="FRP198" i="1"/>
  <c r="FRR198" i="1" s="1"/>
  <c r="FRH198" i="1"/>
  <c r="FRJ198" i="1" s="1"/>
  <c r="FQZ198" i="1"/>
  <c r="FRB198" i="1" s="1"/>
  <c r="FQR198" i="1"/>
  <c r="FQT198" i="1" s="1"/>
  <c r="FQJ198" i="1"/>
  <c r="FQL198" i="1" s="1"/>
  <c r="FQB198" i="1"/>
  <c r="FQD198" i="1" s="1"/>
  <c r="FPT198" i="1"/>
  <c r="FPV198" i="1" s="1"/>
  <c r="FPL198" i="1"/>
  <c r="FPN198" i="1" s="1"/>
  <c r="FPD198" i="1"/>
  <c r="FPF198" i="1" s="1"/>
  <c r="FOV198" i="1"/>
  <c r="FOX198" i="1" s="1"/>
  <c r="FON198" i="1"/>
  <c r="FOP198" i="1" s="1"/>
  <c r="FOF198" i="1"/>
  <c r="FOH198" i="1" s="1"/>
  <c r="FNX198" i="1"/>
  <c r="FNZ198" i="1" s="1"/>
  <c r="FNP198" i="1"/>
  <c r="FNR198" i="1" s="1"/>
  <c r="FNH198" i="1"/>
  <c r="FNJ198" i="1" s="1"/>
  <c r="FMZ198" i="1"/>
  <c r="FNB198" i="1" s="1"/>
  <c r="FMR198" i="1"/>
  <c r="FMT198" i="1" s="1"/>
  <c r="FMJ198" i="1"/>
  <c r="FML198" i="1" s="1"/>
  <c r="FMB198" i="1"/>
  <c r="FMD198" i="1" s="1"/>
  <c r="FLT198" i="1"/>
  <c r="FLV198" i="1" s="1"/>
  <c r="FLL198" i="1"/>
  <c r="FLN198" i="1" s="1"/>
  <c r="FLD198" i="1"/>
  <c r="FLF198" i="1" s="1"/>
  <c r="FKV198" i="1"/>
  <c r="FKX198" i="1" s="1"/>
  <c r="FKN198" i="1"/>
  <c r="FKP198" i="1" s="1"/>
  <c r="FKF198" i="1"/>
  <c r="FKH198" i="1" s="1"/>
  <c r="FJX198" i="1"/>
  <c r="FJZ198" i="1" s="1"/>
  <c r="FJP198" i="1"/>
  <c r="FJR198" i="1" s="1"/>
  <c r="FJH198" i="1"/>
  <c r="FJJ198" i="1" s="1"/>
  <c r="FIZ198" i="1"/>
  <c r="FJB198" i="1" s="1"/>
  <c r="FIR198" i="1"/>
  <c r="FIT198" i="1" s="1"/>
  <c r="FIJ198" i="1"/>
  <c r="FIL198" i="1" s="1"/>
  <c r="FIB198" i="1"/>
  <c r="FID198" i="1" s="1"/>
  <c r="FHT198" i="1"/>
  <c r="FHV198" i="1" s="1"/>
  <c r="FHL198" i="1"/>
  <c r="FHN198" i="1" s="1"/>
  <c r="FHD198" i="1"/>
  <c r="FHF198" i="1" s="1"/>
  <c r="FGV198" i="1"/>
  <c r="FGX198" i="1" s="1"/>
  <c r="FGN198" i="1"/>
  <c r="FGP198" i="1" s="1"/>
  <c r="FGF198" i="1"/>
  <c r="FGH198" i="1" s="1"/>
  <c r="FFX198" i="1"/>
  <c r="FFZ198" i="1" s="1"/>
  <c r="FFP198" i="1"/>
  <c r="FFR198" i="1" s="1"/>
  <c r="FFH198" i="1"/>
  <c r="FFJ198" i="1" s="1"/>
  <c r="FEZ198" i="1"/>
  <c r="FFB198" i="1" s="1"/>
  <c r="FER198" i="1"/>
  <c r="FET198" i="1" s="1"/>
  <c r="FEJ198" i="1"/>
  <c r="FEL198" i="1" s="1"/>
  <c r="FEB198" i="1"/>
  <c r="FED198" i="1" s="1"/>
  <c r="FDT198" i="1"/>
  <c r="FDV198" i="1" s="1"/>
  <c r="FDL198" i="1"/>
  <c r="FDN198" i="1" s="1"/>
  <c r="FDD198" i="1"/>
  <c r="FDF198" i="1" s="1"/>
  <c r="FCV198" i="1"/>
  <c r="FCX198" i="1" s="1"/>
  <c r="FCN198" i="1"/>
  <c r="FCP198" i="1" s="1"/>
  <c r="FCF198" i="1"/>
  <c r="FCH198" i="1" s="1"/>
  <c r="FBX198" i="1"/>
  <c r="FBZ198" i="1" s="1"/>
  <c r="FBP198" i="1"/>
  <c r="FBR198" i="1" s="1"/>
  <c r="FBH198" i="1"/>
  <c r="FBJ198" i="1" s="1"/>
  <c r="FAZ198" i="1"/>
  <c r="FBB198" i="1" s="1"/>
  <c r="FAR198" i="1"/>
  <c r="FAT198" i="1" s="1"/>
  <c r="FAJ198" i="1"/>
  <c r="FAL198" i="1" s="1"/>
  <c r="FAB198" i="1"/>
  <c r="FAD198" i="1" s="1"/>
  <c r="EZT198" i="1"/>
  <c r="EZV198" i="1" s="1"/>
  <c r="EZL198" i="1"/>
  <c r="EZN198" i="1" s="1"/>
  <c r="EZD198" i="1"/>
  <c r="EZF198" i="1" s="1"/>
  <c r="EYV198" i="1"/>
  <c r="EYX198" i="1" s="1"/>
  <c r="EYN198" i="1"/>
  <c r="EYP198" i="1" s="1"/>
  <c r="EYF198" i="1"/>
  <c r="EYH198" i="1" s="1"/>
  <c r="EXX198" i="1"/>
  <c r="EXZ198" i="1" s="1"/>
  <c r="EXP198" i="1"/>
  <c r="EXR198" i="1" s="1"/>
  <c r="EXH198" i="1"/>
  <c r="EXJ198" i="1" s="1"/>
  <c r="EWZ198" i="1"/>
  <c r="EXB198" i="1" s="1"/>
  <c r="EWR198" i="1"/>
  <c r="EWT198" i="1" s="1"/>
  <c r="EWJ198" i="1"/>
  <c r="EWL198" i="1" s="1"/>
  <c r="EWB198" i="1"/>
  <c r="EWD198" i="1" s="1"/>
  <c r="EVT198" i="1"/>
  <c r="EVV198" i="1" s="1"/>
  <c r="EVL198" i="1"/>
  <c r="EVN198" i="1" s="1"/>
  <c r="EVD198" i="1"/>
  <c r="EVF198" i="1" s="1"/>
  <c r="EUV198" i="1"/>
  <c r="EUX198" i="1" s="1"/>
  <c r="EUN198" i="1"/>
  <c r="EUP198" i="1" s="1"/>
  <c r="EUF198" i="1"/>
  <c r="EUH198" i="1" s="1"/>
  <c r="ETX198" i="1"/>
  <c r="ETZ198" i="1" s="1"/>
  <c r="ETP198" i="1"/>
  <c r="ETR198" i="1" s="1"/>
  <c r="ETH198" i="1"/>
  <c r="ETJ198" i="1" s="1"/>
  <c r="ESZ198" i="1"/>
  <c r="ETB198" i="1" s="1"/>
  <c r="ESR198" i="1"/>
  <c r="EST198" i="1" s="1"/>
  <c r="ESJ198" i="1"/>
  <c r="ESL198" i="1" s="1"/>
  <c r="ESB198" i="1"/>
  <c r="ESD198" i="1" s="1"/>
  <c r="ERT198" i="1"/>
  <c r="ERV198" i="1" s="1"/>
  <c r="ERL198" i="1"/>
  <c r="ERN198" i="1" s="1"/>
  <c r="ERD198" i="1"/>
  <c r="ERF198" i="1" s="1"/>
  <c r="EQV198" i="1"/>
  <c r="EQX198" i="1" s="1"/>
  <c r="EQN198" i="1"/>
  <c r="EQP198" i="1" s="1"/>
  <c r="EQF198" i="1"/>
  <c r="EQH198" i="1" s="1"/>
  <c r="EPX198" i="1"/>
  <c r="EPZ198" i="1" s="1"/>
  <c r="EPP198" i="1"/>
  <c r="EPR198" i="1" s="1"/>
  <c r="EPH198" i="1"/>
  <c r="EPJ198" i="1" s="1"/>
  <c r="EOZ198" i="1"/>
  <c r="EPB198" i="1" s="1"/>
  <c r="EOR198" i="1"/>
  <c r="EOT198" i="1" s="1"/>
  <c r="EOJ198" i="1"/>
  <c r="EOL198" i="1" s="1"/>
  <c r="EOB198" i="1"/>
  <c r="EOD198" i="1" s="1"/>
  <c r="ENT198" i="1"/>
  <c r="ENV198" i="1" s="1"/>
  <c r="ENL198" i="1"/>
  <c r="ENN198" i="1" s="1"/>
  <c r="END198" i="1"/>
  <c r="ENF198" i="1" s="1"/>
  <c r="EMV198" i="1"/>
  <c r="EMX198" i="1" s="1"/>
  <c r="EMN198" i="1"/>
  <c r="EMP198" i="1" s="1"/>
  <c r="EMF198" i="1"/>
  <c r="EMH198" i="1" s="1"/>
  <c r="ELX198" i="1"/>
  <c r="ELZ198" i="1" s="1"/>
  <c r="ELP198" i="1"/>
  <c r="ELR198" i="1" s="1"/>
  <c r="ELH198" i="1"/>
  <c r="ELJ198" i="1" s="1"/>
  <c r="EKZ198" i="1"/>
  <c r="ELB198" i="1" s="1"/>
  <c r="EKR198" i="1"/>
  <c r="EKT198" i="1" s="1"/>
  <c r="EKJ198" i="1"/>
  <c r="EKL198" i="1" s="1"/>
  <c r="EKB198" i="1"/>
  <c r="EKD198" i="1" s="1"/>
  <c r="EJT198" i="1"/>
  <c r="EJV198" i="1" s="1"/>
  <c r="EJL198" i="1"/>
  <c r="EJN198" i="1" s="1"/>
  <c r="EJD198" i="1"/>
  <c r="EJF198" i="1" s="1"/>
  <c r="EIV198" i="1"/>
  <c r="EIX198" i="1" s="1"/>
  <c r="EIN198" i="1"/>
  <c r="EIP198" i="1" s="1"/>
  <c r="EIF198" i="1"/>
  <c r="EIH198" i="1" s="1"/>
  <c r="EHX198" i="1"/>
  <c r="EHZ198" i="1" s="1"/>
  <c r="EHP198" i="1"/>
  <c r="EHR198" i="1" s="1"/>
  <c r="EHH198" i="1"/>
  <c r="EHJ198" i="1" s="1"/>
  <c r="EGZ198" i="1"/>
  <c r="EHB198" i="1" s="1"/>
  <c r="EGR198" i="1"/>
  <c r="EGT198" i="1" s="1"/>
  <c r="EGJ198" i="1"/>
  <c r="EGL198" i="1" s="1"/>
  <c r="EGB198" i="1"/>
  <c r="EGD198" i="1" s="1"/>
  <c r="EFT198" i="1"/>
  <c r="EFV198" i="1" s="1"/>
  <c r="EFL198" i="1"/>
  <c r="EFN198" i="1" s="1"/>
  <c r="EFD198" i="1"/>
  <c r="EFF198" i="1" s="1"/>
  <c r="EEV198" i="1"/>
  <c r="EEX198" i="1" s="1"/>
  <c r="EEN198" i="1"/>
  <c r="EEP198" i="1" s="1"/>
  <c r="EEF198" i="1"/>
  <c r="EEH198" i="1" s="1"/>
  <c r="EDX198" i="1"/>
  <c r="EDZ198" i="1" s="1"/>
  <c r="EDP198" i="1"/>
  <c r="EDR198" i="1" s="1"/>
  <c r="EDH198" i="1"/>
  <c r="EDJ198" i="1" s="1"/>
  <c r="ECZ198" i="1"/>
  <c r="EDB198" i="1" s="1"/>
  <c r="ECR198" i="1"/>
  <c r="ECT198" i="1" s="1"/>
  <c r="ECJ198" i="1"/>
  <c r="ECL198" i="1" s="1"/>
  <c r="ECB198" i="1"/>
  <c r="ECD198" i="1" s="1"/>
  <c r="EBT198" i="1"/>
  <c r="EBV198" i="1" s="1"/>
  <c r="EBL198" i="1"/>
  <c r="EBN198" i="1" s="1"/>
  <c r="EBD198" i="1"/>
  <c r="EBF198" i="1" s="1"/>
  <c r="EAV198" i="1"/>
  <c r="EAX198" i="1" s="1"/>
  <c r="EAN198" i="1"/>
  <c r="EAP198" i="1" s="1"/>
  <c r="EAF198" i="1"/>
  <c r="EAH198" i="1" s="1"/>
  <c r="DZX198" i="1"/>
  <c r="DZZ198" i="1" s="1"/>
  <c r="DZP198" i="1"/>
  <c r="DZR198" i="1" s="1"/>
  <c r="DZH198" i="1"/>
  <c r="DZJ198" i="1" s="1"/>
  <c r="DYZ198" i="1"/>
  <c r="DZB198" i="1" s="1"/>
  <c r="DYR198" i="1"/>
  <c r="DYT198" i="1" s="1"/>
  <c r="DYJ198" i="1"/>
  <c r="DYL198" i="1" s="1"/>
  <c r="DYB198" i="1"/>
  <c r="DYD198" i="1" s="1"/>
  <c r="DXT198" i="1"/>
  <c r="DXV198" i="1" s="1"/>
  <c r="DXL198" i="1"/>
  <c r="DXN198" i="1" s="1"/>
  <c r="DXD198" i="1"/>
  <c r="DXF198" i="1" s="1"/>
  <c r="DWV198" i="1"/>
  <c r="DWX198" i="1" s="1"/>
  <c r="DWN198" i="1"/>
  <c r="DWP198" i="1" s="1"/>
  <c r="DWF198" i="1"/>
  <c r="DWH198" i="1" s="1"/>
  <c r="DVX198" i="1"/>
  <c r="DVZ198" i="1" s="1"/>
  <c r="DVP198" i="1"/>
  <c r="DVR198" i="1" s="1"/>
  <c r="DVH198" i="1"/>
  <c r="DVJ198" i="1" s="1"/>
  <c r="DUZ198" i="1"/>
  <c r="DVB198" i="1" s="1"/>
  <c r="DUR198" i="1"/>
  <c r="DUT198" i="1" s="1"/>
  <c r="DUJ198" i="1"/>
  <c r="DUL198" i="1" s="1"/>
  <c r="DUB198" i="1"/>
  <c r="DUD198" i="1" s="1"/>
  <c r="DTT198" i="1"/>
  <c r="DTV198" i="1" s="1"/>
  <c r="DTL198" i="1"/>
  <c r="DTN198" i="1" s="1"/>
  <c r="DTD198" i="1"/>
  <c r="DTF198" i="1" s="1"/>
  <c r="DSV198" i="1"/>
  <c r="DSX198" i="1" s="1"/>
  <c r="DSN198" i="1"/>
  <c r="DSP198" i="1" s="1"/>
  <c r="DSF198" i="1"/>
  <c r="DSH198" i="1" s="1"/>
  <c r="DRX198" i="1"/>
  <c r="DRZ198" i="1" s="1"/>
  <c r="DRP198" i="1"/>
  <c r="DRR198" i="1" s="1"/>
  <c r="DRH198" i="1"/>
  <c r="DRJ198" i="1" s="1"/>
  <c r="DQZ198" i="1"/>
  <c r="DRB198" i="1" s="1"/>
  <c r="DQR198" i="1"/>
  <c r="DQT198" i="1" s="1"/>
  <c r="DQJ198" i="1"/>
  <c r="DQL198" i="1" s="1"/>
  <c r="DQB198" i="1"/>
  <c r="DQD198" i="1" s="1"/>
  <c r="DPT198" i="1"/>
  <c r="DPV198" i="1" s="1"/>
  <c r="DPL198" i="1"/>
  <c r="DPN198" i="1" s="1"/>
  <c r="DPD198" i="1"/>
  <c r="DPF198" i="1" s="1"/>
  <c r="DOV198" i="1"/>
  <c r="DOX198" i="1" s="1"/>
  <c r="DON198" i="1"/>
  <c r="DOP198" i="1" s="1"/>
  <c r="DOF198" i="1"/>
  <c r="DOH198" i="1" s="1"/>
  <c r="DNX198" i="1"/>
  <c r="DNZ198" i="1" s="1"/>
  <c r="DNP198" i="1"/>
  <c r="DNR198" i="1" s="1"/>
  <c r="DNH198" i="1"/>
  <c r="DNJ198" i="1" s="1"/>
  <c r="DMZ198" i="1"/>
  <c r="DNB198" i="1" s="1"/>
  <c r="DMR198" i="1"/>
  <c r="DMT198" i="1" s="1"/>
  <c r="DMJ198" i="1"/>
  <c r="DML198" i="1" s="1"/>
  <c r="DMB198" i="1"/>
  <c r="DMD198" i="1" s="1"/>
  <c r="DLT198" i="1"/>
  <c r="DLV198" i="1" s="1"/>
  <c r="DLL198" i="1"/>
  <c r="DLN198" i="1" s="1"/>
  <c r="DLD198" i="1"/>
  <c r="DLF198" i="1" s="1"/>
  <c r="DKV198" i="1"/>
  <c r="DKX198" i="1" s="1"/>
  <c r="DKN198" i="1"/>
  <c r="DKP198" i="1" s="1"/>
  <c r="DKF198" i="1"/>
  <c r="DKH198" i="1" s="1"/>
  <c r="DJX198" i="1"/>
  <c r="DJZ198" i="1" s="1"/>
  <c r="DJP198" i="1"/>
  <c r="DJR198" i="1" s="1"/>
  <c r="DJH198" i="1"/>
  <c r="DJJ198" i="1" s="1"/>
  <c r="DIZ198" i="1"/>
  <c r="DJB198" i="1" s="1"/>
  <c r="DIR198" i="1"/>
  <c r="DIT198" i="1" s="1"/>
  <c r="DIJ198" i="1"/>
  <c r="DIL198" i="1" s="1"/>
  <c r="DIB198" i="1"/>
  <c r="DID198" i="1" s="1"/>
  <c r="DHT198" i="1"/>
  <c r="DHV198" i="1" s="1"/>
  <c r="DHL198" i="1"/>
  <c r="DHN198" i="1" s="1"/>
  <c r="DHD198" i="1"/>
  <c r="DHF198" i="1" s="1"/>
  <c r="DGV198" i="1"/>
  <c r="DGX198" i="1" s="1"/>
  <c r="DGN198" i="1"/>
  <c r="DGP198" i="1" s="1"/>
  <c r="DGF198" i="1"/>
  <c r="DGH198" i="1" s="1"/>
  <c r="DFX198" i="1"/>
  <c r="DFZ198" i="1" s="1"/>
  <c r="DFP198" i="1"/>
  <c r="DFR198" i="1" s="1"/>
  <c r="DFH198" i="1"/>
  <c r="DFJ198" i="1" s="1"/>
  <c r="DEZ198" i="1"/>
  <c r="DFB198" i="1" s="1"/>
  <c r="DER198" i="1"/>
  <c r="DET198" i="1" s="1"/>
  <c r="DEJ198" i="1"/>
  <c r="DEL198" i="1" s="1"/>
  <c r="DEB198" i="1"/>
  <c r="DED198" i="1" s="1"/>
  <c r="DDT198" i="1"/>
  <c r="DDV198" i="1" s="1"/>
  <c r="DDL198" i="1"/>
  <c r="DDN198" i="1" s="1"/>
  <c r="DDD198" i="1"/>
  <c r="DDF198" i="1" s="1"/>
  <c r="DCV198" i="1"/>
  <c r="DCX198" i="1" s="1"/>
  <c r="DCN198" i="1"/>
  <c r="DCP198" i="1" s="1"/>
  <c r="DCF198" i="1"/>
  <c r="DCH198" i="1" s="1"/>
  <c r="DBX198" i="1"/>
  <c r="DBZ198" i="1" s="1"/>
  <c r="DBP198" i="1"/>
  <c r="DBR198" i="1" s="1"/>
  <c r="DBH198" i="1"/>
  <c r="DBJ198" i="1" s="1"/>
  <c r="DAZ198" i="1"/>
  <c r="DBB198" i="1" s="1"/>
  <c r="DAR198" i="1"/>
  <c r="DAT198" i="1" s="1"/>
  <c r="DAJ198" i="1"/>
  <c r="DAL198" i="1" s="1"/>
  <c r="DAB198" i="1"/>
  <c r="DAD198" i="1" s="1"/>
  <c r="CZT198" i="1"/>
  <c r="CZV198" i="1" s="1"/>
  <c r="CZL198" i="1"/>
  <c r="CZN198" i="1" s="1"/>
  <c r="CZD198" i="1"/>
  <c r="CZF198" i="1" s="1"/>
  <c r="CYV198" i="1"/>
  <c r="CYX198" i="1" s="1"/>
  <c r="CYN198" i="1"/>
  <c r="CYP198" i="1" s="1"/>
  <c r="CYF198" i="1"/>
  <c r="CYH198" i="1" s="1"/>
  <c r="CXX198" i="1"/>
  <c r="CXZ198" i="1" s="1"/>
  <c r="CXP198" i="1"/>
  <c r="CXR198" i="1" s="1"/>
  <c r="CXH198" i="1"/>
  <c r="CXJ198" i="1" s="1"/>
  <c r="CWZ198" i="1"/>
  <c r="CXB198" i="1" s="1"/>
  <c r="CWR198" i="1"/>
  <c r="CWT198" i="1" s="1"/>
  <c r="CWJ198" i="1"/>
  <c r="CWL198" i="1" s="1"/>
  <c r="CWB198" i="1"/>
  <c r="CWD198" i="1" s="1"/>
  <c r="CVT198" i="1"/>
  <c r="CVV198" i="1" s="1"/>
  <c r="CVL198" i="1"/>
  <c r="CVN198" i="1" s="1"/>
  <c r="CVD198" i="1"/>
  <c r="CVF198" i="1" s="1"/>
  <c r="CUV198" i="1"/>
  <c r="CUX198" i="1" s="1"/>
  <c r="CUN198" i="1"/>
  <c r="CUP198" i="1" s="1"/>
  <c r="CUF198" i="1"/>
  <c r="CUH198" i="1" s="1"/>
  <c r="CTX198" i="1"/>
  <c r="CTZ198" i="1" s="1"/>
  <c r="CTP198" i="1"/>
  <c r="CTR198" i="1" s="1"/>
  <c r="CTH198" i="1"/>
  <c r="CTJ198" i="1" s="1"/>
  <c r="CSZ198" i="1"/>
  <c r="CTB198" i="1" s="1"/>
  <c r="CSR198" i="1"/>
  <c r="CST198" i="1" s="1"/>
  <c r="CSJ198" i="1"/>
  <c r="CSL198" i="1" s="1"/>
  <c r="CSB198" i="1"/>
  <c r="CSD198" i="1" s="1"/>
  <c r="CRT198" i="1"/>
  <c r="CRV198" i="1" s="1"/>
  <c r="CRL198" i="1"/>
  <c r="CRN198" i="1" s="1"/>
  <c r="CRD198" i="1"/>
  <c r="CRF198" i="1" s="1"/>
  <c r="CQV198" i="1"/>
  <c r="CQX198" i="1" s="1"/>
  <c r="CQN198" i="1"/>
  <c r="CQP198" i="1" s="1"/>
  <c r="CQF198" i="1"/>
  <c r="CQH198" i="1" s="1"/>
  <c r="CPX198" i="1"/>
  <c r="CPZ198" i="1" s="1"/>
  <c r="CPP198" i="1"/>
  <c r="CPR198" i="1" s="1"/>
  <c r="CPH198" i="1"/>
  <c r="CPJ198" i="1" s="1"/>
  <c r="COZ198" i="1"/>
  <c r="CPB198" i="1" s="1"/>
  <c r="COR198" i="1"/>
  <c r="COT198" i="1" s="1"/>
  <c r="COJ198" i="1"/>
  <c r="COL198" i="1" s="1"/>
  <c r="COB198" i="1"/>
  <c r="COD198" i="1" s="1"/>
  <c r="CNT198" i="1"/>
  <c r="CNV198" i="1" s="1"/>
  <c r="CNL198" i="1"/>
  <c r="CNN198" i="1" s="1"/>
  <c r="CND198" i="1"/>
  <c r="CNF198" i="1" s="1"/>
  <c r="CMV198" i="1"/>
  <c r="CMX198" i="1" s="1"/>
  <c r="CMN198" i="1"/>
  <c r="CMP198" i="1" s="1"/>
  <c r="CMF198" i="1"/>
  <c r="CMH198" i="1" s="1"/>
  <c r="CLX198" i="1"/>
  <c r="CLZ198" i="1" s="1"/>
  <c r="CLP198" i="1"/>
  <c r="CLR198" i="1" s="1"/>
  <c r="CLH198" i="1"/>
  <c r="CLJ198" i="1" s="1"/>
  <c r="CKZ198" i="1"/>
  <c r="CLB198" i="1" s="1"/>
  <c r="CKR198" i="1"/>
  <c r="CKT198" i="1" s="1"/>
  <c r="CKJ198" i="1"/>
  <c r="CKL198" i="1" s="1"/>
  <c r="CKB198" i="1"/>
  <c r="CKD198" i="1" s="1"/>
  <c r="CJT198" i="1"/>
  <c r="CJV198" i="1" s="1"/>
  <c r="CJL198" i="1"/>
  <c r="CJN198" i="1" s="1"/>
  <c r="CJD198" i="1"/>
  <c r="CJF198" i="1" s="1"/>
  <c r="CIV198" i="1"/>
  <c r="CIX198" i="1" s="1"/>
  <c r="CIN198" i="1"/>
  <c r="CIP198" i="1" s="1"/>
  <c r="CIF198" i="1"/>
  <c r="CIH198" i="1" s="1"/>
  <c r="CHX198" i="1"/>
  <c r="CHZ198" i="1" s="1"/>
  <c r="CHP198" i="1"/>
  <c r="CHR198" i="1" s="1"/>
  <c r="CHH198" i="1"/>
  <c r="CHJ198" i="1" s="1"/>
  <c r="CGZ198" i="1"/>
  <c r="CHB198" i="1" s="1"/>
  <c r="CGR198" i="1"/>
  <c r="CGT198" i="1" s="1"/>
  <c r="CGJ198" i="1"/>
  <c r="CGL198" i="1" s="1"/>
  <c r="CGB198" i="1"/>
  <c r="CGD198" i="1" s="1"/>
  <c r="CFT198" i="1"/>
  <c r="CFV198" i="1" s="1"/>
  <c r="CFL198" i="1"/>
  <c r="CFN198" i="1" s="1"/>
  <c r="CFD198" i="1"/>
  <c r="CFF198" i="1" s="1"/>
  <c r="CEV198" i="1"/>
  <c r="CEX198" i="1" s="1"/>
  <c r="CEN198" i="1"/>
  <c r="CEP198" i="1" s="1"/>
  <c r="CEF198" i="1"/>
  <c r="CEH198" i="1" s="1"/>
  <c r="CDX198" i="1"/>
  <c r="CDZ198" i="1" s="1"/>
  <c r="CDP198" i="1"/>
  <c r="CDR198" i="1" s="1"/>
  <c r="CDH198" i="1"/>
  <c r="CDJ198" i="1" s="1"/>
  <c r="CCZ198" i="1"/>
  <c r="CDB198" i="1" s="1"/>
  <c r="CCR198" i="1"/>
  <c r="CCT198" i="1" s="1"/>
  <c r="CCJ198" i="1"/>
  <c r="CCL198" i="1" s="1"/>
  <c r="CCB198" i="1"/>
  <c r="CCD198" i="1" s="1"/>
  <c r="CBT198" i="1"/>
  <c r="CBV198" i="1" s="1"/>
  <c r="CBL198" i="1"/>
  <c r="CBN198" i="1" s="1"/>
  <c r="CBD198" i="1"/>
  <c r="CBF198" i="1" s="1"/>
  <c r="CAV198" i="1"/>
  <c r="CAX198" i="1" s="1"/>
  <c r="CAN198" i="1"/>
  <c r="CAP198" i="1" s="1"/>
  <c r="CAF198" i="1"/>
  <c r="CAH198" i="1" s="1"/>
  <c r="BZX198" i="1"/>
  <c r="BZZ198" i="1" s="1"/>
  <c r="BZP198" i="1"/>
  <c r="BZR198" i="1" s="1"/>
  <c r="BZH198" i="1"/>
  <c r="BZJ198" i="1" s="1"/>
  <c r="BYZ198" i="1"/>
  <c r="BZB198" i="1" s="1"/>
  <c r="BYR198" i="1"/>
  <c r="BYT198" i="1" s="1"/>
  <c r="BYJ198" i="1"/>
  <c r="BYL198" i="1" s="1"/>
  <c r="BYB198" i="1"/>
  <c r="BYD198" i="1" s="1"/>
  <c r="BXT198" i="1"/>
  <c r="BXV198" i="1" s="1"/>
  <c r="BXL198" i="1"/>
  <c r="BXN198" i="1" s="1"/>
  <c r="BXD198" i="1"/>
  <c r="BXF198" i="1" s="1"/>
  <c r="BWV198" i="1"/>
  <c r="BWX198" i="1" s="1"/>
  <c r="BWN198" i="1"/>
  <c r="BWP198" i="1" s="1"/>
  <c r="BWF198" i="1"/>
  <c r="BWH198" i="1" s="1"/>
  <c r="BVX198" i="1"/>
  <c r="BVZ198" i="1" s="1"/>
  <c r="BVP198" i="1"/>
  <c r="BVR198" i="1" s="1"/>
  <c r="BVH198" i="1"/>
  <c r="BVJ198" i="1" s="1"/>
  <c r="BUZ198" i="1"/>
  <c r="BVB198" i="1" s="1"/>
  <c r="BUR198" i="1"/>
  <c r="BUT198" i="1" s="1"/>
  <c r="BUJ198" i="1"/>
  <c r="BUL198" i="1" s="1"/>
  <c r="BUB198" i="1"/>
  <c r="BUD198" i="1" s="1"/>
  <c r="BTT198" i="1"/>
  <c r="BTV198" i="1" s="1"/>
  <c r="BTL198" i="1"/>
  <c r="BTN198" i="1" s="1"/>
  <c r="BTD198" i="1"/>
  <c r="BTF198" i="1" s="1"/>
  <c r="BSV198" i="1"/>
  <c r="BSX198" i="1" s="1"/>
  <c r="BSN198" i="1"/>
  <c r="BSP198" i="1" s="1"/>
  <c r="BSF198" i="1"/>
  <c r="BSH198" i="1" s="1"/>
  <c r="BRX198" i="1"/>
  <c r="BRZ198" i="1" s="1"/>
  <c r="BRP198" i="1"/>
  <c r="BRR198" i="1" s="1"/>
  <c r="BRH198" i="1"/>
  <c r="BRJ198" i="1" s="1"/>
  <c r="BQZ198" i="1"/>
  <c r="BRB198" i="1" s="1"/>
  <c r="BQR198" i="1"/>
  <c r="BQT198" i="1" s="1"/>
  <c r="BQJ198" i="1"/>
  <c r="BQL198" i="1" s="1"/>
  <c r="BQB198" i="1"/>
  <c r="BQD198" i="1" s="1"/>
  <c r="BPT198" i="1"/>
  <c r="BPV198" i="1" s="1"/>
  <c r="BPL198" i="1"/>
  <c r="BPN198" i="1" s="1"/>
  <c r="BPD198" i="1"/>
  <c r="BPF198" i="1" s="1"/>
  <c r="BOV198" i="1"/>
  <c r="BOX198" i="1" s="1"/>
  <c r="BON198" i="1"/>
  <c r="BOP198" i="1" s="1"/>
  <c r="BOF198" i="1"/>
  <c r="BOH198" i="1" s="1"/>
  <c r="BNX198" i="1"/>
  <c r="BNZ198" i="1" s="1"/>
  <c r="BNP198" i="1"/>
  <c r="BNR198" i="1" s="1"/>
  <c r="BNH198" i="1"/>
  <c r="BNJ198" i="1" s="1"/>
  <c r="BMZ198" i="1"/>
  <c r="BNB198" i="1" s="1"/>
  <c r="BMR198" i="1"/>
  <c r="BMT198" i="1" s="1"/>
  <c r="BMJ198" i="1"/>
  <c r="BML198" i="1" s="1"/>
  <c r="BMB198" i="1"/>
  <c r="BMD198" i="1" s="1"/>
  <c r="BLT198" i="1"/>
  <c r="BLV198" i="1" s="1"/>
  <c r="BLL198" i="1"/>
  <c r="BLN198" i="1" s="1"/>
  <c r="BLD198" i="1"/>
  <c r="BLF198" i="1" s="1"/>
  <c r="BKV198" i="1"/>
  <c r="BKX198" i="1" s="1"/>
  <c r="BKN198" i="1"/>
  <c r="BKP198" i="1" s="1"/>
  <c r="BKF198" i="1"/>
  <c r="BKH198" i="1" s="1"/>
  <c r="BJX198" i="1"/>
  <c r="BJZ198" i="1" s="1"/>
  <c r="BJP198" i="1"/>
  <c r="BJR198" i="1" s="1"/>
  <c r="BJH198" i="1"/>
  <c r="BJJ198" i="1" s="1"/>
  <c r="BIZ198" i="1"/>
  <c r="BJB198" i="1" s="1"/>
  <c r="BIR198" i="1"/>
  <c r="BIT198" i="1" s="1"/>
  <c r="BIJ198" i="1"/>
  <c r="BIL198" i="1" s="1"/>
  <c r="BIB198" i="1"/>
  <c r="BID198" i="1" s="1"/>
  <c r="BHT198" i="1"/>
  <c r="BHV198" i="1" s="1"/>
  <c r="BHL198" i="1"/>
  <c r="BHN198" i="1" s="1"/>
  <c r="BHD198" i="1"/>
  <c r="BHF198" i="1" s="1"/>
  <c r="BGV198" i="1"/>
  <c r="BGX198" i="1" s="1"/>
  <c r="BGN198" i="1"/>
  <c r="BGP198" i="1" s="1"/>
  <c r="BGF198" i="1"/>
  <c r="BGH198" i="1" s="1"/>
  <c r="BFX198" i="1"/>
  <c r="BFZ198" i="1" s="1"/>
  <c r="BFP198" i="1"/>
  <c r="BFR198" i="1" s="1"/>
  <c r="BFH198" i="1"/>
  <c r="BFJ198" i="1" s="1"/>
  <c r="BEZ198" i="1"/>
  <c r="BFB198" i="1" s="1"/>
  <c r="BER198" i="1"/>
  <c r="BET198" i="1" s="1"/>
  <c r="BEJ198" i="1"/>
  <c r="BEL198" i="1" s="1"/>
  <c r="BEB198" i="1"/>
  <c r="BED198" i="1" s="1"/>
  <c r="BDT198" i="1"/>
  <c r="BDV198" i="1" s="1"/>
  <c r="BDL198" i="1"/>
  <c r="BDN198" i="1" s="1"/>
  <c r="BDD198" i="1"/>
  <c r="BDF198" i="1" s="1"/>
  <c r="BCV198" i="1"/>
  <c r="BCX198" i="1" s="1"/>
  <c r="BCN198" i="1"/>
  <c r="BCP198" i="1" s="1"/>
  <c r="BCF198" i="1"/>
  <c r="BCH198" i="1" s="1"/>
  <c r="BBX198" i="1"/>
  <c r="BBZ198" i="1" s="1"/>
  <c r="BBP198" i="1"/>
  <c r="BBR198" i="1" s="1"/>
  <c r="BBH198" i="1"/>
  <c r="BBJ198" i="1" s="1"/>
  <c r="BAZ198" i="1"/>
  <c r="BBB198" i="1" s="1"/>
  <c r="BAR198" i="1"/>
  <c r="BAT198" i="1" s="1"/>
  <c r="BAJ198" i="1"/>
  <c r="BAL198" i="1" s="1"/>
  <c r="BAB198" i="1"/>
  <c r="BAD198" i="1" s="1"/>
  <c r="AZT198" i="1"/>
  <c r="AZV198" i="1" s="1"/>
  <c r="AZL198" i="1"/>
  <c r="AZN198" i="1" s="1"/>
  <c r="AZD198" i="1"/>
  <c r="AZF198" i="1" s="1"/>
  <c r="AYV198" i="1"/>
  <c r="AYX198" i="1" s="1"/>
  <c r="AYN198" i="1"/>
  <c r="AYP198" i="1" s="1"/>
  <c r="AYF198" i="1"/>
  <c r="AYH198" i="1" s="1"/>
  <c r="AXX198" i="1"/>
  <c r="AXZ198" i="1" s="1"/>
  <c r="AXP198" i="1"/>
  <c r="AXR198" i="1" s="1"/>
  <c r="AXH198" i="1"/>
  <c r="AXJ198" i="1" s="1"/>
  <c r="AWZ198" i="1"/>
  <c r="AXB198" i="1" s="1"/>
  <c r="AWR198" i="1"/>
  <c r="AWT198" i="1" s="1"/>
  <c r="AWJ198" i="1"/>
  <c r="AWL198" i="1" s="1"/>
  <c r="AWB198" i="1"/>
  <c r="AWD198" i="1" s="1"/>
  <c r="AVT198" i="1"/>
  <c r="AVV198" i="1" s="1"/>
  <c r="AVL198" i="1"/>
  <c r="AVN198" i="1" s="1"/>
  <c r="AVD198" i="1"/>
  <c r="AVF198" i="1" s="1"/>
  <c r="AUV198" i="1"/>
  <c r="AUX198" i="1" s="1"/>
  <c r="AUN198" i="1"/>
  <c r="AUP198" i="1" s="1"/>
  <c r="AUF198" i="1"/>
  <c r="AUH198" i="1" s="1"/>
  <c r="ATX198" i="1"/>
  <c r="ATZ198" i="1" s="1"/>
  <c r="ATP198" i="1"/>
  <c r="ATR198" i="1" s="1"/>
  <c r="ATH198" i="1"/>
  <c r="ATJ198" i="1" s="1"/>
  <c r="ASZ198" i="1"/>
  <c r="ATB198" i="1" s="1"/>
  <c r="ASR198" i="1"/>
  <c r="AST198" i="1" s="1"/>
  <c r="ASJ198" i="1"/>
  <c r="ASL198" i="1" s="1"/>
  <c r="ASB198" i="1"/>
  <c r="ASD198" i="1" s="1"/>
  <c r="ART198" i="1"/>
  <c r="ARV198" i="1" s="1"/>
  <c r="ARL198" i="1"/>
  <c r="ARN198" i="1" s="1"/>
  <c r="ARD198" i="1"/>
  <c r="ARF198" i="1" s="1"/>
  <c r="AQV198" i="1"/>
  <c r="AQX198" i="1" s="1"/>
  <c r="AQN198" i="1"/>
  <c r="AQP198" i="1" s="1"/>
  <c r="AQF198" i="1"/>
  <c r="AQH198" i="1" s="1"/>
  <c r="APX198" i="1"/>
  <c r="APZ198" i="1" s="1"/>
  <c r="APP198" i="1"/>
  <c r="APR198" i="1" s="1"/>
  <c r="APH198" i="1"/>
  <c r="APJ198" i="1" s="1"/>
  <c r="AOZ198" i="1"/>
  <c r="APB198" i="1" s="1"/>
  <c r="AOR198" i="1"/>
  <c r="AOT198" i="1" s="1"/>
  <c r="AOJ198" i="1"/>
  <c r="AOL198" i="1" s="1"/>
  <c r="AOB198" i="1"/>
  <c r="AOD198" i="1" s="1"/>
  <c r="ANT198" i="1"/>
  <c r="ANV198" i="1" s="1"/>
  <c r="ANL198" i="1"/>
  <c r="ANN198" i="1" s="1"/>
  <c r="AND198" i="1"/>
  <c r="ANF198" i="1" s="1"/>
  <c r="AMV198" i="1"/>
  <c r="AMX198" i="1" s="1"/>
  <c r="AMN198" i="1"/>
  <c r="AMP198" i="1" s="1"/>
  <c r="AMF198" i="1"/>
  <c r="AMH198" i="1" s="1"/>
  <c r="ALX198" i="1"/>
  <c r="ALZ198" i="1" s="1"/>
  <c r="ALP198" i="1"/>
  <c r="ALR198" i="1" s="1"/>
  <c r="ALH198" i="1"/>
  <c r="ALJ198" i="1" s="1"/>
  <c r="AKZ198" i="1"/>
  <c r="ALB198" i="1" s="1"/>
  <c r="AKR198" i="1"/>
  <c r="AKT198" i="1" s="1"/>
  <c r="AKJ198" i="1"/>
  <c r="AKL198" i="1" s="1"/>
  <c r="AKB198" i="1"/>
  <c r="AKD198" i="1" s="1"/>
  <c r="AJT198" i="1"/>
  <c r="AJV198" i="1" s="1"/>
  <c r="AJL198" i="1"/>
  <c r="AJN198" i="1" s="1"/>
  <c r="AJD198" i="1"/>
  <c r="AJF198" i="1" s="1"/>
  <c r="AIV198" i="1"/>
  <c r="AIX198" i="1" s="1"/>
  <c r="AIN198" i="1"/>
  <c r="AIP198" i="1" s="1"/>
  <c r="AIF198" i="1"/>
  <c r="AIH198" i="1" s="1"/>
  <c r="AHX198" i="1"/>
  <c r="AHZ198" i="1" s="1"/>
  <c r="AHP198" i="1"/>
  <c r="AHR198" i="1" s="1"/>
  <c r="AHH198" i="1"/>
  <c r="AHJ198" i="1" s="1"/>
  <c r="AGZ198" i="1"/>
  <c r="AHB198" i="1" s="1"/>
  <c r="AGR198" i="1"/>
  <c r="AGT198" i="1" s="1"/>
  <c r="AGJ198" i="1"/>
  <c r="AGL198" i="1" s="1"/>
  <c r="AGB198" i="1"/>
  <c r="AGD198" i="1" s="1"/>
  <c r="AFT198" i="1"/>
  <c r="AFV198" i="1" s="1"/>
  <c r="AFL198" i="1"/>
  <c r="AFN198" i="1" s="1"/>
  <c r="AFD198" i="1"/>
  <c r="AFF198" i="1" s="1"/>
  <c r="AEV198" i="1"/>
  <c r="AEX198" i="1" s="1"/>
  <c r="AEN198" i="1"/>
  <c r="AEP198" i="1" s="1"/>
  <c r="AEF198" i="1"/>
  <c r="AEH198" i="1" s="1"/>
  <c r="ADX198" i="1"/>
  <c r="ADZ198" i="1" s="1"/>
  <c r="ADP198" i="1"/>
  <c r="ADR198" i="1" s="1"/>
  <c r="ADH198" i="1"/>
  <c r="ADJ198" i="1" s="1"/>
  <c r="ACZ198" i="1"/>
  <c r="ADB198" i="1" s="1"/>
  <c r="ACR198" i="1"/>
  <c r="ACT198" i="1" s="1"/>
  <c r="ACJ198" i="1"/>
  <c r="ACL198" i="1" s="1"/>
  <c r="ACB198" i="1"/>
  <c r="ACD198" i="1" s="1"/>
  <c r="ABT198" i="1"/>
  <c r="ABV198" i="1" s="1"/>
  <c r="ABL198" i="1"/>
  <c r="ABN198" i="1" s="1"/>
  <c r="ABD198" i="1"/>
  <c r="ABF198" i="1" s="1"/>
  <c r="AAV198" i="1"/>
  <c r="AAX198" i="1" s="1"/>
  <c r="AAN198" i="1"/>
  <c r="AAP198" i="1" s="1"/>
  <c r="AAF198" i="1"/>
  <c r="AAH198" i="1" s="1"/>
  <c r="ZX198" i="1"/>
  <c r="ZZ198" i="1" s="1"/>
  <c r="ZP198" i="1"/>
  <c r="ZR198" i="1" s="1"/>
  <c r="ZH198" i="1"/>
  <c r="ZJ198" i="1" s="1"/>
  <c r="YZ198" i="1"/>
  <c r="ZB198" i="1" s="1"/>
  <c r="YR198" i="1"/>
  <c r="YT198" i="1" s="1"/>
  <c r="YJ198" i="1"/>
  <c r="YL198" i="1" s="1"/>
  <c r="YB198" i="1"/>
  <c r="YD198" i="1" s="1"/>
  <c r="XT198" i="1"/>
  <c r="XV198" i="1" s="1"/>
  <c r="XL198" i="1"/>
  <c r="XN198" i="1" s="1"/>
  <c r="XD198" i="1"/>
  <c r="XF198" i="1" s="1"/>
  <c r="WV198" i="1"/>
  <c r="WX198" i="1" s="1"/>
  <c r="WN198" i="1"/>
  <c r="WP198" i="1" s="1"/>
  <c r="WF198" i="1"/>
  <c r="WH198" i="1" s="1"/>
  <c r="VX198" i="1"/>
  <c r="VZ198" i="1" s="1"/>
  <c r="VP198" i="1"/>
  <c r="VR198" i="1" s="1"/>
  <c r="VH198" i="1"/>
  <c r="VJ198" i="1" s="1"/>
  <c r="UZ198" i="1"/>
  <c r="VB198" i="1" s="1"/>
  <c r="UR198" i="1"/>
  <c r="UT198" i="1" s="1"/>
  <c r="UJ198" i="1"/>
  <c r="UL198" i="1" s="1"/>
  <c r="UB198" i="1"/>
  <c r="UD198" i="1" s="1"/>
  <c r="TT198" i="1"/>
  <c r="TV198" i="1" s="1"/>
  <c r="TL198" i="1"/>
  <c r="TN198" i="1" s="1"/>
  <c r="TD198" i="1"/>
  <c r="TF198" i="1" s="1"/>
  <c r="SV198" i="1"/>
  <c r="SX198" i="1" s="1"/>
  <c r="SN198" i="1"/>
  <c r="SP198" i="1" s="1"/>
  <c r="SF198" i="1"/>
  <c r="SH198" i="1" s="1"/>
  <c r="RX198" i="1"/>
  <c r="RZ198" i="1" s="1"/>
  <c r="RP198" i="1"/>
  <c r="RR198" i="1" s="1"/>
  <c r="RH198" i="1"/>
  <c r="RJ198" i="1" s="1"/>
  <c r="QZ198" i="1"/>
  <c r="RB198" i="1" s="1"/>
  <c r="QR198" i="1"/>
  <c r="QT198" i="1" s="1"/>
  <c r="QJ198" i="1"/>
  <c r="QL198" i="1" s="1"/>
  <c r="QB198" i="1"/>
  <c r="QD198" i="1" s="1"/>
  <c r="PT198" i="1"/>
  <c r="PV198" i="1" s="1"/>
  <c r="PL198" i="1"/>
  <c r="PN198" i="1" s="1"/>
  <c r="PD198" i="1"/>
  <c r="PF198" i="1" s="1"/>
  <c r="OV198" i="1"/>
  <c r="OX198" i="1" s="1"/>
  <c r="ON198" i="1"/>
  <c r="OP198" i="1" s="1"/>
  <c r="OF198" i="1"/>
  <c r="OH198" i="1" s="1"/>
  <c r="NX198" i="1"/>
  <c r="NZ198" i="1" s="1"/>
  <c r="NP198" i="1"/>
  <c r="NR198" i="1" s="1"/>
  <c r="NH198" i="1"/>
  <c r="NJ198" i="1" s="1"/>
  <c r="MZ198" i="1"/>
  <c r="NB198" i="1" s="1"/>
  <c r="MR198" i="1"/>
  <c r="MT198" i="1" s="1"/>
  <c r="MJ198" i="1"/>
  <c r="ML198" i="1" s="1"/>
  <c r="MB198" i="1"/>
  <c r="MD198" i="1" s="1"/>
  <c r="LT198" i="1"/>
  <c r="LV198" i="1" s="1"/>
  <c r="LL198" i="1"/>
  <c r="LN198" i="1" s="1"/>
  <c r="LD198" i="1"/>
  <c r="LF198" i="1" s="1"/>
  <c r="KV198" i="1"/>
  <c r="KX198" i="1" s="1"/>
  <c r="KN198" i="1"/>
  <c r="KP198" i="1" s="1"/>
  <c r="KF198" i="1"/>
  <c r="KH198" i="1" s="1"/>
  <c r="JX198" i="1"/>
  <c r="JZ198" i="1" s="1"/>
  <c r="JN198" i="1"/>
  <c r="JP198" i="1" s="1"/>
  <c r="JF198" i="1"/>
  <c r="JH198" i="1" s="1"/>
  <c r="IX198" i="1"/>
  <c r="IZ198" i="1" s="1"/>
  <c r="IP198" i="1"/>
  <c r="IR198" i="1" s="1"/>
  <c r="IH198" i="1"/>
  <c r="IJ198" i="1" s="1"/>
  <c r="HZ198" i="1"/>
  <c r="IB198" i="1" s="1"/>
  <c r="HR198" i="1"/>
  <c r="HT198" i="1" s="1"/>
  <c r="HJ198" i="1"/>
  <c r="HL198" i="1" s="1"/>
  <c r="HB198" i="1"/>
  <c r="HD198" i="1" s="1"/>
  <c r="GT198" i="1"/>
  <c r="GV198" i="1" s="1"/>
  <c r="GL198" i="1"/>
  <c r="GN198" i="1" s="1"/>
  <c r="GD198" i="1"/>
  <c r="GF198" i="1" s="1"/>
  <c r="FV198" i="1"/>
  <c r="FX198" i="1" s="1"/>
  <c r="FN198" i="1"/>
  <c r="FP198" i="1" s="1"/>
  <c r="FF198" i="1"/>
  <c r="FH198" i="1" s="1"/>
  <c r="EX198" i="1"/>
  <c r="EZ198" i="1" s="1"/>
  <c r="EP198" i="1"/>
  <c r="ER198" i="1" s="1"/>
  <c r="EH198" i="1"/>
  <c r="EJ198" i="1" s="1"/>
  <c r="DZ198" i="1"/>
  <c r="EB198" i="1" s="1"/>
  <c r="DR198" i="1"/>
  <c r="DT198" i="1" s="1"/>
  <c r="DJ198" i="1"/>
  <c r="DL198" i="1" s="1"/>
  <c r="DB198" i="1"/>
  <c r="DD198" i="1" s="1"/>
  <c r="CT198" i="1"/>
  <c r="CV198" i="1" s="1"/>
  <c r="CL198" i="1"/>
  <c r="CN198" i="1" s="1"/>
  <c r="CD198" i="1"/>
  <c r="CF198" i="1" s="1"/>
  <c r="BV198" i="1"/>
  <c r="BX198" i="1" s="1"/>
  <c r="BN198" i="1"/>
  <c r="BP198" i="1" s="1"/>
  <c r="BF198" i="1"/>
  <c r="BH198" i="1" s="1"/>
  <c r="AX198" i="1"/>
  <c r="AZ198" i="1" s="1"/>
  <c r="AP198" i="1"/>
  <c r="AR198" i="1" s="1"/>
  <c r="AH198" i="1"/>
  <c r="AJ198" i="1" s="1"/>
  <c r="Z198" i="1"/>
  <c r="AB198" i="1" s="1"/>
  <c r="R198" i="1"/>
  <c r="T198" i="1" s="1"/>
  <c r="H198" i="1"/>
  <c r="XDL197" i="1"/>
  <c r="XDN197" i="1" s="1"/>
  <c r="XDD197" i="1"/>
  <c r="XDF197" i="1" s="1"/>
  <c r="XCV197" i="1"/>
  <c r="XCX197" i="1" s="1"/>
  <c r="XCN197" i="1"/>
  <c r="XCP197" i="1" s="1"/>
  <c r="XCF197" i="1"/>
  <c r="XCH197" i="1" s="1"/>
  <c r="XBX197" i="1"/>
  <c r="XBZ197" i="1" s="1"/>
  <c r="XBP197" i="1"/>
  <c r="XBR197" i="1" s="1"/>
  <c r="XBH197" i="1"/>
  <c r="XBJ197" i="1" s="1"/>
  <c r="XAZ197" i="1"/>
  <c r="XBB197" i="1" s="1"/>
  <c r="XAR197" i="1"/>
  <c r="XAT197" i="1" s="1"/>
  <c r="XAJ197" i="1"/>
  <c r="XAL197" i="1" s="1"/>
  <c r="XAB197" i="1"/>
  <c r="XAD197" i="1" s="1"/>
  <c r="WZT197" i="1"/>
  <c r="WZV197" i="1" s="1"/>
  <c r="WZL197" i="1"/>
  <c r="WZN197" i="1" s="1"/>
  <c r="WZD197" i="1"/>
  <c r="WZF197" i="1" s="1"/>
  <c r="WYV197" i="1"/>
  <c r="WYX197" i="1" s="1"/>
  <c r="WYN197" i="1"/>
  <c r="WYP197" i="1" s="1"/>
  <c r="WYF197" i="1"/>
  <c r="WYH197" i="1" s="1"/>
  <c r="WXX197" i="1"/>
  <c r="WXZ197" i="1" s="1"/>
  <c r="WXP197" i="1"/>
  <c r="WXR197" i="1" s="1"/>
  <c r="WXH197" i="1"/>
  <c r="WXJ197" i="1" s="1"/>
  <c r="WWZ197" i="1"/>
  <c r="WXB197" i="1" s="1"/>
  <c r="WWR197" i="1"/>
  <c r="WWT197" i="1" s="1"/>
  <c r="WWJ197" i="1"/>
  <c r="WWL197" i="1" s="1"/>
  <c r="WWB197" i="1"/>
  <c r="WWD197" i="1" s="1"/>
  <c r="WVT197" i="1"/>
  <c r="WVV197" i="1" s="1"/>
  <c r="WVL197" i="1"/>
  <c r="WVN197" i="1" s="1"/>
  <c r="WVD197" i="1"/>
  <c r="WVF197" i="1" s="1"/>
  <c r="WUV197" i="1"/>
  <c r="WUX197" i="1" s="1"/>
  <c r="WUN197" i="1"/>
  <c r="WUP197" i="1" s="1"/>
  <c r="WUF197" i="1"/>
  <c r="WUH197" i="1" s="1"/>
  <c r="WTX197" i="1"/>
  <c r="WTZ197" i="1" s="1"/>
  <c r="WTP197" i="1"/>
  <c r="WTR197" i="1" s="1"/>
  <c r="WTH197" i="1"/>
  <c r="WTJ197" i="1" s="1"/>
  <c r="WSZ197" i="1"/>
  <c r="WTB197" i="1" s="1"/>
  <c r="WSR197" i="1"/>
  <c r="WST197" i="1" s="1"/>
  <c r="WSJ197" i="1"/>
  <c r="WSL197" i="1" s="1"/>
  <c r="WSB197" i="1"/>
  <c r="WSD197" i="1" s="1"/>
  <c r="WRT197" i="1"/>
  <c r="WRV197" i="1" s="1"/>
  <c r="WRL197" i="1"/>
  <c r="WRN197" i="1" s="1"/>
  <c r="WRD197" i="1"/>
  <c r="WRF197" i="1" s="1"/>
  <c r="WQV197" i="1"/>
  <c r="WQX197" i="1" s="1"/>
  <c r="WQN197" i="1"/>
  <c r="WQP197" i="1" s="1"/>
  <c r="WQF197" i="1"/>
  <c r="WQH197" i="1" s="1"/>
  <c r="WPX197" i="1"/>
  <c r="WPZ197" i="1" s="1"/>
  <c r="WPP197" i="1"/>
  <c r="WPR197" i="1" s="1"/>
  <c r="WPH197" i="1"/>
  <c r="WPJ197" i="1" s="1"/>
  <c r="WOZ197" i="1"/>
  <c r="WPB197" i="1" s="1"/>
  <c r="WOR197" i="1"/>
  <c r="WOT197" i="1" s="1"/>
  <c r="WOJ197" i="1"/>
  <c r="WOL197" i="1" s="1"/>
  <c r="WOB197" i="1"/>
  <c r="WOD197" i="1" s="1"/>
  <c r="WNT197" i="1"/>
  <c r="WNV197" i="1" s="1"/>
  <c r="WNL197" i="1"/>
  <c r="WNN197" i="1" s="1"/>
  <c r="WND197" i="1"/>
  <c r="WNF197" i="1" s="1"/>
  <c r="WMV197" i="1"/>
  <c r="WMX197" i="1" s="1"/>
  <c r="WMN197" i="1"/>
  <c r="WMP197" i="1" s="1"/>
  <c r="WMF197" i="1"/>
  <c r="WMH197" i="1" s="1"/>
  <c r="WLX197" i="1"/>
  <c r="WLZ197" i="1" s="1"/>
  <c r="WLP197" i="1"/>
  <c r="WLR197" i="1" s="1"/>
  <c r="WLH197" i="1"/>
  <c r="WLJ197" i="1" s="1"/>
  <c r="WKZ197" i="1"/>
  <c r="WLB197" i="1" s="1"/>
  <c r="WKR197" i="1"/>
  <c r="WKT197" i="1" s="1"/>
  <c r="WKJ197" i="1"/>
  <c r="WKL197" i="1" s="1"/>
  <c r="WKB197" i="1"/>
  <c r="WKD197" i="1" s="1"/>
  <c r="WJT197" i="1"/>
  <c r="WJV197" i="1" s="1"/>
  <c r="WJL197" i="1"/>
  <c r="WJN197" i="1" s="1"/>
  <c r="WJD197" i="1"/>
  <c r="WJF197" i="1" s="1"/>
  <c r="WIV197" i="1"/>
  <c r="WIX197" i="1" s="1"/>
  <c r="WIN197" i="1"/>
  <c r="WIP197" i="1" s="1"/>
  <c r="WIF197" i="1"/>
  <c r="WIH197" i="1" s="1"/>
  <c r="WHX197" i="1"/>
  <c r="WHZ197" i="1" s="1"/>
  <c r="WHP197" i="1"/>
  <c r="WHR197" i="1" s="1"/>
  <c r="WHH197" i="1"/>
  <c r="WHJ197" i="1" s="1"/>
  <c r="WGZ197" i="1"/>
  <c r="WHB197" i="1" s="1"/>
  <c r="WGR197" i="1"/>
  <c r="WGT197" i="1" s="1"/>
  <c r="WGJ197" i="1"/>
  <c r="WGL197" i="1" s="1"/>
  <c r="WGB197" i="1"/>
  <c r="WGD197" i="1" s="1"/>
  <c r="WFT197" i="1"/>
  <c r="WFV197" i="1" s="1"/>
  <c r="WFL197" i="1"/>
  <c r="WFN197" i="1" s="1"/>
  <c r="WFD197" i="1"/>
  <c r="WFF197" i="1" s="1"/>
  <c r="WEV197" i="1"/>
  <c r="WEX197" i="1" s="1"/>
  <c r="WEN197" i="1"/>
  <c r="WEP197" i="1" s="1"/>
  <c r="WEF197" i="1"/>
  <c r="WEH197" i="1" s="1"/>
  <c r="WDX197" i="1"/>
  <c r="WDZ197" i="1" s="1"/>
  <c r="WDP197" i="1"/>
  <c r="WDR197" i="1" s="1"/>
  <c r="WDH197" i="1"/>
  <c r="WDJ197" i="1" s="1"/>
  <c r="WCZ197" i="1"/>
  <c r="WDB197" i="1" s="1"/>
  <c r="WCR197" i="1"/>
  <c r="WCT197" i="1" s="1"/>
  <c r="WCJ197" i="1"/>
  <c r="WCL197" i="1" s="1"/>
  <c r="WCB197" i="1"/>
  <c r="WCD197" i="1" s="1"/>
  <c r="WBT197" i="1"/>
  <c r="WBV197" i="1" s="1"/>
  <c r="WBL197" i="1"/>
  <c r="WBN197" i="1" s="1"/>
  <c r="WBD197" i="1"/>
  <c r="WBF197" i="1" s="1"/>
  <c r="WAV197" i="1"/>
  <c r="WAX197" i="1" s="1"/>
  <c r="WAN197" i="1"/>
  <c r="WAP197" i="1" s="1"/>
  <c r="WAF197" i="1"/>
  <c r="WAH197" i="1" s="1"/>
  <c r="VZX197" i="1"/>
  <c r="VZZ197" i="1" s="1"/>
  <c r="VZP197" i="1"/>
  <c r="VZR197" i="1" s="1"/>
  <c r="VZH197" i="1"/>
  <c r="VZJ197" i="1" s="1"/>
  <c r="VYZ197" i="1"/>
  <c r="VZB197" i="1" s="1"/>
  <c r="VYR197" i="1"/>
  <c r="VYT197" i="1" s="1"/>
  <c r="VYJ197" i="1"/>
  <c r="VYL197" i="1" s="1"/>
  <c r="VYB197" i="1"/>
  <c r="VYD197" i="1" s="1"/>
  <c r="VXT197" i="1"/>
  <c r="VXV197" i="1" s="1"/>
  <c r="VXL197" i="1"/>
  <c r="VXN197" i="1" s="1"/>
  <c r="VXD197" i="1"/>
  <c r="VXF197" i="1" s="1"/>
  <c r="VWV197" i="1"/>
  <c r="VWX197" i="1" s="1"/>
  <c r="VWN197" i="1"/>
  <c r="VWP197" i="1" s="1"/>
  <c r="VWF197" i="1"/>
  <c r="VWH197" i="1" s="1"/>
  <c r="VVX197" i="1"/>
  <c r="VVZ197" i="1" s="1"/>
  <c r="VVP197" i="1"/>
  <c r="VVR197" i="1" s="1"/>
  <c r="VVH197" i="1"/>
  <c r="VVJ197" i="1" s="1"/>
  <c r="VUZ197" i="1"/>
  <c r="VVB197" i="1" s="1"/>
  <c r="VUR197" i="1"/>
  <c r="VUT197" i="1" s="1"/>
  <c r="VUJ197" i="1"/>
  <c r="VUL197" i="1" s="1"/>
  <c r="VUB197" i="1"/>
  <c r="VUD197" i="1" s="1"/>
  <c r="VTT197" i="1"/>
  <c r="VTV197" i="1" s="1"/>
  <c r="VTL197" i="1"/>
  <c r="VTN197" i="1" s="1"/>
  <c r="VTD197" i="1"/>
  <c r="VTF197" i="1" s="1"/>
  <c r="VSV197" i="1"/>
  <c r="VSX197" i="1" s="1"/>
  <c r="VSN197" i="1"/>
  <c r="VSP197" i="1" s="1"/>
  <c r="VSF197" i="1"/>
  <c r="VSH197" i="1" s="1"/>
  <c r="VRX197" i="1"/>
  <c r="VRZ197" i="1" s="1"/>
  <c r="VRP197" i="1"/>
  <c r="VRR197" i="1" s="1"/>
  <c r="VRH197" i="1"/>
  <c r="VRJ197" i="1" s="1"/>
  <c r="VQZ197" i="1"/>
  <c r="VRB197" i="1" s="1"/>
  <c r="VQR197" i="1"/>
  <c r="VQT197" i="1" s="1"/>
  <c r="VQJ197" i="1"/>
  <c r="VQL197" i="1" s="1"/>
  <c r="VQB197" i="1"/>
  <c r="VQD197" i="1" s="1"/>
  <c r="VPT197" i="1"/>
  <c r="VPV197" i="1" s="1"/>
  <c r="VPL197" i="1"/>
  <c r="VPN197" i="1" s="1"/>
  <c r="VPD197" i="1"/>
  <c r="VPF197" i="1" s="1"/>
  <c r="VOV197" i="1"/>
  <c r="VOX197" i="1" s="1"/>
  <c r="VON197" i="1"/>
  <c r="VOP197" i="1" s="1"/>
  <c r="VOF197" i="1"/>
  <c r="VOH197" i="1" s="1"/>
  <c r="VNX197" i="1"/>
  <c r="VNZ197" i="1" s="1"/>
  <c r="VNP197" i="1"/>
  <c r="VNR197" i="1" s="1"/>
  <c r="VNH197" i="1"/>
  <c r="VNJ197" i="1" s="1"/>
  <c r="VMZ197" i="1"/>
  <c r="VNB197" i="1" s="1"/>
  <c r="VMR197" i="1"/>
  <c r="VMT197" i="1" s="1"/>
  <c r="VMJ197" i="1"/>
  <c r="VML197" i="1" s="1"/>
  <c r="VMB197" i="1"/>
  <c r="VMD197" i="1" s="1"/>
  <c r="VLT197" i="1"/>
  <c r="VLV197" i="1" s="1"/>
  <c r="VLL197" i="1"/>
  <c r="VLN197" i="1" s="1"/>
  <c r="VLD197" i="1"/>
  <c r="VLF197" i="1" s="1"/>
  <c r="VKV197" i="1"/>
  <c r="VKX197" i="1" s="1"/>
  <c r="VKN197" i="1"/>
  <c r="VKP197" i="1" s="1"/>
  <c r="VKF197" i="1"/>
  <c r="VKH197" i="1" s="1"/>
  <c r="VJX197" i="1"/>
  <c r="VJZ197" i="1" s="1"/>
  <c r="VJP197" i="1"/>
  <c r="VJR197" i="1" s="1"/>
  <c r="VJH197" i="1"/>
  <c r="VJJ197" i="1" s="1"/>
  <c r="VIZ197" i="1"/>
  <c r="VJB197" i="1" s="1"/>
  <c r="VIR197" i="1"/>
  <c r="VIT197" i="1" s="1"/>
  <c r="VIJ197" i="1"/>
  <c r="VIL197" i="1" s="1"/>
  <c r="VIB197" i="1"/>
  <c r="VID197" i="1" s="1"/>
  <c r="VHT197" i="1"/>
  <c r="VHV197" i="1" s="1"/>
  <c r="VHL197" i="1"/>
  <c r="VHN197" i="1" s="1"/>
  <c r="VHD197" i="1"/>
  <c r="VHF197" i="1" s="1"/>
  <c r="VGV197" i="1"/>
  <c r="VGX197" i="1" s="1"/>
  <c r="VGN197" i="1"/>
  <c r="VGP197" i="1" s="1"/>
  <c r="VGF197" i="1"/>
  <c r="VGH197" i="1" s="1"/>
  <c r="VFX197" i="1"/>
  <c r="VFZ197" i="1" s="1"/>
  <c r="VFP197" i="1"/>
  <c r="VFR197" i="1" s="1"/>
  <c r="VFH197" i="1"/>
  <c r="VFJ197" i="1" s="1"/>
  <c r="VEZ197" i="1"/>
  <c r="VFB197" i="1" s="1"/>
  <c r="VER197" i="1"/>
  <c r="VET197" i="1" s="1"/>
  <c r="VEJ197" i="1"/>
  <c r="VEL197" i="1" s="1"/>
  <c r="VEB197" i="1"/>
  <c r="VED197" i="1" s="1"/>
  <c r="VDT197" i="1"/>
  <c r="VDV197" i="1" s="1"/>
  <c r="VDL197" i="1"/>
  <c r="VDN197" i="1" s="1"/>
  <c r="VDD197" i="1"/>
  <c r="VDF197" i="1" s="1"/>
  <c r="VCV197" i="1"/>
  <c r="VCX197" i="1" s="1"/>
  <c r="VCN197" i="1"/>
  <c r="VCP197" i="1" s="1"/>
  <c r="VCF197" i="1"/>
  <c r="VCH197" i="1" s="1"/>
  <c r="VBX197" i="1"/>
  <c r="VBZ197" i="1" s="1"/>
  <c r="VBP197" i="1"/>
  <c r="VBR197" i="1" s="1"/>
  <c r="VBH197" i="1"/>
  <c r="VBJ197" i="1" s="1"/>
  <c r="VAZ197" i="1"/>
  <c r="VBB197" i="1" s="1"/>
  <c r="VAR197" i="1"/>
  <c r="VAT197" i="1" s="1"/>
  <c r="VAJ197" i="1"/>
  <c r="VAL197" i="1" s="1"/>
  <c r="VAB197" i="1"/>
  <c r="VAD197" i="1" s="1"/>
  <c r="UZT197" i="1"/>
  <c r="UZV197" i="1" s="1"/>
  <c r="UZL197" i="1"/>
  <c r="UZN197" i="1" s="1"/>
  <c r="UZD197" i="1"/>
  <c r="UZF197" i="1" s="1"/>
  <c r="UYV197" i="1"/>
  <c r="UYX197" i="1" s="1"/>
  <c r="UYN197" i="1"/>
  <c r="UYP197" i="1" s="1"/>
  <c r="UYF197" i="1"/>
  <c r="UYH197" i="1" s="1"/>
  <c r="UXX197" i="1"/>
  <c r="UXZ197" i="1" s="1"/>
  <c r="UXP197" i="1"/>
  <c r="UXR197" i="1" s="1"/>
  <c r="UXH197" i="1"/>
  <c r="UXJ197" i="1" s="1"/>
  <c r="UWZ197" i="1"/>
  <c r="UXB197" i="1" s="1"/>
  <c r="UWR197" i="1"/>
  <c r="UWT197" i="1" s="1"/>
  <c r="UWJ197" i="1"/>
  <c r="UWL197" i="1" s="1"/>
  <c r="UWB197" i="1"/>
  <c r="UWD197" i="1" s="1"/>
  <c r="UVT197" i="1"/>
  <c r="UVV197" i="1" s="1"/>
  <c r="UVL197" i="1"/>
  <c r="UVN197" i="1" s="1"/>
  <c r="UVD197" i="1"/>
  <c r="UVF197" i="1" s="1"/>
  <c r="UUV197" i="1"/>
  <c r="UUX197" i="1" s="1"/>
  <c r="UUN197" i="1"/>
  <c r="UUP197" i="1" s="1"/>
  <c r="UUF197" i="1"/>
  <c r="UUH197" i="1" s="1"/>
  <c r="UTX197" i="1"/>
  <c r="UTZ197" i="1" s="1"/>
  <c r="UTP197" i="1"/>
  <c r="UTR197" i="1" s="1"/>
  <c r="UTH197" i="1"/>
  <c r="UTJ197" i="1" s="1"/>
  <c r="USZ197" i="1"/>
  <c r="UTB197" i="1" s="1"/>
  <c r="USR197" i="1"/>
  <c r="UST197" i="1" s="1"/>
  <c r="USJ197" i="1"/>
  <c r="USL197" i="1" s="1"/>
  <c r="USB197" i="1"/>
  <c r="USD197" i="1" s="1"/>
  <c r="URT197" i="1"/>
  <c r="URV197" i="1" s="1"/>
  <c r="URL197" i="1"/>
  <c r="URN197" i="1" s="1"/>
  <c r="URD197" i="1"/>
  <c r="URF197" i="1" s="1"/>
  <c r="UQV197" i="1"/>
  <c r="UQX197" i="1" s="1"/>
  <c r="UQN197" i="1"/>
  <c r="UQP197" i="1" s="1"/>
  <c r="UQF197" i="1"/>
  <c r="UQH197" i="1" s="1"/>
  <c r="UPX197" i="1"/>
  <c r="UPZ197" i="1" s="1"/>
  <c r="UPP197" i="1"/>
  <c r="UPR197" i="1" s="1"/>
  <c r="UPH197" i="1"/>
  <c r="UPJ197" i="1" s="1"/>
  <c r="UOZ197" i="1"/>
  <c r="UPB197" i="1" s="1"/>
  <c r="UOR197" i="1"/>
  <c r="UOT197" i="1" s="1"/>
  <c r="UOJ197" i="1"/>
  <c r="UOL197" i="1" s="1"/>
  <c r="UOB197" i="1"/>
  <c r="UOD197" i="1" s="1"/>
  <c r="UNT197" i="1"/>
  <c r="UNV197" i="1" s="1"/>
  <c r="UNL197" i="1"/>
  <c r="UNN197" i="1" s="1"/>
  <c r="UND197" i="1"/>
  <c r="UNF197" i="1" s="1"/>
  <c r="UMV197" i="1"/>
  <c r="UMX197" i="1" s="1"/>
  <c r="UMN197" i="1"/>
  <c r="UMP197" i="1" s="1"/>
  <c r="UMF197" i="1"/>
  <c r="UMH197" i="1" s="1"/>
  <c r="ULX197" i="1"/>
  <c r="ULZ197" i="1" s="1"/>
  <c r="ULP197" i="1"/>
  <c r="ULR197" i="1" s="1"/>
  <c r="ULH197" i="1"/>
  <c r="ULJ197" i="1" s="1"/>
  <c r="UKZ197" i="1"/>
  <c r="ULB197" i="1" s="1"/>
  <c r="UKR197" i="1"/>
  <c r="UKT197" i="1" s="1"/>
  <c r="UKJ197" i="1"/>
  <c r="UKL197" i="1" s="1"/>
  <c r="UKB197" i="1"/>
  <c r="UKD197" i="1" s="1"/>
  <c r="UJT197" i="1"/>
  <c r="UJV197" i="1" s="1"/>
  <c r="UJL197" i="1"/>
  <c r="UJN197" i="1" s="1"/>
  <c r="UJD197" i="1"/>
  <c r="UJF197" i="1" s="1"/>
  <c r="UIV197" i="1"/>
  <c r="UIX197" i="1" s="1"/>
  <c r="UIN197" i="1"/>
  <c r="UIP197" i="1" s="1"/>
  <c r="UIF197" i="1"/>
  <c r="UIH197" i="1" s="1"/>
  <c r="UHX197" i="1"/>
  <c r="UHZ197" i="1" s="1"/>
  <c r="UHP197" i="1"/>
  <c r="UHR197" i="1" s="1"/>
  <c r="UHH197" i="1"/>
  <c r="UHJ197" i="1" s="1"/>
  <c r="UGZ197" i="1"/>
  <c r="UHB197" i="1" s="1"/>
  <c r="UGR197" i="1"/>
  <c r="UGT197" i="1" s="1"/>
  <c r="UGJ197" i="1"/>
  <c r="UGL197" i="1" s="1"/>
  <c r="UGB197" i="1"/>
  <c r="UGD197" i="1" s="1"/>
  <c r="UFT197" i="1"/>
  <c r="UFV197" i="1" s="1"/>
  <c r="UFL197" i="1"/>
  <c r="UFN197" i="1" s="1"/>
  <c r="UFD197" i="1"/>
  <c r="UFF197" i="1" s="1"/>
  <c r="UEV197" i="1"/>
  <c r="UEX197" i="1" s="1"/>
  <c r="UEN197" i="1"/>
  <c r="UEP197" i="1" s="1"/>
  <c r="UEF197" i="1"/>
  <c r="UEH197" i="1" s="1"/>
  <c r="UDX197" i="1"/>
  <c r="UDZ197" i="1" s="1"/>
  <c r="UDP197" i="1"/>
  <c r="UDR197" i="1" s="1"/>
  <c r="UDH197" i="1"/>
  <c r="UDJ197" i="1" s="1"/>
  <c r="UCZ197" i="1"/>
  <c r="UDB197" i="1" s="1"/>
  <c r="UCR197" i="1"/>
  <c r="UCT197" i="1" s="1"/>
  <c r="UCJ197" i="1"/>
  <c r="UCL197" i="1" s="1"/>
  <c r="UCB197" i="1"/>
  <c r="UCD197" i="1" s="1"/>
  <c r="UBT197" i="1"/>
  <c r="UBV197" i="1" s="1"/>
  <c r="UBL197" i="1"/>
  <c r="UBN197" i="1" s="1"/>
  <c r="UBD197" i="1"/>
  <c r="UBF197" i="1" s="1"/>
  <c r="UAV197" i="1"/>
  <c r="UAX197" i="1" s="1"/>
  <c r="UAN197" i="1"/>
  <c r="UAP197" i="1" s="1"/>
  <c r="UAF197" i="1"/>
  <c r="UAH197" i="1" s="1"/>
  <c r="TZX197" i="1"/>
  <c r="TZZ197" i="1" s="1"/>
  <c r="TZP197" i="1"/>
  <c r="TZR197" i="1" s="1"/>
  <c r="TZH197" i="1"/>
  <c r="TZJ197" i="1" s="1"/>
  <c r="TYZ197" i="1"/>
  <c r="TZB197" i="1" s="1"/>
  <c r="TYR197" i="1"/>
  <c r="TYT197" i="1" s="1"/>
  <c r="TYJ197" i="1"/>
  <c r="TYL197" i="1" s="1"/>
  <c r="TYB197" i="1"/>
  <c r="TYD197" i="1" s="1"/>
  <c r="TXT197" i="1"/>
  <c r="TXV197" i="1" s="1"/>
  <c r="TXL197" i="1"/>
  <c r="TXN197" i="1" s="1"/>
  <c r="TXD197" i="1"/>
  <c r="TXF197" i="1" s="1"/>
  <c r="TWV197" i="1"/>
  <c r="TWX197" i="1" s="1"/>
  <c r="TWN197" i="1"/>
  <c r="TWP197" i="1" s="1"/>
  <c r="TWF197" i="1"/>
  <c r="TWH197" i="1" s="1"/>
  <c r="TVX197" i="1"/>
  <c r="TVZ197" i="1" s="1"/>
  <c r="TVP197" i="1"/>
  <c r="TVR197" i="1" s="1"/>
  <c r="TVH197" i="1"/>
  <c r="TVJ197" i="1" s="1"/>
  <c r="TUZ197" i="1"/>
  <c r="TVB197" i="1" s="1"/>
  <c r="TUR197" i="1"/>
  <c r="TUT197" i="1" s="1"/>
  <c r="TUJ197" i="1"/>
  <c r="TUL197" i="1" s="1"/>
  <c r="TUB197" i="1"/>
  <c r="TUD197" i="1" s="1"/>
  <c r="TTT197" i="1"/>
  <c r="TTV197" i="1" s="1"/>
  <c r="TTL197" i="1"/>
  <c r="TTN197" i="1" s="1"/>
  <c r="TTD197" i="1"/>
  <c r="TTF197" i="1" s="1"/>
  <c r="TSV197" i="1"/>
  <c r="TSX197" i="1" s="1"/>
  <c r="TSN197" i="1"/>
  <c r="TSP197" i="1" s="1"/>
  <c r="TSF197" i="1"/>
  <c r="TSH197" i="1" s="1"/>
  <c r="TRX197" i="1"/>
  <c r="TRZ197" i="1" s="1"/>
  <c r="TRP197" i="1"/>
  <c r="TRR197" i="1" s="1"/>
  <c r="TRH197" i="1"/>
  <c r="TRJ197" i="1" s="1"/>
  <c r="TQZ197" i="1"/>
  <c r="TRB197" i="1" s="1"/>
  <c r="TQR197" i="1"/>
  <c r="TQT197" i="1" s="1"/>
  <c r="TQJ197" i="1"/>
  <c r="TQL197" i="1" s="1"/>
  <c r="TQB197" i="1"/>
  <c r="TQD197" i="1" s="1"/>
  <c r="TPT197" i="1"/>
  <c r="TPV197" i="1" s="1"/>
  <c r="TPL197" i="1"/>
  <c r="TPN197" i="1" s="1"/>
  <c r="TPD197" i="1"/>
  <c r="TPF197" i="1" s="1"/>
  <c r="TOV197" i="1"/>
  <c r="TOX197" i="1" s="1"/>
  <c r="TON197" i="1"/>
  <c r="TOP197" i="1" s="1"/>
  <c r="TOF197" i="1"/>
  <c r="TOH197" i="1" s="1"/>
  <c r="TNX197" i="1"/>
  <c r="TNZ197" i="1" s="1"/>
  <c r="TNP197" i="1"/>
  <c r="TNR197" i="1" s="1"/>
  <c r="TNH197" i="1"/>
  <c r="TNJ197" i="1" s="1"/>
  <c r="TMZ197" i="1"/>
  <c r="TNB197" i="1" s="1"/>
  <c r="TMR197" i="1"/>
  <c r="TMT197" i="1" s="1"/>
  <c r="TMJ197" i="1"/>
  <c r="TML197" i="1" s="1"/>
  <c r="TMB197" i="1"/>
  <c r="TMD197" i="1" s="1"/>
  <c r="TLT197" i="1"/>
  <c r="TLV197" i="1" s="1"/>
  <c r="TLL197" i="1"/>
  <c r="TLN197" i="1" s="1"/>
  <c r="TLD197" i="1"/>
  <c r="TLF197" i="1" s="1"/>
  <c r="TKV197" i="1"/>
  <c r="TKX197" i="1" s="1"/>
  <c r="TKN197" i="1"/>
  <c r="TKP197" i="1" s="1"/>
  <c r="TKF197" i="1"/>
  <c r="TKH197" i="1" s="1"/>
  <c r="TJX197" i="1"/>
  <c r="TJZ197" i="1" s="1"/>
  <c r="TJP197" i="1"/>
  <c r="TJR197" i="1" s="1"/>
  <c r="TJH197" i="1"/>
  <c r="TJJ197" i="1" s="1"/>
  <c r="TIZ197" i="1"/>
  <c r="TJB197" i="1" s="1"/>
  <c r="TIR197" i="1"/>
  <c r="TIT197" i="1" s="1"/>
  <c r="TIJ197" i="1"/>
  <c r="TIL197" i="1" s="1"/>
  <c r="TIB197" i="1"/>
  <c r="TID197" i="1" s="1"/>
  <c r="THT197" i="1"/>
  <c r="THV197" i="1" s="1"/>
  <c r="THL197" i="1"/>
  <c r="THN197" i="1" s="1"/>
  <c r="THD197" i="1"/>
  <c r="THF197" i="1" s="1"/>
  <c r="TGV197" i="1"/>
  <c r="TGX197" i="1" s="1"/>
  <c r="TGN197" i="1"/>
  <c r="TGP197" i="1" s="1"/>
  <c r="TGF197" i="1"/>
  <c r="TGH197" i="1" s="1"/>
  <c r="TFX197" i="1"/>
  <c r="TFZ197" i="1" s="1"/>
  <c r="TFP197" i="1"/>
  <c r="TFR197" i="1" s="1"/>
  <c r="TFH197" i="1"/>
  <c r="TFJ197" i="1" s="1"/>
  <c r="TEZ197" i="1"/>
  <c r="TFB197" i="1" s="1"/>
  <c r="TER197" i="1"/>
  <c r="TET197" i="1" s="1"/>
  <c r="TEJ197" i="1"/>
  <c r="TEL197" i="1" s="1"/>
  <c r="TEB197" i="1"/>
  <c r="TED197" i="1" s="1"/>
  <c r="TDT197" i="1"/>
  <c r="TDV197" i="1" s="1"/>
  <c r="TDL197" i="1"/>
  <c r="TDN197" i="1" s="1"/>
  <c r="TDD197" i="1"/>
  <c r="TDF197" i="1" s="1"/>
  <c r="TCV197" i="1"/>
  <c r="TCX197" i="1" s="1"/>
  <c r="TCN197" i="1"/>
  <c r="TCP197" i="1" s="1"/>
  <c r="TCF197" i="1"/>
  <c r="TCH197" i="1" s="1"/>
  <c r="TBX197" i="1"/>
  <c r="TBZ197" i="1" s="1"/>
  <c r="TBP197" i="1"/>
  <c r="TBR197" i="1" s="1"/>
  <c r="TBH197" i="1"/>
  <c r="TBJ197" i="1" s="1"/>
  <c r="TAZ197" i="1"/>
  <c r="TBB197" i="1" s="1"/>
  <c r="TAR197" i="1"/>
  <c r="TAT197" i="1" s="1"/>
  <c r="TAJ197" i="1"/>
  <c r="TAL197" i="1" s="1"/>
  <c r="TAB197" i="1"/>
  <c r="TAD197" i="1" s="1"/>
  <c r="SZT197" i="1"/>
  <c r="SZV197" i="1" s="1"/>
  <c r="SZL197" i="1"/>
  <c r="SZN197" i="1" s="1"/>
  <c r="SZD197" i="1"/>
  <c r="SZF197" i="1" s="1"/>
  <c r="SYV197" i="1"/>
  <c r="SYX197" i="1" s="1"/>
  <c r="SYN197" i="1"/>
  <c r="SYP197" i="1" s="1"/>
  <c r="SYF197" i="1"/>
  <c r="SYH197" i="1" s="1"/>
  <c r="SXX197" i="1"/>
  <c r="SXZ197" i="1" s="1"/>
  <c r="SXP197" i="1"/>
  <c r="SXR197" i="1" s="1"/>
  <c r="SXH197" i="1"/>
  <c r="SXJ197" i="1" s="1"/>
  <c r="SWZ197" i="1"/>
  <c r="SXB197" i="1" s="1"/>
  <c r="SWR197" i="1"/>
  <c r="SWT197" i="1" s="1"/>
  <c r="SWJ197" i="1"/>
  <c r="SWL197" i="1" s="1"/>
  <c r="SWB197" i="1"/>
  <c r="SWD197" i="1" s="1"/>
  <c r="SVT197" i="1"/>
  <c r="SVV197" i="1" s="1"/>
  <c r="SVL197" i="1"/>
  <c r="SVN197" i="1" s="1"/>
  <c r="SVD197" i="1"/>
  <c r="SVF197" i="1" s="1"/>
  <c r="SUV197" i="1"/>
  <c r="SUX197" i="1" s="1"/>
  <c r="SUN197" i="1"/>
  <c r="SUP197" i="1" s="1"/>
  <c r="SUF197" i="1"/>
  <c r="SUH197" i="1" s="1"/>
  <c r="STX197" i="1"/>
  <c r="STZ197" i="1" s="1"/>
  <c r="STP197" i="1"/>
  <c r="STR197" i="1" s="1"/>
  <c r="STH197" i="1"/>
  <c r="STJ197" i="1" s="1"/>
  <c r="SSZ197" i="1"/>
  <c r="STB197" i="1" s="1"/>
  <c r="SSR197" i="1"/>
  <c r="SST197" i="1" s="1"/>
  <c r="SSJ197" i="1"/>
  <c r="SSL197" i="1" s="1"/>
  <c r="SSB197" i="1"/>
  <c r="SSD197" i="1" s="1"/>
  <c r="SRT197" i="1"/>
  <c r="SRV197" i="1" s="1"/>
  <c r="SRL197" i="1"/>
  <c r="SRN197" i="1" s="1"/>
  <c r="SRD197" i="1"/>
  <c r="SRF197" i="1" s="1"/>
  <c r="SQV197" i="1"/>
  <c r="SQX197" i="1" s="1"/>
  <c r="SQN197" i="1"/>
  <c r="SQP197" i="1" s="1"/>
  <c r="SQF197" i="1"/>
  <c r="SQH197" i="1" s="1"/>
  <c r="SPX197" i="1"/>
  <c r="SPZ197" i="1" s="1"/>
  <c r="SPP197" i="1"/>
  <c r="SPR197" i="1" s="1"/>
  <c r="SPH197" i="1"/>
  <c r="SPJ197" i="1" s="1"/>
  <c r="SOZ197" i="1"/>
  <c r="SPB197" i="1" s="1"/>
  <c r="SOR197" i="1"/>
  <c r="SOT197" i="1" s="1"/>
  <c r="SOJ197" i="1"/>
  <c r="SOL197" i="1" s="1"/>
  <c r="SOB197" i="1"/>
  <c r="SOD197" i="1" s="1"/>
  <c r="SNT197" i="1"/>
  <c r="SNV197" i="1" s="1"/>
  <c r="SNL197" i="1"/>
  <c r="SNN197" i="1" s="1"/>
  <c r="SND197" i="1"/>
  <c r="SNF197" i="1" s="1"/>
  <c r="SMV197" i="1"/>
  <c r="SMX197" i="1" s="1"/>
  <c r="SMN197" i="1"/>
  <c r="SMP197" i="1" s="1"/>
  <c r="SMF197" i="1"/>
  <c r="SMH197" i="1" s="1"/>
  <c r="SLX197" i="1"/>
  <c r="SLZ197" i="1" s="1"/>
  <c r="SLP197" i="1"/>
  <c r="SLR197" i="1" s="1"/>
  <c r="SLH197" i="1"/>
  <c r="SLJ197" i="1" s="1"/>
  <c r="SKZ197" i="1"/>
  <c r="SLB197" i="1" s="1"/>
  <c r="SKR197" i="1"/>
  <c r="SKT197" i="1" s="1"/>
  <c r="SKJ197" i="1"/>
  <c r="SKL197" i="1" s="1"/>
  <c r="SKB197" i="1"/>
  <c r="SKD197" i="1" s="1"/>
  <c r="SJT197" i="1"/>
  <c r="SJV197" i="1" s="1"/>
  <c r="SJL197" i="1"/>
  <c r="SJN197" i="1" s="1"/>
  <c r="SJD197" i="1"/>
  <c r="SJF197" i="1" s="1"/>
  <c r="SIV197" i="1"/>
  <c r="SIX197" i="1" s="1"/>
  <c r="SIN197" i="1"/>
  <c r="SIP197" i="1" s="1"/>
  <c r="SIF197" i="1"/>
  <c r="SIH197" i="1" s="1"/>
  <c r="SHX197" i="1"/>
  <c r="SHZ197" i="1" s="1"/>
  <c r="SHP197" i="1"/>
  <c r="SHR197" i="1" s="1"/>
  <c r="SHH197" i="1"/>
  <c r="SHJ197" i="1" s="1"/>
  <c r="SGZ197" i="1"/>
  <c r="SHB197" i="1" s="1"/>
  <c r="SGR197" i="1"/>
  <c r="SGT197" i="1" s="1"/>
  <c r="SGJ197" i="1"/>
  <c r="SGL197" i="1" s="1"/>
  <c r="SGB197" i="1"/>
  <c r="SGD197" i="1" s="1"/>
  <c r="SFT197" i="1"/>
  <c r="SFV197" i="1" s="1"/>
  <c r="SFL197" i="1"/>
  <c r="SFN197" i="1" s="1"/>
  <c r="SFD197" i="1"/>
  <c r="SFF197" i="1" s="1"/>
  <c r="SEV197" i="1"/>
  <c r="SEX197" i="1" s="1"/>
  <c r="SEN197" i="1"/>
  <c r="SEP197" i="1" s="1"/>
  <c r="SEF197" i="1"/>
  <c r="SEH197" i="1" s="1"/>
  <c r="SDX197" i="1"/>
  <c r="SDZ197" i="1" s="1"/>
  <c r="SDP197" i="1"/>
  <c r="SDR197" i="1" s="1"/>
  <c r="SDH197" i="1"/>
  <c r="SDJ197" i="1" s="1"/>
  <c r="SCZ197" i="1"/>
  <c r="SDB197" i="1" s="1"/>
  <c r="SCR197" i="1"/>
  <c r="SCT197" i="1" s="1"/>
  <c r="SCJ197" i="1"/>
  <c r="SCL197" i="1" s="1"/>
  <c r="SCB197" i="1"/>
  <c r="SCD197" i="1" s="1"/>
  <c r="SBT197" i="1"/>
  <c r="SBV197" i="1" s="1"/>
  <c r="SBL197" i="1"/>
  <c r="SBN197" i="1" s="1"/>
  <c r="SBD197" i="1"/>
  <c r="SBF197" i="1" s="1"/>
  <c r="SAV197" i="1"/>
  <c r="SAX197" i="1" s="1"/>
  <c r="SAN197" i="1"/>
  <c r="SAP197" i="1" s="1"/>
  <c r="SAF197" i="1"/>
  <c r="SAH197" i="1" s="1"/>
  <c r="RZX197" i="1"/>
  <c r="RZZ197" i="1" s="1"/>
  <c r="RZP197" i="1"/>
  <c r="RZR197" i="1" s="1"/>
  <c r="RZH197" i="1"/>
  <c r="RZJ197" i="1" s="1"/>
  <c r="RYZ197" i="1"/>
  <c r="RZB197" i="1" s="1"/>
  <c r="RYR197" i="1"/>
  <c r="RYT197" i="1" s="1"/>
  <c r="RYJ197" i="1"/>
  <c r="RYL197" i="1" s="1"/>
  <c r="RYB197" i="1"/>
  <c r="RYD197" i="1" s="1"/>
  <c r="RXT197" i="1"/>
  <c r="RXV197" i="1" s="1"/>
  <c r="RXL197" i="1"/>
  <c r="RXN197" i="1" s="1"/>
  <c r="RXD197" i="1"/>
  <c r="RXF197" i="1" s="1"/>
  <c r="RWV197" i="1"/>
  <c r="RWX197" i="1" s="1"/>
  <c r="RWN197" i="1"/>
  <c r="RWP197" i="1" s="1"/>
  <c r="RWF197" i="1"/>
  <c r="RWH197" i="1" s="1"/>
  <c r="RVX197" i="1"/>
  <c r="RVZ197" i="1" s="1"/>
  <c r="RVP197" i="1"/>
  <c r="RVR197" i="1" s="1"/>
  <c r="RVH197" i="1"/>
  <c r="RVJ197" i="1" s="1"/>
  <c r="RUZ197" i="1"/>
  <c r="RVB197" i="1" s="1"/>
  <c r="RUR197" i="1"/>
  <c r="RUT197" i="1" s="1"/>
  <c r="RUJ197" i="1"/>
  <c r="RUL197" i="1" s="1"/>
  <c r="RUB197" i="1"/>
  <c r="RUD197" i="1" s="1"/>
  <c r="RTT197" i="1"/>
  <c r="RTV197" i="1" s="1"/>
  <c r="RTL197" i="1"/>
  <c r="RTN197" i="1" s="1"/>
  <c r="RTD197" i="1"/>
  <c r="RTF197" i="1" s="1"/>
  <c r="RSV197" i="1"/>
  <c r="RSX197" i="1" s="1"/>
  <c r="RSN197" i="1"/>
  <c r="RSP197" i="1" s="1"/>
  <c r="RSF197" i="1"/>
  <c r="RSH197" i="1" s="1"/>
  <c r="RRX197" i="1"/>
  <c r="RRZ197" i="1" s="1"/>
  <c r="RRP197" i="1"/>
  <c r="RRR197" i="1" s="1"/>
  <c r="RRH197" i="1"/>
  <c r="RRJ197" i="1" s="1"/>
  <c r="RQZ197" i="1"/>
  <c r="RRB197" i="1" s="1"/>
  <c r="RQR197" i="1"/>
  <c r="RQT197" i="1" s="1"/>
  <c r="RQJ197" i="1"/>
  <c r="RQL197" i="1" s="1"/>
  <c r="RQB197" i="1"/>
  <c r="RQD197" i="1" s="1"/>
  <c r="RPT197" i="1"/>
  <c r="RPV197" i="1" s="1"/>
  <c r="RPL197" i="1"/>
  <c r="RPN197" i="1" s="1"/>
  <c r="RPD197" i="1"/>
  <c r="RPF197" i="1" s="1"/>
  <c r="ROV197" i="1"/>
  <c r="ROX197" i="1" s="1"/>
  <c r="RON197" i="1"/>
  <c r="ROP197" i="1" s="1"/>
  <c r="ROF197" i="1"/>
  <c r="ROH197" i="1" s="1"/>
  <c r="RNX197" i="1"/>
  <c r="RNZ197" i="1" s="1"/>
  <c r="RNP197" i="1"/>
  <c r="RNR197" i="1" s="1"/>
  <c r="RNH197" i="1"/>
  <c r="RNJ197" i="1" s="1"/>
  <c r="RMZ197" i="1"/>
  <c r="RNB197" i="1" s="1"/>
  <c r="RMR197" i="1"/>
  <c r="RMT197" i="1" s="1"/>
  <c r="RMJ197" i="1"/>
  <c r="RML197" i="1" s="1"/>
  <c r="RMB197" i="1"/>
  <c r="RMD197" i="1" s="1"/>
  <c r="RLT197" i="1"/>
  <c r="RLV197" i="1" s="1"/>
  <c r="RLL197" i="1"/>
  <c r="RLN197" i="1" s="1"/>
  <c r="RLD197" i="1"/>
  <c r="RLF197" i="1" s="1"/>
  <c r="RKV197" i="1"/>
  <c r="RKX197" i="1" s="1"/>
  <c r="RKN197" i="1"/>
  <c r="RKP197" i="1" s="1"/>
  <c r="RKF197" i="1"/>
  <c r="RKH197" i="1" s="1"/>
  <c r="RJX197" i="1"/>
  <c r="RJZ197" i="1" s="1"/>
  <c r="RJP197" i="1"/>
  <c r="RJR197" i="1" s="1"/>
  <c r="RJH197" i="1"/>
  <c r="RJJ197" i="1" s="1"/>
  <c r="RIZ197" i="1"/>
  <c r="RJB197" i="1" s="1"/>
  <c r="RIR197" i="1"/>
  <c r="RIT197" i="1" s="1"/>
  <c r="RIJ197" i="1"/>
  <c r="RIL197" i="1" s="1"/>
  <c r="RIB197" i="1"/>
  <c r="RID197" i="1" s="1"/>
  <c r="RHT197" i="1"/>
  <c r="RHV197" i="1" s="1"/>
  <c r="RHL197" i="1"/>
  <c r="RHN197" i="1" s="1"/>
  <c r="RHD197" i="1"/>
  <c r="RHF197" i="1" s="1"/>
  <c r="RGV197" i="1"/>
  <c r="RGX197" i="1" s="1"/>
  <c r="RGN197" i="1"/>
  <c r="RGP197" i="1" s="1"/>
  <c r="RGF197" i="1"/>
  <c r="RGH197" i="1" s="1"/>
  <c r="RFX197" i="1"/>
  <c r="RFZ197" i="1" s="1"/>
  <c r="RFP197" i="1"/>
  <c r="RFR197" i="1" s="1"/>
  <c r="RFH197" i="1"/>
  <c r="RFJ197" i="1" s="1"/>
  <c r="REZ197" i="1"/>
  <c r="RFB197" i="1" s="1"/>
  <c r="RER197" i="1"/>
  <c r="RET197" i="1" s="1"/>
  <c r="REJ197" i="1"/>
  <c r="REL197" i="1" s="1"/>
  <c r="REB197" i="1"/>
  <c r="RED197" i="1" s="1"/>
  <c r="RDT197" i="1"/>
  <c r="RDV197" i="1" s="1"/>
  <c r="RDL197" i="1"/>
  <c r="RDN197" i="1" s="1"/>
  <c r="RDD197" i="1"/>
  <c r="RDF197" i="1" s="1"/>
  <c r="RCV197" i="1"/>
  <c r="RCX197" i="1" s="1"/>
  <c r="RCN197" i="1"/>
  <c r="RCP197" i="1" s="1"/>
  <c r="RCF197" i="1"/>
  <c r="RCH197" i="1" s="1"/>
  <c r="RBX197" i="1"/>
  <c r="RBZ197" i="1" s="1"/>
  <c r="RBP197" i="1"/>
  <c r="RBR197" i="1" s="1"/>
  <c r="RBH197" i="1"/>
  <c r="RBJ197" i="1" s="1"/>
  <c r="RAZ197" i="1"/>
  <c r="RBB197" i="1" s="1"/>
  <c r="RAR197" i="1"/>
  <c r="RAT197" i="1" s="1"/>
  <c r="RAJ197" i="1"/>
  <c r="RAL197" i="1" s="1"/>
  <c r="RAB197" i="1"/>
  <c r="RAD197" i="1" s="1"/>
  <c r="QZT197" i="1"/>
  <c r="QZV197" i="1" s="1"/>
  <c r="QZL197" i="1"/>
  <c r="QZN197" i="1" s="1"/>
  <c r="QZD197" i="1"/>
  <c r="QZF197" i="1" s="1"/>
  <c r="QYV197" i="1"/>
  <c r="QYX197" i="1" s="1"/>
  <c r="QYN197" i="1"/>
  <c r="QYP197" i="1" s="1"/>
  <c r="QYF197" i="1"/>
  <c r="QYH197" i="1" s="1"/>
  <c r="QXX197" i="1"/>
  <c r="QXZ197" i="1" s="1"/>
  <c r="QXP197" i="1"/>
  <c r="QXR197" i="1" s="1"/>
  <c r="QXH197" i="1"/>
  <c r="QXJ197" i="1" s="1"/>
  <c r="QWZ197" i="1"/>
  <c r="QXB197" i="1" s="1"/>
  <c r="QWR197" i="1"/>
  <c r="QWT197" i="1" s="1"/>
  <c r="QWJ197" i="1"/>
  <c r="QWL197" i="1" s="1"/>
  <c r="QWB197" i="1"/>
  <c r="QWD197" i="1" s="1"/>
  <c r="QVT197" i="1"/>
  <c r="QVV197" i="1" s="1"/>
  <c r="QVL197" i="1"/>
  <c r="QVN197" i="1" s="1"/>
  <c r="QVD197" i="1"/>
  <c r="QVF197" i="1" s="1"/>
  <c r="QUV197" i="1"/>
  <c r="QUX197" i="1" s="1"/>
  <c r="QUN197" i="1"/>
  <c r="QUP197" i="1" s="1"/>
  <c r="QUF197" i="1"/>
  <c r="QUH197" i="1" s="1"/>
  <c r="QTX197" i="1"/>
  <c r="QTZ197" i="1" s="1"/>
  <c r="QTP197" i="1"/>
  <c r="QTR197" i="1" s="1"/>
  <c r="QTH197" i="1"/>
  <c r="QTJ197" i="1" s="1"/>
  <c r="QSZ197" i="1"/>
  <c r="QTB197" i="1" s="1"/>
  <c r="QSR197" i="1"/>
  <c r="QST197" i="1" s="1"/>
  <c r="QSJ197" i="1"/>
  <c r="QSL197" i="1" s="1"/>
  <c r="QSB197" i="1"/>
  <c r="QSD197" i="1" s="1"/>
  <c r="QRT197" i="1"/>
  <c r="QRV197" i="1" s="1"/>
  <c r="QRL197" i="1"/>
  <c r="QRN197" i="1" s="1"/>
  <c r="QRD197" i="1"/>
  <c r="QRF197" i="1" s="1"/>
  <c r="QQV197" i="1"/>
  <c r="QQX197" i="1" s="1"/>
  <c r="QQN197" i="1"/>
  <c r="QQP197" i="1" s="1"/>
  <c r="QQF197" i="1"/>
  <c r="QQH197" i="1" s="1"/>
  <c r="QPX197" i="1"/>
  <c r="QPZ197" i="1" s="1"/>
  <c r="QPP197" i="1"/>
  <c r="QPR197" i="1" s="1"/>
  <c r="QPH197" i="1"/>
  <c r="QPJ197" i="1" s="1"/>
  <c r="QOZ197" i="1"/>
  <c r="QPB197" i="1" s="1"/>
  <c r="QOR197" i="1"/>
  <c r="QOT197" i="1" s="1"/>
  <c r="QOJ197" i="1"/>
  <c r="QOL197" i="1" s="1"/>
  <c r="QOB197" i="1"/>
  <c r="QOD197" i="1" s="1"/>
  <c r="QNT197" i="1"/>
  <c r="QNV197" i="1" s="1"/>
  <c r="QNL197" i="1"/>
  <c r="QNN197" i="1" s="1"/>
  <c r="QND197" i="1"/>
  <c r="QNF197" i="1" s="1"/>
  <c r="QMV197" i="1"/>
  <c r="QMX197" i="1" s="1"/>
  <c r="QMN197" i="1"/>
  <c r="QMP197" i="1" s="1"/>
  <c r="QMF197" i="1"/>
  <c r="QMH197" i="1" s="1"/>
  <c r="QLX197" i="1"/>
  <c r="QLZ197" i="1" s="1"/>
  <c r="QLP197" i="1"/>
  <c r="QLR197" i="1" s="1"/>
  <c r="QLH197" i="1"/>
  <c r="QLJ197" i="1" s="1"/>
  <c r="QKZ197" i="1"/>
  <c r="QLB197" i="1" s="1"/>
  <c r="QKR197" i="1"/>
  <c r="QKT197" i="1" s="1"/>
  <c r="QKJ197" i="1"/>
  <c r="QKL197" i="1" s="1"/>
  <c r="QKB197" i="1"/>
  <c r="QKD197" i="1" s="1"/>
  <c r="QJT197" i="1"/>
  <c r="QJV197" i="1" s="1"/>
  <c r="QJL197" i="1"/>
  <c r="QJN197" i="1" s="1"/>
  <c r="QJD197" i="1"/>
  <c r="QJF197" i="1" s="1"/>
  <c r="QIV197" i="1"/>
  <c r="QIX197" i="1" s="1"/>
  <c r="QIN197" i="1"/>
  <c r="QIP197" i="1" s="1"/>
  <c r="QIF197" i="1"/>
  <c r="QIH197" i="1" s="1"/>
  <c r="QHX197" i="1"/>
  <c r="QHZ197" i="1" s="1"/>
  <c r="QHP197" i="1"/>
  <c r="QHR197" i="1" s="1"/>
  <c r="QHH197" i="1"/>
  <c r="QHJ197" i="1" s="1"/>
  <c r="QGZ197" i="1"/>
  <c r="QHB197" i="1" s="1"/>
  <c r="QGR197" i="1"/>
  <c r="QGT197" i="1" s="1"/>
  <c r="QGJ197" i="1"/>
  <c r="QGL197" i="1" s="1"/>
  <c r="QGB197" i="1"/>
  <c r="QGD197" i="1" s="1"/>
  <c r="QFT197" i="1"/>
  <c r="QFV197" i="1" s="1"/>
  <c r="QFL197" i="1"/>
  <c r="QFN197" i="1" s="1"/>
  <c r="QFD197" i="1"/>
  <c r="QFF197" i="1" s="1"/>
  <c r="QEV197" i="1"/>
  <c r="QEX197" i="1" s="1"/>
  <c r="QEN197" i="1"/>
  <c r="QEP197" i="1" s="1"/>
  <c r="QEF197" i="1"/>
  <c r="QEH197" i="1" s="1"/>
  <c r="QDX197" i="1"/>
  <c r="QDZ197" i="1" s="1"/>
  <c r="QDP197" i="1"/>
  <c r="QDR197" i="1" s="1"/>
  <c r="QDH197" i="1"/>
  <c r="QDJ197" i="1" s="1"/>
  <c r="QCZ197" i="1"/>
  <c r="QDB197" i="1" s="1"/>
  <c r="QCR197" i="1"/>
  <c r="QCT197" i="1" s="1"/>
  <c r="QCJ197" i="1"/>
  <c r="QCL197" i="1" s="1"/>
  <c r="QCB197" i="1"/>
  <c r="QCD197" i="1" s="1"/>
  <c r="QBT197" i="1"/>
  <c r="QBV197" i="1" s="1"/>
  <c r="QBL197" i="1"/>
  <c r="QBN197" i="1" s="1"/>
  <c r="QBD197" i="1"/>
  <c r="QBF197" i="1" s="1"/>
  <c r="QAV197" i="1"/>
  <c r="QAX197" i="1" s="1"/>
  <c r="QAN197" i="1"/>
  <c r="QAP197" i="1" s="1"/>
  <c r="QAF197" i="1"/>
  <c r="QAH197" i="1" s="1"/>
  <c r="PZX197" i="1"/>
  <c r="PZZ197" i="1" s="1"/>
  <c r="PZP197" i="1"/>
  <c r="PZR197" i="1" s="1"/>
  <c r="PZH197" i="1"/>
  <c r="PZJ197" i="1" s="1"/>
  <c r="PYZ197" i="1"/>
  <c r="PZB197" i="1" s="1"/>
  <c r="PYR197" i="1"/>
  <c r="PYT197" i="1" s="1"/>
  <c r="PYJ197" i="1"/>
  <c r="PYL197" i="1" s="1"/>
  <c r="PYB197" i="1"/>
  <c r="PYD197" i="1" s="1"/>
  <c r="PXT197" i="1"/>
  <c r="PXV197" i="1" s="1"/>
  <c r="PXL197" i="1"/>
  <c r="PXN197" i="1" s="1"/>
  <c r="PXD197" i="1"/>
  <c r="PXF197" i="1" s="1"/>
  <c r="PWV197" i="1"/>
  <c r="PWX197" i="1" s="1"/>
  <c r="PWN197" i="1"/>
  <c r="PWP197" i="1" s="1"/>
  <c r="PWF197" i="1"/>
  <c r="PWH197" i="1" s="1"/>
  <c r="PVX197" i="1"/>
  <c r="PVZ197" i="1" s="1"/>
  <c r="PVP197" i="1"/>
  <c r="PVR197" i="1" s="1"/>
  <c r="PVH197" i="1"/>
  <c r="PVJ197" i="1" s="1"/>
  <c r="PUZ197" i="1"/>
  <c r="PVB197" i="1" s="1"/>
  <c r="PUR197" i="1"/>
  <c r="PUT197" i="1" s="1"/>
  <c r="PUJ197" i="1"/>
  <c r="PUL197" i="1" s="1"/>
  <c r="PUB197" i="1"/>
  <c r="PUD197" i="1" s="1"/>
  <c r="PTT197" i="1"/>
  <c r="PTV197" i="1" s="1"/>
  <c r="PTL197" i="1"/>
  <c r="PTN197" i="1" s="1"/>
  <c r="PTD197" i="1"/>
  <c r="PTF197" i="1" s="1"/>
  <c r="PSV197" i="1"/>
  <c r="PSX197" i="1" s="1"/>
  <c r="PSN197" i="1"/>
  <c r="PSP197" i="1" s="1"/>
  <c r="PSF197" i="1"/>
  <c r="PSH197" i="1" s="1"/>
  <c r="PRX197" i="1"/>
  <c r="PRZ197" i="1" s="1"/>
  <c r="PRP197" i="1"/>
  <c r="PRR197" i="1" s="1"/>
  <c r="PRH197" i="1"/>
  <c r="PRJ197" i="1" s="1"/>
  <c r="PQZ197" i="1"/>
  <c r="PRB197" i="1" s="1"/>
  <c r="PQR197" i="1"/>
  <c r="PQT197" i="1" s="1"/>
  <c r="PQJ197" i="1"/>
  <c r="PQL197" i="1" s="1"/>
  <c r="PQB197" i="1"/>
  <c r="PQD197" i="1" s="1"/>
  <c r="PPT197" i="1"/>
  <c r="PPV197" i="1" s="1"/>
  <c r="PPL197" i="1"/>
  <c r="PPN197" i="1" s="1"/>
  <c r="PPD197" i="1"/>
  <c r="PPF197" i="1" s="1"/>
  <c r="POV197" i="1"/>
  <c r="POX197" i="1" s="1"/>
  <c r="PON197" i="1"/>
  <c r="POP197" i="1" s="1"/>
  <c r="POF197" i="1"/>
  <c r="POH197" i="1" s="1"/>
  <c r="PNX197" i="1"/>
  <c r="PNZ197" i="1" s="1"/>
  <c r="PNP197" i="1"/>
  <c r="PNR197" i="1" s="1"/>
  <c r="PNH197" i="1"/>
  <c r="PNJ197" i="1" s="1"/>
  <c r="PMZ197" i="1"/>
  <c r="PNB197" i="1" s="1"/>
  <c r="PMR197" i="1"/>
  <c r="PMT197" i="1" s="1"/>
  <c r="PMJ197" i="1"/>
  <c r="PML197" i="1" s="1"/>
  <c r="PMB197" i="1"/>
  <c r="PMD197" i="1" s="1"/>
  <c r="PLT197" i="1"/>
  <c r="PLV197" i="1" s="1"/>
  <c r="PLL197" i="1"/>
  <c r="PLN197" i="1" s="1"/>
  <c r="PLD197" i="1"/>
  <c r="PLF197" i="1" s="1"/>
  <c r="PKV197" i="1"/>
  <c r="PKX197" i="1" s="1"/>
  <c r="PKN197" i="1"/>
  <c r="PKP197" i="1" s="1"/>
  <c r="PKF197" i="1"/>
  <c r="PKH197" i="1" s="1"/>
  <c r="PJX197" i="1"/>
  <c r="PJZ197" i="1" s="1"/>
  <c r="PJP197" i="1"/>
  <c r="PJR197" i="1" s="1"/>
  <c r="PJH197" i="1"/>
  <c r="PJJ197" i="1" s="1"/>
  <c r="PIZ197" i="1"/>
  <c r="PJB197" i="1" s="1"/>
  <c r="PIR197" i="1"/>
  <c r="PIT197" i="1" s="1"/>
  <c r="PIJ197" i="1"/>
  <c r="PIL197" i="1" s="1"/>
  <c r="PIB197" i="1"/>
  <c r="PID197" i="1" s="1"/>
  <c r="PHT197" i="1"/>
  <c r="PHV197" i="1" s="1"/>
  <c r="PHL197" i="1"/>
  <c r="PHN197" i="1" s="1"/>
  <c r="PHD197" i="1"/>
  <c r="PHF197" i="1" s="1"/>
  <c r="PGV197" i="1"/>
  <c r="PGX197" i="1" s="1"/>
  <c r="PGN197" i="1"/>
  <c r="PGP197" i="1" s="1"/>
  <c r="PGF197" i="1"/>
  <c r="PGH197" i="1" s="1"/>
  <c r="PFX197" i="1"/>
  <c r="PFZ197" i="1" s="1"/>
  <c r="PFP197" i="1"/>
  <c r="PFR197" i="1" s="1"/>
  <c r="PFH197" i="1"/>
  <c r="PFJ197" i="1" s="1"/>
  <c r="PEZ197" i="1"/>
  <c r="PFB197" i="1" s="1"/>
  <c r="PER197" i="1"/>
  <c r="PET197" i="1" s="1"/>
  <c r="PEJ197" i="1"/>
  <c r="PEL197" i="1" s="1"/>
  <c r="PEB197" i="1"/>
  <c r="PED197" i="1" s="1"/>
  <c r="PDT197" i="1"/>
  <c r="PDV197" i="1" s="1"/>
  <c r="PDL197" i="1"/>
  <c r="PDN197" i="1" s="1"/>
  <c r="PDD197" i="1"/>
  <c r="PDF197" i="1" s="1"/>
  <c r="PCV197" i="1"/>
  <c r="PCX197" i="1" s="1"/>
  <c r="PCN197" i="1"/>
  <c r="PCP197" i="1" s="1"/>
  <c r="PCF197" i="1"/>
  <c r="PCH197" i="1" s="1"/>
  <c r="PBX197" i="1"/>
  <c r="PBZ197" i="1" s="1"/>
  <c r="PBP197" i="1"/>
  <c r="PBR197" i="1" s="1"/>
  <c r="PBH197" i="1"/>
  <c r="PBJ197" i="1" s="1"/>
  <c r="PAZ197" i="1"/>
  <c r="PBB197" i="1" s="1"/>
  <c r="PAR197" i="1"/>
  <c r="PAT197" i="1" s="1"/>
  <c r="PAJ197" i="1"/>
  <c r="PAL197" i="1" s="1"/>
  <c r="PAB197" i="1"/>
  <c r="PAD197" i="1" s="1"/>
  <c r="OZT197" i="1"/>
  <c r="OZV197" i="1" s="1"/>
  <c r="OZL197" i="1"/>
  <c r="OZN197" i="1" s="1"/>
  <c r="OZD197" i="1"/>
  <c r="OZF197" i="1" s="1"/>
  <c r="OYV197" i="1"/>
  <c r="OYX197" i="1" s="1"/>
  <c r="OYN197" i="1"/>
  <c r="OYP197" i="1" s="1"/>
  <c r="OYF197" i="1"/>
  <c r="OYH197" i="1" s="1"/>
  <c r="OXX197" i="1"/>
  <c r="OXZ197" i="1" s="1"/>
  <c r="OXP197" i="1"/>
  <c r="OXR197" i="1" s="1"/>
  <c r="OXH197" i="1"/>
  <c r="OXJ197" i="1" s="1"/>
  <c r="OWZ197" i="1"/>
  <c r="OXB197" i="1" s="1"/>
  <c r="OWR197" i="1"/>
  <c r="OWT197" i="1" s="1"/>
  <c r="OWJ197" i="1"/>
  <c r="OWL197" i="1" s="1"/>
  <c r="OWB197" i="1"/>
  <c r="OWD197" i="1" s="1"/>
  <c r="OVT197" i="1"/>
  <c r="OVV197" i="1" s="1"/>
  <c r="OVL197" i="1"/>
  <c r="OVN197" i="1" s="1"/>
  <c r="OVD197" i="1"/>
  <c r="OVF197" i="1" s="1"/>
  <c r="OUV197" i="1"/>
  <c r="OUX197" i="1" s="1"/>
  <c r="OUN197" i="1"/>
  <c r="OUP197" i="1" s="1"/>
  <c r="OUF197" i="1"/>
  <c r="OUH197" i="1" s="1"/>
  <c r="OTX197" i="1"/>
  <c r="OTZ197" i="1" s="1"/>
  <c r="OTP197" i="1"/>
  <c r="OTR197" i="1" s="1"/>
  <c r="OTH197" i="1"/>
  <c r="OTJ197" i="1" s="1"/>
  <c r="OSZ197" i="1"/>
  <c r="OTB197" i="1" s="1"/>
  <c r="OSR197" i="1"/>
  <c r="OST197" i="1" s="1"/>
  <c r="OSJ197" i="1"/>
  <c r="OSL197" i="1" s="1"/>
  <c r="OSB197" i="1"/>
  <c r="OSD197" i="1" s="1"/>
  <c r="ORT197" i="1"/>
  <c r="ORV197" i="1" s="1"/>
  <c r="ORL197" i="1"/>
  <c r="ORN197" i="1" s="1"/>
  <c r="ORD197" i="1"/>
  <c r="ORF197" i="1" s="1"/>
  <c r="OQV197" i="1"/>
  <c r="OQX197" i="1" s="1"/>
  <c r="OQN197" i="1"/>
  <c r="OQP197" i="1" s="1"/>
  <c r="OQF197" i="1"/>
  <c r="OQH197" i="1" s="1"/>
  <c r="OPX197" i="1"/>
  <c r="OPZ197" i="1" s="1"/>
  <c r="OPP197" i="1"/>
  <c r="OPR197" i="1" s="1"/>
  <c r="OPH197" i="1"/>
  <c r="OPJ197" i="1" s="1"/>
  <c r="OOZ197" i="1"/>
  <c r="OPB197" i="1" s="1"/>
  <c r="OOR197" i="1"/>
  <c r="OOT197" i="1" s="1"/>
  <c r="OOJ197" i="1"/>
  <c r="OOL197" i="1" s="1"/>
  <c r="OOB197" i="1"/>
  <c r="OOD197" i="1" s="1"/>
  <c r="ONT197" i="1"/>
  <c r="ONV197" i="1" s="1"/>
  <c r="ONL197" i="1"/>
  <c r="ONN197" i="1" s="1"/>
  <c r="OND197" i="1"/>
  <c r="ONF197" i="1" s="1"/>
  <c r="OMV197" i="1"/>
  <c r="OMX197" i="1" s="1"/>
  <c r="OMN197" i="1"/>
  <c r="OMP197" i="1" s="1"/>
  <c r="OMF197" i="1"/>
  <c r="OMH197" i="1" s="1"/>
  <c r="OLX197" i="1"/>
  <c r="OLZ197" i="1" s="1"/>
  <c r="OLP197" i="1"/>
  <c r="OLR197" i="1" s="1"/>
  <c r="OLH197" i="1"/>
  <c r="OLJ197" i="1" s="1"/>
  <c r="OKZ197" i="1"/>
  <c r="OLB197" i="1" s="1"/>
  <c r="OKR197" i="1"/>
  <c r="OKT197" i="1" s="1"/>
  <c r="OKJ197" i="1"/>
  <c r="OKL197" i="1" s="1"/>
  <c r="OKB197" i="1"/>
  <c r="OKD197" i="1" s="1"/>
  <c r="OJT197" i="1"/>
  <c r="OJV197" i="1" s="1"/>
  <c r="OJL197" i="1"/>
  <c r="OJN197" i="1" s="1"/>
  <c r="OJD197" i="1"/>
  <c r="OJF197" i="1" s="1"/>
  <c r="OIV197" i="1"/>
  <c r="OIX197" i="1" s="1"/>
  <c r="OIN197" i="1"/>
  <c r="OIP197" i="1" s="1"/>
  <c r="OIF197" i="1"/>
  <c r="OIH197" i="1" s="1"/>
  <c r="OHX197" i="1"/>
  <c r="OHZ197" i="1" s="1"/>
  <c r="OHP197" i="1"/>
  <c r="OHR197" i="1" s="1"/>
  <c r="OHH197" i="1"/>
  <c r="OHJ197" i="1" s="1"/>
  <c r="OGZ197" i="1"/>
  <c r="OHB197" i="1" s="1"/>
  <c r="OGR197" i="1"/>
  <c r="OGT197" i="1" s="1"/>
  <c r="OGJ197" i="1"/>
  <c r="OGL197" i="1" s="1"/>
  <c r="OGB197" i="1"/>
  <c r="OGD197" i="1" s="1"/>
  <c r="OFT197" i="1"/>
  <c r="OFV197" i="1" s="1"/>
  <c r="OFL197" i="1"/>
  <c r="OFN197" i="1" s="1"/>
  <c r="OFD197" i="1"/>
  <c r="OFF197" i="1" s="1"/>
  <c r="OEV197" i="1"/>
  <c r="OEX197" i="1" s="1"/>
  <c r="OEN197" i="1"/>
  <c r="OEP197" i="1" s="1"/>
  <c r="OEF197" i="1"/>
  <c r="OEH197" i="1" s="1"/>
  <c r="ODX197" i="1"/>
  <c r="ODZ197" i="1" s="1"/>
  <c r="ODP197" i="1"/>
  <c r="ODR197" i="1" s="1"/>
  <c r="ODH197" i="1"/>
  <c r="ODJ197" i="1" s="1"/>
  <c r="OCZ197" i="1"/>
  <c r="ODB197" i="1" s="1"/>
  <c r="OCR197" i="1"/>
  <c r="OCT197" i="1" s="1"/>
  <c r="OCJ197" i="1"/>
  <c r="OCL197" i="1" s="1"/>
  <c r="OCB197" i="1"/>
  <c r="OCD197" i="1" s="1"/>
  <c r="OBT197" i="1"/>
  <c r="OBV197" i="1" s="1"/>
  <c r="OBL197" i="1"/>
  <c r="OBN197" i="1" s="1"/>
  <c r="OBD197" i="1"/>
  <c r="OBF197" i="1" s="1"/>
  <c r="OAV197" i="1"/>
  <c r="OAX197" i="1" s="1"/>
  <c r="OAN197" i="1"/>
  <c r="OAP197" i="1" s="1"/>
  <c r="OAF197" i="1"/>
  <c r="OAH197" i="1" s="1"/>
  <c r="NZX197" i="1"/>
  <c r="NZZ197" i="1" s="1"/>
  <c r="NZP197" i="1"/>
  <c r="NZR197" i="1" s="1"/>
  <c r="NZH197" i="1"/>
  <c r="NZJ197" i="1" s="1"/>
  <c r="NYZ197" i="1"/>
  <c r="NZB197" i="1" s="1"/>
  <c r="NYR197" i="1"/>
  <c r="NYT197" i="1" s="1"/>
  <c r="NYJ197" i="1"/>
  <c r="NYL197" i="1" s="1"/>
  <c r="NYB197" i="1"/>
  <c r="NYD197" i="1" s="1"/>
  <c r="NXT197" i="1"/>
  <c r="NXV197" i="1" s="1"/>
  <c r="NXL197" i="1"/>
  <c r="NXN197" i="1" s="1"/>
  <c r="NXD197" i="1"/>
  <c r="NXF197" i="1" s="1"/>
  <c r="NWV197" i="1"/>
  <c r="NWX197" i="1" s="1"/>
  <c r="NWN197" i="1"/>
  <c r="NWP197" i="1" s="1"/>
  <c r="NWF197" i="1"/>
  <c r="NWH197" i="1" s="1"/>
  <c r="NVX197" i="1"/>
  <c r="NVZ197" i="1" s="1"/>
  <c r="NVP197" i="1"/>
  <c r="NVR197" i="1" s="1"/>
  <c r="NVH197" i="1"/>
  <c r="NVJ197" i="1" s="1"/>
  <c r="NUZ197" i="1"/>
  <c r="NVB197" i="1" s="1"/>
  <c r="NUR197" i="1"/>
  <c r="NUT197" i="1" s="1"/>
  <c r="NUJ197" i="1"/>
  <c r="NUL197" i="1" s="1"/>
  <c r="NUB197" i="1"/>
  <c r="NUD197" i="1" s="1"/>
  <c r="NTT197" i="1"/>
  <c r="NTV197" i="1" s="1"/>
  <c r="NTL197" i="1"/>
  <c r="NTN197" i="1" s="1"/>
  <c r="NTD197" i="1"/>
  <c r="NTF197" i="1" s="1"/>
  <c r="NSV197" i="1"/>
  <c r="NSX197" i="1" s="1"/>
  <c r="NSN197" i="1"/>
  <c r="NSP197" i="1" s="1"/>
  <c r="NSF197" i="1"/>
  <c r="NSH197" i="1" s="1"/>
  <c r="NRX197" i="1"/>
  <c r="NRZ197" i="1" s="1"/>
  <c r="NRP197" i="1"/>
  <c r="NRR197" i="1" s="1"/>
  <c r="NRH197" i="1"/>
  <c r="NRJ197" i="1" s="1"/>
  <c r="NQZ197" i="1"/>
  <c r="NRB197" i="1" s="1"/>
  <c r="NQR197" i="1"/>
  <c r="NQT197" i="1" s="1"/>
  <c r="NQJ197" i="1"/>
  <c r="NQL197" i="1" s="1"/>
  <c r="NQB197" i="1"/>
  <c r="NQD197" i="1" s="1"/>
  <c r="NPT197" i="1"/>
  <c r="NPV197" i="1" s="1"/>
  <c r="NPL197" i="1"/>
  <c r="NPN197" i="1" s="1"/>
  <c r="NPD197" i="1"/>
  <c r="NPF197" i="1" s="1"/>
  <c r="NOV197" i="1"/>
  <c r="NOX197" i="1" s="1"/>
  <c r="NON197" i="1"/>
  <c r="NOP197" i="1" s="1"/>
  <c r="NOF197" i="1"/>
  <c r="NOH197" i="1" s="1"/>
  <c r="NNX197" i="1"/>
  <c r="NNZ197" i="1" s="1"/>
  <c r="NNP197" i="1"/>
  <c r="NNR197" i="1" s="1"/>
  <c r="NNH197" i="1"/>
  <c r="NNJ197" i="1" s="1"/>
  <c r="NMZ197" i="1"/>
  <c r="NNB197" i="1" s="1"/>
  <c r="NMR197" i="1"/>
  <c r="NMT197" i="1" s="1"/>
  <c r="NMJ197" i="1"/>
  <c r="NML197" i="1" s="1"/>
  <c r="NMB197" i="1"/>
  <c r="NMD197" i="1" s="1"/>
  <c r="NLT197" i="1"/>
  <c r="NLV197" i="1" s="1"/>
  <c r="NLL197" i="1"/>
  <c r="NLN197" i="1" s="1"/>
  <c r="NLD197" i="1"/>
  <c r="NLF197" i="1" s="1"/>
  <c r="NKV197" i="1"/>
  <c r="NKX197" i="1" s="1"/>
  <c r="NKN197" i="1"/>
  <c r="NKP197" i="1" s="1"/>
  <c r="NKF197" i="1"/>
  <c r="NKH197" i="1" s="1"/>
  <c r="NJX197" i="1"/>
  <c r="NJZ197" i="1" s="1"/>
  <c r="NJP197" i="1"/>
  <c r="NJR197" i="1" s="1"/>
  <c r="NJH197" i="1"/>
  <c r="NJJ197" i="1" s="1"/>
  <c r="NIZ197" i="1"/>
  <c r="NJB197" i="1" s="1"/>
  <c r="NIR197" i="1"/>
  <c r="NIT197" i="1" s="1"/>
  <c r="NIJ197" i="1"/>
  <c r="NIL197" i="1" s="1"/>
  <c r="NIB197" i="1"/>
  <c r="NID197" i="1" s="1"/>
  <c r="NHT197" i="1"/>
  <c r="NHV197" i="1" s="1"/>
  <c r="NHL197" i="1"/>
  <c r="NHN197" i="1" s="1"/>
  <c r="NHD197" i="1"/>
  <c r="NHF197" i="1" s="1"/>
  <c r="NGV197" i="1"/>
  <c r="NGX197" i="1" s="1"/>
  <c r="NGN197" i="1"/>
  <c r="NGP197" i="1" s="1"/>
  <c r="NGF197" i="1"/>
  <c r="NGH197" i="1" s="1"/>
  <c r="NFX197" i="1"/>
  <c r="NFZ197" i="1" s="1"/>
  <c r="NFP197" i="1"/>
  <c r="NFR197" i="1" s="1"/>
  <c r="NFH197" i="1"/>
  <c r="NFJ197" i="1" s="1"/>
  <c r="NEZ197" i="1"/>
  <c r="NFB197" i="1" s="1"/>
  <c r="NER197" i="1"/>
  <c r="NET197" i="1" s="1"/>
  <c r="NEJ197" i="1"/>
  <c r="NEL197" i="1" s="1"/>
  <c r="NEB197" i="1"/>
  <c r="NED197" i="1" s="1"/>
  <c r="NDT197" i="1"/>
  <c r="NDV197" i="1" s="1"/>
  <c r="NDL197" i="1"/>
  <c r="NDN197" i="1" s="1"/>
  <c r="NDD197" i="1"/>
  <c r="NDF197" i="1" s="1"/>
  <c r="NCV197" i="1"/>
  <c r="NCX197" i="1" s="1"/>
  <c r="NCN197" i="1"/>
  <c r="NCP197" i="1" s="1"/>
  <c r="NCF197" i="1"/>
  <c r="NCH197" i="1" s="1"/>
  <c r="NBX197" i="1"/>
  <c r="NBZ197" i="1" s="1"/>
  <c r="NBP197" i="1"/>
  <c r="NBR197" i="1" s="1"/>
  <c r="NBH197" i="1"/>
  <c r="NBJ197" i="1" s="1"/>
  <c r="NAZ197" i="1"/>
  <c r="NBB197" i="1" s="1"/>
  <c r="NAR197" i="1"/>
  <c r="NAT197" i="1" s="1"/>
  <c r="NAJ197" i="1"/>
  <c r="NAL197" i="1" s="1"/>
  <c r="NAB197" i="1"/>
  <c r="NAD197" i="1" s="1"/>
  <c r="MZT197" i="1"/>
  <c r="MZV197" i="1" s="1"/>
  <c r="MZL197" i="1"/>
  <c r="MZN197" i="1" s="1"/>
  <c r="MZD197" i="1"/>
  <c r="MZF197" i="1" s="1"/>
  <c r="MYV197" i="1"/>
  <c r="MYX197" i="1" s="1"/>
  <c r="MYN197" i="1"/>
  <c r="MYP197" i="1" s="1"/>
  <c r="MYF197" i="1"/>
  <c r="MYH197" i="1" s="1"/>
  <c r="MXX197" i="1"/>
  <c r="MXZ197" i="1" s="1"/>
  <c r="MXP197" i="1"/>
  <c r="MXR197" i="1" s="1"/>
  <c r="MXH197" i="1"/>
  <c r="MXJ197" i="1" s="1"/>
  <c r="MWZ197" i="1"/>
  <c r="MXB197" i="1" s="1"/>
  <c r="MWR197" i="1"/>
  <c r="MWT197" i="1" s="1"/>
  <c r="MWJ197" i="1"/>
  <c r="MWL197" i="1" s="1"/>
  <c r="MWB197" i="1"/>
  <c r="MWD197" i="1" s="1"/>
  <c r="MVT197" i="1"/>
  <c r="MVV197" i="1" s="1"/>
  <c r="MVL197" i="1"/>
  <c r="MVN197" i="1" s="1"/>
  <c r="MVD197" i="1"/>
  <c r="MVF197" i="1" s="1"/>
  <c r="MUV197" i="1"/>
  <c r="MUX197" i="1" s="1"/>
  <c r="MUN197" i="1"/>
  <c r="MUP197" i="1" s="1"/>
  <c r="MUF197" i="1"/>
  <c r="MUH197" i="1" s="1"/>
  <c r="MTX197" i="1"/>
  <c r="MTZ197" i="1" s="1"/>
  <c r="MTP197" i="1"/>
  <c r="MTR197" i="1" s="1"/>
  <c r="MTH197" i="1"/>
  <c r="MTJ197" i="1" s="1"/>
  <c r="MSZ197" i="1"/>
  <c r="MTB197" i="1" s="1"/>
  <c r="MSR197" i="1"/>
  <c r="MST197" i="1" s="1"/>
  <c r="MSJ197" i="1"/>
  <c r="MSL197" i="1" s="1"/>
  <c r="MSB197" i="1"/>
  <c r="MSD197" i="1" s="1"/>
  <c r="MRT197" i="1"/>
  <c r="MRV197" i="1" s="1"/>
  <c r="MRL197" i="1"/>
  <c r="MRN197" i="1" s="1"/>
  <c r="MRD197" i="1"/>
  <c r="MRF197" i="1" s="1"/>
  <c r="MQV197" i="1"/>
  <c r="MQX197" i="1" s="1"/>
  <c r="MQN197" i="1"/>
  <c r="MQP197" i="1" s="1"/>
  <c r="MQF197" i="1"/>
  <c r="MQH197" i="1" s="1"/>
  <c r="MPX197" i="1"/>
  <c r="MPZ197" i="1" s="1"/>
  <c r="MPP197" i="1"/>
  <c r="MPR197" i="1" s="1"/>
  <c r="MPH197" i="1"/>
  <c r="MPJ197" i="1" s="1"/>
  <c r="MOZ197" i="1"/>
  <c r="MPB197" i="1" s="1"/>
  <c r="MOR197" i="1"/>
  <c r="MOT197" i="1" s="1"/>
  <c r="MOJ197" i="1"/>
  <c r="MOL197" i="1" s="1"/>
  <c r="MOB197" i="1"/>
  <c r="MOD197" i="1" s="1"/>
  <c r="MNT197" i="1"/>
  <c r="MNV197" i="1" s="1"/>
  <c r="MNL197" i="1"/>
  <c r="MNN197" i="1" s="1"/>
  <c r="MND197" i="1"/>
  <c r="MNF197" i="1" s="1"/>
  <c r="MMV197" i="1"/>
  <c r="MMX197" i="1" s="1"/>
  <c r="MMN197" i="1"/>
  <c r="MMP197" i="1" s="1"/>
  <c r="MMF197" i="1"/>
  <c r="MMH197" i="1" s="1"/>
  <c r="MLX197" i="1"/>
  <c r="MLZ197" i="1" s="1"/>
  <c r="MLP197" i="1"/>
  <c r="MLR197" i="1" s="1"/>
  <c r="MLH197" i="1"/>
  <c r="MLJ197" i="1" s="1"/>
  <c r="MKZ197" i="1"/>
  <c r="MLB197" i="1" s="1"/>
  <c r="MKR197" i="1"/>
  <c r="MKT197" i="1" s="1"/>
  <c r="MKJ197" i="1"/>
  <c r="MKL197" i="1" s="1"/>
  <c r="MKB197" i="1"/>
  <c r="MKD197" i="1" s="1"/>
  <c r="MJT197" i="1"/>
  <c r="MJV197" i="1" s="1"/>
  <c r="MJL197" i="1"/>
  <c r="MJN197" i="1" s="1"/>
  <c r="MJD197" i="1"/>
  <c r="MJF197" i="1" s="1"/>
  <c r="MIV197" i="1"/>
  <c r="MIX197" i="1" s="1"/>
  <c r="MIN197" i="1"/>
  <c r="MIP197" i="1" s="1"/>
  <c r="MIF197" i="1"/>
  <c r="MIH197" i="1" s="1"/>
  <c r="MHX197" i="1"/>
  <c r="MHZ197" i="1" s="1"/>
  <c r="MHP197" i="1"/>
  <c r="MHR197" i="1" s="1"/>
  <c r="MHH197" i="1"/>
  <c r="MHJ197" i="1" s="1"/>
  <c r="MGZ197" i="1"/>
  <c r="MHB197" i="1" s="1"/>
  <c r="MGR197" i="1"/>
  <c r="MGT197" i="1" s="1"/>
  <c r="MGJ197" i="1"/>
  <c r="MGL197" i="1" s="1"/>
  <c r="MGB197" i="1"/>
  <c r="MGD197" i="1" s="1"/>
  <c r="MFT197" i="1"/>
  <c r="MFV197" i="1" s="1"/>
  <c r="MFL197" i="1"/>
  <c r="MFN197" i="1" s="1"/>
  <c r="MFD197" i="1"/>
  <c r="MFF197" i="1" s="1"/>
  <c r="MEV197" i="1"/>
  <c r="MEX197" i="1" s="1"/>
  <c r="MEN197" i="1"/>
  <c r="MEP197" i="1" s="1"/>
  <c r="MEF197" i="1"/>
  <c r="MEH197" i="1" s="1"/>
  <c r="MDX197" i="1"/>
  <c r="MDZ197" i="1" s="1"/>
  <c r="MDP197" i="1"/>
  <c r="MDR197" i="1" s="1"/>
  <c r="MDH197" i="1"/>
  <c r="MDJ197" i="1" s="1"/>
  <c r="MCZ197" i="1"/>
  <c r="MDB197" i="1" s="1"/>
  <c r="MCR197" i="1"/>
  <c r="MCT197" i="1" s="1"/>
  <c r="MCJ197" i="1"/>
  <c r="MCL197" i="1" s="1"/>
  <c r="MCB197" i="1"/>
  <c r="MCD197" i="1" s="1"/>
  <c r="MBT197" i="1"/>
  <c r="MBV197" i="1" s="1"/>
  <c r="MBL197" i="1"/>
  <c r="MBN197" i="1" s="1"/>
  <c r="MBD197" i="1"/>
  <c r="MBF197" i="1" s="1"/>
  <c r="MAV197" i="1"/>
  <c r="MAX197" i="1" s="1"/>
  <c r="MAN197" i="1"/>
  <c r="MAP197" i="1" s="1"/>
  <c r="MAF197" i="1"/>
  <c r="MAH197" i="1" s="1"/>
  <c r="LZX197" i="1"/>
  <c r="LZZ197" i="1" s="1"/>
  <c r="LZP197" i="1"/>
  <c r="LZR197" i="1" s="1"/>
  <c r="LZH197" i="1"/>
  <c r="LZJ197" i="1" s="1"/>
  <c r="LYZ197" i="1"/>
  <c r="LZB197" i="1" s="1"/>
  <c r="LYR197" i="1"/>
  <c r="LYT197" i="1" s="1"/>
  <c r="LYJ197" i="1"/>
  <c r="LYL197" i="1" s="1"/>
  <c r="LYB197" i="1"/>
  <c r="LYD197" i="1" s="1"/>
  <c r="LXT197" i="1"/>
  <c r="LXV197" i="1" s="1"/>
  <c r="LXL197" i="1"/>
  <c r="LXN197" i="1" s="1"/>
  <c r="LXD197" i="1"/>
  <c r="LXF197" i="1" s="1"/>
  <c r="LWV197" i="1"/>
  <c r="LWX197" i="1" s="1"/>
  <c r="LWN197" i="1"/>
  <c r="LWP197" i="1" s="1"/>
  <c r="LWF197" i="1"/>
  <c r="LWH197" i="1" s="1"/>
  <c r="LVX197" i="1"/>
  <c r="LVZ197" i="1" s="1"/>
  <c r="LVP197" i="1"/>
  <c r="LVR197" i="1" s="1"/>
  <c r="LVH197" i="1"/>
  <c r="LVJ197" i="1" s="1"/>
  <c r="LUZ197" i="1"/>
  <c r="LVB197" i="1" s="1"/>
  <c r="LUR197" i="1"/>
  <c r="LUT197" i="1" s="1"/>
  <c r="LUJ197" i="1"/>
  <c r="LUL197" i="1" s="1"/>
  <c r="LUB197" i="1"/>
  <c r="LUD197" i="1" s="1"/>
  <c r="LTT197" i="1"/>
  <c r="LTV197" i="1" s="1"/>
  <c r="LTL197" i="1"/>
  <c r="LTN197" i="1" s="1"/>
  <c r="LTD197" i="1"/>
  <c r="LTF197" i="1" s="1"/>
  <c r="LSV197" i="1"/>
  <c r="LSX197" i="1" s="1"/>
  <c r="LSN197" i="1"/>
  <c r="LSP197" i="1" s="1"/>
  <c r="LSF197" i="1"/>
  <c r="LSH197" i="1" s="1"/>
  <c r="LRX197" i="1"/>
  <c r="LRZ197" i="1" s="1"/>
  <c r="LRP197" i="1"/>
  <c r="LRR197" i="1" s="1"/>
  <c r="LRH197" i="1"/>
  <c r="LRJ197" i="1" s="1"/>
  <c r="LQZ197" i="1"/>
  <c r="LRB197" i="1" s="1"/>
  <c r="LQR197" i="1"/>
  <c r="LQT197" i="1" s="1"/>
  <c r="LQJ197" i="1"/>
  <c r="LQL197" i="1" s="1"/>
  <c r="LQB197" i="1"/>
  <c r="LQD197" i="1" s="1"/>
  <c r="LPT197" i="1"/>
  <c r="LPV197" i="1" s="1"/>
  <c r="LPL197" i="1"/>
  <c r="LPN197" i="1" s="1"/>
  <c r="LPD197" i="1"/>
  <c r="LPF197" i="1" s="1"/>
  <c r="LOV197" i="1"/>
  <c r="LOX197" i="1" s="1"/>
  <c r="LON197" i="1"/>
  <c r="LOP197" i="1" s="1"/>
  <c r="LOF197" i="1"/>
  <c r="LOH197" i="1" s="1"/>
  <c r="LNX197" i="1"/>
  <c r="LNZ197" i="1" s="1"/>
  <c r="LNP197" i="1"/>
  <c r="LNR197" i="1" s="1"/>
  <c r="LNH197" i="1"/>
  <c r="LNJ197" i="1" s="1"/>
  <c r="LMZ197" i="1"/>
  <c r="LNB197" i="1" s="1"/>
  <c r="LMR197" i="1"/>
  <c r="LMT197" i="1" s="1"/>
  <c r="LMJ197" i="1"/>
  <c r="LML197" i="1" s="1"/>
  <c r="LMB197" i="1"/>
  <c r="LMD197" i="1" s="1"/>
  <c r="LLT197" i="1"/>
  <c r="LLV197" i="1" s="1"/>
  <c r="LLL197" i="1"/>
  <c r="LLN197" i="1" s="1"/>
  <c r="LLD197" i="1"/>
  <c r="LLF197" i="1" s="1"/>
  <c r="LKV197" i="1"/>
  <c r="LKX197" i="1" s="1"/>
  <c r="LKN197" i="1"/>
  <c r="LKP197" i="1" s="1"/>
  <c r="LKF197" i="1"/>
  <c r="LKH197" i="1" s="1"/>
  <c r="LJX197" i="1"/>
  <c r="LJZ197" i="1" s="1"/>
  <c r="LJP197" i="1"/>
  <c r="LJR197" i="1" s="1"/>
  <c r="LJH197" i="1"/>
  <c r="LJJ197" i="1" s="1"/>
  <c r="LIZ197" i="1"/>
  <c r="LJB197" i="1" s="1"/>
  <c r="LIR197" i="1"/>
  <c r="LIT197" i="1" s="1"/>
  <c r="LIJ197" i="1"/>
  <c r="LIL197" i="1" s="1"/>
  <c r="LIB197" i="1"/>
  <c r="LID197" i="1" s="1"/>
  <c r="LHT197" i="1"/>
  <c r="LHV197" i="1" s="1"/>
  <c r="LHL197" i="1"/>
  <c r="LHN197" i="1" s="1"/>
  <c r="LHD197" i="1"/>
  <c r="LHF197" i="1" s="1"/>
  <c r="LGV197" i="1"/>
  <c r="LGX197" i="1" s="1"/>
  <c r="LGN197" i="1"/>
  <c r="LGP197" i="1" s="1"/>
  <c r="LGF197" i="1"/>
  <c r="LGH197" i="1" s="1"/>
  <c r="LFX197" i="1"/>
  <c r="LFZ197" i="1" s="1"/>
  <c r="LFP197" i="1"/>
  <c r="LFR197" i="1" s="1"/>
  <c r="LFH197" i="1"/>
  <c r="LFJ197" i="1" s="1"/>
  <c r="LEZ197" i="1"/>
  <c r="LFB197" i="1" s="1"/>
  <c r="LER197" i="1"/>
  <c r="LET197" i="1" s="1"/>
  <c r="LEJ197" i="1"/>
  <c r="LEL197" i="1" s="1"/>
  <c r="LEB197" i="1"/>
  <c r="LED197" i="1" s="1"/>
  <c r="LDT197" i="1"/>
  <c r="LDV197" i="1" s="1"/>
  <c r="LDL197" i="1"/>
  <c r="LDN197" i="1" s="1"/>
  <c r="LDD197" i="1"/>
  <c r="LDF197" i="1" s="1"/>
  <c r="LCV197" i="1"/>
  <c r="LCX197" i="1" s="1"/>
  <c r="LCN197" i="1"/>
  <c r="LCP197" i="1" s="1"/>
  <c r="LCF197" i="1"/>
  <c r="LCH197" i="1" s="1"/>
  <c r="LBX197" i="1"/>
  <c r="LBZ197" i="1" s="1"/>
  <c r="LBP197" i="1"/>
  <c r="LBR197" i="1" s="1"/>
  <c r="LBH197" i="1"/>
  <c r="LBJ197" i="1" s="1"/>
  <c r="LAZ197" i="1"/>
  <c r="LBB197" i="1" s="1"/>
  <c r="LAR197" i="1"/>
  <c r="LAT197" i="1" s="1"/>
  <c r="LAJ197" i="1"/>
  <c r="LAL197" i="1" s="1"/>
  <c r="LAB197" i="1"/>
  <c r="LAD197" i="1" s="1"/>
  <c r="KZT197" i="1"/>
  <c r="KZV197" i="1" s="1"/>
  <c r="KZL197" i="1"/>
  <c r="KZN197" i="1" s="1"/>
  <c r="KZD197" i="1"/>
  <c r="KZF197" i="1" s="1"/>
  <c r="KYV197" i="1"/>
  <c r="KYX197" i="1" s="1"/>
  <c r="KYN197" i="1"/>
  <c r="KYP197" i="1" s="1"/>
  <c r="KYF197" i="1"/>
  <c r="KYH197" i="1" s="1"/>
  <c r="KXX197" i="1"/>
  <c r="KXZ197" i="1" s="1"/>
  <c r="KXP197" i="1"/>
  <c r="KXR197" i="1" s="1"/>
  <c r="KXH197" i="1"/>
  <c r="KXJ197" i="1" s="1"/>
  <c r="KWZ197" i="1"/>
  <c r="KXB197" i="1" s="1"/>
  <c r="KWR197" i="1"/>
  <c r="KWT197" i="1" s="1"/>
  <c r="KWJ197" i="1"/>
  <c r="KWL197" i="1" s="1"/>
  <c r="KWB197" i="1"/>
  <c r="KWD197" i="1" s="1"/>
  <c r="KVT197" i="1"/>
  <c r="KVV197" i="1" s="1"/>
  <c r="KVL197" i="1"/>
  <c r="KVN197" i="1" s="1"/>
  <c r="KVD197" i="1"/>
  <c r="KVF197" i="1" s="1"/>
  <c r="KUV197" i="1"/>
  <c r="KUX197" i="1" s="1"/>
  <c r="KUN197" i="1"/>
  <c r="KUP197" i="1" s="1"/>
  <c r="KUF197" i="1"/>
  <c r="KUH197" i="1" s="1"/>
  <c r="KTX197" i="1"/>
  <c r="KTZ197" i="1" s="1"/>
  <c r="KTP197" i="1"/>
  <c r="KTR197" i="1" s="1"/>
  <c r="KTH197" i="1"/>
  <c r="KTJ197" i="1" s="1"/>
  <c r="KSZ197" i="1"/>
  <c r="KTB197" i="1" s="1"/>
  <c r="KSR197" i="1"/>
  <c r="KST197" i="1" s="1"/>
  <c r="KSJ197" i="1"/>
  <c r="KSL197" i="1" s="1"/>
  <c r="KSB197" i="1"/>
  <c r="KSD197" i="1" s="1"/>
  <c r="KRT197" i="1"/>
  <c r="KRV197" i="1" s="1"/>
  <c r="KRL197" i="1"/>
  <c r="KRN197" i="1" s="1"/>
  <c r="KRD197" i="1"/>
  <c r="KRF197" i="1" s="1"/>
  <c r="KQV197" i="1"/>
  <c r="KQX197" i="1" s="1"/>
  <c r="KQN197" i="1"/>
  <c r="KQP197" i="1" s="1"/>
  <c r="KQF197" i="1"/>
  <c r="KQH197" i="1" s="1"/>
  <c r="KPX197" i="1"/>
  <c r="KPZ197" i="1" s="1"/>
  <c r="KPP197" i="1"/>
  <c r="KPR197" i="1" s="1"/>
  <c r="KPH197" i="1"/>
  <c r="KPJ197" i="1" s="1"/>
  <c r="KOZ197" i="1"/>
  <c r="KPB197" i="1" s="1"/>
  <c r="KOR197" i="1"/>
  <c r="KOT197" i="1" s="1"/>
  <c r="KOJ197" i="1"/>
  <c r="KOL197" i="1" s="1"/>
  <c r="KOB197" i="1"/>
  <c r="KOD197" i="1" s="1"/>
  <c r="KNT197" i="1"/>
  <c r="KNV197" i="1" s="1"/>
  <c r="KNL197" i="1"/>
  <c r="KNN197" i="1" s="1"/>
  <c r="KND197" i="1"/>
  <c r="KNF197" i="1" s="1"/>
  <c r="KMV197" i="1"/>
  <c r="KMX197" i="1" s="1"/>
  <c r="KMN197" i="1"/>
  <c r="KMP197" i="1" s="1"/>
  <c r="KMF197" i="1"/>
  <c r="KMH197" i="1" s="1"/>
  <c r="KLX197" i="1"/>
  <c r="KLZ197" i="1" s="1"/>
  <c r="KLP197" i="1"/>
  <c r="KLR197" i="1" s="1"/>
  <c r="KLH197" i="1"/>
  <c r="KLJ197" i="1" s="1"/>
  <c r="KKZ197" i="1"/>
  <c r="KLB197" i="1" s="1"/>
  <c r="KKR197" i="1"/>
  <c r="KKT197" i="1" s="1"/>
  <c r="KKJ197" i="1"/>
  <c r="KKL197" i="1" s="1"/>
  <c r="KKB197" i="1"/>
  <c r="KKD197" i="1" s="1"/>
  <c r="KJT197" i="1"/>
  <c r="KJV197" i="1" s="1"/>
  <c r="KJL197" i="1"/>
  <c r="KJN197" i="1" s="1"/>
  <c r="KJD197" i="1"/>
  <c r="KJF197" i="1" s="1"/>
  <c r="KIV197" i="1"/>
  <c r="KIX197" i="1" s="1"/>
  <c r="KIN197" i="1"/>
  <c r="KIP197" i="1" s="1"/>
  <c r="KIF197" i="1"/>
  <c r="KIH197" i="1" s="1"/>
  <c r="KHX197" i="1"/>
  <c r="KHZ197" i="1" s="1"/>
  <c r="KHP197" i="1"/>
  <c r="KHR197" i="1" s="1"/>
  <c r="KHH197" i="1"/>
  <c r="KHJ197" i="1" s="1"/>
  <c r="KGZ197" i="1"/>
  <c r="KHB197" i="1" s="1"/>
  <c r="KGR197" i="1"/>
  <c r="KGT197" i="1" s="1"/>
  <c r="KGJ197" i="1"/>
  <c r="KGL197" i="1" s="1"/>
  <c r="KGB197" i="1"/>
  <c r="KGD197" i="1" s="1"/>
  <c r="KFT197" i="1"/>
  <c r="KFV197" i="1" s="1"/>
  <c r="KFL197" i="1"/>
  <c r="KFN197" i="1" s="1"/>
  <c r="KFD197" i="1"/>
  <c r="KFF197" i="1" s="1"/>
  <c r="KEV197" i="1"/>
  <c r="KEX197" i="1" s="1"/>
  <c r="KEN197" i="1"/>
  <c r="KEP197" i="1" s="1"/>
  <c r="KEF197" i="1"/>
  <c r="KEH197" i="1" s="1"/>
  <c r="KDX197" i="1"/>
  <c r="KDZ197" i="1" s="1"/>
  <c r="KDP197" i="1"/>
  <c r="KDR197" i="1" s="1"/>
  <c r="KDH197" i="1"/>
  <c r="KDJ197" i="1" s="1"/>
  <c r="KCZ197" i="1"/>
  <c r="KDB197" i="1" s="1"/>
  <c r="KCR197" i="1"/>
  <c r="KCT197" i="1" s="1"/>
  <c r="KCJ197" i="1"/>
  <c r="KCL197" i="1" s="1"/>
  <c r="KCB197" i="1"/>
  <c r="KCD197" i="1" s="1"/>
  <c r="KBT197" i="1"/>
  <c r="KBV197" i="1" s="1"/>
  <c r="KBL197" i="1"/>
  <c r="KBN197" i="1" s="1"/>
  <c r="KBD197" i="1"/>
  <c r="KBF197" i="1" s="1"/>
  <c r="KAV197" i="1"/>
  <c r="KAX197" i="1" s="1"/>
  <c r="KAN197" i="1"/>
  <c r="KAP197" i="1" s="1"/>
  <c r="KAF197" i="1"/>
  <c r="KAH197" i="1" s="1"/>
  <c r="JZX197" i="1"/>
  <c r="JZZ197" i="1" s="1"/>
  <c r="JZP197" i="1"/>
  <c r="JZR197" i="1" s="1"/>
  <c r="JZH197" i="1"/>
  <c r="JZJ197" i="1" s="1"/>
  <c r="JYZ197" i="1"/>
  <c r="JZB197" i="1" s="1"/>
  <c r="JYR197" i="1"/>
  <c r="JYT197" i="1" s="1"/>
  <c r="JYJ197" i="1"/>
  <c r="JYL197" i="1" s="1"/>
  <c r="JYB197" i="1"/>
  <c r="JYD197" i="1" s="1"/>
  <c r="JXT197" i="1"/>
  <c r="JXV197" i="1" s="1"/>
  <c r="JXL197" i="1"/>
  <c r="JXN197" i="1" s="1"/>
  <c r="JXD197" i="1"/>
  <c r="JXF197" i="1" s="1"/>
  <c r="JWV197" i="1"/>
  <c r="JWX197" i="1" s="1"/>
  <c r="JWN197" i="1"/>
  <c r="JWP197" i="1" s="1"/>
  <c r="JWF197" i="1"/>
  <c r="JWH197" i="1" s="1"/>
  <c r="JVX197" i="1"/>
  <c r="JVZ197" i="1" s="1"/>
  <c r="JVP197" i="1"/>
  <c r="JVR197" i="1" s="1"/>
  <c r="JVH197" i="1"/>
  <c r="JVJ197" i="1" s="1"/>
  <c r="JUZ197" i="1"/>
  <c r="JVB197" i="1" s="1"/>
  <c r="JUR197" i="1"/>
  <c r="JUT197" i="1" s="1"/>
  <c r="JUJ197" i="1"/>
  <c r="JUL197" i="1" s="1"/>
  <c r="JUB197" i="1"/>
  <c r="JUD197" i="1" s="1"/>
  <c r="JTT197" i="1"/>
  <c r="JTV197" i="1" s="1"/>
  <c r="JTL197" i="1"/>
  <c r="JTN197" i="1" s="1"/>
  <c r="JTD197" i="1"/>
  <c r="JTF197" i="1" s="1"/>
  <c r="JSV197" i="1"/>
  <c r="JSX197" i="1" s="1"/>
  <c r="JSN197" i="1"/>
  <c r="JSP197" i="1" s="1"/>
  <c r="JSF197" i="1"/>
  <c r="JSH197" i="1" s="1"/>
  <c r="JRX197" i="1"/>
  <c r="JRZ197" i="1" s="1"/>
  <c r="JRP197" i="1"/>
  <c r="JRR197" i="1" s="1"/>
  <c r="JRH197" i="1"/>
  <c r="JRJ197" i="1" s="1"/>
  <c r="JQZ197" i="1"/>
  <c r="JRB197" i="1" s="1"/>
  <c r="JQR197" i="1"/>
  <c r="JQT197" i="1" s="1"/>
  <c r="JQJ197" i="1"/>
  <c r="JQL197" i="1" s="1"/>
  <c r="JQB197" i="1"/>
  <c r="JQD197" i="1" s="1"/>
  <c r="JPT197" i="1"/>
  <c r="JPV197" i="1" s="1"/>
  <c r="JPL197" i="1"/>
  <c r="JPN197" i="1" s="1"/>
  <c r="JPD197" i="1"/>
  <c r="JPF197" i="1" s="1"/>
  <c r="JOV197" i="1"/>
  <c r="JOX197" i="1" s="1"/>
  <c r="JON197" i="1"/>
  <c r="JOP197" i="1" s="1"/>
  <c r="JOF197" i="1"/>
  <c r="JOH197" i="1" s="1"/>
  <c r="JNX197" i="1"/>
  <c r="JNZ197" i="1" s="1"/>
  <c r="JNP197" i="1"/>
  <c r="JNR197" i="1" s="1"/>
  <c r="JNH197" i="1"/>
  <c r="JNJ197" i="1" s="1"/>
  <c r="JMZ197" i="1"/>
  <c r="JNB197" i="1" s="1"/>
  <c r="JMR197" i="1"/>
  <c r="JMT197" i="1" s="1"/>
  <c r="JMJ197" i="1"/>
  <c r="JML197" i="1" s="1"/>
  <c r="JMB197" i="1"/>
  <c r="JMD197" i="1" s="1"/>
  <c r="JLT197" i="1"/>
  <c r="JLV197" i="1" s="1"/>
  <c r="JLL197" i="1"/>
  <c r="JLN197" i="1" s="1"/>
  <c r="JLD197" i="1"/>
  <c r="JLF197" i="1" s="1"/>
  <c r="JKV197" i="1"/>
  <c r="JKX197" i="1" s="1"/>
  <c r="JKN197" i="1"/>
  <c r="JKP197" i="1" s="1"/>
  <c r="JKF197" i="1"/>
  <c r="JKH197" i="1" s="1"/>
  <c r="JJX197" i="1"/>
  <c r="JJZ197" i="1" s="1"/>
  <c r="JJP197" i="1"/>
  <c r="JJR197" i="1" s="1"/>
  <c r="JJH197" i="1"/>
  <c r="JJJ197" i="1" s="1"/>
  <c r="JIZ197" i="1"/>
  <c r="JJB197" i="1" s="1"/>
  <c r="JIR197" i="1"/>
  <c r="JIT197" i="1" s="1"/>
  <c r="JIJ197" i="1"/>
  <c r="JIL197" i="1" s="1"/>
  <c r="JIB197" i="1"/>
  <c r="JID197" i="1" s="1"/>
  <c r="JHT197" i="1"/>
  <c r="JHV197" i="1" s="1"/>
  <c r="JHL197" i="1"/>
  <c r="JHN197" i="1" s="1"/>
  <c r="JHD197" i="1"/>
  <c r="JHF197" i="1" s="1"/>
  <c r="JGV197" i="1"/>
  <c r="JGX197" i="1" s="1"/>
  <c r="JGN197" i="1"/>
  <c r="JGP197" i="1" s="1"/>
  <c r="JGF197" i="1"/>
  <c r="JGH197" i="1" s="1"/>
  <c r="JFX197" i="1"/>
  <c r="JFZ197" i="1" s="1"/>
  <c r="JFP197" i="1"/>
  <c r="JFR197" i="1" s="1"/>
  <c r="JFH197" i="1"/>
  <c r="JFJ197" i="1" s="1"/>
  <c r="JEZ197" i="1"/>
  <c r="JFB197" i="1" s="1"/>
  <c r="JER197" i="1"/>
  <c r="JET197" i="1" s="1"/>
  <c r="JEJ197" i="1"/>
  <c r="JEL197" i="1" s="1"/>
  <c r="JEB197" i="1"/>
  <c r="JED197" i="1" s="1"/>
  <c r="JDT197" i="1"/>
  <c r="JDV197" i="1" s="1"/>
  <c r="JDL197" i="1"/>
  <c r="JDN197" i="1" s="1"/>
  <c r="JDD197" i="1"/>
  <c r="JDF197" i="1" s="1"/>
  <c r="JCV197" i="1"/>
  <c r="JCX197" i="1" s="1"/>
  <c r="JCN197" i="1"/>
  <c r="JCP197" i="1" s="1"/>
  <c r="JCF197" i="1"/>
  <c r="JCH197" i="1" s="1"/>
  <c r="JBX197" i="1"/>
  <c r="JBZ197" i="1" s="1"/>
  <c r="JBP197" i="1"/>
  <c r="JBR197" i="1" s="1"/>
  <c r="JBH197" i="1"/>
  <c r="JBJ197" i="1" s="1"/>
  <c r="JAZ197" i="1"/>
  <c r="JBB197" i="1" s="1"/>
  <c r="JAR197" i="1"/>
  <c r="JAT197" i="1" s="1"/>
  <c r="JAJ197" i="1"/>
  <c r="JAL197" i="1" s="1"/>
  <c r="JAB197" i="1"/>
  <c r="JAD197" i="1" s="1"/>
  <c r="IZT197" i="1"/>
  <c r="IZV197" i="1" s="1"/>
  <c r="IZL197" i="1"/>
  <c r="IZN197" i="1" s="1"/>
  <c r="IZD197" i="1"/>
  <c r="IZF197" i="1" s="1"/>
  <c r="IYV197" i="1"/>
  <c r="IYX197" i="1" s="1"/>
  <c r="IYN197" i="1"/>
  <c r="IYP197" i="1" s="1"/>
  <c r="IYF197" i="1"/>
  <c r="IYH197" i="1" s="1"/>
  <c r="IXX197" i="1"/>
  <c r="IXZ197" i="1" s="1"/>
  <c r="IXP197" i="1"/>
  <c r="IXR197" i="1" s="1"/>
  <c r="IXH197" i="1"/>
  <c r="IXJ197" i="1" s="1"/>
  <c r="IWZ197" i="1"/>
  <c r="IXB197" i="1" s="1"/>
  <c r="IWR197" i="1"/>
  <c r="IWT197" i="1" s="1"/>
  <c r="IWJ197" i="1"/>
  <c r="IWL197" i="1" s="1"/>
  <c r="IWB197" i="1"/>
  <c r="IWD197" i="1" s="1"/>
  <c r="IVT197" i="1"/>
  <c r="IVV197" i="1" s="1"/>
  <c r="IVL197" i="1"/>
  <c r="IVN197" i="1" s="1"/>
  <c r="IVD197" i="1"/>
  <c r="IVF197" i="1" s="1"/>
  <c r="IUV197" i="1"/>
  <c r="IUX197" i="1" s="1"/>
  <c r="IUN197" i="1"/>
  <c r="IUP197" i="1" s="1"/>
  <c r="IUF197" i="1"/>
  <c r="IUH197" i="1" s="1"/>
  <c r="ITX197" i="1"/>
  <c r="ITZ197" i="1" s="1"/>
  <c r="ITP197" i="1"/>
  <c r="ITR197" i="1" s="1"/>
  <c r="ITH197" i="1"/>
  <c r="ITJ197" i="1" s="1"/>
  <c r="ISZ197" i="1"/>
  <c r="ITB197" i="1" s="1"/>
  <c r="ISR197" i="1"/>
  <c r="IST197" i="1" s="1"/>
  <c r="ISJ197" i="1"/>
  <c r="ISL197" i="1" s="1"/>
  <c r="ISB197" i="1"/>
  <c r="ISD197" i="1" s="1"/>
  <c r="IRT197" i="1"/>
  <c r="IRV197" i="1" s="1"/>
  <c r="IRL197" i="1"/>
  <c r="IRN197" i="1" s="1"/>
  <c r="IRD197" i="1"/>
  <c r="IRF197" i="1" s="1"/>
  <c r="IQV197" i="1"/>
  <c r="IQX197" i="1" s="1"/>
  <c r="IQN197" i="1"/>
  <c r="IQP197" i="1" s="1"/>
  <c r="IQF197" i="1"/>
  <c r="IQH197" i="1" s="1"/>
  <c r="IPX197" i="1"/>
  <c r="IPZ197" i="1" s="1"/>
  <c r="IPP197" i="1"/>
  <c r="IPR197" i="1" s="1"/>
  <c r="IPH197" i="1"/>
  <c r="IPJ197" i="1" s="1"/>
  <c r="IOZ197" i="1"/>
  <c r="IPB197" i="1" s="1"/>
  <c r="IOR197" i="1"/>
  <c r="IOT197" i="1" s="1"/>
  <c r="IOJ197" i="1"/>
  <c r="IOL197" i="1" s="1"/>
  <c r="IOB197" i="1"/>
  <c r="IOD197" i="1" s="1"/>
  <c r="INT197" i="1"/>
  <c r="INV197" i="1" s="1"/>
  <c r="INL197" i="1"/>
  <c r="INN197" i="1" s="1"/>
  <c r="IND197" i="1"/>
  <c r="INF197" i="1" s="1"/>
  <c r="IMV197" i="1"/>
  <c r="IMX197" i="1" s="1"/>
  <c r="IMN197" i="1"/>
  <c r="IMP197" i="1" s="1"/>
  <c r="IMF197" i="1"/>
  <c r="IMH197" i="1" s="1"/>
  <c r="ILX197" i="1"/>
  <c r="ILZ197" i="1" s="1"/>
  <c r="ILP197" i="1"/>
  <c r="ILR197" i="1" s="1"/>
  <c r="ILH197" i="1"/>
  <c r="ILJ197" i="1" s="1"/>
  <c r="IKZ197" i="1"/>
  <c r="ILB197" i="1" s="1"/>
  <c r="IKR197" i="1"/>
  <c r="IKT197" i="1" s="1"/>
  <c r="IKJ197" i="1"/>
  <c r="IKL197" i="1" s="1"/>
  <c r="IKB197" i="1"/>
  <c r="IKD197" i="1" s="1"/>
  <c r="IJT197" i="1"/>
  <c r="IJV197" i="1" s="1"/>
  <c r="IJL197" i="1"/>
  <c r="IJN197" i="1" s="1"/>
  <c r="IJD197" i="1"/>
  <c r="IJF197" i="1" s="1"/>
  <c r="IIV197" i="1"/>
  <c r="IIX197" i="1" s="1"/>
  <c r="IIN197" i="1"/>
  <c r="IIP197" i="1" s="1"/>
  <c r="IIF197" i="1"/>
  <c r="IIH197" i="1" s="1"/>
  <c r="IHX197" i="1"/>
  <c r="IHZ197" i="1" s="1"/>
  <c r="IHP197" i="1"/>
  <c r="IHR197" i="1" s="1"/>
  <c r="IHH197" i="1"/>
  <c r="IHJ197" i="1" s="1"/>
  <c r="IGZ197" i="1"/>
  <c r="IHB197" i="1" s="1"/>
  <c r="IGR197" i="1"/>
  <c r="IGT197" i="1" s="1"/>
  <c r="IGJ197" i="1"/>
  <c r="IGL197" i="1" s="1"/>
  <c r="IGB197" i="1"/>
  <c r="IGD197" i="1" s="1"/>
  <c r="IFT197" i="1"/>
  <c r="IFV197" i="1" s="1"/>
  <c r="IFL197" i="1"/>
  <c r="IFN197" i="1" s="1"/>
  <c r="IFD197" i="1"/>
  <c r="IFF197" i="1" s="1"/>
  <c r="IEV197" i="1"/>
  <c r="IEX197" i="1" s="1"/>
  <c r="IEN197" i="1"/>
  <c r="IEP197" i="1" s="1"/>
  <c r="IEF197" i="1"/>
  <c r="IEH197" i="1" s="1"/>
  <c r="IDX197" i="1"/>
  <c r="IDZ197" i="1" s="1"/>
  <c r="IDP197" i="1"/>
  <c r="IDR197" i="1" s="1"/>
  <c r="IDH197" i="1"/>
  <c r="IDJ197" i="1" s="1"/>
  <c r="ICZ197" i="1"/>
  <c r="IDB197" i="1" s="1"/>
  <c r="ICR197" i="1"/>
  <c r="ICT197" i="1" s="1"/>
  <c r="ICJ197" i="1"/>
  <c r="ICL197" i="1" s="1"/>
  <c r="ICB197" i="1"/>
  <c r="ICD197" i="1" s="1"/>
  <c r="IBT197" i="1"/>
  <c r="IBV197" i="1" s="1"/>
  <c r="IBL197" i="1"/>
  <c r="IBN197" i="1" s="1"/>
  <c r="IBD197" i="1"/>
  <c r="IBF197" i="1" s="1"/>
  <c r="IAV197" i="1"/>
  <c r="IAX197" i="1" s="1"/>
  <c r="IAN197" i="1"/>
  <c r="IAP197" i="1" s="1"/>
  <c r="IAF197" i="1"/>
  <c r="IAH197" i="1" s="1"/>
  <c r="HZX197" i="1"/>
  <c r="HZZ197" i="1" s="1"/>
  <c r="HZP197" i="1"/>
  <c r="HZR197" i="1" s="1"/>
  <c r="HZH197" i="1"/>
  <c r="HZJ197" i="1" s="1"/>
  <c r="HYZ197" i="1"/>
  <c r="HZB197" i="1" s="1"/>
  <c r="HYR197" i="1"/>
  <c r="HYT197" i="1" s="1"/>
  <c r="HYJ197" i="1"/>
  <c r="HYL197" i="1" s="1"/>
  <c r="HYB197" i="1"/>
  <c r="HYD197" i="1" s="1"/>
  <c r="HXT197" i="1"/>
  <c r="HXV197" i="1" s="1"/>
  <c r="HXL197" i="1"/>
  <c r="HXN197" i="1" s="1"/>
  <c r="HXD197" i="1"/>
  <c r="HXF197" i="1" s="1"/>
  <c r="HWV197" i="1"/>
  <c r="HWX197" i="1" s="1"/>
  <c r="HWN197" i="1"/>
  <c r="HWP197" i="1" s="1"/>
  <c r="HWF197" i="1"/>
  <c r="HWH197" i="1" s="1"/>
  <c r="HVX197" i="1"/>
  <c r="HVZ197" i="1" s="1"/>
  <c r="HVP197" i="1"/>
  <c r="HVR197" i="1" s="1"/>
  <c r="HVH197" i="1"/>
  <c r="HVJ197" i="1" s="1"/>
  <c r="HUZ197" i="1"/>
  <c r="HVB197" i="1" s="1"/>
  <c r="HUR197" i="1"/>
  <c r="HUT197" i="1" s="1"/>
  <c r="HUJ197" i="1"/>
  <c r="HUL197" i="1" s="1"/>
  <c r="HUB197" i="1"/>
  <c r="HUD197" i="1" s="1"/>
  <c r="HTT197" i="1"/>
  <c r="HTV197" i="1" s="1"/>
  <c r="HTL197" i="1"/>
  <c r="HTN197" i="1" s="1"/>
  <c r="HTD197" i="1"/>
  <c r="HTF197" i="1" s="1"/>
  <c r="HSV197" i="1"/>
  <c r="HSX197" i="1" s="1"/>
  <c r="HSN197" i="1"/>
  <c r="HSP197" i="1" s="1"/>
  <c r="HSF197" i="1"/>
  <c r="HSH197" i="1" s="1"/>
  <c r="HRX197" i="1"/>
  <c r="HRZ197" i="1" s="1"/>
  <c r="HRP197" i="1"/>
  <c r="HRR197" i="1" s="1"/>
  <c r="HRH197" i="1"/>
  <c r="HRJ197" i="1" s="1"/>
  <c r="HQZ197" i="1"/>
  <c r="HRB197" i="1" s="1"/>
  <c r="HQR197" i="1"/>
  <c r="HQT197" i="1" s="1"/>
  <c r="HQJ197" i="1"/>
  <c r="HQL197" i="1" s="1"/>
  <c r="HQB197" i="1"/>
  <c r="HQD197" i="1" s="1"/>
  <c r="HPT197" i="1"/>
  <c r="HPV197" i="1" s="1"/>
  <c r="HPL197" i="1"/>
  <c r="HPN197" i="1" s="1"/>
  <c r="HPD197" i="1"/>
  <c r="HPF197" i="1" s="1"/>
  <c r="HOV197" i="1"/>
  <c r="HOX197" i="1" s="1"/>
  <c r="HON197" i="1"/>
  <c r="HOP197" i="1" s="1"/>
  <c r="HOF197" i="1"/>
  <c r="HOH197" i="1" s="1"/>
  <c r="HNX197" i="1"/>
  <c r="HNZ197" i="1" s="1"/>
  <c r="HNP197" i="1"/>
  <c r="HNR197" i="1" s="1"/>
  <c r="HNH197" i="1"/>
  <c r="HNJ197" i="1" s="1"/>
  <c r="HMZ197" i="1"/>
  <c r="HNB197" i="1" s="1"/>
  <c r="HMR197" i="1"/>
  <c r="HMT197" i="1" s="1"/>
  <c r="HMJ197" i="1"/>
  <c r="HML197" i="1" s="1"/>
  <c r="HMB197" i="1"/>
  <c r="HMD197" i="1" s="1"/>
  <c r="HLT197" i="1"/>
  <c r="HLV197" i="1" s="1"/>
  <c r="HLL197" i="1"/>
  <c r="HLN197" i="1" s="1"/>
  <c r="HLD197" i="1"/>
  <c r="HLF197" i="1" s="1"/>
  <c r="HKV197" i="1"/>
  <c r="HKX197" i="1" s="1"/>
  <c r="HKN197" i="1"/>
  <c r="HKP197" i="1" s="1"/>
  <c r="HKF197" i="1"/>
  <c r="HKH197" i="1" s="1"/>
  <c r="HJX197" i="1"/>
  <c r="HJZ197" i="1" s="1"/>
  <c r="HJP197" i="1"/>
  <c r="HJR197" i="1" s="1"/>
  <c r="HJH197" i="1"/>
  <c r="HJJ197" i="1" s="1"/>
  <c r="HIZ197" i="1"/>
  <c r="HJB197" i="1" s="1"/>
  <c r="HIR197" i="1"/>
  <c r="HIT197" i="1" s="1"/>
  <c r="HIJ197" i="1"/>
  <c r="HIL197" i="1" s="1"/>
  <c r="HIB197" i="1"/>
  <c r="HID197" i="1" s="1"/>
  <c r="HHT197" i="1"/>
  <c r="HHV197" i="1" s="1"/>
  <c r="HHL197" i="1"/>
  <c r="HHN197" i="1" s="1"/>
  <c r="HHD197" i="1"/>
  <c r="HHF197" i="1" s="1"/>
  <c r="HGV197" i="1"/>
  <c r="HGX197" i="1" s="1"/>
  <c r="HGN197" i="1"/>
  <c r="HGP197" i="1" s="1"/>
  <c r="HGF197" i="1"/>
  <c r="HGH197" i="1" s="1"/>
  <c r="HFX197" i="1"/>
  <c r="HFZ197" i="1" s="1"/>
  <c r="HFP197" i="1"/>
  <c r="HFR197" i="1" s="1"/>
  <c r="HFH197" i="1"/>
  <c r="HFJ197" i="1" s="1"/>
  <c r="HEZ197" i="1"/>
  <c r="HFB197" i="1" s="1"/>
  <c r="HER197" i="1"/>
  <c r="HET197" i="1" s="1"/>
  <c r="HEJ197" i="1"/>
  <c r="HEL197" i="1" s="1"/>
  <c r="HEB197" i="1"/>
  <c r="HED197" i="1" s="1"/>
  <c r="HDT197" i="1"/>
  <c r="HDV197" i="1" s="1"/>
  <c r="HDL197" i="1"/>
  <c r="HDN197" i="1" s="1"/>
  <c r="HDD197" i="1"/>
  <c r="HDF197" i="1" s="1"/>
  <c r="HCV197" i="1"/>
  <c r="HCX197" i="1" s="1"/>
  <c r="HCN197" i="1"/>
  <c r="HCP197" i="1" s="1"/>
  <c r="HCF197" i="1"/>
  <c r="HCH197" i="1" s="1"/>
  <c r="HBX197" i="1"/>
  <c r="HBZ197" i="1" s="1"/>
  <c r="HBP197" i="1"/>
  <c r="HBR197" i="1" s="1"/>
  <c r="HBH197" i="1"/>
  <c r="HBJ197" i="1" s="1"/>
  <c r="HAZ197" i="1"/>
  <c r="HBB197" i="1" s="1"/>
  <c r="HAR197" i="1"/>
  <c r="HAT197" i="1" s="1"/>
  <c r="HAJ197" i="1"/>
  <c r="HAL197" i="1" s="1"/>
  <c r="HAB197" i="1"/>
  <c r="HAD197" i="1" s="1"/>
  <c r="GZT197" i="1"/>
  <c r="GZV197" i="1" s="1"/>
  <c r="GZL197" i="1"/>
  <c r="GZN197" i="1" s="1"/>
  <c r="GZD197" i="1"/>
  <c r="GZF197" i="1" s="1"/>
  <c r="GYV197" i="1"/>
  <c r="GYX197" i="1" s="1"/>
  <c r="GYN197" i="1"/>
  <c r="GYP197" i="1" s="1"/>
  <c r="GYF197" i="1"/>
  <c r="GYH197" i="1" s="1"/>
  <c r="GXX197" i="1"/>
  <c r="GXZ197" i="1" s="1"/>
  <c r="GXP197" i="1"/>
  <c r="GXR197" i="1" s="1"/>
  <c r="GXH197" i="1"/>
  <c r="GXJ197" i="1" s="1"/>
  <c r="GWZ197" i="1"/>
  <c r="GXB197" i="1" s="1"/>
  <c r="GWR197" i="1"/>
  <c r="GWT197" i="1" s="1"/>
  <c r="GWJ197" i="1"/>
  <c r="GWL197" i="1" s="1"/>
  <c r="GWB197" i="1"/>
  <c r="GWD197" i="1" s="1"/>
  <c r="GVT197" i="1"/>
  <c r="GVV197" i="1" s="1"/>
  <c r="GVL197" i="1"/>
  <c r="GVN197" i="1" s="1"/>
  <c r="GVD197" i="1"/>
  <c r="GVF197" i="1" s="1"/>
  <c r="GUV197" i="1"/>
  <c r="GUX197" i="1" s="1"/>
  <c r="GUN197" i="1"/>
  <c r="GUP197" i="1" s="1"/>
  <c r="GUF197" i="1"/>
  <c r="GUH197" i="1" s="1"/>
  <c r="GTX197" i="1"/>
  <c r="GTZ197" i="1" s="1"/>
  <c r="GTP197" i="1"/>
  <c r="GTR197" i="1" s="1"/>
  <c r="GTH197" i="1"/>
  <c r="GTJ197" i="1" s="1"/>
  <c r="GSZ197" i="1"/>
  <c r="GTB197" i="1" s="1"/>
  <c r="GSR197" i="1"/>
  <c r="GST197" i="1" s="1"/>
  <c r="GSJ197" i="1"/>
  <c r="GSL197" i="1" s="1"/>
  <c r="GSB197" i="1"/>
  <c r="GSD197" i="1" s="1"/>
  <c r="GRT197" i="1"/>
  <c r="GRV197" i="1" s="1"/>
  <c r="GRL197" i="1"/>
  <c r="GRN197" i="1" s="1"/>
  <c r="GRD197" i="1"/>
  <c r="GRF197" i="1" s="1"/>
  <c r="GQV197" i="1"/>
  <c r="GQX197" i="1" s="1"/>
  <c r="GQN197" i="1"/>
  <c r="GQP197" i="1" s="1"/>
  <c r="GQF197" i="1"/>
  <c r="GQH197" i="1" s="1"/>
  <c r="GPX197" i="1"/>
  <c r="GPZ197" i="1" s="1"/>
  <c r="GPP197" i="1"/>
  <c r="GPR197" i="1" s="1"/>
  <c r="GPH197" i="1"/>
  <c r="GPJ197" i="1" s="1"/>
  <c r="GOZ197" i="1"/>
  <c r="GPB197" i="1" s="1"/>
  <c r="GOR197" i="1"/>
  <c r="GOT197" i="1" s="1"/>
  <c r="GOJ197" i="1"/>
  <c r="GOL197" i="1" s="1"/>
  <c r="GOB197" i="1"/>
  <c r="GOD197" i="1" s="1"/>
  <c r="GNT197" i="1"/>
  <c r="GNV197" i="1" s="1"/>
  <c r="GNL197" i="1"/>
  <c r="GNN197" i="1" s="1"/>
  <c r="GND197" i="1"/>
  <c r="GNF197" i="1" s="1"/>
  <c r="GMV197" i="1"/>
  <c r="GMX197" i="1" s="1"/>
  <c r="GMN197" i="1"/>
  <c r="GMP197" i="1" s="1"/>
  <c r="GMF197" i="1"/>
  <c r="GMH197" i="1" s="1"/>
  <c r="GLX197" i="1"/>
  <c r="GLZ197" i="1" s="1"/>
  <c r="GLP197" i="1"/>
  <c r="GLR197" i="1" s="1"/>
  <c r="GLH197" i="1"/>
  <c r="GLJ197" i="1" s="1"/>
  <c r="GKZ197" i="1"/>
  <c r="GLB197" i="1" s="1"/>
  <c r="GKR197" i="1"/>
  <c r="GKT197" i="1" s="1"/>
  <c r="GKJ197" i="1"/>
  <c r="GKL197" i="1" s="1"/>
  <c r="GKB197" i="1"/>
  <c r="GKD197" i="1" s="1"/>
  <c r="GJT197" i="1"/>
  <c r="GJV197" i="1" s="1"/>
  <c r="GJL197" i="1"/>
  <c r="GJN197" i="1" s="1"/>
  <c r="GJD197" i="1"/>
  <c r="GJF197" i="1" s="1"/>
  <c r="GIV197" i="1"/>
  <c r="GIX197" i="1" s="1"/>
  <c r="GIN197" i="1"/>
  <c r="GIP197" i="1" s="1"/>
  <c r="GIF197" i="1"/>
  <c r="GIH197" i="1" s="1"/>
  <c r="GHX197" i="1"/>
  <c r="GHZ197" i="1" s="1"/>
  <c r="GHP197" i="1"/>
  <c r="GHR197" i="1" s="1"/>
  <c r="GHH197" i="1"/>
  <c r="GHJ197" i="1" s="1"/>
  <c r="GGZ197" i="1"/>
  <c r="GHB197" i="1" s="1"/>
  <c r="GGR197" i="1"/>
  <c r="GGT197" i="1" s="1"/>
  <c r="GGJ197" i="1"/>
  <c r="GGL197" i="1" s="1"/>
  <c r="GGB197" i="1"/>
  <c r="GGD197" i="1" s="1"/>
  <c r="GFT197" i="1"/>
  <c r="GFV197" i="1" s="1"/>
  <c r="GFL197" i="1"/>
  <c r="GFN197" i="1" s="1"/>
  <c r="GFD197" i="1"/>
  <c r="GFF197" i="1" s="1"/>
  <c r="GEV197" i="1"/>
  <c r="GEX197" i="1" s="1"/>
  <c r="GEN197" i="1"/>
  <c r="GEP197" i="1" s="1"/>
  <c r="GEF197" i="1"/>
  <c r="GEH197" i="1" s="1"/>
  <c r="GDX197" i="1"/>
  <c r="GDZ197" i="1" s="1"/>
  <c r="GDP197" i="1"/>
  <c r="GDR197" i="1" s="1"/>
  <c r="GDH197" i="1"/>
  <c r="GDJ197" i="1" s="1"/>
  <c r="GCZ197" i="1"/>
  <c r="GDB197" i="1" s="1"/>
  <c r="GCR197" i="1"/>
  <c r="GCT197" i="1" s="1"/>
  <c r="GCJ197" i="1"/>
  <c r="GCL197" i="1" s="1"/>
  <c r="GCB197" i="1"/>
  <c r="GCD197" i="1" s="1"/>
  <c r="GBT197" i="1"/>
  <c r="GBV197" i="1" s="1"/>
  <c r="GBL197" i="1"/>
  <c r="GBN197" i="1" s="1"/>
  <c r="GBD197" i="1"/>
  <c r="GBF197" i="1" s="1"/>
  <c r="GAV197" i="1"/>
  <c r="GAX197" i="1" s="1"/>
  <c r="GAN197" i="1"/>
  <c r="GAP197" i="1" s="1"/>
  <c r="GAF197" i="1"/>
  <c r="GAH197" i="1" s="1"/>
  <c r="FZX197" i="1"/>
  <c r="FZZ197" i="1" s="1"/>
  <c r="FZP197" i="1"/>
  <c r="FZR197" i="1" s="1"/>
  <c r="FZH197" i="1"/>
  <c r="FZJ197" i="1" s="1"/>
  <c r="FYZ197" i="1"/>
  <c r="FZB197" i="1" s="1"/>
  <c r="FYR197" i="1"/>
  <c r="FYT197" i="1" s="1"/>
  <c r="FYJ197" i="1"/>
  <c r="FYL197" i="1" s="1"/>
  <c r="FYB197" i="1"/>
  <c r="FYD197" i="1" s="1"/>
  <c r="FXT197" i="1"/>
  <c r="FXV197" i="1" s="1"/>
  <c r="FXL197" i="1"/>
  <c r="FXN197" i="1" s="1"/>
  <c r="FXD197" i="1"/>
  <c r="FXF197" i="1" s="1"/>
  <c r="FWV197" i="1"/>
  <c r="FWX197" i="1" s="1"/>
  <c r="FWN197" i="1"/>
  <c r="FWP197" i="1" s="1"/>
  <c r="FWF197" i="1"/>
  <c r="FWH197" i="1" s="1"/>
  <c r="FVX197" i="1"/>
  <c r="FVZ197" i="1" s="1"/>
  <c r="FVP197" i="1"/>
  <c r="FVR197" i="1" s="1"/>
  <c r="FVH197" i="1"/>
  <c r="FVJ197" i="1" s="1"/>
  <c r="FUZ197" i="1"/>
  <c r="FVB197" i="1" s="1"/>
  <c r="FUR197" i="1"/>
  <c r="FUT197" i="1" s="1"/>
  <c r="FUJ197" i="1"/>
  <c r="FUL197" i="1" s="1"/>
  <c r="FUB197" i="1"/>
  <c r="FUD197" i="1" s="1"/>
  <c r="FTT197" i="1"/>
  <c r="FTV197" i="1" s="1"/>
  <c r="FTL197" i="1"/>
  <c r="FTN197" i="1" s="1"/>
  <c r="FTD197" i="1"/>
  <c r="FTF197" i="1" s="1"/>
  <c r="FSV197" i="1"/>
  <c r="FSX197" i="1" s="1"/>
  <c r="FSN197" i="1"/>
  <c r="FSP197" i="1" s="1"/>
  <c r="FSF197" i="1"/>
  <c r="FSH197" i="1" s="1"/>
  <c r="FRX197" i="1"/>
  <c r="FRZ197" i="1" s="1"/>
  <c r="FRP197" i="1"/>
  <c r="FRR197" i="1" s="1"/>
  <c r="FRH197" i="1"/>
  <c r="FRJ197" i="1" s="1"/>
  <c r="FQZ197" i="1"/>
  <c r="FRB197" i="1" s="1"/>
  <c r="FQR197" i="1"/>
  <c r="FQT197" i="1" s="1"/>
  <c r="FQJ197" i="1"/>
  <c r="FQL197" i="1" s="1"/>
  <c r="FQB197" i="1"/>
  <c r="FQD197" i="1" s="1"/>
  <c r="FPT197" i="1"/>
  <c r="FPV197" i="1" s="1"/>
  <c r="FPL197" i="1"/>
  <c r="FPN197" i="1" s="1"/>
  <c r="FPD197" i="1"/>
  <c r="FPF197" i="1" s="1"/>
  <c r="FOV197" i="1"/>
  <c r="FOX197" i="1" s="1"/>
  <c r="FON197" i="1"/>
  <c r="FOP197" i="1" s="1"/>
  <c r="FOF197" i="1"/>
  <c r="FOH197" i="1" s="1"/>
  <c r="FNX197" i="1"/>
  <c r="FNZ197" i="1" s="1"/>
  <c r="FNP197" i="1"/>
  <c r="FNR197" i="1" s="1"/>
  <c r="FNH197" i="1"/>
  <c r="FNJ197" i="1" s="1"/>
  <c r="FMZ197" i="1"/>
  <c r="FNB197" i="1" s="1"/>
  <c r="FMR197" i="1"/>
  <c r="FMT197" i="1" s="1"/>
  <c r="FMJ197" i="1"/>
  <c r="FML197" i="1" s="1"/>
  <c r="FMB197" i="1"/>
  <c r="FMD197" i="1" s="1"/>
  <c r="FLT197" i="1"/>
  <c r="FLV197" i="1" s="1"/>
  <c r="FLL197" i="1"/>
  <c r="FLN197" i="1" s="1"/>
  <c r="FLD197" i="1"/>
  <c r="FLF197" i="1" s="1"/>
  <c r="FKV197" i="1"/>
  <c r="FKX197" i="1" s="1"/>
  <c r="FKN197" i="1"/>
  <c r="FKP197" i="1" s="1"/>
  <c r="FKF197" i="1"/>
  <c r="FKH197" i="1" s="1"/>
  <c r="FJX197" i="1"/>
  <c r="FJZ197" i="1" s="1"/>
  <c r="FJP197" i="1"/>
  <c r="FJR197" i="1" s="1"/>
  <c r="FJH197" i="1"/>
  <c r="FJJ197" i="1" s="1"/>
  <c r="FIZ197" i="1"/>
  <c r="FJB197" i="1" s="1"/>
  <c r="FIR197" i="1"/>
  <c r="FIT197" i="1" s="1"/>
  <c r="FIJ197" i="1"/>
  <c r="FIL197" i="1" s="1"/>
  <c r="FIB197" i="1"/>
  <c r="FID197" i="1" s="1"/>
  <c r="FHT197" i="1"/>
  <c r="FHV197" i="1" s="1"/>
  <c r="FHL197" i="1"/>
  <c r="FHN197" i="1" s="1"/>
  <c r="FHD197" i="1"/>
  <c r="FHF197" i="1" s="1"/>
  <c r="FGV197" i="1"/>
  <c r="FGX197" i="1" s="1"/>
  <c r="FGN197" i="1"/>
  <c r="FGP197" i="1" s="1"/>
  <c r="FGF197" i="1"/>
  <c r="FGH197" i="1" s="1"/>
  <c r="FFX197" i="1"/>
  <c r="FFZ197" i="1" s="1"/>
  <c r="FFP197" i="1"/>
  <c r="FFR197" i="1" s="1"/>
  <c r="FFH197" i="1"/>
  <c r="FFJ197" i="1" s="1"/>
  <c r="FEZ197" i="1"/>
  <c r="FFB197" i="1" s="1"/>
  <c r="FER197" i="1"/>
  <c r="FET197" i="1" s="1"/>
  <c r="FEJ197" i="1"/>
  <c r="FEL197" i="1" s="1"/>
  <c r="FEB197" i="1"/>
  <c r="FED197" i="1" s="1"/>
  <c r="FDT197" i="1"/>
  <c r="FDV197" i="1" s="1"/>
  <c r="FDL197" i="1"/>
  <c r="FDN197" i="1" s="1"/>
  <c r="FDD197" i="1"/>
  <c r="FDF197" i="1" s="1"/>
  <c r="FCV197" i="1"/>
  <c r="FCX197" i="1" s="1"/>
  <c r="FCN197" i="1"/>
  <c r="FCP197" i="1" s="1"/>
  <c r="FCF197" i="1"/>
  <c r="FCH197" i="1" s="1"/>
  <c r="FBX197" i="1"/>
  <c r="FBZ197" i="1" s="1"/>
  <c r="FBP197" i="1"/>
  <c r="FBR197" i="1" s="1"/>
  <c r="FBH197" i="1"/>
  <c r="FBJ197" i="1" s="1"/>
  <c r="FAZ197" i="1"/>
  <c r="FBB197" i="1" s="1"/>
  <c r="FAR197" i="1"/>
  <c r="FAT197" i="1" s="1"/>
  <c r="FAJ197" i="1"/>
  <c r="FAL197" i="1" s="1"/>
  <c r="FAB197" i="1"/>
  <c r="FAD197" i="1" s="1"/>
  <c r="EZT197" i="1"/>
  <c r="EZV197" i="1" s="1"/>
  <c r="EZL197" i="1"/>
  <c r="EZN197" i="1" s="1"/>
  <c r="EZD197" i="1"/>
  <c r="EZF197" i="1" s="1"/>
  <c r="EYV197" i="1"/>
  <c r="EYX197" i="1" s="1"/>
  <c r="EYN197" i="1"/>
  <c r="EYP197" i="1" s="1"/>
  <c r="EYF197" i="1"/>
  <c r="EYH197" i="1" s="1"/>
  <c r="EXX197" i="1"/>
  <c r="EXZ197" i="1" s="1"/>
  <c r="EXP197" i="1"/>
  <c r="EXR197" i="1" s="1"/>
  <c r="EXH197" i="1"/>
  <c r="EXJ197" i="1" s="1"/>
  <c r="EWZ197" i="1"/>
  <c r="EXB197" i="1" s="1"/>
  <c r="EWR197" i="1"/>
  <c r="EWT197" i="1" s="1"/>
  <c r="EWJ197" i="1"/>
  <c r="EWL197" i="1" s="1"/>
  <c r="EWB197" i="1"/>
  <c r="EWD197" i="1" s="1"/>
  <c r="EVT197" i="1"/>
  <c r="EVV197" i="1" s="1"/>
  <c r="EVL197" i="1"/>
  <c r="EVN197" i="1" s="1"/>
  <c r="EVD197" i="1"/>
  <c r="EVF197" i="1" s="1"/>
  <c r="EUV197" i="1"/>
  <c r="EUX197" i="1" s="1"/>
  <c r="EUN197" i="1"/>
  <c r="EUP197" i="1" s="1"/>
  <c r="EUF197" i="1"/>
  <c r="EUH197" i="1" s="1"/>
  <c r="ETX197" i="1"/>
  <c r="ETZ197" i="1" s="1"/>
  <c r="ETP197" i="1"/>
  <c r="ETR197" i="1" s="1"/>
  <c r="ETH197" i="1"/>
  <c r="ETJ197" i="1" s="1"/>
  <c r="ESZ197" i="1"/>
  <c r="ETB197" i="1" s="1"/>
  <c r="ESR197" i="1"/>
  <c r="EST197" i="1" s="1"/>
  <c r="ESJ197" i="1"/>
  <c r="ESL197" i="1" s="1"/>
  <c r="ESB197" i="1"/>
  <c r="ESD197" i="1" s="1"/>
  <c r="ERT197" i="1"/>
  <c r="ERV197" i="1" s="1"/>
  <c r="ERL197" i="1"/>
  <c r="ERN197" i="1" s="1"/>
  <c r="ERD197" i="1"/>
  <c r="ERF197" i="1" s="1"/>
  <c r="EQV197" i="1"/>
  <c r="EQX197" i="1" s="1"/>
  <c r="EQN197" i="1"/>
  <c r="EQP197" i="1" s="1"/>
  <c r="EQF197" i="1"/>
  <c r="EQH197" i="1" s="1"/>
  <c r="EPX197" i="1"/>
  <c r="EPZ197" i="1" s="1"/>
  <c r="EPP197" i="1"/>
  <c r="EPR197" i="1" s="1"/>
  <c r="EPH197" i="1"/>
  <c r="EPJ197" i="1" s="1"/>
  <c r="EOZ197" i="1"/>
  <c r="EPB197" i="1" s="1"/>
  <c r="EOR197" i="1"/>
  <c r="EOT197" i="1" s="1"/>
  <c r="EOJ197" i="1"/>
  <c r="EOL197" i="1" s="1"/>
  <c r="EOB197" i="1"/>
  <c r="EOD197" i="1" s="1"/>
  <c r="ENT197" i="1"/>
  <c r="ENV197" i="1" s="1"/>
  <c r="ENL197" i="1"/>
  <c r="ENN197" i="1" s="1"/>
  <c r="END197" i="1"/>
  <c r="ENF197" i="1" s="1"/>
  <c r="EMV197" i="1"/>
  <c r="EMX197" i="1" s="1"/>
  <c r="EMN197" i="1"/>
  <c r="EMP197" i="1" s="1"/>
  <c r="EMF197" i="1"/>
  <c r="EMH197" i="1" s="1"/>
  <c r="ELX197" i="1"/>
  <c r="ELZ197" i="1" s="1"/>
  <c r="ELP197" i="1"/>
  <c r="ELR197" i="1" s="1"/>
  <c r="ELH197" i="1"/>
  <c r="ELJ197" i="1" s="1"/>
  <c r="EKZ197" i="1"/>
  <c r="ELB197" i="1" s="1"/>
  <c r="EKR197" i="1"/>
  <c r="EKT197" i="1" s="1"/>
  <c r="EKJ197" i="1"/>
  <c r="EKL197" i="1" s="1"/>
  <c r="EKB197" i="1"/>
  <c r="EKD197" i="1" s="1"/>
  <c r="EJT197" i="1"/>
  <c r="EJV197" i="1" s="1"/>
  <c r="EJL197" i="1"/>
  <c r="EJN197" i="1" s="1"/>
  <c r="EJD197" i="1"/>
  <c r="EJF197" i="1" s="1"/>
  <c r="EIV197" i="1"/>
  <c r="EIX197" i="1" s="1"/>
  <c r="EIN197" i="1"/>
  <c r="EIP197" i="1" s="1"/>
  <c r="EIF197" i="1"/>
  <c r="EIH197" i="1" s="1"/>
  <c r="EHX197" i="1"/>
  <c r="EHZ197" i="1" s="1"/>
  <c r="EHP197" i="1"/>
  <c r="EHR197" i="1" s="1"/>
  <c r="EHH197" i="1"/>
  <c r="EHJ197" i="1" s="1"/>
  <c r="EGZ197" i="1"/>
  <c r="EHB197" i="1" s="1"/>
  <c r="EGR197" i="1"/>
  <c r="EGT197" i="1" s="1"/>
  <c r="EGJ197" i="1"/>
  <c r="EGL197" i="1" s="1"/>
  <c r="EGB197" i="1"/>
  <c r="EGD197" i="1" s="1"/>
  <c r="EFT197" i="1"/>
  <c r="EFV197" i="1" s="1"/>
  <c r="EFL197" i="1"/>
  <c r="EFN197" i="1" s="1"/>
  <c r="EFD197" i="1"/>
  <c r="EFF197" i="1" s="1"/>
  <c r="EEV197" i="1"/>
  <c r="EEX197" i="1" s="1"/>
  <c r="EEN197" i="1"/>
  <c r="EEP197" i="1" s="1"/>
  <c r="EEF197" i="1"/>
  <c r="EEH197" i="1" s="1"/>
  <c r="EDX197" i="1"/>
  <c r="EDZ197" i="1" s="1"/>
  <c r="EDP197" i="1"/>
  <c r="EDR197" i="1" s="1"/>
  <c r="EDH197" i="1"/>
  <c r="EDJ197" i="1" s="1"/>
  <c r="ECZ197" i="1"/>
  <c r="EDB197" i="1" s="1"/>
  <c r="ECR197" i="1"/>
  <c r="ECT197" i="1" s="1"/>
  <c r="ECJ197" i="1"/>
  <c r="ECL197" i="1" s="1"/>
  <c r="ECB197" i="1"/>
  <c r="ECD197" i="1" s="1"/>
  <c r="EBT197" i="1"/>
  <c r="EBV197" i="1" s="1"/>
  <c r="EBL197" i="1"/>
  <c r="EBN197" i="1" s="1"/>
  <c r="EBD197" i="1"/>
  <c r="EBF197" i="1" s="1"/>
  <c r="EAV197" i="1"/>
  <c r="EAX197" i="1" s="1"/>
  <c r="EAN197" i="1"/>
  <c r="EAP197" i="1" s="1"/>
  <c r="EAF197" i="1"/>
  <c r="EAH197" i="1" s="1"/>
  <c r="DZX197" i="1"/>
  <c r="DZZ197" i="1" s="1"/>
  <c r="DZP197" i="1"/>
  <c r="DZR197" i="1" s="1"/>
  <c r="DZH197" i="1"/>
  <c r="DZJ197" i="1" s="1"/>
  <c r="DYZ197" i="1"/>
  <c r="DZB197" i="1" s="1"/>
  <c r="DYR197" i="1"/>
  <c r="DYT197" i="1" s="1"/>
  <c r="DYJ197" i="1"/>
  <c r="DYL197" i="1" s="1"/>
  <c r="DYB197" i="1"/>
  <c r="DYD197" i="1" s="1"/>
  <c r="DXT197" i="1"/>
  <c r="DXV197" i="1" s="1"/>
  <c r="DXL197" i="1"/>
  <c r="DXN197" i="1" s="1"/>
  <c r="DXD197" i="1"/>
  <c r="DXF197" i="1" s="1"/>
  <c r="DWV197" i="1"/>
  <c r="DWX197" i="1" s="1"/>
  <c r="DWN197" i="1"/>
  <c r="DWP197" i="1" s="1"/>
  <c r="DWF197" i="1"/>
  <c r="DWH197" i="1" s="1"/>
  <c r="DVX197" i="1"/>
  <c r="DVZ197" i="1" s="1"/>
  <c r="DVP197" i="1"/>
  <c r="DVR197" i="1" s="1"/>
  <c r="DVH197" i="1"/>
  <c r="DVJ197" i="1" s="1"/>
  <c r="DUZ197" i="1"/>
  <c r="DVB197" i="1" s="1"/>
  <c r="DUR197" i="1"/>
  <c r="DUT197" i="1" s="1"/>
  <c r="DUJ197" i="1"/>
  <c r="DUL197" i="1" s="1"/>
  <c r="DUB197" i="1"/>
  <c r="DUD197" i="1" s="1"/>
  <c r="DTT197" i="1"/>
  <c r="DTV197" i="1" s="1"/>
  <c r="DTL197" i="1"/>
  <c r="DTN197" i="1" s="1"/>
  <c r="DTD197" i="1"/>
  <c r="DTF197" i="1" s="1"/>
  <c r="DSV197" i="1"/>
  <c r="DSX197" i="1" s="1"/>
  <c r="DSN197" i="1"/>
  <c r="DSP197" i="1" s="1"/>
  <c r="DSF197" i="1"/>
  <c r="DSH197" i="1" s="1"/>
  <c r="DRX197" i="1"/>
  <c r="DRZ197" i="1" s="1"/>
  <c r="DRP197" i="1"/>
  <c r="DRR197" i="1" s="1"/>
  <c r="DRH197" i="1"/>
  <c r="DRJ197" i="1" s="1"/>
  <c r="DQZ197" i="1"/>
  <c r="DRB197" i="1" s="1"/>
  <c r="DQR197" i="1"/>
  <c r="DQT197" i="1" s="1"/>
  <c r="DQJ197" i="1"/>
  <c r="DQL197" i="1" s="1"/>
  <c r="DQB197" i="1"/>
  <c r="DQD197" i="1" s="1"/>
  <c r="DPT197" i="1"/>
  <c r="DPV197" i="1" s="1"/>
  <c r="DPL197" i="1"/>
  <c r="DPN197" i="1" s="1"/>
  <c r="DPD197" i="1"/>
  <c r="DPF197" i="1" s="1"/>
  <c r="DOV197" i="1"/>
  <c r="DOX197" i="1" s="1"/>
  <c r="DON197" i="1"/>
  <c r="DOP197" i="1" s="1"/>
  <c r="DOF197" i="1"/>
  <c r="DOH197" i="1" s="1"/>
  <c r="DNX197" i="1"/>
  <c r="DNZ197" i="1" s="1"/>
  <c r="DNP197" i="1"/>
  <c r="DNR197" i="1" s="1"/>
  <c r="DNH197" i="1"/>
  <c r="DNJ197" i="1" s="1"/>
  <c r="DMZ197" i="1"/>
  <c r="DNB197" i="1" s="1"/>
  <c r="DMR197" i="1"/>
  <c r="DMT197" i="1" s="1"/>
  <c r="DMJ197" i="1"/>
  <c r="DML197" i="1" s="1"/>
  <c r="DMB197" i="1"/>
  <c r="DMD197" i="1" s="1"/>
  <c r="DLT197" i="1"/>
  <c r="DLV197" i="1" s="1"/>
  <c r="DLL197" i="1"/>
  <c r="DLN197" i="1" s="1"/>
  <c r="DLD197" i="1"/>
  <c r="DLF197" i="1" s="1"/>
  <c r="DKV197" i="1"/>
  <c r="DKX197" i="1" s="1"/>
  <c r="DKN197" i="1"/>
  <c r="DKP197" i="1" s="1"/>
  <c r="DKF197" i="1"/>
  <c r="DKH197" i="1" s="1"/>
  <c r="DJX197" i="1"/>
  <c r="DJZ197" i="1" s="1"/>
  <c r="DJP197" i="1"/>
  <c r="DJR197" i="1" s="1"/>
  <c r="DJH197" i="1"/>
  <c r="DJJ197" i="1" s="1"/>
  <c r="DIZ197" i="1"/>
  <c r="DJB197" i="1" s="1"/>
  <c r="DIR197" i="1"/>
  <c r="DIT197" i="1" s="1"/>
  <c r="DIJ197" i="1"/>
  <c r="DIL197" i="1" s="1"/>
  <c r="DIB197" i="1"/>
  <c r="DID197" i="1" s="1"/>
  <c r="DHT197" i="1"/>
  <c r="DHV197" i="1" s="1"/>
  <c r="DHL197" i="1"/>
  <c r="DHN197" i="1" s="1"/>
  <c r="DHD197" i="1"/>
  <c r="DHF197" i="1" s="1"/>
  <c r="DGV197" i="1"/>
  <c r="DGX197" i="1" s="1"/>
  <c r="DGN197" i="1"/>
  <c r="DGP197" i="1" s="1"/>
  <c r="DGF197" i="1"/>
  <c r="DGH197" i="1" s="1"/>
  <c r="DFX197" i="1"/>
  <c r="DFZ197" i="1" s="1"/>
  <c r="DFP197" i="1"/>
  <c r="DFR197" i="1" s="1"/>
  <c r="DFH197" i="1"/>
  <c r="DFJ197" i="1" s="1"/>
  <c r="DEZ197" i="1"/>
  <c r="DFB197" i="1" s="1"/>
  <c r="DER197" i="1"/>
  <c r="DET197" i="1" s="1"/>
  <c r="DEJ197" i="1"/>
  <c r="DEL197" i="1" s="1"/>
  <c r="DEB197" i="1"/>
  <c r="DED197" i="1" s="1"/>
  <c r="DDT197" i="1"/>
  <c r="DDV197" i="1" s="1"/>
  <c r="DDL197" i="1"/>
  <c r="DDN197" i="1" s="1"/>
  <c r="DDD197" i="1"/>
  <c r="DDF197" i="1" s="1"/>
  <c r="DCV197" i="1"/>
  <c r="DCX197" i="1" s="1"/>
  <c r="DCN197" i="1"/>
  <c r="DCP197" i="1" s="1"/>
  <c r="DCF197" i="1"/>
  <c r="DCH197" i="1" s="1"/>
  <c r="DBX197" i="1"/>
  <c r="DBZ197" i="1" s="1"/>
  <c r="DBP197" i="1"/>
  <c r="DBR197" i="1" s="1"/>
  <c r="DBH197" i="1"/>
  <c r="DBJ197" i="1" s="1"/>
  <c r="DAZ197" i="1"/>
  <c r="DBB197" i="1" s="1"/>
  <c r="DAR197" i="1"/>
  <c r="DAT197" i="1" s="1"/>
  <c r="DAJ197" i="1"/>
  <c r="DAL197" i="1" s="1"/>
  <c r="DAB197" i="1"/>
  <c r="DAD197" i="1" s="1"/>
  <c r="CZT197" i="1"/>
  <c r="CZV197" i="1" s="1"/>
  <c r="CZL197" i="1"/>
  <c r="CZN197" i="1" s="1"/>
  <c r="CZD197" i="1"/>
  <c r="CZF197" i="1" s="1"/>
  <c r="CYV197" i="1"/>
  <c r="CYX197" i="1" s="1"/>
  <c r="CYN197" i="1"/>
  <c r="CYP197" i="1" s="1"/>
  <c r="CYF197" i="1"/>
  <c r="CYH197" i="1" s="1"/>
  <c r="CXX197" i="1"/>
  <c r="CXZ197" i="1" s="1"/>
  <c r="CXP197" i="1"/>
  <c r="CXR197" i="1" s="1"/>
  <c r="CXH197" i="1"/>
  <c r="CXJ197" i="1" s="1"/>
  <c r="CWZ197" i="1"/>
  <c r="CXB197" i="1" s="1"/>
  <c r="CWR197" i="1"/>
  <c r="CWT197" i="1" s="1"/>
  <c r="CWJ197" i="1"/>
  <c r="CWL197" i="1" s="1"/>
  <c r="CWB197" i="1"/>
  <c r="CWD197" i="1" s="1"/>
  <c r="CVT197" i="1"/>
  <c r="CVV197" i="1" s="1"/>
  <c r="CVL197" i="1"/>
  <c r="CVN197" i="1" s="1"/>
  <c r="CVD197" i="1"/>
  <c r="CVF197" i="1" s="1"/>
  <c r="CUV197" i="1"/>
  <c r="CUX197" i="1" s="1"/>
  <c r="CUN197" i="1"/>
  <c r="CUP197" i="1" s="1"/>
  <c r="CUF197" i="1"/>
  <c r="CUH197" i="1" s="1"/>
  <c r="CTX197" i="1"/>
  <c r="CTZ197" i="1" s="1"/>
  <c r="CTP197" i="1"/>
  <c r="CTR197" i="1" s="1"/>
  <c r="CTH197" i="1"/>
  <c r="CTJ197" i="1" s="1"/>
  <c r="CSZ197" i="1"/>
  <c r="CTB197" i="1" s="1"/>
  <c r="CSR197" i="1"/>
  <c r="CST197" i="1" s="1"/>
  <c r="CSJ197" i="1"/>
  <c r="CSL197" i="1" s="1"/>
  <c r="CSB197" i="1"/>
  <c r="CSD197" i="1" s="1"/>
  <c r="CRT197" i="1"/>
  <c r="CRV197" i="1" s="1"/>
  <c r="CRL197" i="1"/>
  <c r="CRN197" i="1" s="1"/>
  <c r="CRD197" i="1"/>
  <c r="CRF197" i="1" s="1"/>
  <c r="CQV197" i="1"/>
  <c r="CQX197" i="1" s="1"/>
  <c r="CQN197" i="1"/>
  <c r="CQP197" i="1" s="1"/>
  <c r="CQF197" i="1"/>
  <c r="CQH197" i="1" s="1"/>
  <c r="CPX197" i="1"/>
  <c r="CPZ197" i="1" s="1"/>
  <c r="CPP197" i="1"/>
  <c r="CPR197" i="1" s="1"/>
  <c r="CPH197" i="1"/>
  <c r="CPJ197" i="1" s="1"/>
  <c r="COZ197" i="1"/>
  <c r="CPB197" i="1" s="1"/>
  <c r="COR197" i="1"/>
  <c r="COT197" i="1" s="1"/>
  <c r="COJ197" i="1"/>
  <c r="COL197" i="1" s="1"/>
  <c r="COB197" i="1"/>
  <c r="COD197" i="1" s="1"/>
  <c r="CNT197" i="1"/>
  <c r="CNV197" i="1" s="1"/>
  <c r="CNL197" i="1"/>
  <c r="CNN197" i="1" s="1"/>
  <c r="CND197" i="1"/>
  <c r="CNF197" i="1" s="1"/>
  <c r="CMV197" i="1"/>
  <c r="CMX197" i="1" s="1"/>
  <c r="CMN197" i="1"/>
  <c r="CMP197" i="1" s="1"/>
  <c r="CMF197" i="1"/>
  <c r="CMH197" i="1" s="1"/>
  <c r="CLX197" i="1"/>
  <c r="CLZ197" i="1" s="1"/>
  <c r="CLP197" i="1"/>
  <c r="CLR197" i="1" s="1"/>
  <c r="CLH197" i="1"/>
  <c r="CLJ197" i="1" s="1"/>
  <c r="CKZ197" i="1"/>
  <c r="CLB197" i="1" s="1"/>
  <c r="CKR197" i="1"/>
  <c r="CKT197" i="1" s="1"/>
  <c r="CKJ197" i="1"/>
  <c r="CKL197" i="1" s="1"/>
  <c r="CKB197" i="1"/>
  <c r="CKD197" i="1" s="1"/>
  <c r="CJT197" i="1"/>
  <c r="CJV197" i="1" s="1"/>
  <c r="CJL197" i="1"/>
  <c r="CJN197" i="1" s="1"/>
  <c r="CJD197" i="1"/>
  <c r="CJF197" i="1" s="1"/>
  <c r="CIV197" i="1"/>
  <c r="CIX197" i="1" s="1"/>
  <c r="CIN197" i="1"/>
  <c r="CIP197" i="1" s="1"/>
  <c r="CIF197" i="1"/>
  <c r="CIH197" i="1" s="1"/>
  <c r="CHX197" i="1"/>
  <c r="CHZ197" i="1" s="1"/>
  <c r="CHP197" i="1"/>
  <c r="CHR197" i="1" s="1"/>
  <c r="CHH197" i="1"/>
  <c r="CHJ197" i="1" s="1"/>
  <c r="CGZ197" i="1"/>
  <c r="CHB197" i="1" s="1"/>
  <c r="CGR197" i="1"/>
  <c r="CGT197" i="1" s="1"/>
  <c r="CGJ197" i="1"/>
  <c r="CGL197" i="1" s="1"/>
  <c r="CGB197" i="1"/>
  <c r="CGD197" i="1" s="1"/>
  <c r="CFT197" i="1"/>
  <c r="CFV197" i="1" s="1"/>
  <c r="CFL197" i="1"/>
  <c r="CFN197" i="1" s="1"/>
  <c r="CFD197" i="1"/>
  <c r="CFF197" i="1" s="1"/>
  <c r="CEV197" i="1"/>
  <c r="CEX197" i="1" s="1"/>
  <c r="CEN197" i="1"/>
  <c r="CEP197" i="1" s="1"/>
  <c r="CEF197" i="1"/>
  <c r="CEH197" i="1" s="1"/>
  <c r="CDX197" i="1"/>
  <c r="CDZ197" i="1" s="1"/>
  <c r="CDP197" i="1"/>
  <c r="CDR197" i="1" s="1"/>
  <c r="CDH197" i="1"/>
  <c r="CDJ197" i="1" s="1"/>
  <c r="CCZ197" i="1"/>
  <c r="CDB197" i="1" s="1"/>
  <c r="CCR197" i="1"/>
  <c r="CCT197" i="1" s="1"/>
  <c r="CCJ197" i="1"/>
  <c r="CCL197" i="1" s="1"/>
  <c r="CCB197" i="1"/>
  <c r="CCD197" i="1" s="1"/>
  <c r="CBT197" i="1"/>
  <c r="CBV197" i="1" s="1"/>
  <c r="CBL197" i="1"/>
  <c r="CBN197" i="1" s="1"/>
  <c r="CBD197" i="1"/>
  <c r="CBF197" i="1" s="1"/>
  <c r="CAV197" i="1"/>
  <c r="CAX197" i="1" s="1"/>
  <c r="CAN197" i="1"/>
  <c r="CAP197" i="1" s="1"/>
  <c r="CAF197" i="1"/>
  <c r="CAH197" i="1" s="1"/>
  <c r="BZX197" i="1"/>
  <c r="BZZ197" i="1" s="1"/>
  <c r="BZP197" i="1"/>
  <c r="BZR197" i="1" s="1"/>
  <c r="BZH197" i="1"/>
  <c r="BZJ197" i="1" s="1"/>
  <c r="BYZ197" i="1"/>
  <c r="BZB197" i="1" s="1"/>
  <c r="BYR197" i="1"/>
  <c r="BYT197" i="1" s="1"/>
  <c r="BYJ197" i="1"/>
  <c r="BYL197" i="1" s="1"/>
  <c r="BYB197" i="1"/>
  <c r="BYD197" i="1" s="1"/>
  <c r="BXT197" i="1"/>
  <c r="BXV197" i="1" s="1"/>
  <c r="BXL197" i="1"/>
  <c r="BXN197" i="1" s="1"/>
  <c r="BXD197" i="1"/>
  <c r="BXF197" i="1" s="1"/>
  <c r="BWV197" i="1"/>
  <c r="BWX197" i="1" s="1"/>
  <c r="BWN197" i="1"/>
  <c r="BWP197" i="1" s="1"/>
  <c r="BWF197" i="1"/>
  <c r="BWH197" i="1" s="1"/>
  <c r="BVX197" i="1"/>
  <c r="BVZ197" i="1" s="1"/>
  <c r="BVP197" i="1"/>
  <c r="BVR197" i="1" s="1"/>
  <c r="BVH197" i="1"/>
  <c r="BVJ197" i="1" s="1"/>
  <c r="BUZ197" i="1"/>
  <c r="BVB197" i="1" s="1"/>
  <c r="BUR197" i="1"/>
  <c r="BUT197" i="1" s="1"/>
  <c r="BUJ197" i="1"/>
  <c r="BUL197" i="1" s="1"/>
  <c r="BUB197" i="1"/>
  <c r="BUD197" i="1" s="1"/>
  <c r="BTT197" i="1"/>
  <c r="BTV197" i="1" s="1"/>
  <c r="BTL197" i="1"/>
  <c r="BTN197" i="1" s="1"/>
  <c r="BTD197" i="1"/>
  <c r="BTF197" i="1" s="1"/>
  <c r="BSV197" i="1"/>
  <c r="BSX197" i="1" s="1"/>
  <c r="BSN197" i="1"/>
  <c r="BSP197" i="1" s="1"/>
  <c r="BSF197" i="1"/>
  <c r="BSH197" i="1" s="1"/>
  <c r="BRX197" i="1"/>
  <c r="BRZ197" i="1" s="1"/>
  <c r="BRP197" i="1"/>
  <c r="BRR197" i="1" s="1"/>
  <c r="BRH197" i="1"/>
  <c r="BRJ197" i="1" s="1"/>
  <c r="BQZ197" i="1"/>
  <c r="BRB197" i="1" s="1"/>
  <c r="BQR197" i="1"/>
  <c r="BQT197" i="1" s="1"/>
  <c r="BQJ197" i="1"/>
  <c r="BQL197" i="1" s="1"/>
  <c r="BQB197" i="1"/>
  <c r="BQD197" i="1" s="1"/>
  <c r="BPT197" i="1"/>
  <c r="BPV197" i="1" s="1"/>
  <c r="BPL197" i="1"/>
  <c r="BPN197" i="1" s="1"/>
  <c r="BPD197" i="1"/>
  <c r="BPF197" i="1" s="1"/>
  <c r="BOV197" i="1"/>
  <c r="BOX197" i="1" s="1"/>
  <c r="BON197" i="1"/>
  <c r="BOP197" i="1" s="1"/>
  <c r="BOF197" i="1"/>
  <c r="BOH197" i="1" s="1"/>
  <c r="BNX197" i="1"/>
  <c r="BNZ197" i="1" s="1"/>
  <c r="BNP197" i="1"/>
  <c r="BNR197" i="1" s="1"/>
  <c r="BNH197" i="1"/>
  <c r="BNJ197" i="1" s="1"/>
  <c r="BMZ197" i="1"/>
  <c r="BNB197" i="1" s="1"/>
  <c r="BMR197" i="1"/>
  <c r="BMT197" i="1" s="1"/>
  <c r="BMJ197" i="1"/>
  <c r="BML197" i="1" s="1"/>
  <c r="BMB197" i="1"/>
  <c r="BMD197" i="1" s="1"/>
  <c r="BLT197" i="1"/>
  <c r="BLV197" i="1" s="1"/>
  <c r="BLL197" i="1"/>
  <c r="BLN197" i="1" s="1"/>
  <c r="BLD197" i="1"/>
  <c r="BLF197" i="1" s="1"/>
  <c r="BKV197" i="1"/>
  <c r="BKX197" i="1" s="1"/>
  <c r="BKN197" i="1"/>
  <c r="BKP197" i="1" s="1"/>
  <c r="BKF197" i="1"/>
  <c r="BKH197" i="1" s="1"/>
  <c r="BJX197" i="1"/>
  <c r="BJZ197" i="1" s="1"/>
  <c r="BJP197" i="1"/>
  <c r="BJR197" i="1" s="1"/>
  <c r="BJH197" i="1"/>
  <c r="BJJ197" i="1" s="1"/>
  <c r="BIZ197" i="1"/>
  <c r="BJB197" i="1" s="1"/>
  <c r="BIR197" i="1"/>
  <c r="BIT197" i="1" s="1"/>
  <c r="BIJ197" i="1"/>
  <c r="BIL197" i="1" s="1"/>
  <c r="BIB197" i="1"/>
  <c r="BID197" i="1" s="1"/>
  <c r="BHT197" i="1"/>
  <c r="BHV197" i="1" s="1"/>
  <c r="BHL197" i="1"/>
  <c r="BHN197" i="1" s="1"/>
  <c r="BHD197" i="1"/>
  <c r="BHF197" i="1" s="1"/>
  <c r="BGV197" i="1"/>
  <c r="BGX197" i="1" s="1"/>
  <c r="BGN197" i="1"/>
  <c r="BGP197" i="1" s="1"/>
  <c r="BGF197" i="1"/>
  <c r="BGH197" i="1" s="1"/>
  <c r="BFX197" i="1"/>
  <c r="BFZ197" i="1" s="1"/>
  <c r="BFP197" i="1"/>
  <c r="BFR197" i="1" s="1"/>
  <c r="BFH197" i="1"/>
  <c r="BFJ197" i="1" s="1"/>
  <c r="BEZ197" i="1"/>
  <c r="BFB197" i="1" s="1"/>
  <c r="BER197" i="1"/>
  <c r="BET197" i="1" s="1"/>
  <c r="BEJ197" i="1"/>
  <c r="BEL197" i="1" s="1"/>
  <c r="BEB197" i="1"/>
  <c r="BED197" i="1" s="1"/>
  <c r="BDT197" i="1"/>
  <c r="BDV197" i="1" s="1"/>
  <c r="BDL197" i="1"/>
  <c r="BDN197" i="1" s="1"/>
  <c r="BDD197" i="1"/>
  <c r="BDF197" i="1" s="1"/>
  <c r="BCV197" i="1"/>
  <c r="BCX197" i="1" s="1"/>
  <c r="BCN197" i="1"/>
  <c r="BCP197" i="1" s="1"/>
  <c r="BCF197" i="1"/>
  <c r="BCH197" i="1" s="1"/>
  <c r="BBX197" i="1"/>
  <c r="BBZ197" i="1" s="1"/>
  <c r="BBP197" i="1"/>
  <c r="BBR197" i="1" s="1"/>
  <c r="BBH197" i="1"/>
  <c r="BBJ197" i="1" s="1"/>
  <c r="BAZ197" i="1"/>
  <c r="BBB197" i="1" s="1"/>
  <c r="BAR197" i="1"/>
  <c r="BAT197" i="1" s="1"/>
  <c r="BAJ197" i="1"/>
  <c r="BAL197" i="1" s="1"/>
  <c r="BAB197" i="1"/>
  <c r="BAD197" i="1" s="1"/>
  <c r="AZT197" i="1"/>
  <c r="AZV197" i="1" s="1"/>
  <c r="AZL197" i="1"/>
  <c r="AZN197" i="1" s="1"/>
  <c r="AZD197" i="1"/>
  <c r="AZF197" i="1" s="1"/>
  <c r="AYV197" i="1"/>
  <c r="AYX197" i="1" s="1"/>
  <c r="AYN197" i="1"/>
  <c r="AYP197" i="1" s="1"/>
  <c r="AYF197" i="1"/>
  <c r="AYH197" i="1" s="1"/>
  <c r="AXX197" i="1"/>
  <c r="AXZ197" i="1" s="1"/>
  <c r="AXP197" i="1"/>
  <c r="AXR197" i="1" s="1"/>
  <c r="AXH197" i="1"/>
  <c r="AXJ197" i="1" s="1"/>
  <c r="AWZ197" i="1"/>
  <c r="AXB197" i="1" s="1"/>
  <c r="AWR197" i="1"/>
  <c r="AWT197" i="1" s="1"/>
  <c r="AWJ197" i="1"/>
  <c r="AWL197" i="1" s="1"/>
  <c r="AWB197" i="1"/>
  <c r="AWD197" i="1" s="1"/>
  <c r="AVT197" i="1"/>
  <c r="AVV197" i="1" s="1"/>
  <c r="AVL197" i="1"/>
  <c r="AVN197" i="1" s="1"/>
  <c r="AVD197" i="1"/>
  <c r="AVF197" i="1" s="1"/>
  <c r="AUV197" i="1"/>
  <c r="AUX197" i="1" s="1"/>
  <c r="AUN197" i="1"/>
  <c r="AUP197" i="1" s="1"/>
  <c r="AUF197" i="1"/>
  <c r="AUH197" i="1" s="1"/>
  <c r="ATX197" i="1"/>
  <c r="ATZ197" i="1" s="1"/>
  <c r="ATP197" i="1"/>
  <c r="ATR197" i="1" s="1"/>
  <c r="ATH197" i="1"/>
  <c r="ATJ197" i="1" s="1"/>
  <c r="ASZ197" i="1"/>
  <c r="ATB197" i="1" s="1"/>
  <c r="ASR197" i="1"/>
  <c r="AST197" i="1" s="1"/>
  <c r="ASJ197" i="1"/>
  <c r="ASL197" i="1" s="1"/>
  <c r="ASB197" i="1"/>
  <c r="ASD197" i="1" s="1"/>
  <c r="ART197" i="1"/>
  <c r="ARV197" i="1" s="1"/>
  <c r="ARL197" i="1"/>
  <c r="ARN197" i="1" s="1"/>
  <c r="ARD197" i="1"/>
  <c r="ARF197" i="1" s="1"/>
  <c r="AQV197" i="1"/>
  <c r="AQX197" i="1" s="1"/>
  <c r="AQN197" i="1"/>
  <c r="AQP197" i="1" s="1"/>
  <c r="AQF197" i="1"/>
  <c r="AQH197" i="1" s="1"/>
  <c r="APX197" i="1"/>
  <c r="APZ197" i="1" s="1"/>
  <c r="APP197" i="1"/>
  <c r="APR197" i="1" s="1"/>
  <c r="APH197" i="1"/>
  <c r="APJ197" i="1" s="1"/>
  <c r="AOZ197" i="1"/>
  <c r="APB197" i="1" s="1"/>
  <c r="AOR197" i="1"/>
  <c r="AOT197" i="1" s="1"/>
  <c r="AOJ197" i="1"/>
  <c r="AOL197" i="1" s="1"/>
  <c r="AOB197" i="1"/>
  <c r="AOD197" i="1" s="1"/>
  <c r="ANT197" i="1"/>
  <c r="ANV197" i="1" s="1"/>
  <c r="ANL197" i="1"/>
  <c r="ANN197" i="1" s="1"/>
  <c r="AND197" i="1"/>
  <c r="ANF197" i="1" s="1"/>
  <c r="AMV197" i="1"/>
  <c r="AMX197" i="1" s="1"/>
  <c r="AMN197" i="1"/>
  <c r="AMP197" i="1" s="1"/>
  <c r="AMF197" i="1"/>
  <c r="AMH197" i="1" s="1"/>
  <c r="ALX197" i="1"/>
  <c r="ALZ197" i="1" s="1"/>
  <c r="ALP197" i="1"/>
  <c r="ALR197" i="1" s="1"/>
  <c r="ALH197" i="1"/>
  <c r="ALJ197" i="1" s="1"/>
  <c r="AKZ197" i="1"/>
  <c r="ALB197" i="1" s="1"/>
  <c r="AKR197" i="1"/>
  <c r="AKT197" i="1" s="1"/>
  <c r="AKJ197" i="1"/>
  <c r="AKL197" i="1" s="1"/>
  <c r="AKB197" i="1"/>
  <c r="AKD197" i="1" s="1"/>
  <c r="AJT197" i="1"/>
  <c r="AJV197" i="1" s="1"/>
  <c r="AJL197" i="1"/>
  <c r="AJN197" i="1" s="1"/>
  <c r="AJD197" i="1"/>
  <c r="AJF197" i="1" s="1"/>
  <c r="AIV197" i="1"/>
  <c r="AIX197" i="1" s="1"/>
  <c r="AIN197" i="1"/>
  <c r="AIP197" i="1" s="1"/>
  <c r="AIF197" i="1"/>
  <c r="AIH197" i="1" s="1"/>
  <c r="AHX197" i="1"/>
  <c r="AHZ197" i="1" s="1"/>
  <c r="AHP197" i="1"/>
  <c r="AHR197" i="1" s="1"/>
  <c r="AHH197" i="1"/>
  <c r="AHJ197" i="1" s="1"/>
  <c r="AGZ197" i="1"/>
  <c r="AHB197" i="1" s="1"/>
  <c r="AGR197" i="1"/>
  <c r="AGT197" i="1" s="1"/>
  <c r="AGJ197" i="1"/>
  <c r="AGL197" i="1" s="1"/>
  <c r="AGB197" i="1"/>
  <c r="AGD197" i="1" s="1"/>
  <c r="AFT197" i="1"/>
  <c r="AFV197" i="1" s="1"/>
  <c r="AFL197" i="1"/>
  <c r="AFN197" i="1" s="1"/>
  <c r="AFD197" i="1"/>
  <c r="AFF197" i="1" s="1"/>
  <c r="AEV197" i="1"/>
  <c r="AEX197" i="1" s="1"/>
  <c r="AEN197" i="1"/>
  <c r="AEP197" i="1" s="1"/>
  <c r="AEF197" i="1"/>
  <c r="AEH197" i="1" s="1"/>
  <c r="ADX197" i="1"/>
  <c r="ADZ197" i="1" s="1"/>
  <c r="ADP197" i="1"/>
  <c r="ADR197" i="1" s="1"/>
  <c r="ADH197" i="1"/>
  <c r="ADJ197" i="1" s="1"/>
  <c r="ACZ197" i="1"/>
  <c r="ADB197" i="1" s="1"/>
  <c r="ACR197" i="1"/>
  <c r="ACT197" i="1" s="1"/>
  <c r="ACJ197" i="1"/>
  <c r="ACL197" i="1" s="1"/>
  <c r="ACB197" i="1"/>
  <c r="ACD197" i="1" s="1"/>
  <c r="ABT197" i="1"/>
  <c r="ABV197" i="1" s="1"/>
  <c r="ABL197" i="1"/>
  <c r="ABN197" i="1" s="1"/>
  <c r="ABD197" i="1"/>
  <c r="ABF197" i="1" s="1"/>
  <c r="AAV197" i="1"/>
  <c r="AAX197" i="1" s="1"/>
  <c r="AAN197" i="1"/>
  <c r="AAP197" i="1" s="1"/>
  <c r="AAF197" i="1"/>
  <c r="AAH197" i="1" s="1"/>
  <c r="ZX197" i="1"/>
  <c r="ZZ197" i="1" s="1"/>
  <c r="ZP197" i="1"/>
  <c r="ZR197" i="1" s="1"/>
  <c r="ZH197" i="1"/>
  <c r="ZJ197" i="1" s="1"/>
  <c r="YZ197" i="1"/>
  <c r="ZB197" i="1" s="1"/>
  <c r="YR197" i="1"/>
  <c r="YT197" i="1" s="1"/>
  <c r="YJ197" i="1"/>
  <c r="YL197" i="1" s="1"/>
  <c r="YB197" i="1"/>
  <c r="YD197" i="1" s="1"/>
  <c r="XT197" i="1"/>
  <c r="XV197" i="1" s="1"/>
  <c r="XL197" i="1"/>
  <c r="XN197" i="1" s="1"/>
  <c r="XD197" i="1"/>
  <c r="XF197" i="1" s="1"/>
  <c r="WV197" i="1"/>
  <c r="WX197" i="1" s="1"/>
  <c r="WN197" i="1"/>
  <c r="WP197" i="1" s="1"/>
  <c r="WF197" i="1"/>
  <c r="WH197" i="1" s="1"/>
  <c r="VX197" i="1"/>
  <c r="VZ197" i="1" s="1"/>
  <c r="VP197" i="1"/>
  <c r="VR197" i="1" s="1"/>
  <c r="VH197" i="1"/>
  <c r="VJ197" i="1" s="1"/>
  <c r="UZ197" i="1"/>
  <c r="VB197" i="1" s="1"/>
  <c r="UR197" i="1"/>
  <c r="UT197" i="1" s="1"/>
  <c r="UJ197" i="1"/>
  <c r="UL197" i="1" s="1"/>
  <c r="UB197" i="1"/>
  <c r="UD197" i="1" s="1"/>
  <c r="TT197" i="1"/>
  <c r="TV197" i="1" s="1"/>
  <c r="TL197" i="1"/>
  <c r="TN197" i="1" s="1"/>
  <c r="TD197" i="1"/>
  <c r="TF197" i="1" s="1"/>
  <c r="SV197" i="1"/>
  <c r="SX197" i="1" s="1"/>
  <c r="SN197" i="1"/>
  <c r="SP197" i="1" s="1"/>
  <c r="SF197" i="1"/>
  <c r="SH197" i="1" s="1"/>
  <c r="RX197" i="1"/>
  <c r="RZ197" i="1" s="1"/>
  <c r="RP197" i="1"/>
  <c r="RR197" i="1" s="1"/>
  <c r="RH197" i="1"/>
  <c r="RJ197" i="1" s="1"/>
  <c r="QZ197" i="1"/>
  <c r="RB197" i="1" s="1"/>
  <c r="QR197" i="1"/>
  <c r="QT197" i="1" s="1"/>
  <c r="QJ197" i="1"/>
  <c r="QL197" i="1" s="1"/>
  <c r="QB197" i="1"/>
  <c r="QD197" i="1" s="1"/>
  <c r="PT197" i="1"/>
  <c r="PV197" i="1" s="1"/>
  <c r="PL197" i="1"/>
  <c r="PN197" i="1" s="1"/>
  <c r="PD197" i="1"/>
  <c r="PF197" i="1" s="1"/>
  <c r="OV197" i="1"/>
  <c r="OX197" i="1" s="1"/>
  <c r="ON197" i="1"/>
  <c r="OP197" i="1" s="1"/>
  <c r="OF197" i="1"/>
  <c r="OH197" i="1" s="1"/>
  <c r="NX197" i="1"/>
  <c r="NZ197" i="1" s="1"/>
  <c r="NP197" i="1"/>
  <c r="NR197" i="1" s="1"/>
  <c r="NH197" i="1"/>
  <c r="NJ197" i="1" s="1"/>
  <c r="MZ197" i="1"/>
  <c r="NB197" i="1" s="1"/>
  <c r="MR197" i="1"/>
  <c r="MT197" i="1" s="1"/>
  <c r="MJ197" i="1"/>
  <c r="ML197" i="1" s="1"/>
  <c r="MB197" i="1"/>
  <c r="MD197" i="1" s="1"/>
  <c r="LT197" i="1"/>
  <c r="LV197" i="1" s="1"/>
  <c r="LL197" i="1"/>
  <c r="LN197" i="1" s="1"/>
  <c r="LD197" i="1"/>
  <c r="LF197" i="1" s="1"/>
  <c r="KV197" i="1"/>
  <c r="KX197" i="1" s="1"/>
  <c r="KN197" i="1"/>
  <c r="KP197" i="1" s="1"/>
  <c r="KF197" i="1"/>
  <c r="KH197" i="1" s="1"/>
  <c r="JX197" i="1"/>
  <c r="JZ197" i="1" s="1"/>
  <c r="JN197" i="1"/>
  <c r="JP197" i="1" s="1"/>
  <c r="JF197" i="1"/>
  <c r="JH197" i="1" s="1"/>
  <c r="IX197" i="1"/>
  <c r="IZ197" i="1" s="1"/>
  <c r="IP197" i="1"/>
  <c r="IR197" i="1" s="1"/>
  <c r="IH197" i="1"/>
  <c r="IJ197" i="1" s="1"/>
  <c r="HZ197" i="1"/>
  <c r="IB197" i="1" s="1"/>
  <c r="HR197" i="1"/>
  <c r="HT197" i="1" s="1"/>
  <c r="HJ197" i="1"/>
  <c r="HL197" i="1" s="1"/>
  <c r="HB197" i="1"/>
  <c r="HD197" i="1" s="1"/>
  <c r="GT197" i="1"/>
  <c r="GV197" i="1" s="1"/>
  <c r="GL197" i="1"/>
  <c r="GN197" i="1" s="1"/>
  <c r="GD197" i="1"/>
  <c r="GF197" i="1" s="1"/>
  <c r="FV197" i="1"/>
  <c r="FX197" i="1" s="1"/>
  <c r="FN197" i="1"/>
  <c r="FP197" i="1" s="1"/>
  <c r="FF197" i="1"/>
  <c r="FH197" i="1" s="1"/>
  <c r="EX197" i="1"/>
  <c r="EZ197" i="1" s="1"/>
  <c r="EP197" i="1"/>
  <c r="ER197" i="1" s="1"/>
  <c r="EH197" i="1"/>
  <c r="EJ197" i="1" s="1"/>
  <c r="DZ197" i="1"/>
  <c r="EB197" i="1" s="1"/>
  <c r="DR197" i="1"/>
  <c r="DT197" i="1" s="1"/>
  <c r="DJ197" i="1"/>
  <c r="DL197" i="1" s="1"/>
  <c r="DB197" i="1"/>
  <c r="DD197" i="1" s="1"/>
  <c r="CT197" i="1"/>
  <c r="CV197" i="1" s="1"/>
  <c r="CL197" i="1"/>
  <c r="CN197" i="1" s="1"/>
  <c r="CD197" i="1"/>
  <c r="CF197" i="1" s="1"/>
  <c r="BV197" i="1"/>
  <c r="BX197" i="1" s="1"/>
  <c r="BN197" i="1"/>
  <c r="BP197" i="1" s="1"/>
  <c r="BF197" i="1"/>
  <c r="BH197" i="1" s="1"/>
  <c r="AX197" i="1"/>
  <c r="AZ197" i="1" s="1"/>
  <c r="AP197" i="1"/>
  <c r="AR197" i="1" s="1"/>
  <c r="AH197" i="1"/>
  <c r="AJ197" i="1" s="1"/>
  <c r="Z197" i="1"/>
  <c r="AB197" i="1" s="1"/>
  <c r="R197" i="1"/>
  <c r="T197" i="1" s="1"/>
  <c r="F180" i="1" l="1"/>
  <c r="H180" i="1" s="1"/>
  <c r="F189" i="1"/>
  <c r="H189" i="1" s="1"/>
  <c r="F187" i="1"/>
  <c r="H187" i="1" s="1"/>
  <c r="F184" i="1"/>
  <c r="H184" i="1" s="1"/>
  <c r="F174" i="1"/>
  <c r="H174" i="1" s="1"/>
  <c r="F176" i="1"/>
  <c r="H176" i="1" s="1"/>
  <c r="F190" i="1"/>
  <c r="H190" i="1" s="1"/>
  <c r="F178" i="1"/>
  <c r="H178" i="1" s="1"/>
  <c r="F179" i="1"/>
  <c r="H179" i="1" s="1"/>
  <c r="F186" i="1"/>
  <c r="H186" i="1" s="1"/>
  <c r="F185" i="1"/>
  <c r="H185" i="1" s="1"/>
  <c r="F177" i="1"/>
  <c r="H177" i="1" s="1"/>
  <c r="F183" i="1"/>
  <c r="H183" i="1" s="1"/>
  <c r="F188" i="1"/>
  <c r="H188" i="1" s="1"/>
  <c r="I173" i="1"/>
  <c r="I172" i="1"/>
  <c r="F182" i="1"/>
  <c r="H182" i="1" s="1"/>
  <c r="F181" i="1"/>
  <c r="H181" i="1" s="1"/>
  <c r="A157" i="1" l="1"/>
  <c r="A158" i="1" s="1"/>
  <c r="A159" i="1" s="1"/>
  <c r="A153" i="1"/>
  <c r="A154" i="1" s="1"/>
  <c r="A155" i="1" s="1"/>
  <c r="A161" i="1"/>
  <c r="A162" i="1" s="1"/>
  <c r="A163" i="1" s="1"/>
  <c r="F156" i="1" l="1"/>
  <c r="H156" i="1" s="1"/>
  <c r="F160" i="1"/>
  <c r="H160" i="1" s="1"/>
  <c r="F170" i="1"/>
  <c r="H170" i="1" s="1"/>
  <c r="F166" i="1"/>
  <c r="H166" i="1" s="1"/>
  <c r="F159" i="1"/>
  <c r="H159" i="1" s="1"/>
  <c r="F162" i="1"/>
  <c r="H162" i="1" s="1"/>
  <c r="F154" i="1"/>
  <c r="H154" i="1" s="1"/>
  <c r="F158" i="1"/>
  <c r="H158" i="1" s="1"/>
  <c r="F161" i="1"/>
  <c r="H161" i="1" s="1"/>
  <c r="F169" i="1"/>
  <c r="H169" i="1" s="1"/>
  <c r="F153" i="1"/>
  <c r="H153" i="1" s="1"/>
  <c r="F157" i="1"/>
  <c r="H157" i="1" s="1"/>
  <c r="F168" i="1"/>
  <c r="H168" i="1" s="1"/>
  <c r="F167" i="1"/>
  <c r="H167" i="1" s="1"/>
  <c r="F155" i="1"/>
  <c r="H155" i="1" s="1"/>
  <c r="F163" i="1"/>
  <c r="H163" i="1" s="1"/>
  <c r="F152" i="1"/>
  <c r="F147" i="1"/>
  <c r="H147" i="1" s="1"/>
  <c r="F145" i="1"/>
  <c r="H145" i="1" s="1"/>
  <c r="F141" i="1"/>
  <c r="H141" i="1" s="1"/>
  <c r="F143" i="1"/>
  <c r="H143" i="1" s="1"/>
  <c r="F140" i="1"/>
  <c r="H140" i="1" s="1"/>
  <c r="F144" i="1"/>
  <c r="H144" i="1" s="1"/>
  <c r="F139" i="1"/>
  <c r="H139" i="1" s="1"/>
  <c r="F138" i="1"/>
  <c r="H138" i="1" s="1"/>
  <c r="F132" i="1"/>
  <c r="H132" i="1" s="1"/>
  <c r="F131" i="1"/>
  <c r="H131" i="1" s="1"/>
  <c r="F130" i="1"/>
  <c r="H130" i="1" s="1"/>
  <c r="F129" i="1"/>
  <c r="H129" i="1" s="1"/>
  <c r="F128" i="1"/>
  <c r="H128" i="1" s="1"/>
  <c r="F127" i="1"/>
  <c r="H127" i="1" s="1"/>
  <c r="F126" i="1"/>
  <c r="H126" i="1" s="1"/>
  <c r="F121" i="1"/>
  <c r="H121" i="1" s="1"/>
  <c r="F120" i="1"/>
  <c r="H120" i="1" s="1"/>
  <c r="F119" i="1"/>
  <c r="H119" i="1" s="1"/>
  <c r="F118" i="1"/>
  <c r="I121" i="1"/>
  <c r="I119" i="1"/>
  <c r="F146" i="1"/>
  <c r="H146" i="1" s="1"/>
  <c r="F142" i="1"/>
  <c r="H142" i="1" s="1"/>
  <c r="F137" i="1"/>
  <c r="H137" i="1" s="1"/>
  <c r="F136" i="1"/>
  <c r="H136" i="1" s="1"/>
  <c r="F135" i="1"/>
  <c r="H135" i="1" s="1"/>
  <c r="F134" i="1"/>
  <c r="H134" i="1" s="1"/>
  <c r="F133" i="1"/>
  <c r="H133" i="1" s="1"/>
  <c r="H152" i="1" l="1"/>
  <c r="H118" i="1"/>
  <c r="F122" i="1" l="1"/>
  <c r="H122" i="1" l="1"/>
  <c r="L41" i="7"/>
  <c r="I41" i="7"/>
  <c r="E41" i="7"/>
  <c r="L40" i="7"/>
  <c r="I40" i="7"/>
  <c r="E40" i="7"/>
  <c r="L39" i="7"/>
  <c r="I39" i="7"/>
  <c r="E39" i="7"/>
  <c r="L38" i="7"/>
  <c r="I38" i="7"/>
  <c r="E38" i="7"/>
  <c r="L37" i="7"/>
  <c r="I37" i="7"/>
  <c r="E37" i="7"/>
  <c r="L36" i="7"/>
  <c r="I36" i="7"/>
  <c r="E36" i="7"/>
  <c r="L35" i="7"/>
  <c r="I35" i="7"/>
  <c r="E35" i="7"/>
  <c r="L34" i="7"/>
  <c r="I34" i="7"/>
  <c r="E34" i="7"/>
  <c r="L33" i="7"/>
  <c r="I33" i="7"/>
  <c r="E33" i="7"/>
  <c r="L32" i="7"/>
  <c r="I32" i="7"/>
  <c r="E32" i="7"/>
  <c r="L31" i="7"/>
  <c r="I31" i="7"/>
  <c r="E31" i="7"/>
  <c r="L30" i="7"/>
  <c r="I30" i="7"/>
  <c r="E30" i="7"/>
  <c r="L29" i="7"/>
  <c r="I29" i="7"/>
  <c r="E29" i="7"/>
  <c r="L28" i="7"/>
  <c r="I28" i="7"/>
  <c r="E28" i="7"/>
  <c r="L27" i="7"/>
  <c r="I27" i="7"/>
  <c r="E27" i="7"/>
  <c r="L26" i="7"/>
  <c r="I26" i="7"/>
  <c r="E26" i="7"/>
  <c r="L25" i="7"/>
  <c r="I25" i="7"/>
  <c r="E25" i="7"/>
  <c r="L24" i="7"/>
  <c r="I24" i="7"/>
  <c r="E24" i="7"/>
  <c r="L23" i="7"/>
  <c r="I23" i="7"/>
  <c r="E23" i="7"/>
  <c r="L22" i="7"/>
  <c r="I22" i="7"/>
  <c r="E22" i="7"/>
  <c r="L21" i="7"/>
  <c r="I21" i="7"/>
  <c r="E21" i="7"/>
  <c r="L20" i="7"/>
  <c r="I20" i="7"/>
  <c r="E20" i="7"/>
  <c r="L19" i="7"/>
  <c r="I19" i="7"/>
  <c r="E19" i="7"/>
  <c r="L18" i="7"/>
  <c r="I18" i="7"/>
  <c r="E18" i="7"/>
  <c r="L17" i="7"/>
  <c r="I17" i="7"/>
  <c r="E17" i="7"/>
  <c r="L16" i="7"/>
  <c r="I16" i="7"/>
  <c r="E16" i="7"/>
  <c r="L15" i="7"/>
  <c r="I15" i="7"/>
  <c r="E15" i="7"/>
  <c r="L14" i="7"/>
  <c r="I14" i="7"/>
  <c r="E14" i="7"/>
  <c r="L13" i="7"/>
  <c r="I13" i="7"/>
  <c r="E13" i="7"/>
  <c r="L12" i="7"/>
  <c r="I12" i="7"/>
  <c r="E12" i="7"/>
  <c r="L11" i="7"/>
  <c r="I11" i="7"/>
  <c r="E11" i="7"/>
  <c r="L10" i="7"/>
  <c r="I10" i="7"/>
  <c r="E10" i="7"/>
  <c r="L9" i="7"/>
  <c r="I9" i="7"/>
  <c r="E9" i="7"/>
  <c r="L8" i="7"/>
  <c r="I8" i="7"/>
  <c r="E8" i="7"/>
  <c r="L7" i="7"/>
  <c r="I7" i="7"/>
  <c r="E7" i="7"/>
  <c r="L6" i="7"/>
  <c r="I6" i="7"/>
  <c r="E6" i="7"/>
  <c r="F11" i="5"/>
  <c r="G11" i="5" s="1"/>
  <c r="F10" i="5"/>
  <c r="G10" i="5" s="1"/>
  <c r="F9" i="5"/>
  <c r="G9" i="5" s="1"/>
  <c r="F8" i="5"/>
  <c r="G8" i="5" s="1"/>
  <c r="F7" i="5"/>
  <c r="G7" i="5" s="1"/>
  <c r="F6" i="5"/>
  <c r="G6" i="5" s="1"/>
  <c r="F5" i="5"/>
  <c r="G5" i="5" s="1"/>
  <c r="G12" i="5" s="1"/>
  <c r="D246" i="1"/>
  <c r="B222" i="1"/>
  <c r="B221" i="1"/>
  <c r="F218" i="1"/>
  <c r="H218" i="1" s="1"/>
  <c r="F216" i="1"/>
  <c r="H216" i="1" s="1"/>
  <c r="F213" i="1"/>
  <c r="H213" i="1" s="1"/>
  <c r="F195" i="1"/>
  <c r="H195" i="1" s="1"/>
  <c r="F193" i="1"/>
  <c r="H193" i="1" s="1"/>
  <c r="F175" i="1"/>
  <c r="H175" i="1" s="1"/>
  <c r="F173" i="1"/>
  <c r="H173" i="1" s="1"/>
  <c r="F172" i="1"/>
  <c r="H172" i="1" s="1"/>
  <c r="F165" i="1"/>
  <c r="H165" i="1" s="1"/>
  <c r="F164" i="1"/>
  <c r="F125" i="1"/>
  <c r="H125" i="1" s="1"/>
  <c r="F124" i="1"/>
  <c r="H124" i="1" s="1"/>
  <c r="F123" i="1"/>
  <c r="H123" i="1" s="1"/>
  <c r="C112" i="1"/>
  <c r="F101" i="1"/>
  <c r="C75" i="1"/>
  <c r="B76" i="1" s="1"/>
  <c r="D69" i="1"/>
  <c r="D62" i="1"/>
  <c r="G56" i="1"/>
  <c r="C56" i="1"/>
  <c r="K54" i="1"/>
  <c r="G51" i="1"/>
  <c r="C51" i="1"/>
  <c r="C52" i="1" s="1"/>
  <c r="E44" i="1"/>
  <c r="E45" i="1" s="1"/>
  <c r="S33" i="1"/>
  <c r="E31" i="1"/>
  <c r="E28" i="1"/>
  <c r="E26" i="1"/>
  <c r="I15" i="1"/>
  <c r="Z13" i="1"/>
  <c r="E3" i="1"/>
  <c r="E109" i="1" l="1"/>
  <c r="E111" i="1" s="1"/>
  <c r="H164" i="1"/>
  <c r="G109" i="1" s="1"/>
  <c r="G111" i="1" s="1"/>
  <c r="G104" i="1"/>
  <c r="G106" i="1" s="1"/>
  <c r="E104" i="1"/>
  <c r="E106" i="1" s="1"/>
  <c r="E42" i="7"/>
  <c r="J83" i="1"/>
  <c r="J84" i="1"/>
  <c r="I42" i="7"/>
  <c r="H42" i="7" s="1"/>
  <c r="L42" i="7"/>
  <c r="K42" i="7" s="1"/>
  <c r="D42" i="7"/>
  <c r="L54" i="1"/>
  <c r="J85" i="1"/>
  <c r="J86" i="1"/>
  <c r="I52" i="1"/>
  <c r="H76" i="1"/>
  <c r="E112" i="1" l="1"/>
  <c r="G112" i="1"/>
  <c r="J78" i="1"/>
  <c r="D87" i="1"/>
  <c r="D85" i="1"/>
  <c r="J81" i="1"/>
  <c r="J82" i="1" s="1"/>
  <c r="J87" i="1" s="1"/>
  <c r="J88" i="1" s="1"/>
  <c r="C80" i="1" s="1"/>
  <c r="D80" i="1" s="1"/>
  <c r="D88" i="1"/>
  <c r="J80" i="1"/>
  <c r="C79" i="1" s="1"/>
  <c r="D79" i="1" s="1"/>
  <c r="J75" i="1"/>
  <c r="J77" i="1" s="1"/>
  <c r="D84" i="1"/>
  <c r="D82" i="1"/>
  <c r="D86" i="1"/>
  <c r="D83" i="1"/>
  <c r="D81" i="1"/>
  <c r="J79" i="1"/>
  <c r="D44" i="7"/>
  <c r="E44" i="7"/>
  <c r="E79" i="1" l="1"/>
  <c r="G79" i="1"/>
  <c r="D73" i="1" s="1"/>
  <c r="D74" i="1" s="1"/>
  <c r="I76" i="1"/>
  <c r="I77" i="1" s="1"/>
  <c r="J76" i="1"/>
  <c r="F74" i="1" l="1"/>
  <c r="I75" i="1"/>
  <c r="C77"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Sachin</author>
    <author>SACHIN</author>
  </authors>
  <commentList>
    <comment ref="E12" authorId="0" shapeId="0" xr:uid="{00000000-0006-0000-0000-000001000000}">
      <text>
        <r>
          <rPr>
            <b/>
            <sz val="9"/>
            <color indexed="81"/>
            <rFont val="Tahoma"/>
            <family val="2"/>
          </rPr>
          <t>Sachin:</t>
        </r>
        <r>
          <rPr>
            <sz val="9"/>
            <color indexed="81"/>
            <rFont val="Tahoma"/>
            <family val="2"/>
          </rPr>
          <t xml:space="preserve">
Building No. 
Tower No.
Wing 
Bunglow No., etc</t>
        </r>
      </text>
    </comment>
    <comment ref="E13" authorId="0" shapeId="0" xr:uid="{00000000-0006-0000-0000-000002000000}">
      <text>
        <r>
          <rPr>
            <b/>
            <sz val="9"/>
            <color indexed="81"/>
            <rFont val="Tahoma"/>
            <family val="2"/>
          </rPr>
          <t>Sachin:</t>
        </r>
        <r>
          <rPr>
            <sz val="9"/>
            <color indexed="81"/>
            <rFont val="Tahoma"/>
            <family val="2"/>
          </rPr>
          <t xml:space="preserve">
If exisiting Building is provided write it or else
NA</t>
        </r>
      </text>
    </comment>
    <comment ref="C55" authorId="1" shapeId="0" xr:uid="{00000000-0006-0000-0000-000003000000}">
      <text>
        <r>
          <rPr>
            <b/>
            <sz val="9"/>
            <color indexed="81"/>
            <rFont val="Tahoma"/>
            <family val="2"/>
          </rPr>
          <t>SACHIN:</t>
        </r>
        <r>
          <rPr>
            <sz val="9"/>
            <color indexed="81"/>
            <rFont val="Tahoma"/>
            <family val="2"/>
          </rPr>
          <t xml:space="preserve">
Floor with height</t>
        </r>
      </text>
    </comment>
    <comment ref="C57" authorId="1" shapeId="0" xr:uid="{00000000-0006-0000-0000-000004000000}">
      <text>
        <r>
          <rPr>
            <b/>
            <sz val="9"/>
            <color indexed="81"/>
            <rFont val="Tahoma"/>
            <family val="2"/>
          </rPr>
          <t>SACHIN:</t>
        </r>
        <r>
          <rPr>
            <sz val="9"/>
            <color indexed="81"/>
            <rFont val="Tahoma"/>
            <family val="2"/>
          </rPr>
          <t xml:space="preserve">
Survey Nos.</t>
        </r>
      </text>
    </comment>
    <comment ref="C59" authorId="1" shapeId="0" xr:uid="{00000000-0006-0000-0000-000005000000}">
      <text>
        <r>
          <rPr>
            <b/>
            <sz val="9"/>
            <color indexed="81"/>
            <rFont val="Tahoma"/>
            <family val="2"/>
          </rPr>
          <t>SACHIN:</t>
        </r>
        <r>
          <rPr>
            <sz val="9"/>
            <color indexed="81"/>
            <rFont val="Tahoma"/>
            <family val="2"/>
          </rPr>
          <t xml:space="preserve">
Height from AMSL</t>
        </r>
      </text>
    </comment>
    <comment ref="D62" authorId="0" shapeId="0" xr:uid="{00000000-0006-0000-0000-000006000000}">
      <text>
        <r>
          <rPr>
            <b/>
            <sz val="9"/>
            <color indexed="81"/>
            <rFont val="Tahoma"/>
            <family val="2"/>
          </rPr>
          <t>Sachin:</t>
        </r>
        <r>
          <rPr>
            <sz val="9"/>
            <color indexed="81"/>
            <rFont val="Tahoma"/>
            <family val="2"/>
          </rPr>
          <t xml:space="preserve">
If multiple building in project or complex just mention builtup of required building</t>
        </r>
      </text>
    </comment>
    <comment ref="F94" authorId="1" shapeId="0" xr:uid="{00000000-0006-0000-0000-000007000000}">
      <text>
        <r>
          <rPr>
            <b/>
            <sz val="9"/>
            <color indexed="81"/>
            <rFont val="Tahoma"/>
            <family val="2"/>
          </rPr>
          <t>SACHIN:</t>
        </r>
        <r>
          <rPr>
            <sz val="9"/>
            <color indexed="81"/>
            <rFont val="Tahoma"/>
            <family val="2"/>
          </rPr>
          <t xml:space="preserve">
Other charges should be given on basis of location amenties builder type n should not exceed above 12 lakhs or 8% of flat value</t>
        </r>
      </text>
    </comment>
    <comment ref="H150" authorId="1" shapeId="0" xr:uid="{00000000-0006-0000-0000-000008000000}">
      <text>
        <r>
          <rPr>
            <b/>
            <sz val="9"/>
            <color indexed="81"/>
            <rFont val="Tahoma"/>
            <family val="2"/>
          </rPr>
          <t>SACHIN:</t>
        </r>
        <r>
          <rPr>
            <sz val="9"/>
            <color indexed="81"/>
            <rFont val="Tahoma"/>
            <family val="2"/>
          </rPr>
          <t xml:space="preserve">
Give loading of 50% for A Category</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SACHIN</author>
  </authors>
  <commentList>
    <comment ref="C9" authorId="0" shapeId="0" xr:uid="{00000000-0006-0000-0300-000001000000}">
      <text>
        <r>
          <rPr>
            <b/>
            <sz val="9"/>
            <color indexed="81"/>
            <rFont val="Tahoma"/>
            <family val="2"/>
          </rPr>
          <t>SACHIN:</t>
        </r>
        <r>
          <rPr>
            <sz val="9"/>
            <color indexed="81"/>
            <rFont val="Tahoma"/>
            <family val="2"/>
          </rPr>
          <t xml:space="preserve">
If banker changes the rate</t>
        </r>
      </text>
    </comment>
    <comment ref="C10" authorId="0" shapeId="0" xr:uid="{00000000-0006-0000-0300-000002000000}">
      <text>
        <r>
          <rPr>
            <b/>
            <sz val="9"/>
            <color indexed="81"/>
            <rFont val="Tahoma"/>
            <family val="2"/>
          </rPr>
          <t>SACHIN:</t>
        </r>
        <r>
          <rPr>
            <sz val="9"/>
            <color indexed="81"/>
            <rFont val="Tahoma"/>
            <family val="2"/>
          </rPr>
          <t xml:space="preserve">
If we change the rate</t>
        </r>
      </text>
    </comment>
  </commentList>
</comments>
</file>

<file path=xl/sharedStrings.xml><?xml version="1.0" encoding="utf-8"?>
<sst xmlns="http://schemas.openxmlformats.org/spreadsheetml/2006/main" count="697" uniqueCount="410">
  <si>
    <t xml:space="preserve">Valuation Report </t>
  </si>
  <si>
    <t>Date:</t>
  </si>
  <si>
    <t>CPC Name:</t>
  </si>
  <si>
    <t>Date Of Property Visit</t>
  </si>
  <si>
    <t>Name of the builder group</t>
  </si>
  <si>
    <t>Name of the builder company</t>
  </si>
  <si>
    <t>Name of the Project</t>
  </si>
  <si>
    <t>Name / No of the Building</t>
  </si>
  <si>
    <t>RERA No.</t>
  </si>
  <si>
    <t xml:space="preserve">Project location details       </t>
  </si>
  <si>
    <t>Road</t>
  </si>
  <si>
    <t>District</t>
  </si>
  <si>
    <t>City</t>
  </si>
  <si>
    <t>Pin Code</t>
  </si>
  <si>
    <t xml:space="preserve">Distance from city centre: </t>
  </si>
  <si>
    <t>all available at  1 to 2 km.</t>
  </si>
  <si>
    <t>Does property have Electricity / Water / Drainage Connection</t>
  </si>
  <si>
    <t>Yes</t>
  </si>
  <si>
    <t>Class of locality</t>
  </si>
  <si>
    <t>Nature of land with topographical condtion</t>
  </si>
  <si>
    <t>Plane</t>
  </si>
  <si>
    <t xml:space="preserve">Nature of the locality </t>
  </si>
  <si>
    <t>Quality of infrastructure in vicinity</t>
  </si>
  <si>
    <t>Good</t>
  </si>
  <si>
    <t>East</t>
  </si>
  <si>
    <t>West</t>
  </si>
  <si>
    <t>South</t>
  </si>
  <si>
    <t>North</t>
  </si>
  <si>
    <t>NA</t>
  </si>
  <si>
    <t>At site</t>
  </si>
  <si>
    <t xml:space="preserve">Approved usage of the Property:                                                                                                                                             </t>
  </si>
  <si>
    <t>No</t>
  </si>
  <si>
    <t>Area Statement Details :</t>
  </si>
  <si>
    <t>Total land area of the project in Sq. Mt.</t>
  </si>
  <si>
    <t>Permissible FSI</t>
  </si>
  <si>
    <t>Permissible TDR/Paid FSI</t>
  </si>
  <si>
    <t>Total FSI availaible for the project</t>
  </si>
  <si>
    <t>Total number of Buildings</t>
  </si>
  <si>
    <t xml:space="preserve">Approval Detail : Plan approval </t>
  </si>
  <si>
    <t xml:space="preserve">Layout Approval No     </t>
  </si>
  <si>
    <t>Dated</t>
  </si>
  <si>
    <t xml:space="preserve">Approved Floor plan No.  </t>
  </si>
  <si>
    <t xml:space="preserve">O. Certificate No.: </t>
  </si>
  <si>
    <t>Expected Completion</t>
  </si>
  <si>
    <t>Building wise Construction details</t>
  </si>
  <si>
    <t>Approved no of units</t>
  </si>
  <si>
    <t>Approved no of Floors</t>
  </si>
  <si>
    <t>Type of Work</t>
  </si>
  <si>
    <t>Plinth</t>
  </si>
  <si>
    <t xml:space="preserve">Recommended rate of Parking </t>
  </si>
  <si>
    <t>Distressed valuation of the Property</t>
  </si>
  <si>
    <t>Building &amp; Wing</t>
  </si>
  <si>
    <t>Total Carpet Area</t>
  </si>
  <si>
    <t>Total Saleable Area</t>
  </si>
  <si>
    <t>Description</t>
  </si>
  <si>
    <t>Gross Carpet area</t>
  </si>
  <si>
    <t>Attached Terrace area</t>
  </si>
  <si>
    <t>Undertaking :</t>
  </si>
  <si>
    <t>1) We have personally visited the property &amp; identified the same based on the documents provided.</t>
  </si>
  <si>
    <t>2) I/We have no direct or Indirect Interest in the property being valued</t>
  </si>
  <si>
    <t>3) The information furnished above is true and correct to my/our knowledge.</t>
  </si>
  <si>
    <t>4) Legal title of the property is not verified by us.</t>
  </si>
  <si>
    <t xml:space="preserve">PHOTOGRAPHS OF PROPERTY : 
</t>
  </si>
  <si>
    <t>Google Map :</t>
  </si>
  <si>
    <t xml:space="preserve">Remarks:  </t>
  </si>
  <si>
    <t>Flat</t>
  </si>
  <si>
    <t>Residential Area Details :</t>
  </si>
  <si>
    <t>Podium</t>
  </si>
  <si>
    <t>Ground</t>
  </si>
  <si>
    <t>Locality/Village</t>
  </si>
  <si>
    <t>Taluka</t>
  </si>
  <si>
    <t>Commercial Area Details :</t>
  </si>
  <si>
    <t>Accessibility to the Project from the City: (Proximity to civic amenities like school, hospital, market, etc.)</t>
  </si>
  <si>
    <t>Inspected By :</t>
  </si>
  <si>
    <t>No. of Units</t>
  </si>
  <si>
    <t>Authorized Signatory
Name &amp; Seal of the agency</t>
  </si>
  <si>
    <t>Floors</t>
  </si>
  <si>
    <t>Type of Structure</t>
  </si>
  <si>
    <t>RCC Frame Structure</t>
  </si>
  <si>
    <t>Complition %</t>
  </si>
  <si>
    <t>Disbursement %</t>
  </si>
  <si>
    <t>Progress %</t>
  </si>
  <si>
    <t xml:space="preserve">Material laying at Site: </t>
  </si>
  <si>
    <t>Projected life of the structure</t>
  </si>
  <si>
    <t xml:space="preserve">Quality of construction: </t>
  </si>
  <si>
    <t>Proposed no of Floors</t>
  </si>
  <si>
    <t xml:space="preserve">Stage of construction: </t>
  </si>
  <si>
    <t>Approved area of building (Sq.Mt)</t>
  </si>
  <si>
    <t>Total Approved Builtup area of the project (Sq.Mt)</t>
  </si>
  <si>
    <t>Restrictive Covenants in regard to Land Use</t>
  </si>
  <si>
    <t>Boundries</t>
  </si>
  <si>
    <t>Development Charges</t>
  </si>
  <si>
    <t>Club Charges</t>
  </si>
  <si>
    <t>Gas Connection Charges</t>
  </si>
  <si>
    <t>Water, Electricity, Drainages, Sewerage Connection</t>
  </si>
  <si>
    <t>Society Formation Charges</t>
  </si>
  <si>
    <t>Advance Maintenance Charges</t>
  </si>
  <si>
    <t>Excavation in process</t>
  </si>
  <si>
    <t>Excavation Completed</t>
  </si>
  <si>
    <t>Footing in Process</t>
  </si>
  <si>
    <t>Footing Completed</t>
  </si>
  <si>
    <t>Plinth completed</t>
  </si>
  <si>
    <t>NA
Approved upto : NA</t>
  </si>
  <si>
    <t>Report By :</t>
  </si>
  <si>
    <t>Market Research Data</t>
  </si>
  <si>
    <t>Source</t>
  </si>
  <si>
    <t>Distance from proposed property</t>
  </si>
  <si>
    <t>Net Carpet</t>
  </si>
  <si>
    <t>Market Value</t>
  </si>
  <si>
    <t>Magic Brick</t>
  </si>
  <si>
    <t>99 Acres</t>
  </si>
  <si>
    <t>Average</t>
  </si>
  <si>
    <t xml:space="preserve">Valuation Adopted </t>
  </si>
  <si>
    <t>Saleable Area</t>
  </si>
  <si>
    <t>Rate on Saleable</t>
  </si>
  <si>
    <t xml:space="preserve">Wheather the construction is as per approved Building plan : </t>
  </si>
  <si>
    <t>01 Building</t>
  </si>
  <si>
    <t>Nearby Landmark</t>
  </si>
  <si>
    <t>We considered Carpet area as per Approved Plan.</t>
  </si>
  <si>
    <t>We have considered rate by verifying it from market inquire.</t>
  </si>
  <si>
    <t>Car parking is subjected to authentic documentation.</t>
  </si>
  <si>
    <t>5) Gross carpet area =  Net Carpet area + Fungible area.</t>
  </si>
  <si>
    <t>Excavation</t>
  </si>
  <si>
    <t>RCC (Including podiums)</t>
  </si>
  <si>
    <t>Brickwork &amp; Internal Plaster</t>
  </si>
  <si>
    <t>Flooring &amp; Fitting</t>
  </si>
  <si>
    <t>External Plaster &amp; Plumbing</t>
  </si>
  <si>
    <t>Building Common Amenities</t>
  </si>
  <si>
    <t>Possession</t>
  </si>
  <si>
    <t>Ext. Plaster &amp; Plumbing</t>
  </si>
  <si>
    <t>Brickwork</t>
  </si>
  <si>
    <t>Internal Plaster</t>
  </si>
  <si>
    <t>Painting &amp; Wooden</t>
  </si>
  <si>
    <t>Slab/Floor</t>
  </si>
  <si>
    <t>Construction details:</t>
  </si>
  <si>
    <t>Piling Work in process</t>
  </si>
  <si>
    <t>Basement</t>
  </si>
  <si>
    <t>Basement 2</t>
  </si>
  <si>
    <t>Basement 3</t>
  </si>
  <si>
    <t>Basement 4</t>
  </si>
  <si>
    <t>Basement 1</t>
  </si>
  <si>
    <t>Plinth in process</t>
  </si>
  <si>
    <t xml:space="preserve">Violations Observed if any : </t>
  </si>
  <si>
    <t>Saleable area Loading :</t>
  </si>
  <si>
    <t>Total</t>
  </si>
  <si>
    <t>Name of Municipal Corporation/Authority</t>
  </si>
  <si>
    <t>We have considered proposed No. of Floor for Stage Calculation.</t>
  </si>
  <si>
    <t>*</t>
  </si>
  <si>
    <t>Recommended rate should be considered as all inclusive rate if other charges are not mentioned. (Excluding GST &amp; other government Taxes)</t>
  </si>
  <si>
    <t xml:space="preserve">Commencement-CC No
Valid Up to: </t>
  </si>
  <si>
    <t>Attached Loft area</t>
  </si>
  <si>
    <t xml:space="preserve">Recommended Rates of the Property : </t>
  </si>
  <si>
    <t>Recommended rate of the Shop Per Sq. Ft.</t>
  </si>
  <si>
    <t>Recommended rate of the Flat Per Sq. Ft.</t>
  </si>
  <si>
    <t>Recommended rate of the Office Per Sq. Ft.</t>
  </si>
  <si>
    <t>On Saleable Area</t>
  </si>
  <si>
    <t>Location Link</t>
  </si>
  <si>
    <t>Locality</t>
  </si>
  <si>
    <t>Layout :</t>
  </si>
  <si>
    <t>Office No. 1031, Wing J, Akshar Business Park, Plot No. 03 Sector 25, Near APMC Market, Vashi, Navi Mumbai, Maharashtra 400703 TEL: 022-46090378/79/80                                                                       
E mail : vsjcapf@gmail.com. Web site : www.vsjadon.com</t>
  </si>
  <si>
    <t>Latitude, Longitude</t>
  </si>
  <si>
    <t>Grand Total</t>
  </si>
  <si>
    <t>Provided Contact Details (Name &amp; Contact No.)</t>
  </si>
  <si>
    <t>Site Person - Contact Details (Name &amp; Contact No.)</t>
  </si>
  <si>
    <t>Approved Plans, CC, Sale Plans, Builder Saleable Area, Cost Sheet, Airport Noc, Railway Noc, OC</t>
  </si>
  <si>
    <t>Axis Goregaon</t>
  </si>
  <si>
    <t>Name / No of the Existing Building</t>
  </si>
  <si>
    <t>Mumbai</t>
  </si>
  <si>
    <t>As per Layout</t>
  </si>
  <si>
    <t xml:space="preserve">Details of Residential &amp; Commercials in Building   </t>
  </si>
  <si>
    <t>Floor Rise Rate from    Floor</t>
  </si>
  <si>
    <t>Shop No. (Sale Plan)</t>
  </si>
  <si>
    <t>Flat No. (Sale Plan)</t>
  </si>
  <si>
    <t xml:space="preserve">As the project is redevelopement project but rehab statement or rehab flats is not mentioned approved layout plan &amp; floor plan.
</t>
  </si>
  <si>
    <t xml:space="preserve">Thane </t>
  </si>
  <si>
    <t>Thane</t>
  </si>
  <si>
    <t>Shahpur</t>
  </si>
  <si>
    <t>Kalyan</t>
  </si>
  <si>
    <t>Bhiwandi</t>
  </si>
  <si>
    <t>Ulhasnagar</t>
  </si>
  <si>
    <t>Ambernath</t>
  </si>
  <si>
    <t>Murbad</t>
  </si>
  <si>
    <t>Mokhada</t>
  </si>
  <si>
    <t>Talasari</t>
  </si>
  <si>
    <t>Palghar</t>
  </si>
  <si>
    <t>Vasai</t>
  </si>
  <si>
    <t>Vikramgad</t>
  </si>
  <si>
    <t>Dahanu</t>
  </si>
  <si>
    <t>Wada</t>
  </si>
  <si>
    <t>Raigad</t>
  </si>
  <si>
    <t>Alibag</t>
  </si>
  <si>
    <t>Panvel</t>
  </si>
  <si>
    <t>Uran</t>
  </si>
  <si>
    <t>Karjat</t>
  </si>
  <si>
    <t>Khalapur</t>
  </si>
  <si>
    <t>Pen</t>
  </si>
  <si>
    <t>Sudhagad</t>
  </si>
  <si>
    <t>Mahad</t>
  </si>
  <si>
    <t>Roha</t>
  </si>
  <si>
    <t>Mangaon</t>
  </si>
  <si>
    <t>Poladpur</t>
  </si>
  <si>
    <t>Mahasala</t>
  </si>
  <si>
    <t>Shriwardhan</t>
  </si>
  <si>
    <t>Murud</t>
  </si>
  <si>
    <t>Andheri</t>
  </si>
  <si>
    <t>Borivali</t>
  </si>
  <si>
    <t>Kurla</t>
  </si>
  <si>
    <t>Pune</t>
  </si>
  <si>
    <t>Pune City</t>
  </si>
  <si>
    <t>Khed</t>
  </si>
  <si>
    <t>Baramati</t>
  </si>
  <si>
    <t>Junnar</t>
  </si>
  <si>
    <t>Shirur</t>
  </si>
  <si>
    <t>Indapur</t>
  </si>
  <si>
    <t>Daund</t>
  </si>
  <si>
    <t>Mawal</t>
  </si>
  <si>
    <t>Ambegaon</t>
  </si>
  <si>
    <t>Purandhar</t>
  </si>
  <si>
    <t>Bhor</t>
  </si>
  <si>
    <t>Mulshi</t>
  </si>
  <si>
    <t>Velhe</t>
  </si>
  <si>
    <t>Haveli</t>
  </si>
  <si>
    <t>Approved Plans, CC</t>
  </si>
  <si>
    <t>Approved Plans, CC, Sale Plans</t>
  </si>
  <si>
    <t>Approved Plans, CC, Sale Plans, Builder Saleable Area</t>
  </si>
  <si>
    <t>Approved Plans, CC, Sale Plans, Builder Saleable Area, Cost Sheet,</t>
  </si>
  <si>
    <t>Approved Plans, CC, Builder Saleable Area,</t>
  </si>
  <si>
    <t>Bank Name:</t>
  </si>
  <si>
    <t>Axis Bank</t>
  </si>
  <si>
    <t>Branch</t>
  </si>
  <si>
    <t>Bank</t>
  </si>
  <si>
    <t>Cent Bank</t>
  </si>
  <si>
    <t>Indiabulls Housing Finance Ltd</t>
  </si>
  <si>
    <t>PNB Housing Finance Limited</t>
  </si>
  <si>
    <t>ABFHL</t>
  </si>
  <si>
    <t>Axis Thane</t>
  </si>
  <si>
    <t>Axis Sanpada</t>
  </si>
  <si>
    <t>Axis Badlapur</t>
  </si>
  <si>
    <t>PNB Thane</t>
  </si>
  <si>
    <t>PNB Borivali</t>
  </si>
  <si>
    <t>Cent Kalyan</t>
  </si>
  <si>
    <t>Cent Belapur</t>
  </si>
  <si>
    <t>IBHF Kalyan</t>
  </si>
  <si>
    <t>IBHF Badlapur</t>
  </si>
  <si>
    <t>IBHF Vashi</t>
  </si>
  <si>
    <t>IBHF Thane</t>
  </si>
  <si>
    <t>IBHF Andheri</t>
  </si>
  <si>
    <t>Authorites</t>
  </si>
  <si>
    <t>Slum Rehabilitation Authority (SRA)</t>
  </si>
  <si>
    <t>Municipal Corporation of Greater Mumbai (MCGM)</t>
  </si>
  <si>
    <t>Maharashtra Housing and Area Development Authority(MHADA)</t>
  </si>
  <si>
    <t>Mumbai Metropolitan Region Development Authority (MMRDA)</t>
  </si>
  <si>
    <t>Maharashtra State Road Development Corporation Limited (MSRDC)</t>
  </si>
  <si>
    <t>Navi Mumbai Municipal Corporation (NMMC)</t>
  </si>
  <si>
    <t>Thane Muncipal Cooperation (TMC)</t>
  </si>
  <si>
    <t>Kalyan Dombivli Municipal Corporation (KMDC)</t>
  </si>
  <si>
    <t>Kulgoan Badlapur Municipal Council</t>
  </si>
  <si>
    <t>Town Planning Thane</t>
  </si>
  <si>
    <t>Ambernath Municipal Council (AMC)</t>
  </si>
  <si>
    <t>Ulhasnagar Municipal Corporation</t>
  </si>
  <si>
    <t>Nagar Rachana Ani Mulya Nirdharan Vibhag Thane</t>
  </si>
  <si>
    <t>Bhiwandi Nizampur City Municipal Corporation</t>
  </si>
  <si>
    <t>City and Industrial Development Corporation (CIDCO)</t>
  </si>
  <si>
    <t>Maharashtra Industrial Development Corporation (MIDC)</t>
  </si>
  <si>
    <t>Panvel Municipal Corporation</t>
  </si>
  <si>
    <t>Navi Mumbai Airport Influence Notified Area (NAINA)</t>
  </si>
  <si>
    <t>Pen Municipal Council</t>
  </si>
  <si>
    <t>Raigad Zilha Parishad</t>
  </si>
  <si>
    <t>Roha Municipal Council</t>
  </si>
  <si>
    <t>Vasai-Virar City Municipal Corporation. (VVCMC)</t>
  </si>
  <si>
    <t>Collector Of Palghar</t>
  </si>
  <si>
    <t>Town Planner, Palghar</t>
  </si>
  <si>
    <t>Mira-Bhayandar Municipal Corporation</t>
  </si>
  <si>
    <t>Documents Provided</t>
  </si>
  <si>
    <t>Does the boundaries at site match, as mentioned in the Documentation: NA</t>
  </si>
  <si>
    <t xml:space="preserve">Fire Noc No
Valid Up to: </t>
  </si>
  <si>
    <t xml:space="preserve">Environmental Clearance Certificate (EC) No
Valid Up for: </t>
  </si>
  <si>
    <t xml:space="preserve">As per RERA, completion period of project Yashwant Height is expired on 30/06/2021 but still project is under construction.
</t>
  </si>
  <si>
    <t>Validity of CC is expired on 31/01/2021. Please provide latest CC.</t>
  </si>
  <si>
    <t>Construction work is same as last visit but work is in process at the time of visit. (Slow Speed)</t>
  </si>
  <si>
    <t>As per CRZ Norms, The said plot is coming under list of plots affected by CRZ. Ref Letter No. CIDCO/PLNG/ACP(BP)/2021/895/E-19416 Date : 09/03/2021.</t>
  </si>
  <si>
    <t>Construction work has increased from last visit but no active work was found during site visit</t>
  </si>
  <si>
    <t>As per Approved Floor plan, Wing A consist of 62 units ( Rehab = 40 units &amp; Sale = 22 Units),  but which unit no should be considered as rehab or sale is not mentioned in Approved plan.</t>
  </si>
  <si>
    <t>If stage is not identifibale due to external Visit,
1. Confirm with visitor that internal visit was possible or not, if internal visit possible ask visitor to to revisit
2. If internal visit not possible in category A Builders, if stage is not possible to increase mention below remark Since internal visit were not permitted, we were unable to determine building progress from an external visit; so, we are maintaining the same progress as in the previous report (dtd.    )
3. If Stage is identifiable increase the stage. Mention internal visit is not allowed in Remark</t>
  </si>
  <si>
    <r>
      <t xml:space="preserve">Recommended Rates / Other charges of the Property have been revised on </t>
    </r>
    <r>
      <rPr>
        <b/>
        <sz val="11"/>
        <color rgb="FF000000"/>
        <rFont val="Calibri"/>
        <family val="2"/>
      </rPr>
      <t>23/10/2023</t>
    </r>
    <r>
      <rPr>
        <sz val="11"/>
        <color rgb="FF000000"/>
        <rFont val="Calibri"/>
        <family val="2"/>
      </rPr>
      <t>.</t>
    </r>
  </si>
  <si>
    <t>Other charges/ Rate has been revised as per market inquiry (on 12/10/2023)</t>
  </si>
  <si>
    <t>Cementry of Hindu, Muslim, &amp; Christian Religion is located in 150 to 200m from project</t>
  </si>
  <si>
    <t>There is a road on the west side of the project, and a creek is next to the other side of the road.</t>
  </si>
  <si>
    <t>We have updated revised approved plans &amp; CC (on 15/12/2022).</t>
  </si>
  <si>
    <t>High Tension lines are passing through project (name)</t>
  </si>
  <si>
    <t>Collector Of Raigad</t>
  </si>
  <si>
    <t>As the project is redevelopement project but rehab statement or rehab flats is not mentioned approved layout plan &amp; floor plan.</t>
  </si>
  <si>
    <t>Construction work was stopped since visit 04/12/2017, but during 07/10/2021 site visit some construction activity was seen on site (Single room flooring work was seen)</t>
  </si>
  <si>
    <t>Builder is selling Bare Shell Office units</t>
  </si>
  <si>
    <t>We did not consider the terrace area attached to the 1st floor flats because it was not shown in the approved plans. However, it was shown in the sale plan.</t>
  </si>
  <si>
    <t>Since the project has received first CC on 17/01/2020, But construction work of Wing A is not yet started. Please provide revised approved CC for Wing A.</t>
  </si>
  <si>
    <t xml:space="preserve">Floor No </t>
  </si>
  <si>
    <t>Discription</t>
  </si>
  <si>
    <t>Carpet</t>
  </si>
  <si>
    <t>Fungible</t>
  </si>
  <si>
    <t>Terrace</t>
  </si>
  <si>
    <t>L</t>
  </si>
  <si>
    <t>W</t>
  </si>
  <si>
    <t>A</t>
  </si>
  <si>
    <t>Hall</t>
  </si>
  <si>
    <t>CB</t>
  </si>
  <si>
    <t>kitch</t>
  </si>
  <si>
    <t>FB</t>
  </si>
  <si>
    <t>Bed1</t>
  </si>
  <si>
    <t>Bed2</t>
  </si>
  <si>
    <t>Bed3</t>
  </si>
  <si>
    <t>Bed4</t>
  </si>
  <si>
    <t>DB</t>
  </si>
  <si>
    <t>toilet2</t>
  </si>
  <si>
    <t>toilet3</t>
  </si>
  <si>
    <t>passage1</t>
  </si>
  <si>
    <t>passage3</t>
  </si>
  <si>
    <t>passage4</t>
  </si>
  <si>
    <t>toilet4</t>
  </si>
  <si>
    <t>passage2</t>
  </si>
  <si>
    <t>Servant room</t>
  </si>
  <si>
    <t>Balcony</t>
  </si>
  <si>
    <r>
      <t xml:space="preserve">A sale or rehab statement is not provided along with approved floor plans. But as per a letter provided by the Bank Official on </t>
    </r>
    <r>
      <rPr>
        <b/>
        <sz val="11"/>
        <color rgb="FF000000"/>
        <rFont val="Calibri"/>
        <family val="2"/>
      </rPr>
      <t>whatsapp</t>
    </r>
    <r>
      <rPr>
        <sz val="11"/>
        <color rgb="FF000000"/>
        <rFont val="Calibri"/>
        <family val="2"/>
      </rPr>
      <t xml:space="preserve"> A wing is a rehab wing, and B wing is a sale wing. The same letter is attached below.</t>
    </r>
  </si>
  <si>
    <r>
      <t xml:space="preserve">A sale or rehab statement is not provided along with approved floor plans. But as per a letter provided by the Bank Official on </t>
    </r>
    <r>
      <rPr>
        <b/>
        <sz val="11"/>
        <color rgb="FF000000"/>
        <rFont val="Calibri"/>
        <family val="2"/>
      </rPr>
      <t>whatsapp</t>
    </r>
    <r>
      <rPr>
        <sz val="11"/>
        <color rgb="FF000000"/>
        <rFont val="Calibri"/>
        <family val="2"/>
      </rPr>
      <t>, 5 shops &amp; 6 Flats are Rehab Flats. The same letter is attached below.</t>
    </r>
  </si>
  <si>
    <t>As Flat No. 201, 202, 203 &amp; 204 consists of large terrace area but dimension of that area is not mentioned. Therefore we have not considered terrace area for that flat.</t>
  </si>
  <si>
    <t>Electric Lines are passing above the project</t>
  </si>
  <si>
    <t>High tension lines are passing nearby project Project Name. Please provide Power Noc.</t>
  </si>
  <si>
    <t>We have release report on the basis of other vendor report.</t>
  </si>
  <si>
    <t>As per the last site visit dtd. 06/03/2024, internal visit was not allowed. Hence, the construction percentage given in the report was as per site met person i.e. 1st slab completed.
As per the visit dtd 10/06/2024, we have observed that only plinth work is completed. But higher construction stage is already given in last report i.e. 1st slab completed Hence, we are maintaining the same construction percentage as of previous report.</t>
  </si>
  <si>
    <t>Recommended Rates / Other charges of the Property (Commercial) have been revised on 23/10/2023 on basis of Cost sheet provided to us on mail by bank official, which is attached below</t>
  </si>
  <si>
    <t>As building have received First CC on 08/05/2015 still building is still under construction.</t>
  </si>
  <si>
    <t>Provided plans doesnot consist of Owner &amp; Architect Signature, 
We are releasing report after verbel discussion with Bank Officials about above Query.</t>
  </si>
  <si>
    <t>We have not drafted Unit No. 4, Office No. 107, 207, 307 &amp; 407 due to improper dimentions n shape of that unit.</t>
  </si>
  <si>
    <t>We are releasing report on MIDC Approved plans &amp; Combined Approval Letter.</t>
  </si>
  <si>
    <t>As the project is redevelopement project but rehab statement or rehab flats is not mentioned approved layout plan &amp; floor plan. But builder rehab tenant list is provided on mail by bank officials which is attached below</t>
  </si>
  <si>
    <t>SCL Kalyan</t>
  </si>
  <si>
    <t>SCL Badlapur</t>
  </si>
  <si>
    <t>SCL Vashi</t>
  </si>
  <si>
    <t>SCL Thane</t>
  </si>
  <si>
    <t>SCL Andheri</t>
  </si>
  <si>
    <t>SCL Borivali</t>
  </si>
  <si>
    <t>SCL Virar</t>
  </si>
  <si>
    <t>As per Approved Floor Plan, In C to E wing on Ground floor Shop No. 19 &amp; 20 are merged into single shop.</t>
  </si>
  <si>
    <t>Palghar Muncipal Council</t>
  </si>
  <si>
    <t xml:space="preserve">We have given Valuation for Sale Flats and Shops only.
</t>
  </si>
  <si>
    <t>There are guest houses, villas, resorts, etc. in a range of 200 to 300 meters.
There are few residential buildings available in the surrounding areas. (within 500 meters)
There are inadequate transportation options to get to the project and the area is not
developed</t>
  </si>
  <si>
    <t xml:space="preserve">Airport Noc No
Valid Up for: 
</t>
  </si>
  <si>
    <t xml:space="preserve">Valid upto Dated </t>
  </si>
  <si>
    <t xml:space="preserve">Site Elevation = 
Permissible Top Elevation = </t>
  </si>
  <si>
    <t>PNB Panvel</t>
  </si>
  <si>
    <t>Building Details Floor Wise</t>
  </si>
  <si>
    <t>Sammaan Capital Limited</t>
  </si>
  <si>
    <t>Thane Municipal Corporation (TMC)</t>
  </si>
  <si>
    <t>P51700054685</t>
  </si>
  <si>
    <t>KDMC/TDP/BP/27Village/2023-24/09</t>
  </si>
  <si>
    <t>As per RERA - 28/08/2028</t>
  </si>
  <si>
    <t xml:space="preserve">Club House, Hi-Tech Gym, Indoor Games, Children Play Area, Landscaped Garden, Sit Out For Senior Citizen </t>
  </si>
  <si>
    <t>Brochure</t>
  </si>
  <si>
    <t>Shop</t>
  </si>
  <si>
    <t>RERA Carpet area</t>
  </si>
  <si>
    <t>1st Floor For Residential</t>
  </si>
  <si>
    <t>2BHK</t>
  </si>
  <si>
    <t>1BHK</t>
  </si>
  <si>
    <t>Refuge Area</t>
  </si>
  <si>
    <t>2nd to 7th &amp; 9th to 12th Floor For Residential</t>
  </si>
  <si>
    <t>1RK</t>
  </si>
  <si>
    <t>8th Floor For Residential (Part Refuge Area)</t>
  </si>
  <si>
    <t>13th Floor For Residential &amp; Terrace Area (Part Refuge Area)</t>
  </si>
  <si>
    <t xml:space="preserve">Gr + 1st to 13th Floor
</t>
  </si>
  <si>
    <t>Shops</t>
  </si>
  <si>
    <t>Flats</t>
  </si>
  <si>
    <t xml:space="preserve">Mr Shriniwas 9967767989
</t>
  </si>
  <si>
    <t>Ashele</t>
  </si>
  <si>
    <t>Internal Road</t>
  </si>
  <si>
    <t>2.1KM from Ulhasnagar Railway Station</t>
  </si>
  <si>
    <t>Ulhasnagar West</t>
  </si>
  <si>
    <t xml:space="preserve">24 MW DP Road </t>
  </si>
  <si>
    <t xml:space="preserve">Other Plot </t>
  </si>
  <si>
    <t>Other  Plot</t>
  </si>
  <si>
    <t>https://maps.app.goo.gl/JsaPNudBNr4sNmRd6</t>
  </si>
  <si>
    <t xml:space="preserve">We considered Gross carpet area = Net carpet + Balcony </t>
  </si>
  <si>
    <t>6) Fungible Area= Enclosed Balcony + Flower Bed + Covered Balcony + Service Slab + Chajja + Wheather Shed area.</t>
  </si>
  <si>
    <t>Vishwajeet Heights</t>
  </si>
  <si>
    <t>Flats - 233, Shops- 30</t>
  </si>
  <si>
    <t>Mr. Sudhir Bhosale</t>
  </si>
  <si>
    <t xml:space="preserve">Vishwajeet Infrastructure
</t>
  </si>
  <si>
    <t>Mr.Hessu Gorelani - 9049997680</t>
  </si>
  <si>
    <t>New Survey No</t>
  </si>
  <si>
    <t>51/3/B (Old Survey No 51/3/D), New S.No.51/3/C (Old Survey No 51/3/C), New S.No. 51/3/D (Old SurveyNo.51/3/E), New S.No.51/10 (Old Survey No 51/10), New S.No 51/13 (Old S.No 51/13)</t>
  </si>
  <si>
    <t>S No. 51/13Pt</t>
  </si>
  <si>
    <t>Houses</t>
  </si>
  <si>
    <t>Shivleeela Residency</t>
  </si>
  <si>
    <t>19.2082423,73.154386</t>
  </si>
  <si>
    <t xml:space="preserve">St/Gr + 1st to 12th + 13th(Pt) Floor </t>
  </si>
  <si>
    <r>
      <t xml:space="preserve">Proposed Amenities :                                                                                                                                                                                                                         </t>
    </r>
    <r>
      <rPr>
        <b/>
        <sz val="12"/>
        <rFont val="Times New Roman"/>
        <family val="1"/>
      </rPr>
      <t xml:space="preserve">                                               </t>
    </r>
  </si>
  <si>
    <t>Ground Floor For Commercial, Fitness Centre, Society Office, Drivers Room &amp; Parking</t>
  </si>
  <si>
    <t>RERA Carpet area + Balcony Area</t>
  </si>
  <si>
    <t>Fungible area</t>
  </si>
  <si>
    <r>
      <t xml:space="preserve">Flat No.
</t>
    </r>
    <r>
      <rPr>
        <b/>
        <sz val="11"/>
        <rFont val="Times New Roman"/>
        <family val="1"/>
      </rPr>
      <t>(Approved Plan)</t>
    </r>
  </si>
  <si>
    <t>-</t>
  </si>
  <si>
    <r>
      <t xml:space="preserve">Shop No.
</t>
    </r>
    <r>
      <rPr>
        <b/>
        <sz val="11"/>
        <rFont val="Times New Roman"/>
        <family val="1"/>
      </rPr>
      <t>(Approved Plan)</t>
    </r>
  </si>
  <si>
    <t>Gr + 1st to 14th Floor</t>
  </si>
  <si>
    <t>Fire/HQ/KDMC/OW/2023/E-253</t>
  </si>
  <si>
    <t>Gr + 1st to 14th Floor (Height = 44.70 Mtrs)</t>
  </si>
  <si>
    <t>Approved Plans, CC, Cost Sheet &amp; Fire Noc</t>
  </si>
  <si>
    <t>We have updated Fire Noc on 21/03/2025</t>
  </si>
  <si>
    <t xml:space="preserve">Recommended Rates of the Property have been revised on 27/03/2025
</t>
  </si>
  <si>
    <t>Rate 250+ Smith verbal 27/03/2025</t>
  </si>
  <si>
    <t>Gaurav Panchal</t>
  </si>
  <si>
    <t>Construction work is in process at the time of Visit.
Construction work was not active at the time of Visit. (labour Not found)
All work completed. Wait for OC / OC received.
Work not yet Started.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</si>
</sst>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 #,##0.00_ ;_ * \-#,##0.00_ ;_ * &quot;-&quot;??_ ;_ @_ "/>
    <numFmt numFmtId="164" formatCode="0.0"/>
    <numFmt numFmtId="165" formatCode="_(* #,##0.00_);_(* \(#,##0.00\);_(* &quot;-&quot;??_);_(@_)"/>
    <numFmt numFmtId="166" formatCode="_(* #,##0_);_(* \(#,##0\);_(* &quot;-&quot;??_);_(@_)"/>
    <numFmt numFmtId="167" formatCode="_ * #,##0_ ;_ * \-#,##0_ ;_ * &quot;-&quot;??_ ;_ @_ "/>
    <numFmt numFmtId="168" formatCode="0.000"/>
  </numFmts>
  <fonts count="32" x14ac:knownFonts="1">
    <font>
      <sz val="11"/>
      <color rgb="FF000000"/>
      <name val="Calibri"/>
      <family val="2"/>
    </font>
    <font>
      <sz val="11"/>
      <color theme="1"/>
      <name val="Calibri"/>
      <family val="2"/>
      <scheme val="minor"/>
    </font>
    <font>
      <sz val="11"/>
      <color theme="1"/>
      <name val="Calibri"/>
      <family val="2"/>
      <scheme val="minor"/>
    </font>
    <font>
      <sz val="11"/>
      <color theme="1"/>
      <name val="Calibri"/>
      <family val="2"/>
      <scheme val="minor"/>
    </font>
    <font>
      <b/>
      <sz val="11"/>
      <color indexed="8"/>
      <name val="Times New Roman"/>
      <family val="1"/>
    </font>
    <font>
      <sz val="11"/>
      <color indexed="8"/>
      <name val="Calibri"/>
      <family val="2"/>
    </font>
    <font>
      <sz val="12"/>
      <color indexed="8"/>
      <name val="Times New Roman"/>
      <family val="1"/>
    </font>
    <font>
      <sz val="12"/>
      <color theme="1"/>
      <name val="Times New Roman"/>
      <family val="1"/>
    </font>
    <font>
      <b/>
      <sz val="12"/>
      <color indexed="8"/>
      <name val="Times New Roman"/>
      <family val="1"/>
    </font>
    <font>
      <b/>
      <sz val="11"/>
      <color theme="1"/>
      <name val="Calibri"/>
      <family val="2"/>
      <scheme val="minor"/>
    </font>
    <font>
      <b/>
      <sz val="12"/>
      <color theme="1"/>
      <name val="Times New Roman"/>
      <family val="1"/>
    </font>
    <font>
      <b/>
      <sz val="11.5"/>
      <color indexed="8"/>
      <name val="Times New Roman"/>
      <family val="1"/>
    </font>
    <font>
      <sz val="12"/>
      <name val="Times New Roman"/>
      <family val="1"/>
    </font>
    <font>
      <b/>
      <sz val="12"/>
      <name val="Times New Roman"/>
      <family val="1"/>
    </font>
    <font>
      <sz val="11"/>
      <name val="Times New Roman"/>
      <family val="1"/>
    </font>
    <font>
      <sz val="12"/>
      <color rgb="FFFF0000"/>
      <name val="Times New Roman"/>
      <family val="1"/>
    </font>
    <font>
      <sz val="11"/>
      <color theme="1"/>
      <name val="Times New Roman"/>
      <family val="1"/>
    </font>
    <font>
      <b/>
      <sz val="12"/>
      <color rgb="FFFF0000"/>
      <name val="Times New Roman"/>
      <family val="1"/>
    </font>
    <font>
      <sz val="11"/>
      <color rgb="FF000000"/>
      <name val="Times New Roman"/>
      <family val="1"/>
    </font>
    <font>
      <sz val="11"/>
      <color rgb="FFFF0000"/>
      <name val="Calibri"/>
      <family val="2"/>
      <scheme val="minor"/>
    </font>
    <font>
      <sz val="11"/>
      <color rgb="FFFF0000"/>
      <name val="Calibri"/>
      <family val="2"/>
    </font>
    <font>
      <sz val="10"/>
      <name val="Arial"/>
      <family val="2"/>
    </font>
    <font>
      <sz val="11"/>
      <color rgb="FF000000"/>
      <name val="Calibri"/>
      <family val="2"/>
    </font>
    <font>
      <sz val="10"/>
      <color theme="1"/>
      <name val="Times New Roman"/>
      <family val="1"/>
    </font>
    <font>
      <sz val="11"/>
      <name val="Calibri"/>
      <family val="2"/>
    </font>
    <font>
      <sz val="11"/>
      <color theme="0"/>
      <name val="Calibri"/>
      <family val="2"/>
    </font>
    <font>
      <u/>
      <sz val="11"/>
      <color theme="10"/>
      <name val="Calibri"/>
      <family val="2"/>
    </font>
    <font>
      <sz val="9"/>
      <color indexed="81"/>
      <name val="Tahoma"/>
      <family val="2"/>
    </font>
    <font>
      <b/>
      <sz val="9"/>
      <color indexed="81"/>
      <name val="Tahoma"/>
      <family val="2"/>
    </font>
    <font>
      <b/>
      <sz val="11"/>
      <color rgb="FF000000"/>
      <name val="Calibri"/>
      <family val="2"/>
    </font>
    <font>
      <u/>
      <sz val="11"/>
      <color theme="1"/>
      <name val="Calibri"/>
      <family val="2"/>
    </font>
    <font>
      <b/>
      <sz val="11"/>
      <name val="Times New Roman"/>
      <family val="1"/>
    </font>
  </fonts>
  <fills count="6">
    <fill>
      <patternFill patternType="none"/>
    </fill>
    <fill>
      <patternFill patternType="gray125"/>
    </fill>
    <fill>
      <patternFill patternType="solid">
        <fgColor rgb="FFFFFF00"/>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theme="9" tint="0.79998168889431442"/>
        <bgColor indexed="64"/>
      </patternFill>
    </fill>
  </fills>
  <borders count="30">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right/>
      <top style="thin">
        <color indexed="64"/>
      </top>
      <bottom/>
      <diagonal/>
    </border>
    <border>
      <left style="thin">
        <color indexed="64"/>
      </left>
      <right/>
      <top/>
      <bottom/>
      <diagonal/>
    </border>
    <border>
      <left/>
      <right style="thin">
        <color indexed="64"/>
      </right>
      <top/>
      <bottom/>
      <diagonal/>
    </border>
    <border>
      <left/>
      <right style="medium">
        <color indexed="64"/>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s>
  <cellStyleXfs count="11">
    <xf numFmtId="0" fontId="0" fillId="0" borderId="0"/>
    <xf numFmtId="0" fontId="3" fillId="0" borderId="0"/>
    <xf numFmtId="0" fontId="5" fillId="0" borderId="0"/>
    <xf numFmtId="0" fontId="2" fillId="0" borderId="0"/>
    <xf numFmtId="0" fontId="5" fillId="0" borderId="0"/>
    <xf numFmtId="0" fontId="1" fillId="0" borderId="0"/>
    <xf numFmtId="165" fontId="5" fillId="0" borderId="0" applyFont="0" applyFill="0" applyBorder="0" applyAlignment="0" applyProtection="0"/>
    <xf numFmtId="0" fontId="21" fillId="0" borderId="0"/>
    <xf numFmtId="9" fontId="22" fillId="0" borderId="0" applyFont="0" applyFill="0" applyBorder="0" applyAlignment="0" applyProtection="0"/>
    <xf numFmtId="43" fontId="22" fillId="0" borderId="0" applyFont="0" applyFill="0" applyBorder="0" applyAlignment="0" applyProtection="0"/>
    <xf numFmtId="0" fontId="26" fillId="0" borderId="0" applyNumberFormat="0" applyFill="0" applyBorder="0" applyAlignment="0" applyProtection="0"/>
  </cellStyleXfs>
  <cellXfs count="249">
    <xf numFmtId="0" fontId="0" fillId="0" borderId="0" xfId="0"/>
    <xf numFmtId="0" fontId="5" fillId="0" borderId="0" xfId="4"/>
    <xf numFmtId="0" fontId="1" fillId="0" borderId="0" xfId="5"/>
    <xf numFmtId="0" fontId="9" fillId="0" borderId="1" xfId="5" applyFont="1" applyBorder="1" applyAlignment="1">
      <alignment horizontal="center" vertical="top" wrapText="1"/>
    </xf>
    <xf numFmtId="0" fontId="20" fillId="0" borderId="0" xfId="4" applyFont="1"/>
    <xf numFmtId="0" fontId="1" fillId="0" borderId="1" xfId="5" applyBorder="1" applyAlignment="1">
      <alignment horizontal="center" vertical="center"/>
    </xf>
    <xf numFmtId="0" fontId="1" fillId="0" borderId="1" xfId="5" applyBorder="1" applyAlignment="1">
      <alignment horizontal="left" vertical="center"/>
    </xf>
    <xf numFmtId="1" fontId="1" fillId="0" borderId="1" xfId="5" applyNumberFormat="1" applyBorder="1" applyAlignment="1">
      <alignment horizontal="center" vertical="center"/>
    </xf>
    <xf numFmtId="166" fontId="1" fillId="0" borderId="1" xfId="6" applyNumberFormat="1" applyFont="1" applyBorder="1" applyAlignment="1">
      <alignment horizontal="right" vertical="center"/>
    </xf>
    <xf numFmtId="0" fontId="1" fillId="0" borderId="1" xfId="5" applyBorder="1" applyAlignment="1">
      <alignment horizontal="left" vertical="center" wrapText="1"/>
    </xf>
    <xf numFmtId="0" fontId="9" fillId="0" borderId="1" xfId="5" applyFont="1" applyBorder="1" applyAlignment="1">
      <alignment horizontal="center" vertical="center"/>
    </xf>
    <xf numFmtId="1" fontId="19" fillId="0" borderId="1" xfId="5" applyNumberFormat="1" applyFont="1" applyBorder="1" applyAlignment="1">
      <alignment horizontal="center" vertical="center"/>
    </xf>
    <xf numFmtId="0" fontId="5" fillId="0" borderId="1" xfId="4" applyBorder="1" applyAlignment="1">
      <alignment horizontal="center" vertical="center"/>
    </xf>
    <xf numFmtId="0" fontId="18" fillId="0" borderId="0" xfId="0" applyFont="1" applyProtection="1">
      <protection hidden="1"/>
    </xf>
    <xf numFmtId="0" fontId="18" fillId="0" borderId="11" xfId="0" applyFont="1" applyBorder="1" applyProtection="1">
      <protection hidden="1"/>
    </xf>
    <xf numFmtId="0" fontId="6" fillId="0" borderId="1" xfId="1" applyFont="1" applyBorder="1" applyAlignment="1" applyProtection="1">
      <alignment vertical="top" wrapText="1"/>
      <protection locked="0"/>
    </xf>
    <xf numFmtId="0" fontId="7" fillId="0" borderId="0" xfId="1" applyFont="1"/>
    <xf numFmtId="0" fontId="15" fillId="0" borderId="0" xfId="1" applyFont="1"/>
    <xf numFmtId="0" fontId="12" fillId="0" borderId="0" xfId="1" applyFont="1"/>
    <xf numFmtId="1" fontId="7" fillId="0" borderId="0" xfId="1" applyNumberFormat="1" applyFont="1"/>
    <xf numFmtId="14" fontId="7" fillId="0" borderId="0" xfId="1" applyNumberFormat="1" applyFont="1"/>
    <xf numFmtId="0" fontId="7" fillId="0" borderId="0" xfId="1" applyFont="1" applyProtection="1">
      <protection hidden="1"/>
    </xf>
    <xf numFmtId="0" fontId="23" fillId="0" borderId="0" xfId="1" applyFont="1"/>
    <xf numFmtId="0" fontId="7" fillId="0" borderId="10" xfId="1" applyFont="1" applyBorder="1"/>
    <xf numFmtId="0" fontId="18" fillId="0" borderId="10" xfId="0" applyFont="1" applyBorder="1" applyProtection="1">
      <protection hidden="1"/>
    </xf>
    <xf numFmtId="1" fontId="0" fillId="0" borderId="10" xfId="0" applyNumberFormat="1" applyBorder="1"/>
    <xf numFmtId="1" fontId="0" fillId="0" borderId="10" xfId="0" applyNumberFormat="1" applyBorder="1" applyAlignment="1">
      <alignment horizontal="right"/>
    </xf>
    <xf numFmtId="1" fontId="0" fillId="0" borderId="12" xfId="0" applyNumberFormat="1" applyBorder="1"/>
    <xf numFmtId="0" fontId="16" fillId="0" borderId="0" xfId="1" applyFont="1"/>
    <xf numFmtId="0" fontId="6" fillId="0" borderId="0" xfId="2" applyFont="1"/>
    <xf numFmtId="0" fontId="7" fillId="0" borderId="0" xfId="0" applyFont="1" applyAlignment="1">
      <alignment horizontal="center" vertical="center"/>
    </xf>
    <xf numFmtId="1" fontId="7" fillId="0" borderId="0" xfId="1" applyNumberFormat="1" applyFont="1" applyAlignment="1">
      <alignment horizontal="center" vertical="center"/>
    </xf>
    <xf numFmtId="0" fontId="7" fillId="0" borderId="0" xfId="1" applyFont="1" applyAlignment="1">
      <alignment horizontal="center" vertical="center"/>
    </xf>
    <xf numFmtId="0" fontId="8" fillId="0" borderId="0" xfId="1" applyFont="1" applyAlignment="1" applyProtection="1">
      <alignment vertical="top"/>
      <protection locked="0"/>
    </xf>
    <xf numFmtId="0" fontId="8" fillId="0" borderId="0" xfId="1" applyFont="1" applyAlignment="1" applyProtection="1">
      <alignment vertical="top" wrapText="1"/>
      <protection locked="0"/>
    </xf>
    <xf numFmtId="0" fontId="7" fillId="0" borderId="0" xfId="1" applyFont="1" applyProtection="1">
      <protection locked="0"/>
    </xf>
    <xf numFmtId="0" fontId="10" fillId="0" borderId="0" xfId="1" applyFont="1" applyProtection="1">
      <protection locked="0"/>
    </xf>
    <xf numFmtId="1" fontId="6" fillId="0" borderId="1" xfId="1" applyNumberFormat="1" applyFont="1" applyBorder="1" applyAlignment="1" applyProtection="1">
      <alignment horizontal="center" vertical="center" wrapText="1"/>
      <protection locked="0"/>
    </xf>
    <xf numFmtId="0" fontId="8" fillId="0" borderId="1" xfId="1" applyFont="1" applyBorder="1" applyAlignment="1" applyProtection="1">
      <alignment vertical="top"/>
      <protection locked="0"/>
    </xf>
    <xf numFmtId="1" fontId="6" fillId="0" borderId="1" xfId="0" applyNumberFormat="1" applyFont="1" applyBorder="1" applyAlignment="1" applyProtection="1">
      <alignment horizontal="center" vertical="center" wrapText="1"/>
      <protection locked="0"/>
    </xf>
    <xf numFmtId="0" fontId="25" fillId="0" borderId="26" xfId="0" applyFont="1" applyBorder="1"/>
    <xf numFmtId="0" fontId="25" fillId="0" borderId="5" xfId="0" applyFont="1" applyBorder="1"/>
    <xf numFmtId="0" fontId="12" fillId="0" borderId="1" xfId="1" applyFont="1" applyBorder="1" applyAlignment="1" applyProtection="1">
      <alignment horizontal="center" vertical="top"/>
      <protection locked="0"/>
    </xf>
    <xf numFmtId="1" fontId="6" fillId="0" borderId="1" xfId="0" applyNumberFormat="1" applyFont="1" applyBorder="1" applyAlignment="1" applyProtection="1">
      <alignment horizontal="center" vertical="center" wrapText="1"/>
      <protection locked="0"/>
    </xf>
    <xf numFmtId="0" fontId="0" fillId="0" borderId="0" xfId="0" applyAlignment="1">
      <alignment horizontal="center" vertical="center"/>
    </xf>
    <xf numFmtId="0" fontId="0" fillId="0" borderId="1" xfId="0" applyBorder="1" applyAlignment="1">
      <alignment horizontal="center" vertical="center"/>
    </xf>
    <xf numFmtId="1" fontId="6" fillId="0" borderId="1" xfId="1" applyNumberFormat="1" applyFont="1" applyBorder="1" applyAlignment="1" applyProtection="1">
      <alignment horizontal="center" vertical="center" wrapText="1"/>
      <protection locked="0"/>
    </xf>
    <xf numFmtId="1" fontId="6" fillId="0" borderId="1" xfId="0" applyNumberFormat="1" applyFont="1" applyBorder="1" applyAlignment="1" applyProtection="1">
      <alignment horizontal="center" vertical="center" wrapText="1"/>
      <protection locked="0"/>
    </xf>
    <xf numFmtId="0" fontId="0" fillId="0" borderId="0" xfId="0" applyAlignment="1">
      <alignment horizontal="center"/>
    </xf>
    <xf numFmtId="0" fontId="0" fillId="0" borderId="1" xfId="0" applyBorder="1"/>
    <xf numFmtId="0" fontId="0" fillId="0" borderId="1" xfId="0" applyBorder="1" applyAlignment="1">
      <alignment wrapText="1"/>
    </xf>
    <xf numFmtId="0" fontId="0" fillId="0" borderId="1" xfId="0" applyBorder="1" applyAlignment="1"/>
    <xf numFmtId="0" fontId="0" fillId="0" borderId="1" xfId="0" applyBorder="1" applyAlignment="1">
      <alignment horizontal="left" vertical="top" wrapText="1"/>
    </xf>
    <xf numFmtId="1" fontId="6" fillId="0" borderId="1" xfId="1" applyNumberFormat="1" applyFont="1" applyBorder="1" applyAlignment="1" applyProtection="1">
      <alignment horizontal="center" vertical="center" wrapText="1"/>
      <protection locked="0"/>
    </xf>
    <xf numFmtId="1" fontId="6" fillId="0" borderId="1" xfId="1" applyNumberFormat="1" applyFont="1" applyFill="1" applyBorder="1" applyAlignment="1" applyProtection="1">
      <alignment horizontal="center" vertical="center" wrapText="1"/>
      <protection locked="0"/>
    </xf>
    <xf numFmtId="0" fontId="0" fillId="0" borderId="21" xfId="0" applyFill="1" applyBorder="1"/>
    <xf numFmtId="0" fontId="0" fillId="0" borderId="8" xfId="0" applyBorder="1"/>
    <xf numFmtId="0" fontId="0" fillId="0" borderId="1" xfId="0" applyBorder="1" applyAlignment="1">
      <alignment vertical="top" wrapText="1"/>
    </xf>
    <xf numFmtId="0" fontId="0" fillId="0" borderId="1" xfId="0" applyFill="1" applyBorder="1"/>
    <xf numFmtId="1" fontId="8" fillId="0" borderId="3" xfId="1" applyNumberFormat="1" applyFont="1" applyBorder="1" applyAlignment="1" applyProtection="1">
      <alignment horizontal="center" vertical="top" wrapText="1"/>
      <protection locked="0"/>
    </xf>
    <xf numFmtId="0" fontId="0" fillId="2" borderId="1" xfId="0" applyFill="1" applyBorder="1" applyAlignment="1">
      <alignment horizontal="center" vertical="center"/>
    </xf>
    <xf numFmtId="0" fontId="0" fillId="0" borderId="2" xfId="0" applyBorder="1" applyAlignment="1">
      <alignment horizontal="center" vertical="center"/>
    </xf>
    <xf numFmtId="0" fontId="9" fillId="0" borderId="1" xfId="0" applyFont="1" applyBorder="1" applyAlignment="1">
      <alignment horizontal="center" vertical="center"/>
    </xf>
    <xf numFmtId="0" fontId="0" fillId="5" borderId="1" xfId="0" applyFill="1" applyBorder="1" applyAlignment="1">
      <alignment horizontal="center" vertical="center"/>
    </xf>
    <xf numFmtId="0" fontId="0" fillId="3" borderId="1" xfId="0" applyFill="1" applyBorder="1" applyAlignment="1">
      <alignment horizontal="center" vertical="center"/>
    </xf>
    <xf numFmtId="0" fontId="0" fillId="4" borderId="1" xfId="0" applyFill="1" applyBorder="1" applyAlignment="1">
      <alignment horizontal="center" vertical="center"/>
    </xf>
    <xf numFmtId="0" fontId="0" fillId="0" borderId="1" xfId="0" applyFill="1" applyBorder="1" applyAlignment="1">
      <alignment horizontal="left" vertical="top"/>
    </xf>
    <xf numFmtId="0" fontId="0" fillId="0" borderId="0" xfId="0" applyAlignment="1">
      <alignment horizontal="left" vertical="top"/>
    </xf>
    <xf numFmtId="0" fontId="0" fillId="0" borderId="8" xfId="0" applyBorder="1" applyAlignment="1">
      <alignment horizontal="left" vertical="top"/>
    </xf>
    <xf numFmtId="0" fontId="0" fillId="0" borderId="8" xfId="0" applyFill="1" applyBorder="1"/>
    <xf numFmtId="0" fontId="12" fillId="0" borderId="1" xfId="1" applyFont="1" applyBorder="1"/>
    <xf numFmtId="0" fontId="7" fillId="0" borderId="1" xfId="1" applyFont="1" applyBorder="1"/>
    <xf numFmtId="0" fontId="0" fillId="0" borderId="8" xfId="0" applyBorder="1" applyAlignment="1">
      <alignment vertical="top"/>
    </xf>
    <xf numFmtId="0" fontId="0" fillId="0" borderId="21" xfId="0" applyFill="1" applyBorder="1" applyAlignment="1">
      <alignment horizontal="center" vertical="top"/>
    </xf>
    <xf numFmtId="0" fontId="0" fillId="0" borderId="8" xfId="0" applyFill="1" applyBorder="1" applyAlignment="1">
      <alignment horizontal="left" vertical="top"/>
    </xf>
    <xf numFmtId="1" fontId="6" fillId="0" borderId="1" xfId="0" applyNumberFormat="1" applyFont="1" applyBorder="1" applyAlignment="1" applyProtection="1">
      <alignment horizontal="center" vertical="center" wrapText="1"/>
      <protection locked="0"/>
    </xf>
    <xf numFmtId="1" fontId="6" fillId="0" borderId="1" xfId="0" applyNumberFormat="1" applyFont="1" applyBorder="1" applyAlignment="1" applyProtection="1">
      <alignment horizontal="center" vertical="center" wrapText="1"/>
      <protection locked="0"/>
    </xf>
    <xf numFmtId="0" fontId="15" fillId="2" borderId="0" xfId="1" applyFont="1" applyFill="1"/>
    <xf numFmtId="14" fontId="12" fillId="0" borderId="0" xfId="1" applyNumberFormat="1" applyFont="1"/>
    <xf numFmtId="0" fontId="0" fillId="0" borderId="1" xfId="0" applyBorder="1" applyAlignment="1">
      <alignment horizontal="left" vertical="top"/>
    </xf>
    <xf numFmtId="1" fontId="6" fillId="0" borderId="1" xfId="1" applyNumberFormat="1" applyFont="1" applyBorder="1" applyAlignment="1" applyProtection="1">
      <alignment horizontal="center" vertical="center" wrapText="1"/>
      <protection locked="0"/>
    </xf>
    <xf numFmtId="0" fontId="30" fillId="0" borderId="0" xfId="10" applyFont="1"/>
    <xf numFmtId="2" fontId="7" fillId="0" borderId="0" xfId="1" applyNumberFormat="1" applyFont="1" applyAlignment="1">
      <alignment horizontal="center" vertical="center"/>
    </xf>
    <xf numFmtId="168" fontId="7" fillId="0" borderId="0" xfId="1" applyNumberFormat="1" applyFont="1" applyAlignment="1">
      <alignment horizontal="center" vertical="center"/>
    </xf>
    <xf numFmtId="1" fontId="6" fillId="0" borderId="1" xfId="1" applyNumberFormat="1" applyFont="1" applyBorder="1" applyAlignment="1" applyProtection="1">
      <alignment horizontal="center" vertical="center" wrapText="1"/>
      <protection locked="0"/>
    </xf>
    <xf numFmtId="1" fontId="6" fillId="0" borderId="1" xfId="1" applyNumberFormat="1" applyFont="1" applyBorder="1" applyAlignment="1" applyProtection="1">
      <alignment horizontal="center" vertical="center" wrapText="1"/>
      <protection locked="0"/>
    </xf>
    <xf numFmtId="0" fontId="7" fillId="0" borderId="1" xfId="0" applyFont="1" applyBorder="1" applyAlignment="1">
      <alignment horizontal="center" vertical="center"/>
    </xf>
    <xf numFmtId="1" fontId="6" fillId="0" borderId="1" xfId="1" applyNumberFormat="1" applyFont="1" applyBorder="1" applyAlignment="1" applyProtection="1">
      <alignment horizontal="center" vertical="center" wrapText="1"/>
      <protection locked="0"/>
    </xf>
    <xf numFmtId="1" fontId="6" fillId="0" borderId="8" xfId="1" applyNumberFormat="1" applyFont="1" applyBorder="1" applyAlignment="1" applyProtection="1">
      <alignment horizontal="center" vertical="center" wrapText="1"/>
      <protection locked="0"/>
    </xf>
    <xf numFmtId="1" fontId="6" fillId="0" borderId="1" xfId="1" applyNumberFormat="1" applyFont="1" applyBorder="1" applyAlignment="1" applyProtection="1">
      <alignment horizontal="center" vertical="center" wrapText="1"/>
      <protection locked="0"/>
    </xf>
    <xf numFmtId="1" fontId="6" fillId="0" borderId="8" xfId="1" applyNumberFormat="1" applyFont="1" applyBorder="1" applyAlignment="1" applyProtection="1">
      <alignment horizontal="center" vertical="center" wrapText="1"/>
      <protection locked="0"/>
    </xf>
    <xf numFmtId="1" fontId="6" fillId="0" borderId="1" xfId="1" applyNumberFormat="1" applyFont="1" applyBorder="1" applyAlignment="1" applyProtection="1">
      <alignment horizontal="center" vertical="center" wrapText="1"/>
      <protection locked="0"/>
    </xf>
    <xf numFmtId="0" fontId="7" fillId="0" borderId="0" xfId="1" applyFont="1" applyBorder="1"/>
    <xf numFmtId="1" fontId="6" fillId="0" borderId="1" xfId="1" applyNumberFormat="1" applyFont="1" applyBorder="1" applyAlignment="1" applyProtection="1">
      <alignment horizontal="center" vertical="center" wrapText="1"/>
      <protection locked="0"/>
    </xf>
    <xf numFmtId="1" fontId="7" fillId="0" borderId="1" xfId="1" applyNumberFormat="1" applyFont="1" applyBorder="1" applyAlignment="1">
      <alignment horizontal="center" vertical="center"/>
    </xf>
    <xf numFmtId="1" fontId="7" fillId="0" borderId="1" xfId="0" applyNumberFormat="1" applyFont="1" applyBorder="1" applyAlignment="1">
      <alignment horizontal="center" vertical="center"/>
    </xf>
    <xf numFmtId="1" fontId="7" fillId="0" borderId="1" xfId="1" applyNumberFormat="1" applyFont="1" applyBorder="1" applyAlignment="1">
      <alignment horizontal="center"/>
    </xf>
    <xf numFmtId="9" fontId="13" fillId="0" borderId="14" xfId="8" applyFont="1" applyFill="1" applyBorder="1" applyAlignment="1" applyProtection="1">
      <alignment horizontal="center" vertical="top" wrapText="1"/>
      <protection locked="0"/>
    </xf>
    <xf numFmtId="1" fontId="13" fillId="0" borderId="3" xfId="1" applyNumberFormat="1" applyFont="1" applyBorder="1" applyAlignment="1" applyProtection="1">
      <alignment horizontal="center" vertical="top" wrapText="1"/>
      <protection locked="0"/>
    </xf>
    <xf numFmtId="0" fontId="12" fillId="0" borderId="1" xfId="1" applyFont="1" applyBorder="1" applyAlignment="1" applyProtection="1">
      <alignment horizontal="center" vertical="top" wrapText="1"/>
      <protection locked="0"/>
    </xf>
    <xf numFmtId="9" fontId="12" fillId="0" borderId="1" xfId="8" applyFont="1" applyFill="1" applyBorder="1" applyAlignment="1" applyProtection="1">
      <alignment horizontal="center" vertical="top" wrapText="1"/>
      <protection locked="0"/>
    </xf>
    <xf numFmtId="0" fontId="12" fillId="0" borderId="7" xfId="1" applyFont="1" applyBorder="1" applyAlignment="1" applyProtection="1">
      <alignment horizontal="center" vertical="top" wrapText="1"/>
      <protection locked="0"/>
    </xf>
    <xf numFmtId="9" fontId="12" fillId="0" borderId="7" xfId="8" applyFont="1" applyFill="1" applyBorder="1" applyAlignment="1" applyProtection="1">
      <alignment horizontal="center" vertical="top" wrapText="1"/>
      <protection locked="0"/>
    </xf>
    <xf numFmtId="0" fontId="12" fillId="0" borderId="1" xfId="1" applyFont="1" applyBorder="1" applyAlignment="1" applyProtection="1">
      <alignment vertical="top" wrapText="1"/>
      <protection locked="0"/>
    </xf>
    <xf numFmtId="167" fontId="7" fillId="0" borderId="0" xfId="1" applyNumberFormat="1" applyFont="1"/>
    <xf numFmtId="1" fontId="6" fillId="0" borderId="1" xfId="1" applyNumberFormat="1" applyFont="1" applyBorder="1" applyAlignment="1" applyProtection="1">
      <alignment horizontal="center" vertical="center" wrapText="1"/>
      <protection locked="0"/>
    </xf>
    <xf numFmtId="0" fontId="24" fillId="2" borderId="13" xfId="0" applyFont="1" applyFill="1" applyBorder="1"/>
    <xf numFmtId="0" fontId="25" fillId="0" borderId="9" xfId="0" applyFont="1" applyBorder="1"/>
    <xf numFmtId="1" fontId="6" fillId="0" borderId="8" xfId="1" applyNumberFormat="1" applyFont="1" applyBorder="1" applyAlignment="1" applyProtection="1">
      <alignment horizontal="center" vertical="center" wrapText="1"/>
      <protection locked="0"/>
    </xf>
    <xf numFmtId="1" fontId="6" fillId="0" borderId="9" xfId="1" applyNumberFormat="1" applyFont="1" applyBorder="1" applyAlignment="1" applyProtection="1">
      <alignment horizontal="center" vertical="center" wrapText="1"/>
      <protection locked="0"/>
    </xf>
    <xf numFmtId="1" fontId="6" fillId="0" borderId="1" xfId="1" applyNumberFormat="1" applyFont="1" applyBorder="1" applyAlignment="1" applyProtection="1">
      <alignment horizontal="center" vertical="center" wrapText="1"/>
      <protection locked="0"/>
    </xf>
    <xf numFmtId="1" fontId="13" fillId="0" borderId="8" xfId="0" applyNumberFormat="1" applyFont="1" applyBorder="1" applyAlignment="1" applyProtection="1">
      <alignment vertical="top" wrapText="1"/>
      <protection locked="0"/>
    </xf>
    <xf numFmtId="1" fontId="13" fillId="0" borderId="19" xfId="0" applyNumberFormat="1" applyFont="1" applyBorder="1" applyAlignment="1" applyProtection="1">
      <alignment vertical="top" wrapText="1"/>
      <protection locked="0"/>
    </xf>
    <xf numFmtId="1" fontId="13" fillId="0" borderId="9" xfId="0" applyNumberFormat="1" applyFont="1" applyBorder="1" applyAlignment="1" applyProtection="1">
      <alignment vertical="top" wrapText="1"/>
      <protection locked="0"/>
    </xf>
    <xf numFmtId="1" fontId="8" fillId="0" borderId="27" xfId="0" applyNumberFormat="1" applyFont="1" applyBorder="1" applyAlignment="1" applyProtection="1">
      <alignment horizontal="center" vertical="center" wrapText="1"/>
      <protection locked="0"/>
    </xf>
    <xf numFmtId="1" fontId="8" fillId="0" borderId="28" xfId="0" applyNumberFormat="1" applyFont="1" applyBorder="1" applyAlignment="1" applyProtection="1">
      <alignment horizontal="center" vertical="center" wrapText="1"/>
      <protection locked="0"/>
    </xf>
    <xf numFmtId="0" fontId="7" fillId="0" borderId="0" xfId="1" applyFont="1" applyAlignment="1">
      <alignment horizontal="center" vertical="center"/>
    </xf>
    <xf numFmtId="1" fontId="8" fillId="0" borderId="28" xfId="0" applyNumberFormat="1" applyFont="1" applyBorder="1" applyAlignment="1" applyProtection="1">
      <alignment horizontal="center" vertical="top" wrapText="1"/>
      <protection locked="0"/>
    </xf>
    <xf numFmtId="1" fontId="8" fillId="0" borderId="29" xfId="0" applyNumberFormat="1" applyFont="1" applyBorder="1" applyAlignment="1" applyProtection="1">
      <alignment horizontal="center" vertical="top" wrapText="1"/>
      <protection locked="0"/>
    </xf>
    <xf numFmtId="0" fontId="12" fillId="0" borderId="4" xfId="1" applyFont="1" applyBorder="1" applyAlignment="1" applyProtection="1">
      <alignment horizontal="center" vertical="top" wrapText="1"/>
      <protection locked="0"/>
    </xf>
    <xf numFmtId="0" fontId="12" fillId="0" borderId="1" xfId="1" applyFont="1" applyBorder="1" applyAlignment="1" applyProtection="1">
      <alignment horizontal="center" vertical="top" wrapText="1"/>
      <protection locked="0"/>
    </xf>
    <xf numFmtId="0" fontId="6" fillId="0" borderId="8" xfId="1" applyFont="1" applyBorder="1" applyAlignment="1" applyProtection="1">
      <alignment horizontal="left" vertical="top" wrapText="1"/>
      <protection locked="0"/>
    </xf>
    <xf numFmtId="0" fontId="6" fillId="0" borderId="9" xfId="1" applyFont="1" applyBorder="1" applyAlignment="1" applyProtection="1">
      <alignment horizontal="left" vertical="top" wrapText="1"/>
      <protection locked="0"/>
    </xf>
    <xf numFmtId="0" fontId="12" fillId="0" borderId="17" xfId="1" applyFont="1" applyBorder="1" applyAlignment="1" applyProtection="1">
      <alignment horizontal="left" vertical="top"/>
      <protection locked="0"/>
    </xf>
    <xf numFmtId="0" fontId="12" fillId="0" borderId="2" xfId="1" applyFont="1" applyBorder="1" applyAlignment="1" applyProtection="1">
      <alignment horizontal="left" vertical="top"/>
      <protection locked="0"/>
    </xf>
    <xf numFmtId="0" fontId="12" fillId="0" borderId="18" xfId="1" applyFont="1" applyBorder="1" applyAlignment="1" applyProtection="1">
      <alignment horizontal="left" vertical="top"/>
      <protection locked="0"/>
    </xf>
    <xf numFmtId="0" fontId="6" fillId="0" borderId="19" xfId="1" applyFont="1" applyBorder="1" applyAlignment="1" applyProtection="1">
      <alignment horizontal="left" vertical="top" wrapText="1"/>
      <protection locked="0"/>
    </xf>
    <xf numFmtId="1" fontId="8" fillId="0" borderId="1" xfId="0" applyNumberFormat="1" applyFont="1" applyBorder="1" applyAlignment="1" applyProtection="1">
      <alignment horizontal="left" vertical="top" wrapText="1"/>
      <protection locked="0"/>
    </xf>
    <xf numFmtId="1" fontId="8" fillId="0" borderId="8" xfId="1" applyNumberFormat="1" applyFont="1" applyBorder="1" applyAlignment="1" applyProtection="1">
      <alignment horizontal="center" vertical="center" wrapText="1"/>
      <protection locked="0"/>
    </xf>
    <xf numFmtId="1" fontId="8" fillId="0" borderId="19" xfId="1" applyNumberFormat="1" applyFont="1" applyBorder="1" applyAlignment="1" applyProtection="1">
      <alignment horizontal="center" vertical="center" wrapText="1"/>
      <protection locked="0"/>
    </xf>
    <xf numFmtId="1" fontId="8" fillId="0" borderId="9" xfId="1" applyNumberFormat="1" applyFont="1" applyBorder="1" applyAlignment="1" applyProtection="1">
      <alignment horizontal="center" vertical="center" wrapText="1"/>
      <protection locked="0"/>
    </xf>
    <xf numFmtId="0" fontId="6" fillId="0" borderId="1" xfId="1" applyFont="1" applyBorder="1" applyAlignment="1" applyProtection="1">
      <alignment horizontal="left" vertical="top" wrapText="1"/>
      <protection locked="0"/>
    </xf>
    <xf numFmtId="0" fontId="12" fillId="0" borderId="1" xfId="1" applyFont="1" applyBorder="1" applyAlignment="1" applyProtection="1">
      <alignment horizontal="left" vertical="top" wrapText="1"/>
      <protection locked="0"/>
    </xf>
    <xf numFmtId="0" fontId="12" fillId="0" borderId="5" xfId="1" applyFont="1" applyBorder="1" applyAlignment="1" applyProtection="1">
      <alignment horizontal="center" vertical="top" wrapText="1"/>
      <protection locked="0"/>
    </xf>
    <xf numFmtId="0" fontId="12" fillId="0" borderId="6" xfId="1" applyFont="1" applyBorder="1" applyAlignment="1" applyProtection="1">
      <alignment horizontal="center" vertical="top" wrapText="1"/>
      <protection locked="0"/>
    </xf>
    <xf numFmtId="0" fontId="12" fillId="0" borderId="7" xfId="1" applyFont="1" applyBorder="1" applyAlignment="1" applyProtection="1">
      <alignment horizontal="center" vertical="top" wrapText="1"/>
      <protection locked="0"/>
    </xf>
    <xf numFmtId="0" fontId="6" fillId="0" borderId="1" xfId="1" applyFont="1" applyBorder="1" applyAlignment="1" applyProtection="1">
      <alignment horizontal="left" vertical="top"/>
      <protection locked="0"/>
    </xf>
    <xf numFmtId="1" fontId="10" fillId="0" borderId="3" xfId="0" applyNumberFormat="1" applyFont="1" applyBorder="1" applyAlignment="1" applyProtection="1">
      <alignment horizontal="center" vertical="center"/>
      <protection locked="0"/>
    </xf>
    <xf numFmtId="0" fontId="10" fillId="0" borderId="3" xfId="0" applyFont="1" applyBorder="1" applyAlignment="1" applyProtection="1">
      <alignment horizontal="center" vertical="center"/>
      <protection locked="0"/>
    </xf>
    <xf numFmtId="0" fontId="7" fillId="0" borderId="1" xfId="0" applyFont="1" applyBorder="1" applyAlignment="1" applyProtection="1">
      <alignment horizontal="center" vertical="center"/>
      <protection locked="0"/>
    </xf>
    <xf numFmtId="0" fontId="7" fillId="0" borderId="1" xfId="0" applyFont="1" applyBorder="1" applyAlignment="1" applyProtection="1">
      <alignment horizontal="center" vertical="top" wrapText="1"/>
      <protection locked="0"/>
    </xf>
    <xf numFmtId="1" fontId="6" fillId="0" borderId="1" xfId="0" applyNumberFormat="1" applyFont="1" applyBorder="1" applyAlignment="1" applyProtection="1">
      <alignment horizontal="center" vertical="top" wrapText="1"/>
      <protection locked="0"/>
    </xf>
    <xf numFmtId="1" fontId="8" fillId="0" borderId="1" xfId="0" applyNumberFormat="1" applyFont="1" applyBorder="1" applyAlignment="1" applyProtection="1">
      <alignment horizontal="center" vertical="center" wrapText="1"/>
      <protection locked="0"/>
    </xf>
    <xf numFmtId="1" fontId="10" fillId="0" borderId="1" xfId="0" applyNumberFormat="1" applyFont="1" applyBorder="1" applyAlignment="1" applyProtection="1">
      <alignment horizontal="center" vertical="center"/>
      <protection locked="0"/>
    </xf>
    <xf numFmtId="0" fontId="10" fillId="0" borderId="1" xfId="0" applyFont="1" applyBorder="1" applyAlignment="1" applyProtection="1">
      <alignment horizontal="center" vertical="center"/>
      <protection locked="0"/>
    </xf>
    <xf numFmtId="1" fontId="6" fillId="0" borderId="1" xfId="0" applyNumberFormat="1" applyFont="1" applyBorder="1" applyAlignment="1" applyProtection="1">
      <alignment horizontal="center" vertical="center" wrapText="1"/>
      <protection locked="0"/>
    </xf>
    <xf numFmtId="0" fontId="8" fillId="0" borderId="14" xfId="1" applyFont="1" applyBorder="1" applyAlignment="1" applyProtection="1">
      <alignment horizontal="left" vertical="top"/>
      <protection locked="0"/>
    </xf>
    <xf numFmtId="167" fontId="12" fillId="0" borderId="1" xfId="9" applyNumberFormat="1" applyFont="1" applyFill="1" applyBorder="1" applyAlignment="1" applyProtection="1">
      <alignment horizontal="left" vertical="top"/>
      <protection locked="0"/>
    </xf>
    <xf numFmtId="0" fontId="13" fillId="0" borderId="14" xfId="1" applyFont="1" applyBorder="1" applyAlignment="1" applyProtection="1">
      <alignment horizontal="center" vertical="top"/>
      <protection locked="0"/>
    </xf>
    <xf numFmtId="1" fontId="13" fillId="0" borderId="3" xfId="1" applyNumberFormat="1" applyFont="1" applyBorder="1" applyAlignment="1" applyProtection="1">
      <alignment horizontal="center" vertical="top" wrapText="1"/>
      <protection locked="0"/>
    </xf>
    <xf numFmtId="1" fontId="13" fillId="0" borderId="14" xfId="1" applyNumberFormat="1" applyFont="1" applyBorder="1" applyAlignment="1" applyProtection="1">
      <alignment horizontal="center" vertical="top" wrapText="1"/>
      <protection locked="0"/>
    </xf>
    <xf numFmtId="1" fontId="7" fillId="0" borderId="1" xfId="0" applyNumberFormat="1" applyFont="1" applyBorder="1" applyAlignment="1" applyProtection="1">
      <alignment horizontal="center" vertical="top" wrapText="1"/>
      <protection locked="0"/>
    </xf>
    <xf numFmtId="1" fontId="4" fillId="0" borderId="3" xfId="1" applyNumberFormat="1" applyFont="1" applyBorder="1" applyAlignment="1" applyProtection="1">
      <alignment horizontal="center" vertical="top" wrapText="1"/>
      <protection locked="0"/>
    </xf>
    <xf numFmtId="1" fontId="4" fillId="0" borderId="14" xfId="1" applyNumberFormat="1" applyFont="1" applyBorder="1" applyAlignment="1" applyProtection="1">
      <alignment horizontal="center" vertical="top" wrapText="1"/>
      <protection locked="0"/>
    </xf>
    <xf numFmtId="0" fontId="6" fillId="0" borderId="8" xfId="1" applyFont="1" applyBorder="1" applyAlignment="1" applyProtection="1">
      <alignment vertical="top" wrapText="1"/>
      <protection locked="0"/>
    </xf>
    <xf numFmtId="0" fontId="6" fillId="0" borderId="19" xfId="1" applyFont="1" applyBorder="1" applyAlignment="1" applyProtection="1">
      <alignment vertical="top" wrapText="1"/>
      <protection locked="0"/>
    </xf>
    <xf numFmtId="0" fontId="6" fillId="0" borderId="9" xfId="1" applyFont="1" applyBorder="1" applyAlignment="1" applyProtection="1">
      <alignment vertical="top" wrapText="1"/>
      <protection locked="0"/>
    </xf>
    <xf numFmtId="0" fontId="12" fillId="0" borderId="1" xfId="1" applyFont="1" applyBorder="1" applyAlignment="1" applyProtection="1">
      <alignment horizontal="left" vertical="top"/>
      <protection locked="0"/>
    </xf>
    <xf numFmtId="1" fontId="6" fillId="0" borderId="19" xfId="1" applyNumberFormat="1" applyFont="1" applyBorder="1" applyAlignment="1" applyProtection="1">
      <alignment horizontal="center" vertical="center" wrapText="1"/>
      <protection locked="0"/>
    </xf>
    <xf numFmtId="0" fontId="10" fillId="0" borderId="1" xfId="0" applyFont="1" applyBorder="1" applyAlignment="1" applyProtection="1">
      <alignment horizontal="center" vertical="top" wrapText="1"/>
      <protection locked="0"/>
    </xf>
    <xf numFmtId="0" fontId="8" fillId="0" borderId="14" xfId="1" applyFont="1" applyBorder="1" applyAlignment="1" applyProtection="1">
      <alignment horizontal="center" vertical="top"/>
      <protection locked="0"/>
    </xf>
    <xf numFmtId="1" fontId="13" fillId="0" borderId="15" xfId="1" applyNumberFormat="1" applyFont="1" applyBorder="1" applyAlignment="1" applyProtection="1">
      <alignment horizontal="center" vertical="top" wrapText="1"/>
      <protection locked="0"/>
    </xf>
    <xf numFmtId="1" fontId="13" fillId="0" borderId="17" xfId="1" applyNumberFormat="1" applyFont="1" applyBorder="1" applyAlignment="1" applyProtection="1">
      <alignment horizontal="center" vertical="top" wrapText="1"/>
      <protection locked="0"/>
    </xf>
    <xf numFmtId="14" fontId="12" fillId="0" borderId="8" xfId="1" applyNumberFormat="1" applyFont="1" applyBorder="1" applyAlignment="1" applyProtection="1">
      <alignment horizontal="left" vertical="top" wrapText="1"/>
      <protection locked="0"/>
    </xf>
    <xf numFmtId="14" fontId="12" fillId="0" borderId="9" xfId="1" applyNumberFormat="1" applyFont="1" applyBorder="1" applyAlignment="1" applyProtection="1">
      <alignment horizontal="left" vertical="top" wrapText="1"/>
      <protection locked="0"/>
    </xf>
    <xf numFmtId="0" fontId="15" fillId="0" borderId="15" xfId="1" applyFont="1" applyBorder="1" applyAlignment="1" applyProtection="1">
      <alignment horizontal="left" vertical="top" wrapText="1"/>
      <protection locked="0"/>
    </xf>
    <xf numFmtId="0" fontId="15" fillId="0" borderId="16" xfId="1" applyFont="1" applyBorder="1" applyAlignment="1" applyProtection="1">
      <alignment horizontal="left" vertical="top" wrapText="1"/>
      <protection locked="0"/>
    </xf>
    <xf numFmtId="0" fontId="15" fillId="0" borderId="17" xfId="1" applyFont="1" applyBorder="1" applyAlignment="1" applyProtection="1">
      <alignment horizontal="left" vertical="top" wrapText="1"/>
      <protection locked="0"/>
    </xf>
    <xf numFmtId="0" fontId="15" fillId="0" borderId="18" xfId="1" applyFont="1" applyBorder="1" applyAlignment="1" applyProtection="1">
      <alignment horizontal="left" vertical="top" wrapText="1"/>
      <protection locked="0"/>
    </xf>
    <xf numFmtId="0" fontId="6" fillId="0" borderId="1" xfId="1" applyFont="1" applyBorder="1" applyAlignment="1" applyProtection="1">
      <alignment vertical="top"/>
      <protection locked="0"/>
    </xf>
    <xf numFmtId="1" fontId="8" fillId="0" borderId="1" xfId="0" applyNumberFormat="1" applyFont="1" applyBorder="1" applyAlignment="1" applyProtection="1">
      <alignment horizontal="center" vertical="top" wrapText="1"/>
      <protection locked="0"/>
    </xf>
    <xf numFmtId="1" fontId="8" fillId="0" borderId="1" xfId="1" applyNumberFormat="1" applyFont="1" applyBorder="1" applyAlignment="1" applyProtection="1">
      <alignment horizontal="center" vertical="center" wrapText="1"/>
      <protection locked="0"/>
    </xf>
    <xf numFmtId="1" fontId="17" fillId="0" borderId="8" xfId="0" applyNumberFormat="1" applyFont="1" applyBorder="1" applyAlignment="1" applyProtection="1">
      <alignment vertical="top" wrapText="1"/>
      <protection locked="0"/>
    </xf>
    <xf numFmtId="1" fontId="17" fillId="0" borderId="19" xfId="0" applyNumberFormat="1" applyFont="1" applyBorder="1" applyAlignment="1" applyProtection="1">
      <alignment vertical="top" wrapText="1"/>
      <protection locked="0"/>
    </xf>
    <xf numFmtId="1" fontId="17" fillId="0" borderId="9" xfId="0" applyNumberFormat="1" applyFont="1" applyBorder="1" applyAlignment="1" applyProtection="1">
      <alignment vertical="top" wrapText="1"/>
      <protection locked="0"/>
    </xf>
    <xf numFmtId="0" fontId="12" fillId="0" borderId="14" xfId="1" applyFont="1" applyBorder="1" applyAlignment="1" applyProtection="1">
      <alignment horizontal="left" vertical="top" wrapText="1"/>
      <protection locked="0"/>
    </xf>
    <xf numFmtId="9" fontId="12" fillId="0" borderId="15" xfId="8" applyFont="1" applyFill="1" applyBorder="1" applyAlignment="1" applyProtection="1">
      <alignment horizontal="center" vertical="center" wrapText="1"/>
      <protection locked="0"/>
    </xf>
    <xf numFmtId="9" fontId="12" fillId="0" borderId="16" xfId="8" applyFont="1" applyFill="1" applyBorder="1" applyAlignment="1" applyProtection="1">
      <alignment horizontal="center" vertical="center" wrapText="1"/>
      <protection locked="0"/>
    </xf>
    <xf numFmtId="9" fontId="12" fillId="0" borderId="21" xfId="8" applyFont="1" applyFill="1" applyBorder="1" applyAlignment="1" applyProtection="1">
      <alignment horizontal="center" vertical="center" wrapText="1"/>
      <protection locked="0"/>
    </xf>
    <xf numFmtId="9" fontId="12" fillId="0" borderId="22" xfId="8" applyFont="1" applyFill="1" applyBorder="1" applyAlignment="1" applyProtection="1">
      <alignment horizontal="center" vertical="center" wrapText="1"/>
      <protection locked="0"/>
    </xf>
    <xf numFmtId="9" fontId="12" fillId="0" borderId="24" xfId="8" applyFont="1" applyFill="1" applyBorder="1" applyAlignment="1" applyProtection="1">
      <alignment horizontal="center" vertical="center" wrapText="1"/>
      <protection locked="0"/>
    </xf>
    <xf numFmtId="9" fontId="12" fillId="0" borderId="25" xfId="8" applyFont="1" applyFill="1" applyBorder="1" applyAlignment="1" applyProtection="1">
      <alignment horizontal="center" vertical="center" wrapText="1"/>
      <protection locked="0"/>
    </xf>
    <xf numFmtId="9" fontId="12" fillId="0" borderId="23" xfId="8" applyFont="1" applyFill="1" applyBorder="1" applyAlignment="1" applyProtection="1">
      <alignment horizontal="center" vertical="center" wrapText="1"/>
      <protection locked="0"/>
    </xf>
    <xf numFmtId="9" fontId="12" fillId="0" borderId="10" xfId="8" applyFont="1" applyFill="1" applyBorder="1" applyAlignment="1" applyProtection="1">
      <alignment horizontal="center" vertical="center" wrapText="1"/>
      <protection locked="0"/>
    </xf>
    <xf numFmtId="9" fontId="12" fillId="0" borderId="12" xfId="8" applyFont="1" applyFill="1" applyBorder="1" applyAlignment="1" applyProtection="1">
      <alignment horizontal="center" vertical="center" wrapText="1"/>
      <protection locked="0"/>
    </xf>
    <xf numFmtId="1" fontId="8" fillId="0" borderId="3" xfId="0" applyNumberFormat="1" applyFont="1" applyBorder="1" applyAlignment="1" applyProtection="1">
      <alignment horizontal="center" vertical="center" wrapText="1"/>
      <protection locked="0"/>
    </xf>
    <xf numFmtId="1" fontId="31" fillId="0" borderId="3" xfId="1" applyNumberFormat="1" applyFont="1" applyBorder="1" applyAlignment="1" applyProtection="1">
      <alignment horizontal="center" vertical="top" wrapText="1"/>
      <protection locked="0"/>
    </xf>
    <xf numFmtId="1" fontId="31" fillId="0" borderId="14" xfId="1" applyNumberFormat="1" applyFont="1" applyBorder="1" applyAlignment="1" applyProtection="1">
      <alignment horizontal="center" vertical="top" wrapText="1"/>
      <protection locked="0"/>
    </xf>
    <xf numFmtId="0" fontId="7" fillId="0" borderId="21" xfId="1" applyFont="1" applyBorder="1" applyAlignment="1">
      <alignment horizontal="center"/>
    </xf>
    <xf numFmtId="0" fontId="7" fillId="0" borderId="0" xfId="1" applyFont="1" applyAlignment="1">
      <alignment horizontal="center"/>
    </xf>
    <xf numFmtId="0" fontId="13" fillId="0" borderId="1" xfId="1" applyFont="1" applyBorder="1" applyAlignment="1" applyProtection="1">
      <alignment horizontal="center" vertical="top"/>
      <protection locked="0"/>
    </xf>
    <xf numFmtId="0" fontId="8" fillId="0" borderId="8" xfId="1" applyFont="1" applyBorder="1" applyAlignment="1" applyProtection="1">
      <alignment horizontal="left" vertical="top" wrapText="1"/>
      <protection locked="0"/>
    </xf>
    <xf numFmtId="0" fontId="8" fillId="0" borderId="9" xfId="1" applyFont="1" applyBorder="1" applyAlignment="1" applyProtection="1">
      <alignment horizontal="left" vertical="top" wrapText="1"/>
      <protection locked="0"/>
    </xf>
    <xf numFmtId="0" fontId="8" fillId="0" borderId="19" xfId="1" applyFont="1" applyBorder="1" applyAlignment="1" applyProtection="1">
      <alignment horizontal="left" vertical="top" wrapText="1"/>
      <protection locked="0"/>
    </xf>
    <xf numFmtId="14" fontId="8" fillId="0" borderId="8" xfId="1" applyNumberFormat="1" applyFont="1" applyBorder="1" applyAlignment="1" applyProtection="1">
      <alignment horizontal="left" vertical="top"/>
      <protection locked="0"/>
    </xf>
    <xf numFmtId="14" fontId="8" fillId="0" borderId="9" xfId="1" applyNumberFormat="1" applyFont="1" applyBorder="1" applyAlignment="1" applyProtection="1">
      <alignment horizontal="left" vertical="top"/>
      <protection locked="0"/>
    </xf>
    <xf numFmtId="0" fontId="12" fillId="0" borderId="15" xfId="1" applyFont="1" applyBorder="1" applyAlignment="1" applyProtection="1">
      <alignment horizontal="left" vertical="top" wrapText="1"/>
      <protection locked="0"/>
    </xf>
    <xf numFmtId="0" fontId="12" fillId="0" borderId="16" xfId="1" applyFont="1" applyBorder="1" applyAlignment="1" applyProtection="1">
      <alignment horizontal="left" vertical="top" wrapText="1"/>
      <protection locked="0"/>
    </xf>
    <xf numFmtId="0" fontId="12" fillId="0" borderId="17" xfId="1" applyFont="1" applyBorder="1" applyAlignment="1" applyProtection="1">
      <alignment horizontal="left" vertical="top" wrapText="1"/>
      <protection locked="0"/>
    </xf>
    <xf numFmtId="0" fontId="12" fillId="0" borderId="18" xfId="1" applyFont="1" applyBorder="1" applyAlignment="1" applyProtection="1">
      <alignment horizontal="left" vertical="top" wrapText="1"/>
      <protection locked="0"/>
    </xf>
    <xf numFmtId="0" fontId="13" fillId="0" borderId="1" xfId="1" applyFont="1" applyBorder="1" applyAlignment="1" applyProtection="1">
      <alignment horizontal="center" vertical="top" wrapText="1"/>
      <protection locked="0"/>
    </xf>
    <xf numFmtId="0" fontId="14" fillId="0" borderId="1" xfId="1" applyFont="1" applyBorder="1" applyAlignment="1" applyProtection="1">
      <alignment horizontal="center" vertical="top" wrapText="1"/>
      <protection locked="0"/>
    </xf>
    <xf numFmtId="0" fontId="8" fillId="0" borderId="1" xfId="1" applyFont="1" applyBorder="1" applyAlignment="1" applyProtection="1">
      <alignment horizontal="left" vertical="top"/>
      <protection locked="0"/>
    </xf>
    <xf numFmtId="0" fontId="8" fillId="0" borderId="1" xfId="1" applyFont="1" applyBorder="1" applyAlignment="1" applyProtection="1">
      <alignment vertical="top"/>
      <protection locked="0"/>
    </xf>
    <xf numFmtId="0" fontId="10" fillId="0" borderId="28" xfId="0" applyFont="1" applyBorder="1" applyAlignment="1" applyProtection="1">
      <alignment horizontal="center" vertical="center"/>
      <protection locked="0"/>
    </xf>
    <xf numFmtId="2" fontId="6" fillId="0" borderId="1" xfId="1" applyNumberFormat="1" applyFont="1" applyBorder="1" applyAlignment="1" applyProtection="1">
      <alignment horizontal="left" vertical="top" wrapText="1"/>
      <protection locked="0"/>
    </xf>
    <xf numFmtId="0" fontId="12" fillId="0" borderId="1" xfId="1" applyFont="1" applyBorder="1" applyAlignment="1" applyProtection="1">
      <alignment horizontal="left"/>
      <protection locked="0"/>
    </xf>
    <xf numFmtId="14" fontId="6" fillId="0" borderId="8" xfId="1" applyNumberFormat="1" applyFont="1" applyBorder="1" applyAlignment="1" applyProtection="1">
      <alignment horizontal="left" vertical="top" wrapText="1"/>
      <protection locked="0"/>
    </xf>
    <xf numFmtId="14" fontId="6" fillId="0" borderId="9" xfId="1" applyNumberFormat="1" applyFont="1" applyBorder="1" applyAlignment="1" applyProtection="1">
      <alignment horizontal="left" vertical="top" wrapText="1"/>
      <protection locked="0"/>
    </xf>
    <xf numFmtId="164" fontId="6" fillId="0" borderId="1" xfId="1" applyNumberFormat="1" applyFont="1" applyBorder="1" applyAlignment="1" applyProtection="1">
      <alignment horizontal="left" vertical="top"/>
      <protection locked="0"/>
    </xf>
    <xf numFmtId="0" fontId="26" fillId="0" borderId="1" xfId="10" applyFill="1" applyBorder="1" applyAlignment="1" applyProtection="1">
      <alignment horizontal="left" vertical="top" wrapText="1"/>
      <protection locked="0"/>
    </xf>
    <xf numFmtId="0" fontId="12" fillId="0" borderId="8" xfId="1" applyFont="1" applyBorder="1" applyAlignment="1" applyProtection="1">
      <alignment vertical="top" wrapText="1"/>
      <protection locked="0"/>
    </xf>
    <xf numFmtId="0" fontId="12" fillId="0" borderId="19" xfId="1" applyFont="1" applyBorder="1" applyAlignment="1" applyProtection="1">
      <alignment vertical="top" wrapText="1"/>
      <protection locked="0"/>
    </xf>
    <xf numFmtId="0" fontId="12" fillId="0" borderId="9" xfId="1" applyFont="1" applyBorder="1" applyAlignment="1" applyProtection="1">
      <alignment vertical="top" wrapText="1"/>
      <protection locked="0"/>
    </xf>
    <xf numFmtId="0" fontId="12" fillId="0" borderId="1" xfId="1" applyFont="1" applyBorder="1" applyAlignment="1" applyProtection="1">
      <alignment horizontal="center" vertical="top"/>
      <protection locked="0"/>
    </xf>
    <xf numFmtId="0" fontId="6" fillId="0" borderId="15" xfId="1" applyFont="1" applyBorder="1" applyAlignment="1" applyProtection="1">
      <alignment horizontal="left" vertical="top" wrapText="1"/>
      <protection locked="0"/>
    </xf>
    <xf numFmtId="0" fontId="6" fillId="0" borderId="16" xfId="1" applyFont="1" applyBorder="1" applyAlignment="1" applyProtection="1">
      <alignment horizontal="left" vertical="top" wrapText="1"/>
      <protection locked="0"/>
    </xf>
    <xf numFmtId="0" fontId="6" fillId="0" borderId="17" xfId="1" applyFont="1" applyBorder="1" applyAlignment="1" applyProtection="1">
      <alignment horizontal="left" vertical="top" wrapText="1"/>
      <protection locked="0"/>
    </xf>
    <xf numFmtId="0" fontId="6" fillId="0" borderId="18" xfId="1" applyFont="1" applyBorder="1" applyAlignment="1" applyProtection="1">
      <alignment horizontal="left" vertical="top" wrapText="1"/>
      <protection locked="0"/>
    </xf>
    <xf numFmtId="0" fontId="12" fillId="0" borderId="8" xfId="1" applyFont="1" applyBorder="1" applyAlignment="1" applyProtection="1">
      <alignment horizontal="left" vertical="top" wrapText="1"/>
      <protection locked="0"/>
    </xf>
    <xf numFmtId="0" fontId="12" fillId="0" borderId="19" xfId="1" applyFont="1" applyBorder="1" applyAlignment="1" applyProtection="1">
      <alignment horizontal="left" vertical="top" wrapText="1"/>
      <protection locked="0"/>
    </xf>
    <xf numFmtId="0" fontId="12" fillId="0" borderId="9" xfId="1" applyFont="1" applyBorder="1" applyAlignment="1" applyProtection="1">
      <alignment horizontal="left" vertical="top" wrapText="1"/>
      <protection locked="0"/>
    </xf>
    <xf numFmtId="0" fontId="11" fillId="0" borderId="1" xfId="1" applyFont="1" applyBorder="1" applyAlignment="1" applyProtection="1">
      <alignment horizontal="center" vertical="top" wrapText="1"/>
      <protection locked="0"/>
    </xf>
    <xf numFmtId="0" fontId="8" fillId="0" borderId="1" xfId="1" applyFont="1" applyBorder="1" applyAlignment="1" applyProtection="1">
      <alignment horizontal="center" vertical="top"/>
      <protection locked="0"/>
    </xf>
    <xf numFmtId="0" fontId="13" fillId="0" borderId="1" xfId="1" applyFont="1" applyBorder="1" applyAlignment="1" applyProtection="1">
      <alignment horizontal="left" vertical="top" wrapText="1"/>
      <protection locked="0"/>
    </xf>
    <xf numFmtId="0" fontId="13" fillId="0" borderId="1" xfId="1" applyFont="1" applyBorder="1" applyAlignment="1" applyProtection="1">
      <alignment horizontal="left" vertical="top"/>
      <protection locked="0"/>
    </xf>
    <xf numFmtId="14" fontId="12" fillId="0" borderId="1" xfId="1" applyNumberFormat="1" applyFont="1" applyBorder="1" applyAlignment="1" applyProtection="1">
      <alignment horizontal="left" vertical="top"/>
      <protection locked="0"/>
    </xf>
    <xf numFmtId="0" fontId="12" fillId="0" borderId="1" xfId="1" applyFont="1" applyBorder="1" applyAlignment="1" applyProtection="1">
      <alignment horizontal="center"/>
      <protection locked="0"/>
    </xf>
    <xf numFmtId="0" fontId="13" fillId="0" borderId="1" xfId="1" applyFont="1" applyBorder="1" applyAlignment="1" applyProtection="1">
      <alignment horizontal="center"/>
      <protection locked="0"/>
    </xf>
    <xf numFmtId="1" fontId="6" fillId="0" borderId="1" xfId="1" applyNumberFormat="1" applyFont="1" applyBorder="1" applyAlignment="1" applyProtection="1">
      <alignment horizontal="left" vertical="top" wrapText="1"/>
      <protection locked="0"/>
    </xf>
    <xf numFmtId="2" fontId="6" fillId="0" borderId="1" xfId="1" applyNumberFormat="1" applyFont="1" applyBorder="1" applyAlignment="1" applyProtection="1">
      <alignment horizontal="left" vertical="top"/>
      <protection locked="0"/>
    </xf>
    <xf numFmtId="0" fontId="12" fillId="0" borderId="3" xfId="1" applyFont="1" applyBorder="1" applyAlignment="1" applyProtection="1">
      <alignment horizontal="left" vertical="top" wrapText="1"/>
      <protection locked="0"/>
    </xf>
    <xf numFmtId="0" fontId="12" fillId="0" borderId="3" xfId="1" applyFont="1" applyBorder="1" applyAlignment="1" applyProtection="1">
      <alignment horizontal="left" vertical="top"/>
      <protection locked="0"/>
    </xf>
    <xf numFmtId="0" fontId="12" fillId="0" borderId="20" xfId="1" applyFont="1" applyBorder="1" applyAlignment="1" applyProtection="1">
      <alignment horizontal="left" vertical="top" wrapText="1"/>
      <protection locked="0"/>
    </xf>
    <xf numFmtId="0" fontId="13" fillId="0" borderId="8" xfId="1" applyFont="1" applyBorder="1" applyAlignment="1" applyProtection="1">
      <alignment horizontal="left" vertical="top"/>
      <protection locked="0"/>
    </xf>
    <xf numFmtId="0" fontId="13" fillId="0" borderId="19" xfId="1" applyFont="1" applyBorder="1" applyAlignment="1" applyProtection="1">
      <alignment horizontal="left" vertical="top"/>
      <protection locked="0"/>
    </xf>
    <xf numFmtId="0" fontId="13" fillId="0" borderId="9" xfId="1" applyFont="1" applyBorder="1" applyAlignment="1" applyProtection="1">
      <alignment horizontal="left" vertical="top"/>
      <protection locked="0"/>
    </xf>
    <xf numFmtId="0" fontId="12" fillId="0" borderId="21" xfId="1" applyFont="1" applyBorder="1" applyAlignment="1" applyProtection="1">
      <alignment horizontal="left" vertical="top" wrapText="1"/>
      <protection locked="0"/>
    </xf>
    <xf numFmtId="0" fontId="12" fillId="0" borderId="0" xfId="1" applyFont="1" applyAlignment="1" applyProtection="1">
      <alignment horizontal="left" vertical="top" wrapText="1"/>
      <protection locked="0"/>
    </xf>
    <xf numFmtId="0" fontId="12" fillId="0" borderId="2" xfId="1" applyFont="1" applyBorder="1" applyAlignment="1" applyProtection="1">
      <alignment horizontal="left" vertical="top" wrapText="1"/>
      <protection locked="0"/>
    </xf>
    <xf numFmtId="0" fontId="12" fillId="0" borderId="21" xfId="1" applyFont="1" applyBorder="1" applyAlignment="1" applyProtection="1">
      <alignment horizontal="left" vertical="top"/>
      <protection locked="0"/>
    </xf>
    <xf numFmtId="0" fontId="12" fillId="0" borderId="0" xfId="1" applyFont="1" applyAlignment="1" applyProtection="1">
      <alignment horizontal="left" vertical="top"/>
      <protection locked="0"/>
    </xf>
    <xf numFmtId="0" fontId="12" fillId="0" borderId="22" xfId="1" applyFont="1" applyBorder="1" applyAlignment="1" applyProtection="1">
      <alignment horizontal="left" vertical="top"/>
      <protection locked="0"/>
    </xf>
    <xf numFmtId="1" fontId="10" fillId="0" borderId="28" xfId="0" applyNumberFormat="1" applyFont="1" applyBorder="1" applyAlignment="1" applyProtection="1">
      <alignment horizontal="center" vertical="top" wrapText="1"/>
      <protection locked="0"/>
    </xf>
    <xf numFmtId="0" fontId="9" fillId="0" borderId="1" xfId="5" applyFont="1" applyBorder="1" applyAlignment="1">
      <alignment horizontal="left"/>
    </xf>
    <xf numFmtId="0" fontId="0" fillId="2" borderId="1" xfId="0" applyFill="1" applyBorder="1" applyAlignment="1">
      <alignment horizontal="center" vertical="center" wrapText="1"/>
    </xf>
    <xf numFmtId="0" fontId="9" fillId="4" borderId="1" xfId="0" applyFont="1" applyFill="1" applyBorder="1" applyAlignment="1">
      <alignment horizontal="center" vertical="center"/>
    </xf>
    <xf numFmtId="0" fontId="9" fillId="3" borderId="1" xfId="0" applyFont="1" applyFill="1" applyBorder="1" applyAlignment="1">
      <alignment horizontal="center" vertical="center"/>
    </xf>
    <xf numFmtId="0" fontId="9" fillId="5" borderId="1" xfId="0" applyFont="1" applyFill="1" applyBorder="1" applyAlignment="1">
      <alignment horizontal="center" vertical="center"/>
    </xf>
  </cellXfs>
  <cellStyles count="11">
    <cellStyle name="Comma" xfId="9" builtinId="3"/>
    <cellStyle name="Comma 2" xfId="6" xr:uid="{00000000-0005-0000-0000-000001000000}"/>
    <cellStyle name="Excel Built-in Normal" xfId="2" xr:uid="{00000000-0005-0000-0000-000002000000}"/>
    <cellStyle name="Excel Built-in Normal 2" xfId="4" xr:uid="{00000000-0005-0000-0000-000003000000}"/>
    <cellStyle name="Hyperlink" xfId="10" builtinId="8"/>
    <cellStyle name="Normal" xfId="0" builtinId="0"/>
    <cellStyle name="Normal 2" xfId="3" xr:uid="{00000000-0005-0000-0000-000006000000}"/>
    <cellStyle name="Normal 3" xfId="1" xr:uid="{00000000-0005-0000-0000-000007000000}"/>
    <cellStyle name="Normal 3 3" xfId="7" xr:uid="{00000000-0005-0000-0000-000008000000}"/>
    <cellStyle name="Normal 4" xfId="5" xr:uid="{00000000-0005-0000-0000-000009000000}"/>
    <cellStyle name="Percent" xfId="8"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jpeg"/><Relationship Id="rId18" Type="http://schemas.openxmlformats.org/officeDocument/2006/relationships/image" Target="../media/image18.jpeg"/><Relationship Id="rId3" Type="http://schemas.openxmlformats.org/officeDocument/2006/relationships/image" Target="../media/image3.png"/><Relationship Id="rId21" Type="http://schemas.openxmlformats.org/officeDocument/2006/relationships/image" Target="../media/image21.jpeg"/><Relationship Id="rId7" Type="http://schemas.openxmlformats.org/officeDocument/2006/relationships/image" Target="../media/image7.jpeg"/><Relationship Id="rId12" Type="http://schemas.openxmlformats.org/officeDocument/2006/relationships/image" Target="../media/image12.jpeg"/><Relationship Id="rId17" Type="http://schemas.openxmlformats.org/officeDocument/2006/relationships/image" Target="../media/image17.jpeg"/><Relationship Id="rId2" Type="http://schemas.openxmlformats.org/officeDocument/2006/relationships/image" Target="../media/image2.png"/><Relationship Id="rId16" Type="http://schemas.openxmlformats.org/officeDocument/2006/relationships/image" Target="../media/image16.jpeg"/><Relationship Id="rId20" Type="http://schemas.openxmlformats.org/officeDocument/2006/relationships/image" Target="../media/image20.jpe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jpeg"/><Relationship Id="rId5" Type="http://schemas.openxmlformats.org/officeDocument/2006/relationships/image" Target="../media/image5.png"/><Relationship Id="rId15" Type="http://schemas.openxmlformats.org/officeDocument/2006/relationships/image" Target="../media/image15.jpeg"/><Relationship Id="rId10" Type="http://schemas.openxmlformats.org/officeDocument/2006/relationships/image" Target="../media/image10.jpeg"/><Relationship Id="rId19" Type="http://schemas.openxmlformats.org/officeDocument/2006/relationships/image" Target="../media/image19.jpeg"/><Relationship Id="rId4" Type="http://schemas.openxmlformats.org/officeDocument/2006/relationships/image" Target="../media/image4.png"/><Relationship Id="rId9" Type="http://schemas.openxmlformats.org/officeDocument/2006/relationships/image" Target="../media/image9.jpeg"/><Relationship Id="rId14" Type="http://schemas.openxmlformats.org/officeDocument/2006/relationships/image" Target="../media/image14.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4.jpeg"/></Relationships>
</file>

<file path=xl/drawings/_rels/vmlDrawing2.vml.rels><?xml version="1.0" encoding="UTF-8" standalone="yes"?>
<Relationships xmlns="http://schemas.openxmlformats.org/package/2006/relationships"><Relationship Id="rId2" Type="http://schemas.openxmlformats.org/officeDocument/2006/relationships/image" Target="../media/image23.png"/><Relationship Id="rId1" Type="http://schemas.openxmlformats.org/officeDocument/2006/relationships/image" Target="../media/image22.png"/></Relationships>
</file>

<file path=xl/drawings/drawing1.xml><?xml version="1.0" encoding="utf-8"?>
<xdr:wsDr xmlns:xdr="http://schemas.openxmlformats.org/drawingml/2006/spreadsheetDrawing" xmlns:a="http://schemas.openxmlformats.org/drawingml/2006/main">
  <xdr:twoCellAnchor editAs="oneCell">
    <xdr:from>
      <xdr:col>8</xdr:col>
      <xdr:colOff>149088</xdr:colOff>
      <xdr:row>49</xdr:row>
      <xdr:rowOff>91109</xdr:rowOff>
    </xdr:from>
    <xdr:to>
      <xdr:col>12</xdr:col>
      <xdr:colOff>66899</xdr:colOff>
      <xdr:row>62</xdr:row>
      <xdr:rowOff>69644</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6468718" y="11703326"/>
          <a:ext cx="4177971" cy="1764196"/>
        </a:xfrm>
        <a:prstGeom prst="rect">
          <a:avLst/>
        </a:prstGeom>
      </xdr:spPr>
    </xdr:pic>
    <xdr:clientData/>
  </xdr:twoCellAnchor>
  <xdr:twoCellAnchor editAs="oneCell">
    <xdr:from>
      <xdr:col>8</xdr:col>
      <xdr:colOff>157371</xdr:colOff>
      <xdr:row>34</xdr:row>
      <xdr:rowOff>82826</xdr:rowOff>
    </xdr:from>
    <xdr:to>
      <xdr:col>11</xdr:col>
      <xdr:colOff>411826</xdr:colOff>
      <xdr:row>48</xdr:row>
      <xdr:rowOff>231912</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a:stretch>
          <a:fillRect/>
        </a:stretch>
      </xdr:blipFill>
      <xdr:spPr>
        <a:xfrm>
          <a:off x="6477001" y="8067261"/>
          <a:ext cx="3590690" cy="2932043"/>
        </a:xfrm>
        <a:prstGeom prst="rect">
          <a:avLst/>
        </a:prstGeom>
      </xdr:spPr>
    </xdr:pic>
    <xdr:clientData/>
  </xdr:twoCellAnchor>
  <xdr:twoCellAnchor editAs="oneCell">
    <xdr:from>
      <xdr:col>11</xdr:col>
      <xdr:colOff>323089</xdr:colOff>
      <xdr:row>87</xdr:row>
      <xdr:rowOff>57493</xdr:rowOff>
    </xdr:from>
    <xdr:to>
      <xdr:col>13</xdr:col>
      <xdr:colOff>453563</xdr:colOff>
      <xdr:row>112</xdr:row>
      <xdr:rowOff>181390</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3"/>
        <a:stretch>
          <a:fillRect/>
        </a:stretch>
      </xdr:blipFill>
      <xdr:spPr>
        <a:xfrm>
          <a:off x="9314689" y="19059868"/>
          <a:ext cx="1844974" cy="3752922"/>
        </a:xfrm>
        <a:prstGeom prst="rect">
          <a:avLst/>
        </a:prstGeom>
      </xdr:spPr>
    </xdr:pic>
    <xdr:clientData/>
  </xdr:twoCellAnchor>
  <xdr:twoCellAnchor editAs="oneCell">
    <xdr:from>
      <xdr:col>0</xdr:col>
      <xdr:colOff>499718</xdr:colOff>
      <xdr:row>333</xdr:row>
      <xdr:rowOff>24850</xdr:rowOff>
    </xdr:from>
    <xdr:to>
      <xdr:col>7</xdr:col>
      <xdr:colOff>150813</xdr:colOff>
      <xdr:row>354</xdr:row>
      <xdr:rowOff>46217</xdr:rowOff>
    </xdr:to>
    <xdr:pic>
      <xdr:nvPicPr>
        <xdr:cNvPr id="17" name="Picture 16">
          <a:extLst>
            <a:ext uri="{FF2B5EF4-FFF2-40B4-BE49-F238E27FC236}">
              <a16:creationId xmlns:a16="http://schemas.microsoft.com/office/drawing/2014/main" id="{00000000-0008-0000-0000-000011000000}"/>
            </a:ext>
          </a:extLst>
        </xdr:cNvPr>
        <xdr:cNvPicPr>
          <a:picLocks noChangeAspect="1"/>
        </xdr:cNvPicPr>
      </xdr:nvPicPr>
      <xdr:blipFill>
        <a:blip xmlns:r="http://schemas.openxmlformats.org/officeDocument/2006/relationships" r:embed="rId4"/>
        <a:stretch>
          <a:fillRect/>
        </a:stretch>
      </xdr:blipFill>
      <xdr:spPr>
        <a:xfrm>
          <a:off x="499718" y="67390413"/>
          <a:ext cx="5231158" cy="4188556"/>
        </a:xfrm>
        <a:prstGeom prst="rect">
          <a:avLst/>
        </a:prstGeom>
        <a:ln>
          <a:solidFill>
            <a:schemeClr val="tx1"/>
          </a:solidFill>
        </a:ln>
      </xdr:spPr>
    </xdr:pic>
    <xdr:clientData/>
  </xdr:twoCellAnchor>
  <xdr:twoCellAnchor>
    <xdr:from>
      <xdr:col>0</xdr:col>
      <xdr:colOff>627753</xdr:colOff>
      <xdr:row>355</xdr:row>
      <xdr:rowOff>8626</xdr:rowOff>
    </xdr:from>
    <xdr:to>
      <xdr:col>7</xdr:col>
      <xdr:colOff>40748</xdr:colOff>
      <xdr:row>373</xdr:row>
      <xdr:rowOff>30539</xdr:rowOff>
    </xdr:to>
    <xdr:grpSp>
      <xdr:nvGrpSpPr>
        <xdr:cNvPr id="21" name="Group 20">
          <a:extLst>
            <a:ext uri="{FF2B5EF4-FFF2-40B4-BE49-F238E27FC236}">
              <a16:creationId xmlns:a16="http://schemas.microsoft.com/office/drawing/2014/main" id="{00000000-0008-0000-0000-000015000000}"/>
            </a:ext>
          </a:extLst>
        </xdr:cNvPr>
        <xdr:cNvGrpSpPr/>
      </xdr:nvGrpSpPr>
      <xdr:grpSpPr>
        <a:xfrm>
          <a:off x="627753" y="68083801"/>
          <a:ext cx="4994645" cy="3622363"/>
          <a:chOff x="662609" y="72439695"/>
          <a:chExt cx="4988571" cy="3600000"/>
        </a:xfrm>
      </xdr:grpSpPr>
      <xdr:pic>
        <xdr:nvPicPr>
          <xdr:cNvPr id="18" name="Picture 17">
            <a:extLst>
              <a:ext uri="{FF2B5EF4-FFF2-40B4-BE49-F238E27FC236}">
                <a16:creationId xmlns:a16="http://schemas.microsoft.com/office/drawing/2014/main" id="{00000000-0008-0000-0000-000012000000}"/>
              </a:ext>
            </a:extLst>
          </xdr:cNvPr>
          <xdr:cNvPicPr>
            <a:picLocks noChangeAspect="1"/>
          </xdr:cNvPicPr>
        </xdr:nvPicPr>
        <xdr:blipFill>
          <a:blip xmlns:r="http://schemas.openxmlformats.org/officeDocument/2006/relationships" r:embed="rId5"/>
          <a:stretch>
            <a:fillRect/>
          </a:stretch>
        </xdr:blipFill>
        <xdr:spPr>
          <a:xfrm>
            <a:off x="662609" y="72439695"/>
            <a:ext cx="4988571" cy="3600000"/>
          </a:xfrm>
          <a:prstGeom prst="rect">
            <a:avLst/>
          </a:prstGeom>
          <a:ln>
            <a:solidFill>
              <a:schemeClr val="tx1"/>
            </a:solidFill>
          </a:ln>
        </xdr:spPr>
      </xdr:pic>
      <xdr:sp macro="" textlink="">
        <xdr:nvSpPr>
          <xdr:cNvPr id="19" name="Rectangle 18">
            <a:extLst>
              <a:ext uri="{FF2B5EF4-FFF2-40B4-BE49-F238E27FC236}">
                <a16:creationId xmlns:a16="http://schemas.microsoft.com/office/drawing/2014/main" id="{00000000-0008-0000-0000-000013000000}"/>
              </a:ext>
            </a:extLst>
          </xdr:cNvPr>
          <xdr:cNvSpPr/>
        </xdr:nvSpPr>
        <xdr:spPr>
          <a:xfrm rot="20144935">
            <a:off x="2293484" y="74241965"/>
            <a:ext cx="2625445" cy="919369"/>
          </a:xfrm>
          <a:prstGeom prst="rect">
            <a:avLst/>
          </a:prstGeom>
          <a:noFill/>
          <a:ln w="28575">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N" sz="1100"/>
          </a:p>
        </xdr:txBody>
      </xdr:sp>
    </xdr:grpSp>
    <xdr:clientData/>
  </xdr:twoCellAnchor>
  <xdr:twoCellAnchor>
    <xdr:from>
      <xdr:col>8</xdr:col>
      <xdr:colOff>712305</xdr:colOff>
      <xdr:row>361</xdr:row>
      <xdr:rowOff>74543</xdr:rowOff>
    </xdr:from>
    <xdr:to>
      <xdr:col>10</xdr:col>
      <xdr:colOff>414130</xdr:colOff>
      <xdr:row>364</xdr:row>
      <xdr:rowOff>33131</xdr:rowOff>
    </xdr:to>
    <xdr:sp macro="" textlink="">
      <xdr:nvSpPr>
        <xdr:cNvPr id="20" name="TextBox 19">
          <a:extLst>
            <a:ext uri="{FF2B5EF4-FFF2-40B4-BE49-F238E27FC236}">
              <a16:creationId xmlns:a16="http://schemas.microsoft.com/office/drawing/2014/main" id="{00000000-0008-0000-0000-000014000000}"/>
            </a:ext>
          </a:extLst>
        </xdr:cNvPr>
        <xdr:cNvSpPr txBox="1"/>
      </xdr:nvSpPr>
      <xdr:spPr>
        <a:xfrm>
          <a:off x="7031935" y="74485500"/>
          <a:ext cx="1623391" cy="55493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IN" sz="1100"/>
        </a:p>
      </xdr:txBody>
    </xdr:sp>
    <xdr:clientData/>
  </xdr:twoCellAnchor>
  <xdr:twoCellAnchor editAs="oneCell">
    <xdr:from>
      <xdr:col>0</xdr:col>
      <xdr:colOff>82828</xdr:colOff>
      <xdr:row>290</xdr:row>
      <xdr:rowOff>8282</xdr:rowOff>
    </xdr:from>
    <xdr:to>
      <xdr:col>7</xdr:col>
      <xdr:colOff>605773</xdr:colOff>
      <xdr:row>313</xdr:row>
      <xdr:rowOff>116282</xdr:rowOff>
    </xdr:to>
    <xdr:pic>
      <xdr:nvPicPr>
        <xdr:cNvPr id="22" name="Picture 21">
          <a:extLst>
            <a:ext uri="{FF2B5EF4-FFF2-40B4-BE49-F238E27FC236}">
              <a16:creationId xmlns:a16="http://schemas.microsoft.com/office/drawing/2014/main" id="{00000000-0008-0000-0000-000016000000}"/>
            </a:ext>
          </a:extLst>
        </xdr:cNvPr>
        <xdr:cNvPicPr>
          <a:picLocks noChangeAspect="1"/>
        </xdr:cNvPicPr>
      </xdr:nvPicPr>
      <xdr:blipFill>
        <a:blip xmlns:r="http://schemas.openxmlformats.org/officeDocument/2006/relationships" r:embed="rId6"/>
        <a:stretch>
          <a:fillRect/>
        </a:stretch>
      </xdr:blipFill>
      <xdr:spPr>
        <a:xfrm>
          <a:off x="82828" y="59311760"/>
          <a:ext cx="6105423" cy="4680000"/>
        </a:xfrm>
        <a:prstGeom prst="rect">
          <a:avLst/>
        </a:prstGeom>
        <a:ln>
          <a:solidFill>
            <a:schemeClr val="tx1"/>
          </a:solidFill>
        </a:ln>
      </xdr:spPr>
    </xdr:pic>
    <xdr:clientData/>
  </xdr:twoCellAnchor>
  <xdr:twoCellAnchor>
    <xdr:from>
      <xdr:col>8</xdr:col>
      <xdr:colOff>647700</xdr:colOff>
      <xdr:row>245</xdr:row>
      <xdr:rowOff>101600</xdr:rowOff>
    </xdr:from>
    <xdr:to>
      <xdr:col>15</xdr:col>
      <xdr:colOff>88016</xdr:colOff>
      <xdr:row>283</xdr:row>
      <xdr:rowOff>75662</xdr:rowOff>
    </xdr:to>
    <xdr:grpSp>
      <xdr:nvGrpSpPr>
        <xdr:cNvPr id="5" name="Group 4">
          <a:extLst>
            <a:ext uri="{FF2B5EF4-FFF2-40B4-BE49-F238E27FC236}">
              <a16:creationId xmlns:a16="http://schemas.microsoft.com/office/drawing/2014/main" id="{00000000-0008-0000-0000-000005000000}"/>
            </a:ext>
          </a:extLst>
        </xdr:cNvPr>
        <xdr:cNvGrpSpPr/>
      </xdr:nvGrpSpPr>
      <xdr:grpSpPr>
        <a:xfrm>
          <a:off x="6962775" y="49574450"/>
          <a:ext cx="6136391" cy="7575012"/>
          <a:chOff x="114300" y="49066450"/>
          <a:chExt cx="6409441" cy="7454362"/>
        </a:xfrm>
      </xdr:grpSpPr>
      <xdr:pic>
        <xdr:nvPicPr>
          <xdr:cNvPr id="25" name="Picture 24">
            <a:extLst>
              <a:ext uri="{FF2B5EF4-FFF2-40B4-BE49-F238E27FC236}">
                <a16:creationId xmlns:a16="http://schemas.microsoft.com/office/drawing/2014/main" id="{00000000-0008-0000-0000-000019000000}"/>
              </a:ext>
            </a:extLst>
          </xdr:cNvPr>
          <xdr:cNvPicPr>
            <a:picLocks noChangeAspect="1"/>
          </xdr:cNvPicPr>
        </xdr:nvPicPr>
        <xdr:blipFill>
          <a:blip xmlns:r="http://schemas.openxmlformats.org/officeDocument/2006/relationships" r:embed="rId7" cstate="screen">
            <a:extLst>
              <a:ext uri="{28A0092B-C50C-407E-A947-70E740481C1C}">
                <a14:useLocalDpi xmlns:a14="http://schemas.microsoft.com/office/drawing/2010/main"/>
              </a:ext>
            </a:extLst>
          </a:blip>
          <a:stretch>
            <a:fillRect/>
          </a:stretch>
        </xdr:blipFill>
        <xdr:spPr>
          <a:xfrm>
            <a:off x="3496457" y="54360812"/>
            <a:ext cx="2865387" cy="2160000"/>
          </a:xfrm>
          <a:prstGeom prst="rect">
            <a:avLst/>
          </a:prstGeom>
          <a:ln>
            <a:solidFill>
              <a:schemeClr val="tx1"/>
            </a:solidFill>
          </a:ln>
        </xdr:spPr>
      </xdr:pic>
      <xdr:pic>
        <xdr:nvPicPr>
          <xdr:cNvPr id="26" name="Picture 25">
            <a:extLst>
              <a:ext uri="{FF2B5EF4-FFF2-40B4-BE49-F238E27FC236}">
                <a16:creationId xmlns:a16="http://schemas.microsoft.com/office/drawing/2014/main" id="{00000000-0008-0000-0000-00001A000000}"/>
              </a:ext>
            </a:extLst>
          </xdr:cNvPr>
          <xdr:cNvPicPr>
            <a:picLocks noChangeAspect="1"/>
          </xdr:cNvPicPr>
        </xdr:nvPicPr>
        <xdr:blipFill>
          <a:blip xmlns:r="http://schemas.openxmlformats.org/officeDocument/2006/relationships" r:embed="rId8" cstate="screen">
            <a:extLst>
              <a:ext uri="{28A0092B-C50C-407E-A947-70E740481C1C}">
                <a14:useLocalDpi xmlns:a14="http://schemas.microsoft.com/office/drawing/2010/main"/>
              </a:ext>
            </a:extLst>
          </a:blip>
          <a:stretch>
            <a:fillRect/>
          </a:stretch>
        </xdr:blipFill>
        <xdr:spPr>
          <a:xfrm>
            <a:off x="4195819" y="49066450"/>
            <a:ext cx="2166025" cy="2880000"/>
          </a:xfrm>
          <a:prstGeom prst="rect">
            <a:avLst/>
          </a:prstGeom>
          <a:ln>
            <a:solidFill>
              <a:schemeClr val="tx1"/>
            </a:solidFill>
          </a:ln>
        </xdr:spPr>
      </xdr:pic>
      <xdr:pic>
        <xdr:nvPicPr>
          <xdr:cNvPr id="27" name="Picture 26">
            <a:extLst>
              <a:ext uri="{FF2B5EF4-FFF2-40B4-BE49-F238E27FC236}">
                <a16:creationId xmlns:a16="http://schemas.microsoft.com/office/drawing/2014/main" id="{00000000-0008-0000-0000-00001B000000}"/>
              </a:ext>
            </a:extLst>
          </xdr:cNvPr>
          <xdr:cNvPicPr>
            <a:picLocks noChangeAspect="1"/>
          </xdr:cNvPicPr>
        </xdr:nvPicPr>
        <xdr:blipFill>
          <a:blip xmlns:r="http://schemas.openxmlformats.org/officeDocument/2006/relationships" r:embed="rId9" cstate="screen">
            <a:extLst>
              <a:ext uri="{28A0092B-C50C-407E-A947-70E740481C1C}">
                <a14:useLocalDpi xmlns:a14="http://schemas.microsoft.com/office/drawing/2010/main"/>
              </a:ext>
            </a:extLst>
          </a:blip>
          <a:stretch>
            <a:fillRect/>
          </a:stretch>
        </xdr:blipFill>
        <xdr:spPr>
          <a:xfrm>
            <a:off x="3658354" y="52073631"/>
            <a:ext cx="2865387" cy="2160000"/>
          </a:xfrm>
          <a:prstGeom prst="rect">
            <a:avLst/>
          </a:prstGeom>
          <a:ln>
            <a:solidFill>
              <a:schemeClr val="tx1"/>
            </a:solidFill>
          </a:ln>
        </xdr:spPr>
      </xdr:pic>
      <xdr:pic>
        <xdr:nvPicPr>
          <xdr:cNvPr id="28" name="Picture 27">
            <a:extLst>
              <a:ext uri="{FF2B5EF4-FFF2-40B4-BE49-F238E27FC236}">
                <a16:creationId xmlns:a16="http://schemas.microsoft.com/office/drawing/2014/main" id="{00000000-0008-0000-0000-00001C000000}"/>
              </a:ext>
            </a:extLst>
          </xdr:cNvPr>
          <xdr:cNvPicPr>
            <a:picLocks noChangeAspect="1"/>
          </xdr:cNvPicPr>
        </xdr:nvPicPr>
        <xdr:blipFill>
          <a:blip xmlns:r="http://schemas.openxmlformats.org/officeDocument/2006/relationships" r:embed="rId10" cstate="screen">
            <a:extLst>
              <a:ext uri="{28A0092B-C50C-407E-A947-70E740481C1C}">
                <a14:useLocalDpi xmlns:a14="http://schemas.microsoft.com/office/drawing/2010/main"/>
              </a:ext>
            </a:extLst>
          </a:blip>
          <a:stretch>
            <a:fillRect/>
          </a:stretch>
        </xdr:blipFill>
        <xdr:spPr>
          <a:xfrm>
            <a:off x="1886327" y="52073631"/>
            <a:ext cx="1624519" cy="2160000"/>
          </a:xfrm>
          <a:prstGeom prst="rect">
            <a:avLst/>
          </a:prstGeom>
          <a:ln>
            <a:solidFill>
              <a:schemeClr val="tx1"/>
            </a:solidFill>
          </a:ln>
        </xdr:spPr>
      </xdr:pic>
      <xdr:pic>
        <xdr:nvPicPr>
          <xdr:cNvPr id="29" name="Picture 28">
            <a:extLst>
              <a:ext uri="{FF2B5EF4-FFF2-40B4-BE49-F238E27FC236}">
                <a16:creationId xmlns:a16="http://schemas.microsoft.com/office/drawing/2014/main" id="{00000000-0008-0000-0000-00001D000000}"/>
              </a:ext>
            </a:extLst>
          </xdr:cNvPr>
          <xdr:cNvPicPr>
            <a:picLocks noChangeAspect="1"/>
          </xdr:cNvPicPr>
        </xdr:nvPicPr>
        <xdr:blipFill>
          <a:blip xmlns:r="http://schemas.openxmlformats.org/officeDocument/2006/relationships" r:embed="rId11" cstate="screen">
            <a:extLst>
              <a:ext uri="{28A0092B-C50C-407E-A947-70E740481C1C}">
                <a14:useLocalDpi xmlns:a14="http://schemas.microsoft.com/office/drawing/2010/main"/>
              </a:ext>
            </a:extLst>
          </a:blip>
          <a:stretch>
            <a:fillRect/>
          </a:stretch>
        </xdr:blipFill>
        <xdr:spPr>
          <a:xfrm>
            <a:off x="114300" y="52073631"/>
            <a:ext cx="1624519" cy="2160000"/>
          </a:xfrm>
          <a:prstGeom prst="rect">
            <a:avLst/>
          </a:prstGeom>
          <a:ln>
            <a:solidFill>
              <a:schemeClr val="tx1"/>
            </a:solidFill>
          </a:ln>
        </xdr:spPr>
      </xdr:pic>
      <xdr:pic>
        <xdr:nvPicPr>
          <xdr:cNvPr id="30" name="Picture 29">
            <a:extLst>
              <a:ext uri="{FF2B5EF4-FFF2-40B4-BE49-F238E27FC236}">
                <a16:creationId xmlns:a16="http://schemas.microsoft.com/office/drawing/2014/main" id="{00000000-0008-0000-0000-00001E000000}"/>
              </a:ext>
            </a:extLst>
          </xdr:cNvPr>
          <xdr:cNvPicPr>
            <a:picLocks noChangeAspect="1"/>
          </xdr:cNvPicPr>
        </xdr:nvPicPr>
        <xdr:blipFill>
          <a:blip xmlns:r="http://schemas.openxmlformats.org/officeDocument/2006/relationships" r:embed="rId12" cstate="screen">
            <a:extLst>
              <a:ext uri="{28A0092B-C50C-407E-A947-70E740481C1C}">
                <a14:useLocalDpi xmlns:a14="http://schemas.microsoft.com/office/drawing/2010/main"/>
              </a:ext>
            </a:extLst>
          </a:blip>
          <a:stretch>
            <a:fillRect/>
          </a:stretch>
        </xdr:blipFill>
        <xdr:spPr>
          <a:xfrm>
            <a:off x="227111" y="49066450"/>
            <a:ext cx="3820516" cy="2880000"/>
          </a:xfrm>
          <a:prstGeom prst="rect">
            <a:avLst/>
          </a:prstGeom>
          <a:ln>
            <a:solidFill>
              <a:schemeClr val="tx1"/>
            </a:solidFill>
          </a:ln>
        </xdr:spPr>
      </xdr:pic>
      <xdr:pic>
        <xdr:nvPicPr>
          <xdr:cNvPr id="31" name="Picture 30">
            <a:extLst>
              <a:ext uri="{FF2B5EF4-FFF2-40B4-BE49-F238E27FC236}">
                <a16:creationId xmlns:a16="http://schemas.microsoft.com/office/drawing/2014/main" id="{00000000-0008-0000-0000-00001F000000}"/>
              </a:ext>
            </a:extLst>
          </xdr:cNvPr>
          <xdr:cNvPicPr>
            <a:picLocks noChangeAspect="1"/>
          </xdr:cNvPicPr>
        </xdr:nvPicPr>
        <xdr:blipFill>
          <a:blip xmlns:r="http://schemas.openxmlformats.org/officeDocument/2006/relationships" r:embed="rId13" cstate="screen">
            <a:extLst>
              <a:ext uri="{28A0092B-C50C-407E-A947-70E740481C1C}">
                <a14:useLocalDpi xmlns:a14="http://schemas.microsoft.com/office/drawing/2010/main"/>
              </a:ext>
            </a:extLst>
          </a:blip>
          <a:stretch>
            <a:fillRect/>
          </a:stretch>
        </xdr:blipFill>
        <xdr:spPr>
          <a:xfrm>
            <a:off x="456808" y="54360812"/>
            <a:ext cx="2876000" cy="2160000"/>
          </a:xfrm>
          <a:prstGeom prst="rect">
            <a:avLst/>
          </a:prstGeom>
          <a:ln>
            <a:solidFill>
              <a:schemeClr val="tx1"/>
            </a:solidFill>
          </a:ln>
        </xdr:spPr>
      </xdr:pic>
    </xdr:grpSp>
    <xdr:clientData/>
  </xdr:twoCellAnchor>
  <xdr:twoCellAnchor>
    <xdr:from>
      <xdr:col>0</xdr:col>
      <xdr:colOff>133350</xdr:colOff>
      <xdr:row>246</xdr:row>
      <xdr:rowOff>190500</xdr:rowOff>
    </xdr:from>
    <xdr:to>
      <xdr:col>7</xdr:col>
      <xdr:colOff>628650</xdr:colOff>
      <xdr:row>284</xdr:row>
      <xdr:rowOff>19050</xdr:rowOff>
    </xdr:to>
    <xdr:grpSp>
      <xdr:nvGrpSpPr>
        <xdr:cNvPr id="23" name="Group 22">
          <a:extLst>
            <a:ext uri="{FF2B5EF4-FFF2-40B4-BE49-F238E27FC236}">
              <a16:creationId xmlns:a16="http://schemas.microsoft.com/office/drawing/2014/main" id="{E987B262-E723-4901-98E0-DC74A44F7D8B}"/>
            </a:ext>
          </a:extLst>
        </xdr:cNvPr>
        <xdr:cNvGrpSpPr/>
      </xdr:nvGrpSpPr>
      <xdr:grpSpPr>
        <a:xfrm>
          <a:off x="133350" y="49863375"/>
          <a:ext cx="6076950" cy="7429500"/>
          <a:chOff x="163303" y="323849"/>
          <a:chExt cx="6358202" cy="7534086"/>
        </a:xfrm>
      </xdr:grpSpPr>
      <xdr:pic>
        <xdr:nvPicPr>
          <xdr:cNvPr id="24" name="Picture 23">
            <a:extLst>
              <a:ext uri="{FF2B5EF4-FFF2-40B4-BE49-F238E27FC236}">
                <a16:creationId xmlns:a16="http://schemas.microsoft.com/office/drawing/2014/main" id="{C1FE162B-A698-488C-ACB0-43BD1A6FC4C1}"/>
              </a:ext>
            </a:extLst>
          </xdr:cNvPr>
          <xdr:cNvPicPr>
            <a:picLocks noChangeAspect="1"/>
          </xdr:cNvPicPr>
        </xdr:nvPicPr>
        <xdr:blipFill>
          <a:blip xmlns:r="http://schemas.openxmlformats.org/officeDocument/2006/relationships" r:embed="rId14" cstate="screen">
            <a:extLst>
              <a:ext uri="{28A0092B-C50C-407E-A947-70E740481C1C}">
                <a14:useLocalDpi xmlns:a14="http://schemas.microsoft.com/office/drawing/2010/main"/>
              </a:ext>
            </a:extLst>
          </a:blip>
          <a:stretch>
            <a:fillRect/>
          </a:stretch>
        </xdr:blipFill>
        <xdr:spPr>
          <a:xfrm>
            <a:off x="793657" y="323849"/>
            <a:ext cx="2436778" cy="3240000"/>
          </a:xfrm>
          <a:prstGeom prst="rect">
            <a:avLst/>
          </a:prstGeom>
          <a:ln>
            <a:solidFill>
              <a:schemeClr val="tx1"/>
            </a:solidFill>
          </a:ln>
        </xdr:spPr>
      </xdr:pic>
      <xdr:pic>
        <xdr:nvPicPr>
          <xdr:cNvPr id="32" name="Picture 31">
            <a:extLst>
              <a:ext uri="{FF2B5EF4-FFF2-40B4-BE49-F238E27FC236}">
                <a16:creationId xmlns:a16="http://schemas.microsoft.com/office/drawing/2014/main" id="{84C09E7A-3FD7-4735-BFA4-4E9FB581E424}"/>
              </a:ext>
            </a:extLst>
          </xdr:cNvPr>
          <xdr:cNvPicPr>
            <a:picLocks noChangeAspect="1"/>
          </xdr:cNvPicPr>
        </xdr:nvPicPr>
        <xdr:blipFill>
          <a:blip xmlns:r="http://schemas.openxmlformats.org/officeDocument/2006/relationships" r:embed="rId15" cstate="screen">
            <a:extLst>
              <a:ext uri="{28A0092B-C50C-407E-A947-70E740481C1C}">
                <a14:useLocalDpi xmlns:a14="http://schemas.microsoft.com/office/drawing/2010/main"/>
              </a:ext>
            </a:extLst>
          </a:blip>
          <a:stretch>
            <a:fillRect/>
          </a:stretch>
        </xdr:blipFill>
        <xdr:spPr>
          <a:xfrm>
            <a:off x="2509163" y="3730892"/>
            <a:ext cx="1624519" cy="2160000"/>
          </a:xfrm>
          <a:prstGeom prst="rect">
            <a:avLst/>
          </a:prstGeom>
          <a:ln>
            <a:solidFill>
              <a:schemeClr val="tx1"/>
            </a:solidFill>
          </a:ln>
        </xdr:spPr>
      </xdr:pic>
      <xdr:pic>
        <xdr:nvPicPr>
          <xdr:cNvPr id="33" name="Picture 32">
            <a:extLst>
              <a:ext uri="{FF2B5EF4-FFF2-40B4-BE49-F238E27FC236}">
                <a16:creationId xmlns:a16="http://schemas.microsoft.com/office/drawing/2014/main" id="{7ADB5D26-E16A-47F9-B389-BD5B9C30F90F}"/>
              </a:ext>
            </a:extLst>
          </xdr:cNvPr>
          <xdr:cNvPicPr>
            <a:picLocks noChangeAspect="1"/>
          </xdr:cNvPicPr>
        </xdr:nvPicPr>
        <xdr:blipFill>
          <a:blip xmlns:r="http://schemas.openxmlformats.org/officeDocument/2006/relationships" r:embed="rId16" cstate="screen">
            <a:extLst>
              <a:ext uri="{28A0092B-C50C-407E-A947-70E740481C1C}">
                <a14:useLocalDpi xmlns:a14="http://schemas.microsoft.com/office/drawing/2010/main"/>
              </a:ext>
            </a:extLst>
          </a:blip>
          <a:stretch>
            <a:fillRect/>
          </a:stretch>
        </xdr:blipFill>
        <xdr:spPr>
          <a:xfrm>
            <a:off x="3429000" y="323849"/>
            <a:ext cx="2436778" cy="3240000"/>
          </a:xfrm>
          <a:prstGeom prst="rect">
            <a:avLst/>
          </a:prstGeom>
          <a:ln>
            <a:solidFill>
              <a:schemeClr val="tx1"/>
            </a:solidFill>
          </a:ln>
        </xdr:spPr>
      </xdr:pic>
      <xdr:pic>
        <xdr:nvPicPr>
          <xdr:cNvPr id="34" name="Picture 33">
            <a:extLst>
              <a:ext uri="{FF2B5EF4-FFF2-40B4-BE49-F238E27FC236}">
                <a16:creationId xmlns:a16="http://schemas.microsoft.com/office/drawing/2014/main" id="{FC05848D-D7F5-4A67-AEA7-8300A2C556CC}"/>
              </a:ext>
            </a:extLst>
          </xdr:cNvPr>
          <xdr:cNvPicPr>
            <a:picLocks noChangeAspect="1"/>
          </xdr:cNvPicPr>
        </xdr:nvPicPr>
        <xdr:blipFill>
          <a:blip xmlns:r="http://schemas.openxmlformats.org/officeDocument/2006/relationships" r:embed="rId17" cstate="screen">
            <a:extLst>
              <a:ext uri="{28A0092B-C50C-407E-A947-70E740481C1C}">
                <a14:useLocalDpi xmlns:a14="http://schemas.microsoft.com/office/drawing/2010/main"/>
              </a:ext>
            </a:extLst>
          </a:blip>
          <a:stretch>
            <a:fillRect/>
          </a:stretch>
        </xdr:blipFill>
        <xdr:spPr>
          <a:xfrm>
            <a:off x="4241259" y="3730892"/>
            <a:ext cx="1624519" cy="2160000"/>
          </a:xfrm>
          <a:prstGeom prst="rect">
            <a:avLst/>
          </a:prstGeom>
          <a:ln>
            <a:solidFill>
              <a:schemeClr val="tx1"/>
            </a:solidFill>
          </a:ln>
        </xdr:spPr>
      </xdr:pic>
      <xdr:pic>
        <xdr:nvPicPr>
          <xdr:cNvPr id="35" name="Picture 34">
            <a:extLst>
              <a:ext uri="{FF2B5EF4-FFF2-40B4-BE49-F238E27FC236}">
                <a16:creationId xmlns:a16="http://schemas.microsoft.com/office/drawing/2014/main" id="{8385B3D1-646C-4206-A680-D80DF78F3C9B}"/>
              </a:ext>
            </a:extLst>
          </xdr:cNvPr>
          <xdr:cNvPicPr>
            <a:picLocks noChangeAspect="1"/>
          </xdr:cNvPicPr>
        </xdr:nvPicPr>
        <xdr:blipFill>
          <a:blip xmlns:r="http://schemas.openxmlformats.org/officeDocument/2006/relationships" r:embed="rId18" cstate="screen">
            <a:extLst>
              <a:ext uri="{28A0092B-C50C-407E-A947-70E740481C1C}">
                <a14:useLocalDpi xmlns:a14="http://schemas.microsoft.com/office/drawing/2010/main"/>
              </a:ext>
            </a:extLst>
          </a:blip>
          <a:stretch>
            <a:fillRect/>
          </a:stretch>
        </xdr:blipFill>
        <xdr:spPr>
          <a:xfrm>
            <a:off x="777067" y="3730892"/>
            <a:ext cx="1624519" cy="2160000"/>
          </a:xfrm>
          <a:prstGeom prst="rect">
            <a:avLst/>
          </a:prstGeom>
          <a:ln>
            <a:solidFill>
              <a:schemeClr val="tx1"/>
            </a:solidFill>
          </a:ln>
        </xdr:spPr>
      </xdr:pic>
      <xdr:pic>
        <xdr:nvPicPr>
          <xdr:cNvPr id="36" name="Picture 35">
            <a:extLst>
              <a:ext uri="{FF2B5EF4-FFF2-40B4-BE49-F238E27FC236}">
                <a16:creationId xmlns:a16="http://schemas.microsoft.com/office/drawing/2014/main" id="{197B64DA-5B9F-4EAF-89F9-15FC2E87E8C0}"/>
              </a:ext>
            </a:extLst>
          </xdr:cNvPr>
          <xdr:cNvPicPr>
            <a:picLocks noChangeAspect="1"/>
          </xdr:cNvPicPr>
        </xdr:nvPicPr>
        <xdr:blipFill>
          <a:blip xmlns:r="http://schemas.openxmlformats.org/officeDocument/2006/relationships" r:embed="rId19" cstate="screen">
            <a:extLst>
              <a:ext uri="{28A0092B-C50C-407E-A947-70E740481C1C}">
                <a14:useLocalDpi xmlns:a14="http://schemas.microsoft.com/office/drawing/2010/main"/>
              </a:ext>
            </a:extLst>
          </a:blip>
          <a:stretch>
            <a:fillRect/>
          </a:stretch>
        </xdr:blipFill>
        <xdr:spPr>
          <a:xfrm>
            <a:off x="163303" y="6057935"/>
            <a:ext cx="2387823" cy="1800000"/>
          </a:xfrm>
          <a:prstGeom prst="rect">
            <a:avLst/>
          </a:prstGeom>
          <a:ln>
            <a:solidFill>
              <a:schemeClr val="tx1"/>
            </a:solidFill>
          </a:ln>
        </xdr:spPr>
      </xdr:pic>
      <xdr:pic>
        <xdr:nvPicPr>
          <xdr:cNvPr id="37" name="Picture 36">
            <a:extLst>
              <a:ext uri="{FF2B5EF4-FFF2-40B4-BE49-F238E27FC236}">
                <a16:creationId xmlns:a16="http://schemas.microsoft.com/office/drawing/2014/main" id="{EF2834A6-A644-448C-AAD9-913CAF56E982}"/>
              </a:ext>
            </a:extLst>
          </xdr:cNvPr>
          <xdr:cNvPicPr>
            <a:picLocks noChangeAspect="1"/>
          </xdr:cNvPicPr>
        </xdr:nvPicPr>
        <xdr:blipFill>
          <a:blip xmlns:r="http://schemas.openxmlformats.org/officeDocument/2006/relationships" r:embed="rId20" cstate="screen">
            <a:extLst>
              <a:ext uri="{28A0092B-C50C-407E-A947-70E740481C1C}">
                <a14:useLocalDpi xmlns:a14="http://schemas.microsoft.com/office/drawing/2010/main"/>
              </a:ext>
            </a:extLst>
          </a:blip>
          <a:stretch>
            <a:fillRect/>
          </a:stretch>
        </xdr:blipFill>
        <xdr:spPr>
          <a:xfrm>
            <a:off x="2647359" y="6057935"/>
            <a:ext cx="1348125" cy="1800000"/>
          </a:xfrm>
          <a:prstGeom prst="rect">
            <a:avLst/>
          </a:prstGeom>
          <a:ln>
            <a:solidFill>
              <a:schemeClr val="tx1"/>
            </a:solidFill>
          </a:ln>
        </xdr:spPr>
      </xdr:pic>
      <xdr:pic>
        <xdr:nvPicPr>
          <xdr:cNvPr id="38" name="Picture 37">
            <a:extLst>
              <a:ext uri="{FF2B5EF4-FFF2-40B4-BE49-F238E27FC236}">
                <a16:creationId xmlns:a16="http://schemas.microsoft.com/office/drawing/2014/main" id="{41543F6D-3C0B-4A8E-A443-5DF1372CCAA7}"/>
              </a:ext>
            </a:extLst>
          </xdr:cNvPr>
          <xdr:cNvPicPr>
            <a:picLocks noChangeAspect="1"/>
          </xdr:cNvPicPr>
        </xdr:nvPicPr>
        <xdr:blipFill>
          <a:blip xmlns:r="http://schemas.openxmlformats.org/officeDocument/2006/relationships" r:embed="rId21" cstate="screen">
            <a:extLst>
              <a:ext uri="{28A0092B-C50C-407E-A947-70E740481C1C}">
                <a14:useLocalDpi xmlns:a14="http://schemas.microsoft.com/office/drawing/2010/main"/>
              </a:ext>
            </a:extLst>
          </a:blip>
          <a:stretch>
            <a:fillRect/>
          </a:stretch>
        </xdr:blipFill>
        <xdr:spPr>
          <a:xfrm>
            <a:off x="4133682" y="6057935"/>
            <a:ext cx="2387823" cy="1800000"/>
          </a:xfrm>
          <a:prstGeom prst="rect">
            <a:avLst/>
          </a:prstGeom>
          <a:ln>
            <a:solidFill>
              <a:schemeClr val="tx1"/>
            </a:solidFill>
          </a:ln>
        </xdr:spPr>
      </xdr:pic>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493058</xdr:colOff>
      <xdr:row>1</xdr:row>
      <xdr:rowOff>168088</xdr:rowOff>
    </xdr:from>
    <xdr:to>
      <xdr:col>14</xdr:col>
      <xdr:colOff>253521</xdr:colOff>
      <xdr:row>24</xdr:row>
      <xdr:rowOff>95382</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36269"/>
        <a:stretch/>
      </xdr:blipFill>
      <xdr:spPr>
        <a:xfrm>
          <a:off x="9905999" y="358588"/>
          <a:ext cx="3256698" cy="43200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7" Type="http://schemas.openxmlformats.org/officeDocument/2006/relationships/comments" Target="../comments1.xml"/><Relationship Id="rId2" Type="http://schemas.openxmlformats.org/officeDocument/2006/relationships/hyperlink" Target="https://maps.app.goo.gl/JsaPNudBNr4sNmRd6" TargetMode="External"/><Relationship Id="rId1" Type="http://schemas.openxmlformats.org/officeDocument/2006/relationships/hyperlink" Target="https://www.squareyards.com/" TargetMode="External"/><Relationship Id="rId6" Type="http://schemas.openxmlformats.org/officeDocument/2006/relationships/vmlDrawing" Target="../drawings/vmlDrawing2.vml"/><Relationship Id="rId5" Type="http://schemas.openxmlformats.org/officeDocument/2006/relationships/vmlDrawing" Target="../drawings/vmlDrawing1.vm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XDN333"/>
  <sheetViews>
    <sheetView tabSelected="1" view="pageBreakPreview" zoomScaleNormal="100" zoomScaleSheetLayoutView="100" zoomScalePageLayoutView="85" workbookViewId="0">
      <selection activeCell="I8" sqref="I8"/>
    </sheetView>
  </sheetViews>
  <sheetFormatPr defaultColWidth="9.140625" defaultRowHeight="15.75" x14ac:dyDescent="0.25"/>
  <cols>
    <col min="1" max="1" width="11.42578125" style="35" customWidth="1"/>
    <col min="2" max="2" width="12" style="35" customWidth="1"/>
    <col min="3" max="3" width="12.7109375" style="35" customWidth="1"/>
    <col min="4" max="4" width="13.7109375" style="35" customWidth="1"/>
    <col min="5" max="5" width="11.7109375" style="35" customWidth="1"/>
    <col min="6" max="6" width="11.140625" style="35" customWidth="1"/>
    <col min="7" max="8" width="11" style="35" customWidth="1"/>
    <col min="9" max="9" width="27.28515625" style="16" customWidth="1"/>
    <col min="10" max="10" width="11.42578125" style="16" customWidth="1"/>
    <col min="11" max="11" width="11.28515625" style="16" bestFit="1" customWidth="1"/>
    <col min="12" max="12" width="13.85546875" style="16" bestFit="1" customWidth="1"/>
    <col min="13" max="13" width="11.85546875" style="16" customWidth="1"/>
    <col min="14" max="14" width="12.5703125" style="16" customWidth="1"/>
    <col min="15" max="15" width="12.140625" style="16" customWidth="1"/>
    <col min="16" max="16" width="11.7109375" style="16" customWidth="1"/>
    <col min="17" max="18" width="9.140625" style="16"/>
    <col min="19" max="19" width="10.85546875" style="16" bestFit="1" customWidth="1"/>
    <col min="20" max="20" width="10.7109375" style="16" customWidth="1"/>
    <col min="21" max="247" width="9.140625" style="16"/>
    <col min="248" max="248" width="8.7109375" style="16" customWidth="1"/>
    <col min="249" max="249" width="9.85546875" style="16" customWidth="1"/>
    <col min="250" max="250" width="14.42578125" style="16" customWidth="1"/>
    <col min="251" max="251" width="7.28515625" style="16" customWidth="1"/>
    <col min="252" max="252" width="5.5703125" style="16" customWidth="1"/>
    <col min="253" max="253" width="9" style="16" customWidth="1"/>
    <col min="254" max="255" width="9.85546875" style="16" customWidth="1"/>
    <col min="256" max="256" width="11.140625" style="16" customWidth="1"/>
    <col min="257" max="257" width="2.85546875" style="16" customWidth="1"/>
    <col min="258" max="258" width="3.5703125" style="16" customWidth="1"/>
    <col min="259" max="503" width="9.140625" style="16"/>
    <col min="504" max="504" width="8.7109375" style="16" customWidth="1"/>
    <col min="505" max="505" width="9.85546875" style="16" customWidth="1"/>
    <col min="506" max="506" width="14.42578125" style="16" customWidth="1"/>
    <col min="507" max="507" width="7.28515625" style="16" customWidth="1"/>
    <col min="508" max="508" width="5.5703125" style="16" customWidth="1"/>
    <col min="509" max="509" width="9" style="16" customWidth="1"/>
    <col min="510" max="511" width="9.85546875" style="16" customWidth="1"/>
    <col min="512" max="512" width="11.140625" style="16" customWidth="1"/>
    <col min="513" max="513" width="2.85546875" style="16" customWidth="1"/>
    <col min="514" max="514" width="3.5703125" style="16" customWidth="1"/>
    <col min="515" max="759" width="9.140625" style="16"/>
    <col min="760" max="760" width="8.7109375" style="16" customWidth="1"/>
    <col min="761" max="761" width="9.85546875" style="16" customWidth="1"/>
    <col min="762" max="762" width="14.42578125" style="16" customWidth="1"/>
    <col min="763" max="763" width="7.28515625" style="16" customWidth="1"/>
    <col min="764" max="764" width="5.5703125" style="16" customWidth="1"/>
    <col min="765" max="765" width="9" style="16" customWidth="1"/>
    <col min="766" max="767" width="9.85546875" style="16" customWidth="1"/>
    <col min="768" max="768" width="11.140625" style="16" customWidth="1"/>
    <col min="769" max="769" width="2.85546875" style="16" customWidth="1"/>
    <col min="770" max="770" width="3.5703125" style="16" customWidth="1"/>
    <col min="771" max="1015" width="9.140625" style="16"/>
    <col min="1016" max="1016" width="8.7109375" style="16" customWidth="1"/>
    <col min="1017" max="1017" width="9.85546875" style="16" customWidth="1"/>
    <col min="1018" max="1018" width="14.42578125" style="16" customWidth="1"/>
    <col min="1019" max="1019" width="7.28515625" style="16" customWidth="1"/>
    <col min="1020" max="1020" width="5.5703125" style="16" customWidth="1"/>
    <col min="1021" max="1021" width="9" style="16" customWidth="1"/>
    <col min="1022" max="1023" width="9.85546875" style="16" customWidth="1"/>
    <col min="1024" max="1024" width="11.140625" style="16" customWidth="1"/>
    <col min="1025" max="1025" width="2.85546875" style="16" customWidth="1"/>
    <col min="1026" max="1026" width="3.5703125" style="16" customWidth="1"/>
    <col min="1027" max="1271" width="9.140625" style="16"/>
    <col min="1272" max="1272" width="8.7109375" style="16" customWidth="1"/>
    <col min="1273" max="1273" width="9.85546875" style="16" customWidth="1"/>
    <col min="1274" max="1274" width="14.42578125" style="16" customWidth="1"/>
    <col min="1275" max="1275" width="7.28515625" style="16" customWidth="1"/>
    <col min="1276" max="1276" width="5.5703125" style="16" customWidth="1"/>
    <col min="1277" max="1277" width="9" style="16" customWidth="1"/>
    <col min="1278" max="1279" width="9.85546875" style="16" customWidth="1"/>
    <col min="1280" max="1280" width="11.140625" style="16" customWidth="1"/>
    <col min="1281" max="1281" width="2.85546875" style="16" customWidth="1"/>
    <col min="1282" max="1282" width="3.5703125" style="16" customWidth="1"/>
    <col min="1283" max="1527" width="9.140625" style="16"/>
    <col min="1528" max="1528" width="8.7109375" style="16" customWidth="1"/>
    <col min="1529" max="1529" width="9.85546875" style="16" customWidth="1"/>
    <col min="1530" max="1530" width="14.42578125" style="16" customWidth="1"/>
    <col min="1531" max="1531" width="7.28515625" style="16" customWidth="1"/>
    <col min="1532" max="1532" width="5.5703125" style="16" customWidth="1"/>
    <col min="1533" max="1533" width="9" style="16" customWidth="1"/>
    <col min="1534" max="1535" width="9.85546875" style="16" customWidth="1"/>
    <col min="1536" max="1536" width="11.140625" style="16" customWidth="1"/>
    <col min="1537" max="1537" width="2.85546875" style="16" customWidth="1"/>
    <col min="1538" max="1538" width="3.5703125" style="16" customWidth="1"/>
    <col min="1539" max="1783" width="9.140625" style="16"/>
    <col min="1784" max="1784" width="8.7109375" style="16" customWidth="1"/>
    <col min="1785" max="1785" width="9.85546875" style="16" customWidth="1"/>
    <col min="1786" max="1786" width="14.42578125" style="16" customWidth="1"/>
    <col min="1787" max="1787" width="7.28515625" style="16" customWidth="1"/>
    <col min="1788" max="1788" width="5.5703125" style="16" customWidth="1"/>
    <col min="1789" max="1789" width="9" style="16" customWidth="1"/>
    <col min="1790" max="1791" width="9.85546875" style="16" customWidth="1"/>
    <col min="1792" max="1792" width="11.140625" style="16" customWidth="1"/>
    <col min="1793" max="1793" width="2.85546875" style="16" customWidth="1"/>
    <col min="1794" max="1794" width="3.5703125" style="16" customWidth="1"/>
    <col min="1795" max="2039" width="9.140625" style="16"/>
    <col min="2040" max="2040" width="8.7109375" style="16" customWidth="1"/>
    <col min="2041" max="2041" width="9.85546875" style="16" customWidth="1"/>
    <col min="2042" max="2042" width="14.42578125" style="16" customWidth="1"/>
    <col min="2043" max="2043" width="7.28515625" style="16" customWidth="1"/>
    <col min="2044" max="2044" width="5.5703125" style="16" customWidth="1"/>
    <col min="2045" max="2045" width="9" style="16" customWidth="1"/>
    <col min="2046" max="2047" width="9.85546875" style="16" customWidth="1"/>
    <col min="2048" max="2048" width="11.140625" style="16" customWidth="1"/>
    <col min="2049" max="2049" width="2.85546875" style="16" customWidth="1"/>
    <col min="2050" max="2050" width="3.5703125" style="16" customWidth="1"/>
    <col min="2051" max="2295" width="9.140625" style="16"/>
    <col min="2296" max="2296" width="8.7109375" style="16" customWidth="1"/>
    <col min="2297" max="2297" width="9.85546875" style="16" customWidth="1"/>
    <col min="2298" max="2298" width="14.42578125" style="16" customWidth="1"/>
    <col min="2299" max="2299" width="7.28515625" style="16" customWidth="1"/>
    <col min="2300" max="2300" width="5.5703125" style="16" customWidth="1"/>
    <col min="2301" max="2301" width="9" style="16" customWidth="1"/>
    <col min="2302" max="2303" width="9.85546875" style="16" customWidth="1"/>
    <col min="2304" max="2304" width="11.140625" style="16" customWidth="1"/>
    <col min="2305" max="2305" width="2.85546875" style="16" customWidth="1"/>
    <col min="2306" max="2306" width="3.5703125" style="16" customWidth="1"/>
    <col min="2307" max="2551" width="9.140625" style="16"/>
    <col min="2552" max="2552" width="8.7109375" style="16" customWidth="1"/>
    <col min="2553" max="2553" width="9.85546875" style="16" customWidth="1"/>
    <col min="2554" max="2554" width="14.42578125" style="16" customWidth="1"/>
    <col min="2555" max="2555" width="7.28515625" style="16" customWidth="1"/>
    <col min="2556" max="2556" width="5.5703125" style="16" customWidth="1"/>
    <col min="2557" max="2557" width="9" style="16" customWidth="1"/>
    <col min="2558" max="2559" width="9.85546875" style="16" customWidth="1"/>
    <col min="2560" max="2560" width="11.140625" style="16" customWidth="1"/>
    <col min="2561" max="2561" width="2.85546875" style="16" customWidth="1"/>
    <col min="2562" max="2562" width="3.5703125" style="16" customWidth="1"/>
    <col min="2563" max="2807" width="9.140625" style="16"/>
    <col min="2808" max="2808" width="8.7109375" style="16" customWidth="1"/>
    <col min="2809" max="2809" width="9.85546875" style="16" customWidth="1"/>
    <col min="2810" max="2810" width="14.42578125" style="16" customWidth="1"/>
    <col min="2811" max="2811" width="7.28515625" style="16" customWidth="1"/>
    <col min="2812" max="2812" width="5.5703125" style="16" customWidth="1"/>
    <col min="2813" max="2813" width="9" style="16" customWidth="1"/>
    <col min="2814" max="2815" width="9.85546875" style="16" customWidth="1"/>
    <col min="2816" max="2816" width="11.140625" style="16" customWidth="1"/>
    <col min="2817" max="2817" width="2.85546875" style="16" customWidth="1"/>
    <col min="2818" max="2818" width="3.5703125" style="16" customWidth="1"/>
    <col min="2819" max="3063" width="9.140625" style="16"/>
    <col min="3064" max="3064" width="8.7109375" style="16" customWidth="1"/>
    <col min="3065" max="3065" width="9.85546875" style="16" customWidth="1"/>
    <col min="3066" max="3066" width="14.42578125" style="16" customWidth="1"/>
    <col min="3067" max="3067" width="7.28515625" style="16" customWidth="1"/>
    <col min="3068" max="3068" width="5.5703125" style="16" customWidth="1"/>
    <col min="3069" max="3069" width="9" style="16" customWidth="1"/>
    <col min="3070" max="3071" width="9.85546875" style="16" customWidth="1"/>
    <col min="3072" max="3072" width="11.140625" style="16" customWidth="1"/>
    <col min="3073" max="3073" width="2.85546875" style="16" customWidth="1"/>
    <col min="3074" max="3074" width="3.5703125" style="16" customWidth="1"/>
    <col min="3075" max="3319" width="9.140625" style="16"/>
    <col min="3320" max="3320" width="8.7109375" style="16" customWidth="1"/>
    <col min="3321" max="3321" width="9.85546875" style="16" customWidth="1"/>
    <col min="3322" max="3322" width="14.42578125" style="16" customWidth="1"/>
    <col min="3323" max="3323" width="7.28515625" style="16" customWidth="1"/>
    <col min="3324" max="3324" width="5.5703125" style="16" customWidth="1"/>
    <col min="3325" max="3325" width="9" style="16" customWidth="1"/>
    <col min="3326" max="3327" width="9.85546875" style="16" customWidth="1"/>
    <col min="3328" max="3328" width="11.140625" style="16" customWidth="1"/>
    <col min="3329" max="3329" width="2.85546875" style="16" customWidth="1"/>
    <col min="3330" max="3330" width="3.5703125" style="16" customWidth="1"/>
    <col min="3331" max="3575" width="9.140625" style="16"/>
    <col min="3576" max="3576" width="8.7109375" style="16" customWidth="1"/>
    <col min="3577" max="3577" width="9.85546875" style="16" customWidth="1"/>
    <col min="3578" max="3578" width="14.42578125" style="16" customWidth="1"/>
    <col min="3579" max="3579" width="7.28515625" style="16" customWidth="1"/>
    <col min="3580" max="3580" width="5.5703125" style="16" customWidth="1"/>
    <col min="3581" max="3581" width="9" style="16" customWidth="1"/>
    <col min="3582" max="3583" width="9.85546875" style="16" customWidth="1"/>
    <col min="3584" max="3584" width="11.140625" style="16" customWidth="1"/>
    <col min="3585" max="3585" width="2.85546875" style="16" customWidth="1"/>
    <col min="3586" max="3586" width="3.5703125" style="16" customWidth="1"/>
    <col min="3587" max="3831" width="9.140625" style="16"/>
    <col min="3832" max="3832" width="8.7109375" style="16" customWidth="1"/>
    <col min="3833" max="3833" width="9.85546875" style="16" customWidth="1"/>
    <col min="3834" max="3834" width="14.42578125" style="16" customWidth="1"/>
    <col min="3835" max="3835" width="7.28515625" style="16" customWidth="1"/>
    <col min="3836" max="3836" width="5.5703125" style="16" customWidth="1"/>
    <col min="3837" max="3837" width="9" style="16" customWidth="1"/>
    <col min="3838" max="3839" width="9.85546875" style="16" customWidth="1"/>
    <col min="3840" max="3840" width="11.140625" style="16" customWidth="1"/>
    <col min="3841" max="3841" width="2.85546875" style="16" customWidth="1"/>
    <col min="3842" max="3842" width="3.5703125" style="16" customWidth="1"/>
    <col min="3843" max="4087" width="9.140625" style="16"/>
    <col min="4088" max="4088" width="8.7109375" style="16" customWidth="1"/>
    <col min="4089" max="4089" width="9.85546875" style="16" customWidth="1"/>
    <col min="4090" max="4090" width="14.42578125" style="16" customWidth="1"/>
    <col min="4091" max="4091" width="7.28515625" style="16" customWidth="1"/>
    <col min="4092" max="4092" width="5.5703125" style="16" customWidth="1"/>
    <col min="4093" max="4093" width="9" style="16" customWidth="1"/>
    <col min="4094" max="4095" width="9.85546875" style="16" customWidth="1"/>
    <col min="4096" max="4096" width="11.140625" style="16" customWidth="1"/>
    <col min="4097" max="4097" width="2.85546875" style="16" customWidth="1"/>
    <col min="4098" max="4098" width="3.5703125" style="16" customWidth="1"/>
    <col min="4099" max="4343" width="9.140625" style="16"/>
    <col min="4344" max="4344" width="8.7109375" style="16" customWidth="1"/>
    <col min="4345" max="4345" width="9.85546875" style="16" customWidth="1"/>
    <col min="4346" max="4346" width="14.42578125" style="16" customWidth="1"/>
    <col min="4347" max="4347" width="7.28515625" style="16" customWidth="1"/>
    <col min="4348" max="4348" width="5.5703125" style="16" customWidth="1"/>
    <col min="4349" max="4349" width="9" style="16" customWidth="1"/>
    <col min="4350" max="4351" width="9.85546875" style="16" customWidth="1"/>
    <col min="4352" max="4352" width="11.140625" style="16" customWidth="1"/>
    <col min="4353" max="4353" width="2.85546875" style="16" customWidth="1"/>
    <col min="4354" max="4354" width="3.5703125" style="16" customWidth="1"/>
    <col min="4355" max="4599" width="9.140625" style="16"/>
    <col min="4600" max="4600" width="8.7109375" style="16" customWidth="1"/>
    <col min="4601" max="4601" width="9.85546875" style="16" customWidth="1"/>
    <col min="4602" max="4602" width="14.42578125" style="16" customWidth="1"/>
    <col min="4603" max="4603" width="7.28515625" style="16" customWidth="1"/>
    <col min="4604" max="4604" width="5.5703125" style="16" customWidth="1"/>
    <col min="4605" max="4605" width="9" style="16" customWidth="1"/>
    <col min="4606" max="4607" width="9.85546875" style="16" customWidth="1"/>
    <col min="4608" max="4608" width="11.140625" style="16" customWidth="1"/>
    <col min="4609" max="4609" width="2.85546875" style="16" customWidth="1"/>
    <col min="4610" max="4610" width="3.5703125" style="16" customWidth="1"/>
    <col min="4611" max="4855" width="9.140625" style="16"/>
    <col min="4856" max="4856" width="8.7109375" style="16" customWidth="1"/>
    <col min="4857" max="4857" width="9.85546875" style="16" customWidth="1"/>
    <col min="4858" max="4858" width="14.42578125" style="16" customWidth="1"/>
    <col min="4859" max="4859" width="7.28515625" style="16" customWidth="1"/>
    <col min="4860" max="4860" width="5.5703125" style="16" customWidth="1"/>
    <col min="4861" max="4861" width="9" style="16" customWidth="1"/>
    <col min="4862" max="4863" width="9.85546875" style="16" customWidth="1"/>
    <col min="4864" max="4864" width="11.140625" style="16" customWidth="1"/>
    <col min="4865" max="4865" width="2.85546875" style="16" customWidth="1"/>
    <col min="4866" max="4866" width="3.5703125" style="16" customWidth="1"/>
    <col min="4867" max="5111" width="9.140625" style="16"/>
    <col min="5112" max="5112" width="8.7109375" style="16" customWidth="1"/>
    <col min="5113" max="5113" width="9.85546875" style="16" customWidth="1"/>
    <col min="5114" max="5114" width="14.42578125" style="16" customWidth="1"/>
    <col min="5115" max="5115" width="7.28515625" style="16" customWidth="1"/>
    <col min="5116" max="5116" width="5.5703125" style="16" customWidth="1"/>
    <col min="5117" max="5117" width="9" style="16" customWidth="1"/>
    <col min="5118" max="5119" width="9.85546875" style="16" customWidth="1"/>
    <col min="5120" max="5120" width="11.140625" style="16" customWidth="1"/>
    <col min="5121" max="5121" width="2.85546875" style="16" customWidth="1"/>
    <col min="5122" max="5122" width="3.5703125" style="16" customWidth="1"/>
    <col min="5123" max="5367" width="9.140625" style="16"/>
    <col min="5368" max="5368" width="8.7109375" style="16" customWidth="1"/>
    <col min="5369" max="5369" width="9.85546875" style="16" customWidth="1"/>
    <col min="5370" max="5370" width="14.42578125" style="16" customWidth="1"/>
    <col min="5371" max="5371" width="7.28515625" style="16" customWidth="1"/>
    <col min="5372" max="5372" width="5.5703125" style="16" customWidth="1"/>
    <col min="5373" max="5373" width="9" style="16" customWidth="1"/>
    <col min="5374" max="5375" width="9.85546875" style="16" customWidth="1"/>
    <col min="5376" max="5376" width="11.140625" style="16" customWidth="1"/>
    <col min="5377" max="5377" width="2.85546875" style="16" customWidth="1"/>
    <col min="5378" max="5378" width="3.5703125" style="16" customWidth="1"/>
    <col min="5379" max="5623" width="9.140625" style="16"/>
    <col min="5624" max="5624" width="8.7109375" style="16" customWidth="1"/>
    <col min="5625" max="5625" width="9.85546875" style="16" customWidth="1"/>
    <col min="5626" max="5626" width="14.42578125" style="16" customWidth="1"/>
    <col min="5627" max="5627" width="7.28515625" style="16" customWidth="1"/>
    <col min="5628" max="5628" width="5.5703125" style="16" customWidth="1"/>
    <col min="5629" max="5629" width="9" style="16" customWidth="1"/>
    <col min="5630" max="5631" width="9.85546875" style="16" customWidth="1"/>
    <col min="5632" max="5632" width="11.140625" style="16" customWidth="1"/>
    <col min="5633" max="5633" width="2.85546875" style="16" customWidth="1"/>
    <col min="5634" max="5634" width="3.5703125" style="16" customWidth="1"/>
    <col min="5635" max="5879" width="9.140625" style="16"/>
    <col min="5880" max="5880" width="8.7109375" style="16" customWidth="1"/>
    <col min="5881" max="5881" width="9.85546875" style="16" customWidth="1"/>
    <col min="5882" max="5882" width="14.42578125" style="16" customWidth="1"/>
    <col min="5883" max="5883" width="7.28515625" style="16" customWidth="1"/>
    <col min="5884" max="5884" width="5.5703125" style="16" customWidth="1"/>
    <col min="5885" max="5885" width="9" style="16" customWidth="1"/>
    <col min="5886" max="5887" width="9.85546875" style="16" customWidth="1"/>
    <col min="5888" max="5888" width="11.140625" style="16" customWidth="1"/>
    <col min="5889" max="5889" width="2.85546875" style="16" customWidth="1"/>
    <col min="5890" max="5890" width="3.5703125" style="16" customWidth="1"/>
    <col min="5891" max="6135" width="9.140625" style="16"/>
    <col min="6136" max="6136" width="8.7109375" style="16" customWidth="1"/>
    <col min="6137" max="6137" width="9.85546875" style="16" customWidth="1"/>
    <col min="6138" max="6138" width="14.42578125" style="16" customWidth="1"/>
    <col min="6139" max="6139" width="7.28515625" style="16" customWidth="1"/>
    <col min="6140" max="6140" width="5.5703125" style="16" customWidth="1"/>
    <col min="6141" max="6141" width="9" style="16" customWidth="1"/>
    <col min="6142" max="6143" width="9.85546875" style="16" customWidth="1"/>
    <col min="6144" max="6144" width="11.140625" style="16" customWidth="1"/>
    <col min="6145" max="6145" width="2.85546875" style="16" customWidth="1"/>
    <col min="6146" max="6146" width="3.5703125" style="16" customWidth="1"/>
    <col min="6147" max="6391" width="9.140625" style="16"/>
    <col min="6392" max="6392" width="8.7109375" style="16" customWidth="1"/>
    <col min="6393" max="6393" width="9.85546875" style="16" customWidth="1"/>
    <col min="6394" max="6394" width="14.42578125" style="16" customWidth="1"/>
    <col min="6395" max="6395" width="7.28515625" style="16" customWidth="1"/>
    <col min="6396" max="6396" width="5.5703125" style="16" customWidth="1"/>
    <col min="6397" max="6397" width="9" style="16" customWidth="1"/>
    <col min="6398" max="6399" width="9.85546875" style="16" customWidth="1"/>
    <col min="6400" max="6400" width="11.140625" style="16" customWidth="1"/>
    <col min="6401" max="6401" width="2.85546875" style="16" customWidth="1"/>
    <col min="6402" max="6402" width="3.5703125" style="16" customWidth="1"/>
    <col min="6403" max="6647" width="9.140625" style="16"/>
    <col min="6648" max="6648" width="8.7109375" style="16" customWidth="1"/>
    <col min="6649" max="6649" width="9.85546875" style="16" customWidth="1"/>
    <col min="6650" max="6650" width="14.42578125" style="16" customWidth="1"/>
    <col min="6651" max="6651" width="7.28515625" style="16" customWidth="1"/>
    <col min="6652" max="6652" width="5.5703125" style="16" customWidth="1"/>
    <col min="6653" max="6653" width="9" style="16" customWidth="1"/>
    <col min="6654" max="6655" width="9.85546875" style="16" customWidth="1"/>
    <col min="6656" max="6656" width="11.140625" style="16" customWidth="1"/>
    <col min="6657" max="6657" width="2.85546875" style="16" customWidth="1"/>
    <col min="6658" max="6658" width="3.5703125" style="16" customWidth="1"/>
    <col min="6659" max="6903" width="9.140625" style="16"/>
    <col min="6904" max="6904" width="8.7109375" style="16" customWidth="1"/>
    <col min="6905" max="6905" width="9.85546875" style="16" customWidth="1"/>
    <col min="6906" max="6906" width="14.42578125" style="16" customWidth="1"/>
    <col min="6907" max="6907" width="7.28515625" style="16" customWidth="1"/>
    <col min="6908" max="6908" width="5.5703125" style="16" customWidth="1"/>
    <col min="6909" max="6909" width="9" style="16" customWidth="1"/>
    <col min="6910" max="6911" width="9.85546875" style="16" customWidth="1"/>
    <col min="6912" max="6912" width="11.140625" style="16" customWidth="1"/>
    <col min="6913" max="6913" width="2.85546875" style="16" customWidth="1"/>
    <col min="6914" max="6914" width="3.5703125" style="16" customWidth="1"/>
    <col min="6915" max="7159" width="9.140625" style="16"/>
    <col min="7160" max="7160" width="8.7109375" style="16" customWidth="1"/>
    <col min="7161" max="7161" width="9.85546875" style="16" customWidth="1"/>
    <col min="7162" max="7162" width="14.42578125" style="16" customWidth="1"/>
    <col min="7163" max="7163" width="7.28515625" style="16" customWidth="1"/>
    <col min="7164" max="7164" width="5.5703125" style="16" customWidth="1"/>
    <col min="7165" max="7165" width="9" style="16" customWidth="1"/>
    <col min="7166" max="7167" width="9.85546875" style="16" customWidth="1"/>
    <col min="7168" max="7168" width="11.140625" style="16" customWidth="1"/>
    <col min="7169" max="7169" width="2.85546875" style="16" customWidth="1"/>
    <col min="7170" max="7170" width="3.5703125" style="16" customWidth="1"/>
    <col min="7171" max="7415" width="9.140625" style="16"/>
    <col min="7416" max="7416" width="8.7109375" style="16" customWidth="1"/>
    <col min="7417" max="7417" width="9.85546875" style="16" customWidth="1"/>
    <col min="7418" max="7418" width="14.42578125" style="16" customWidth="1"/>
    <col min="7419" max="7419" width="7.28515625" style="16" customWidth="1"/>
    <col min="7420" max="7420" width="5.5703125" style="16" customWidth="1"/>
    <col min="7421" max="7421" width="9" style="16" customWidth="1"/>
    <col min="7422" max="7423" width="9.85546875" style="16" customWidth="1"/>
    <col min="7424" max="7424" width="11.140625" style="16" customWidth="1"/>
    <col min="7425" max="7425" width="2.85546875" style="16" customWidth="1"/>
    <col min="7426" max="7426" width="3.5703125" style="16" customWidth="1"/>
    <col min="7427" max="7671" width="9.140625" style="16"/>
    <col min="7672" max="7672" width="8.7109375" style="16" customWidth="1"/>
    <col min="7673" max="7673" width="9.85546875" style="16" customWidth="1"/>
    <col min="7674" max="7674" width="14.42578125" style="16" customWidth="1"/>
    <col min="7675" max="7675" width="7.28515625" style="16" customWidth="1"/>
    <col min="7676" max="7676" width="5.5703125" style="16" customWidth="1"/>
    <col min="7677" max="7677" width="9" style="16" customWidth="1"/>
    <col min="7678" max="7679" width="9.85546875" style="16" customWidth="1"/>
    <col min="7680" max="7680" width="11.140625" style="16" customWidth="1"/>
    <col min="7681" max="7681" width="2.85546875" style="16" customWidth="1"/>
    <col min="7682" max="7682" width="3.5703125" style="16" customWidth="1"/>
    <col min="7683" max="7927" width="9.140625" style="16"/>
    <col min="7928" max="7928" width="8.7109375" style="16" customWidth="1"/>
    <col min="7929" max="7929" width="9.85546875" style="16" customWidth="1"/>
    <col min="7930" max="7930" width="14.42578125" style="16" customWidth="1"/>
    <col min="7931" max="7931" width="7.28515625" style="16" customWidth="1"/>
    <col min="7932" max="7932" width="5.5703125" style="16" customWidth="1"/>
    <col min="7933" max="7933" width="9" style="16" customWidth="1"/>
    <col min="7934" max="7935" width="9.85546875" style="16" customWidth="1"/>
    <col min="7936" max="7936" width="11.140625" style="16" customWidth="1"/>
    <col min="7937" max="7937" width="2.85546875" style="16" customWidth="1"/>
    <col min="7938" max="7938" width="3.5703125" style="16" customWidth="1"/>
    <col min="7939" max="8183" width="9.140625" style="16"/>
    <col min="8184" max="8184" width="8.7109375" style="16" customWidth="1"/>
    <col min="8185" max="8185" width="9.85546875" style="16" customWidth="1"/>
    <col min="8186" max="8186" width="14.42578125" style="16" customWidth="1"/>
    <col min="8187" max="8187" width="7.28515625" style="16" customWidth="1"/>
    <col min="8188" max="8188" width="5.5703125" style="16" customWidth="1"/>
    <col min="8189" max="8189" width="9" style="16" customWidth="1"/>
    <col min="8190" max="8191" width="9.85546875" style="16" customWidth="1"/>
    <col min="8192" max="8192" width="11.140625" style="16" customWidth="1"/>
    <col min="8193" max="8193" width="2.85546875" style="16" customWidth="1"/>
    <col min="8194" max="8194" width="3.5703125" style="16" customWidth="1"/>
    <col min="8195" max="8439" width="9.140625" style="16"/>
    <col min="8440" max="8440" width="8.7109375" style="16" customWidth="1"/>
    <col min="8441" max="8441" width="9.85546875" style="16" customWidth="1"/>
    <col min="8442" max="8442" width="14.42578125" style="16" customWidth="1"/>
    <col min="8443" max="8443" width="7.28515625" style="16" customWidth="1"/>
    <col min="8444" max="8444" width="5.5703125" style="16" customWidth="1"/>
    <col min="8445" max="8445" width="9" style="16" customWidth="1"/>
    <col min="8446" max="8447" width="9.85546875" style="16" customWidth="1"/>
    <col min="8448" max="8448" width="11.140625" style="16" customWidth="1"/>
    <col min="8449" max="8449" width="2.85546875" style="16" customWidth="1"/>
    <col min="8450" max="8450" width="3.5703125" style="16" customWidth="1"/>
    <col min="8451" max="8695" width="9.140625" style="16"/>
    <col min="8696" max="8696" width="8.7109375" style="16" customWidth="1"/>
    <col min="8697" max="8697" width="9.85546875" style="16" customWidth="1"/>
    <col min="8698" max="8698" width="14.42578125" style="16" customWidth="1"/>
    <col min="8699" max="8699" width="7.28515625" style="16" customWidth="1"/>
    <col min="8700" max="8700" width="5.5703125" style="16" customWidth="1"/>
    <col min="8701" max="8701" width="9" style="16" customWidth="1"/>
    <col min="8702" max="8703" width="9.85546875" style="16" customWidth="1"/>
    <col min="8704" max="8704" width="11.140625" style="16" customWidth="1"/>
    <col min="8705" max="8705" width="2.85546875" style="16" customWidth="1"/>
    <col min="8706" max="8706" width="3.5703125" style="16" customWidth="1"/>
    <col min="8707" max="8951" width="9.140625" style="16"/>
    <col min="8952" max="8952" width="8.7109375" style="16" customWidth="1"/>
    <col min="8953" max="8953" width="9.85546875" style="16" customWidth="1"/>
    <col min="8954" max="8954" width="14.42578125" style="16" customWidth="1"/>
    <col min="8955" max="8955" width="7.28515625" style="16" customWidth="1"/>
    <col min="8956" max="8956" width="5.5703125" style="16" customWidth="1"/>
    <col min="8957" max="8957" width="9" style="16" customWidth="1"/>
    <col min="8958" max="8959" width="9.85546875" style="16" customWidth="1"/>
    <col min="8960" max="8960" width="11.140625" style="16" customWidth="1"/>
    <col min="8961" max="8961" width="2.85546875" style="16" customWidth="1"/>
    <col min="8962" max="8962" width="3.5703125" style="16" customWidth="1"/>
    <col min="8963" max="9207" width="9.140625" style="16"/>
    <col min="9208" max="9208" width="8.7109375" style="16" customWidth="1"/>
    <col min="9209" max="9209" width="9.85546875" style="16" customWidth="1"/>
    <col min="9210" max="9210" width="14.42578125" style="16" customWidth="1"/>
    <col min="9211" max="9211" width="7.28515625" style="16" customWidth="1"/>
    <col min="9212" max="9212" width="5.5703125" style="16" customWidth="1"/>
    <col min="9213" max="9213" width="9" style="16" customWidth="1"/>
    <col min="9214" max="9215" width="9.85546875" style="16" customWidth="1"/>
    <col min="9216" max="9216" width="11.140625" style="16" customWidth="1"/>
    <col min="9217" max="9217" width="2.85546875" style="16" customWidth="1"/>
    <col min="9218" max="9218" width="3.5703125" style="16" customWidth="1"/>
    <col min="9219" max="9463" width="9.140625" style="16"/>
    <col min="9464" max="9464" width="8.7109375" style="16" customWidth="1"/>
    <col min="9465" max="9465" width="9.85546875" style="16" customWidth="1"/>
    <col min="9466" max="9466" width="14.42578125" style="16" customWidth="1"/>
    <col min="9467" max="9467" width="7.28515625" style="16" customWidth="1"/>
    <col min="9468" max="9468" width="5.5703125" style="16" customWidth="1"/>
    <col min="9469" max="9469" width="9" style="16" customWidth="1"/>
    <col min="9470" max="9471" width="9.85546875" style="16" customWidth="1"/>
    <col min="9472" max="9472" width="11.140625" style="16" customWidth="1"/>
    <col min="9473" max="9473" width="2.85546875" style="16" customWidth="1"/>
    <col min="9474" max="9474" width="3.5703125" style="16" customWidth="1"/>
    <col min="9475" max="9719" width="9.140625" style="16"/>
    <col min="9720" max="9720" width="8.7109375" style="16" customWidth="1"/>
    <col min="9721" max="9721" width="9.85546875" style="16" customWidth="1"/>
    <col min="9722" max="9722" width="14.42578125" style="16" customWidth="1"/>
    <col min="9723" max="9723" width="7.28515625" style="16" customWidth="1"/>
    <col min="9724" max="9724" width="5.5703125" style="16" customWidth="1"/>
    <col min="9725" max="9725" width="9" style="16" customWidth="1"/>
    <col min="9726" max="9727" width="9.85546875" style="16" customWidth="1"/>
    <col min="9728" max="9728" width="11.140625" style="16" customWidth="1"/>
    <col min="9729" max="9729" width="2.85546875" style="16" customWidth="1"/>
    <col min="9730" max="9730" width="3.5703125" style="16" customWidth="1"/>
    <col min="9731" max="9975" width="9.140625" style="16"/>
    <col min="9976" max="9976" width="8.7109375" style="16" customWidth="1"/>
    <col min="9977" max="9977" width="9.85546875" style="16" customWidth="1"/>
    <col min="9978" max="9978" width="14.42578125" style="16" customWidth="1"/>
    <col min="9979" max="9979" width="7.28515625" style="16" customWidth="1"/>
    <col min="9980" max="9980" width="5.5703125" style="16" customWidth="1"/>
    <col min="9981" max="9981" width="9" style="16" customWidth="1"/>
    <col min="9982" max="9983" width="9.85546875" style="16" customWidth="1"/>
    <col min="9984" max="9984" width="11.140625" style="16" customWidth="1"/>
    <col min="9985" max="9985" width="2.85546875" style="16" customWidth="1"/>
    <col min="9986" max="9986" width="3.5703125" style="16" customWidth="1"/>
    <col min="9987" max="10231" width="9.140625" style="16"/>
    <col min="10232" max="10232" width="8.7109375" style="16" customWidth="1"/>
    <col min="10233" max="10233" width="9.85546875" style="16" customWidth="1"/>
    <col min="10234" max="10234" width="14.42578125" style="16" customWidth="1"/>
    <col min="10235" max="10235" width="7.28515625" style="16" customWidth="1"/>
    <col min="10236" max="10236" width="5.5703125" style="16" customWidth="1"/>
    <col min="10237" max="10237" width="9" style="16" customWidth="1"/>
    <col min="10238" max="10239" width="9.85546875" style="16" customWidth="1"/>
    <col min="10240" max="10240" width="11.140625" style="16" customWidth="1"/>
    <col min="10241" max="10241" width="2.85546875" style="16" customWidth="1"/>
    <col min="10242" max="10242" width="3.5703125" style="16" customWidth="1"/>
    <col min="10243" max="10487" width="9.140625" style="16"/>
    <col min="10488" max="10488" width="8.7109375" style="16" customWidth="1"/>
    <col min="10489" max="10489" width="9.85546875" style="16" customWidth="1"/>
    <col min="10490" max="10490" width="14.42578125" style="16" customWidth="1"/>
    <col min="10491" max="10491" width="7.28515625" style="16" customWidth="1"/>
    <col min="10492" max="10492" width="5.5703125" style="16" customWidth="1"/>
    <col min="10493" max="10493" width="9" style="16" customWidth="1"/>
    <col min="10494" max="10495" width="9.85546875" style="16" customWidth="1"/>
    <col min="10496" max="10496" width="11.140625" style="16" customWidth="1"/>
    <col min="10497" max="10497" width="2.85546875" style="16" customWidth="1"/>
    <col min="10498" max="10498" width="3.5703125" style="16" customWidth="1"/>
    <col min="10499" max="10743" width="9.140625" style="16"/>
    <col min="10744" max="10744" width="8.7109375" style="16" customWidth="1"/>
    <col min="10745" max="10745" width="9.85546875" style="16" customWidth="1"/>
    <col min="10746" max="10746" width="14.42578125" style="16" customWidth="1"/>
    <col min="10747" max="10747" width="7.28515625" style="16" customWidth="1"/>
    <col min="10748" max="10748" width="5.5703125" style="16" customWidth="1"/>
    <col min="10749" max="10749" width="9" style="16" customWidth="1"/>
    <col min="10750" max="10751" width="9.85546875" style="16" customWidth="1"/>
    <col min="10752" max="10752" width="11.140625" style="16" customWidth="1"/>
    <col min="10753" max="10753" width="2.85546875" style="16" customWidth="1"/>
    <col min="10754" max="10754" width="3.5703125" style="16" customWidth="1"/>
    <col min="10755" max="10999" width="9.140625" style="16"/>
    <col min="11000" max="11000" width="8.7109375" style="16" customWidth="1"/>
    <col min="11001" max="11001" width="9.85546875" style="16" customWidth="1"/>
    <col min="11002" max="11002" width="14.42578125" style="16" customWidth="1"/>
    <col min="11003" max="11003" width="7.28515625" style="16" customWidth="1"/>
    <col min="11004" max="11004" width="5.5703125" style="16" customWidth="1"/>
    <col min="11005" max="11005" width="9" style="16" customWidth="1"/>
    <col min="11006" max="11007" width="9.85546875" style="16" customWidth="1"/>
    <col min="11008" max="11008" width="11.140625" style="16" customWidth="1"/>
    <col min="11009" max="11009" width="2.85546875" style="16" customWidth="1"/>
    <col min="11010" max="11010" width="3.5703125" style="16" customWidth="1"/>
    <col min="11011" max="11255" width="9.140625" style="16"/>
    <col min="11256" max="11256" width="8.7109375" style="16" customWidth="1"/>
    <col min="11257" max="11257" width="9.85546875" style="16" customWidth="1"/>
    <col min="11258" max="11258" width="14.42578125" style="16" customWidth="1"/>
    <col min="11259" max="11259" width="7.28515625" style="16" customWidth="1"/>
    <col min="11260" max="11260" width="5.5703125" style="16" customWidth="1"/>
    <col min="11261" max="11261" width="9" style="16" customWidth="1"/>
    <col min="11262" max="11263" width="9.85546875" style="16" customWidth="1"/>
    <col min="11264" max="11264" width="11.140625" style="16" customWidth="1"/>
    <col min="11265" max="11265" width="2.85546875" style="16" customWidth="1"/>
    <col min="11266" max="11266" width="3.5703125" style="16" customWidth="1"/>
    <col min="11267" max="11511" width="9.140625" style="16"/>
    <col min="11512" max="11512" width="8.7109375" style="16" customWidth="1"/>
    <col min="11513" max="11513" width="9.85546875" style="16" customWidth="1"/>
    <col min="11514" max="11514" width="14.42578125" style="16" customWidth="1"/>
    <col min="11515" max="11515" width="7.28515625" style="16" customWidth="1"/>
    <col min="11516" max="11516" width="5.5703125" style="16" customWidth="1"/>
    <col min="11517" max="11517" width="9" style="16" customWidth="1"/>
    <col min="11518" max="11519" width="9.85546875" style="16" customWidth="1"/>
    <col min="11520" max="11520" width="11.140625" style="16" customWidth="1"/>
    <col min="11521" max="11521" width="2.85546875" style="16" customWidth="1"/>
    <col min="11522" max="11522" width="3.5703125" style="16" customWidth="1"/>
    <col min="11523" max="11767" width="9.140625" style="16"/>
    <col min="11768" max="11768" width="8.7109375" style="16" customWidth="1"/>
    <col min="11769" max="11769" width="9.85546875" style="16" customWidth="1"/>
    <col min="11770" max="11770" width="14.42578125" style="16" customWidth="1"/>
    <col min="11771" max="11771" width="7.28515625" style="16" customWidth="1"/>
    <col min="11772" max="11772" width="5.5703125" style="16" customWidth="1"/>
    <col min="11773" max="11773" width="9" style="16" customWidth="1"/>
    <col min="11774" max="11775" width="9.85546875" style="16" customWidth="1"/>
    <col min="11776" max="11776" width="11.140625" style="16" customWidth="1"/>
    <col min="11777" max="11777" width="2.85546875" style="16" customWidth="1"/>
    <col min="11778" max="11778" width="3.5703125" style="16" customWidth="1"/>
    <col min="11779" max="12023" width="9.140625" style="16"/>
    <col min="12024" max="12024" width="8.7109375" style="16" customWidth="1"/>
    <col min="12025" max="12025" width="9.85546875" style="16" customWidth="1"/>
    <col min="12026" max="12026" width="14.42578125" style="16" customWidth="1"/>
    <col min="12027" max="12027" width="7.28515625" style="16" customWidth="1"/>
    <col min="12028" max="12028" width="5.5703125" style="16" customWidth="1"/>
    <col min="12029" max="12029" width="9" style="16" customWidth="1"/>
    <col min="12030" max="12031" width="9.85546875" style="16" customWidth="1"/>
    <col min="12032" max="12032" width="11.140625" style="16" customWidth="1"/>
    <col min="12033" max="12033" width="2.85546875" style="16" customWidth="1"/>
    <col min="12034" max="12034" width="3.5703125" style="16" customWidth="1"/>
    <col min="12035" max="12279" width="9.140625" style="16"/>
    <col min="12280" max="12280" width="8.7109375" style="16" customWidth="1"/>
    <col min="12281" max="12281" width="9.85546875" style="16" customWidth="1"/>
    <col min="12282" max="12282" width="14.42578125" style="16" customWidth="1"/>
    <col min="12283" max="12283" width="7.28515625" style="16" customWidth="1"/>
    <col min="12284" max="12284" width="5.5703125" style="16" customWidth="1"/>
    <col min="12285" max="12285" width="9" style="16" customWidth="1"/>
    <col min="12286" max="12287" width="9.85546875" style="16" customWidth="1"/>
    <col min="12288" max="12288" width="11.140625" style="16" customWidth="1"/>
    <col min="12289" max="12289" width="2.85546875" style="16" customWidth="1"/>
    <col min="12290" max="12290" width="3.5703125" style="16" customWidth="1"/>
    <col min="12291" max="12535" width="9.140625" style="16"/>
    <col min="12536" max="12536" width="8.7109375" style="16" customWidth="1"/>
    <col min="12537" max="12537" width="9.85546875" style="16" customWidth="1"/>
    <col min="12538" max="12538" width="14.42578125" style="16" customWidth="1"/>
    <col min="12539" max="12539" width="7.28515625" style="16" customWidth="1"/>
    <col min="12540" max="12540" width="5.5703125" style="16" customWidth="1"/>
    <col min="12541" max="12541" width="9" style="16" customWidth="1"/>
    <col min="12542" max="12543" width="9.85546875" style="16" customWidth="1"/>
    <col min="12544" max="12544" width="11.140625" style="16" customWidth="1"/>
    <col min="12545" max="12545" width="2.85546875" style="16" customWidth="1"/>
    <col min="12546" max="12546" width="3.5703125" style="16" customWidth="1"/>
    <col min="12547" max="12791" width="9.140625" style="16"/>
    <col min="12792" max="12792" width="8.7109375" style="16" customWidth="1"/>
    <col min="12793" max="12793" width="9.85546875" style="16" customWidth="1"/>
    <col min="12794" max="12794" width="14.42578125" style="16" customWidth="1"/>
    <col min="12795" max="12795" width="7.28515625" style="16" customWidth="1"/>
    <col min="12796" max="12796" width="5.5703125" style="16" customWidth="1"/>
    <col min="12797" max="12797" width="9" style="16" customWidth="1"/>
    <col min="12798" max="12799" width="9.85546875" style="16" customWidth="1"/>
    <col min="12800" max="12800" width="11.140625" style="16" customWidth="1"/>
    <col min="12801" max="12801" width="2.85546875" style="16" customWidth="1"/>
    <col min="12802" max="12802" width="3.5703125" style="16" customWidth="1"/>
    <col min="12803" max="13047" width="9.140625" style="16"/>
    <col min="13048" max="13048" width="8.7109375" style="16" customWidth="1"/>
    <col min="13049" max="13049" width="9.85546875" style="16" customWidth="1"/>
    <col min="13050" max="13050" width="14.42578125" style="16" customWidth="1"/>
    <col min="13051" max="13051" width="7.28515625" style="16" customWidth="1"/>
    <col min="13052" max="13052" width="5.5703125" style="16" customWidth="1"/>
    <col min="13053" max="13053" width="9" style="16" customWidth="1"/>
    <col min="13054" max="13055" width="9.85546875" style="16" customWidth="1"/>
    <col min="13056" max="13056" width="11.140625" style="16" customWidth="1"/>
    <col min="13057" max="13057" width="2.85546875" style="16" customWidth="1"/>
    <col min="13058" max="13058" width="3.5703125" style="16" customWidth="1"/>
    <col min="13059" max="13303" width="9.140625" style="16"/>
    <col min="13304" max="13304" width="8.7109375" style="16" customWidth="1"/>
    <col min="13305" max="13305" width="9.85546875" style="16" customWidth="1"/>
    <col min="13306" max="13306" width="14.42578125" style="16" customWidth="1"/>
    <col min="13307" max="13307" width="7.28515625" style="16" customWidth="1"/>
    <col min="13308" max="13308" width="5.5703125" style="16" customWidth="1"/>
    <col min="13309" max="13309" width="9" style="16" customWidth="1"/>
    <col min="13310" max="13311" width="9.85546875" style="16" customWidth="1"/>
    <col min="13312" max="13312" width="11.140625" style="16" customWidth="1"/>
    <col min="13313" max="13313" width="2.85546875" style="16" customWidth="1"/>
    <col min="13314" max="13314" width="3.5703125" style="16" customWidth="1"/>
    <col min="13315" max="13559" width="9.140625" style="16"/>
    <col min="13560" max="13560" width="8.7109375" style="16" customWidth="1"/>
    <col min="13561" max="13561" width="9.85546875" style="16" customWidth="1"/>
    <col min="13562" max="13562" width="14.42578125" style="16" customWidth="1"/>
    <col min="13563" max="13563" width="7.28515625" style="16" customWidth="1"/>
    <col min="13564" max="13564" width="5.5703125" style="16" customWidth="1"/>
    <col min="13565" max="13565" width="9" style="16" customWidth="1"/>
    <col min="13566" max="13567" width="9.85546875" style="16" customWidth="1"/>
    <col min="13568" max="13568" width="11.140625" style="16" customWidth="1"/>
    <col min="13569" max="13569" width="2.85546875" style="16" customWidth="1"/>
    <col min="13570" max="13570" width="3.5703125" style="16" customWidth="1"/>
    <col min="13571" max="13815" width="9.140625" style="16"/>
    <col min="13816" max="13816" width="8.7109375" style="16" customWidth="1"/>
    <col min="13817" max="13817" width="9.85546875" style="16" customWidth="1"/>
    <col min="13818" max="13818" width="14.42578125" style="16" customWidth="1"/>
    <col min="13819" max="13819" width="7.28515625" style="16" customWidth="1"/>
    <col min="13820" max="13820" width="5.5703125" style="16" customWidth="1"/>
    <col min="13821" max="13821" width="9" style="16" customWidth="1"/>
    <col min="13822" max="13823" width="9.85546875" style="16" customWidth="1"/>
    <col min="13824" max="13824" width="11.140625" style="16" customWidth="1"/>
    <col min="13825" max="13825" width="2.85546875" style="16" customWidth="1"/>
    <col min="13826" max="13826" width="3.5703125" style="16" customWidth="1"/>
    <col min="13827" max="14071" width="9.140625" style="16"/>
    <col min="14072" max="14072" width="8.7109375" style="16" customWidth="1"/>
    <col min="14073" max="14073" width="9.85546875" style="16" customWidth="1"/>
    <col min="14074" max="14074" width="14.42578125" style="16" customWidth="1"/>
    <col min="14075" max="14075" width="7.28515625" style="16" customWidth="1"/>
    <col min="14076" max="14076" width="5.5703125" style="16" customWidth="1"/>
    <col min="14077" max="14077" width="9" style="16" customWidth="1"/>
    <col min="14078" max="14079" width="9.85546875" style="16" customWidth="1"/>
    <col min="14080" max="14080" width="11.140625" style="16" customWidth="1"/>
    <col min="14081" max="14081" width="2.85546875" style="16" customWidth="1"/>
    <col min="14082" max="14082" width="3.5703125" style="16" customWidth="1"/>
    <col min="14083" max="14327" width="9.140625" style="16"/>
    <col min="14328" max="14328" width="8.7109375" style="16" customWidth="1"/>
    <col min="14329" max="14329" width="9.85546875" style="16" customWidth="1"/>
    <col min="14330" max="14330" width="14.42578125" style="16" customWidth="1"/>
    <col min="14331" max="14331" width="7.28515625" style="16" customWidth="1"/>
    <col min="14332" max="14332" width="5.5703125" style="16" customWidth="1"/>
    <col min="14333" max="14333" width="9" style="16" customWidth="1"/>
    <col min="14334" max="14335" width="9.85546875" style="16" customWidth="1"/>
    <col min="14336" max="14336" width="11.140625" style="16" customWidth="1"/>
    <col min="14337" max="14337" width="2.85546875" style="16" customWidth="1"/>
    <col min="14338" max="14338" width="3.5703125" style="16" customWidth="1"/>
    <col min="14339" max="14583" width="9.140625" style="16"/>
    <col min="14584" max="14584" width="8.7109375" style="16" customWidth="1"/>
    <col min="14585" max="14585" width="9.85546875" style="16" customWidth="1"/>
    <col min="14586" max="14586" width="14.42578125" style="16" customWidth="1"/>
    <col min="14587" max="14587" width="7.28515625" style="16" customWidth="1"/>
    <col min="14588" max="14588" width="5.5703125" style="16" customWidth="1"/>
    <col min="14589" max="14589" width="9" style="16" customWidth="1"/>
    <col min="14590" max="14591" width="9.85546875" style="16" customWidth="1"/>
    <col min="14592" max="14592" width="11.140625" style="16" customWidth="1"/>
    <col min="14593" max="14593" width="2.85546875" style="16" customWidth="1"/>
    <col min="14594" max="14594" width="3.5703125" style="16" customWidth="1"/>
    <col min="14595" max="14839" width="9.140625" style="16"/>
    <col min="14840" max="14840" width="8.7109375" style="16" customWidth="1"/>
    <col min="14841" max="14841" width="9.85546875" style="16" customWidth="1"/>
    <col min="14842" max="14842" width="14.42578125" style="16" customWidth="1"/>
    <col min="14843" max="14843" width="7.28515625" style="16" customWidth="1"/>
    <col min="14844" max="14844" width="5.5703125" style="16" customWidth="1"/>
    <col min="14845" max="14845" width="9" style="16" customWidth="1"/>
    <col min="14846" max="14847" width="9.85546875" style="16" customWidth="1"/>
    <col min="14848" max="14848" width="11.140625" style="16" customWidth="1"/>
    <col min="14849" max="14849" width="2.85546875" style="16" customWidth="1"/>
    <col min="14850" max="14850" width="3.5703125" style="16" customWidth="1"/>
    <col min="14851" max="15095" width="9.140625" style="16"/>
    <col min="15096" max="15096" width="8.7109375" style="16" customWidth="1"/>
    <col min="15097" max="15097" width="9.85546875" style="16" customWidth="1"/>
    <col min="15098" max="15098" width="14.42578125" style="16" customWidth="1"/>
    <col min="15099" max="15099" width="7.28515625" style="16" customWidth="1"/>
    <col min="15100" max="15100" width="5.5703125" style="16" customWidth="1"/>
    <col min="15101" max="15101" width="9" style="16" customWidth="1"/>
    <col min="15102" max="15103" width="9.85546875" style="16" customWidth="1"/>
    <col min="15104" max="15104" width="11.140625" style="16" customWidth="1"/>
    <col min="15105" max="15105" width="2.85546875" style="16" customWidth="1"/>
    <col min="15106" max="15106" width="3.5703125" style="16" customWidth="1"/>
    <col min="15107" max="15351" width="9.140625" style="16"/>
    <col min="15352" max="15352" width="8.7109375" style="16" customWidth="1"/>
    <col min="15353" max="15353" width="9.85546875" style="16" customWidth="1"/>
    <col min="15354" max="15354" width="14.42578125" style="16" customWidth="1"/>
    <col min="15355" max="15355" width="7.28515625" style="16" customWidth="1"/>
    <col min="15356" max="15356" width="5.5703125" style="16" customWidth="1"/>
    <col min="15357" max="15357" width="9" style="16" customWidth="1"/>
    <col min="15358" max="15359" width="9.85546875" style="16" customWidth="1"/>
    <col min="15360" max="15360" width="11.140625" style="16" customWidth="1"/>
    <col min="15361" max="15361" width="2.85546875" style="16" customWidth="1"/>
    <col min="15362" max="15362" width="3.5703125" style="16" customWidth="1"/>
    <col min="15363" max="15607" width="9.140625" style="16"/>
    <col min="15608" max="15608" width="8.7109375" style="16" customWidth="1"/>
    <col min="15609" max="15609" width="9.85546875" style="16" customWidth="1"/>
    <col min="15610" max="15610" width="14.42578125" style="16" customWidth="1"/>
    <col min="15611" max="15611" width="7.28515625" style="16" customWidth="1"/>
    <col min="15612" max="15612" width="5.5703125" style="16" customWidth="1"/>
    <col min="15613" max="15613" width="9" style="16" customWidth="1"/>
    <col min="15614" max="15615" width="9.85546875" style="16" customWidth="1"/>
    <col min="15616" max="15616" width="11.140625" style="16" customWidth="1"/>
    <col min="15617" max="15617" width="2.85546875" style="16" customWidth="1"/>
    <col min="15618" max="15618" width="3.5703125" style="16" customWidth="1"/>
    <col min="15619" max="15863" width="9.140625" style="16"/>
    <col min="15864" max="15864" width="8.7109375" style="16" customWidth="1"/>
    <col min="15865" max="15865" width="9.85546875" style="16" customWidth="1"/>
    <col min="15866" max="15866" width="14.42578125" style="16" customWidth="1"/>
    <col min="15867" max="15867" width="7.28515625" style="16" customWidth="1"/>
    <col min="15868" max="15868" width="5.5703125" style="16" customWidth="1"/>
    <col min="15869" max="15869" width="9" style="16" customWidth="1"/>
    <col min="15870" max="15871" width="9.85546875" style="16" customWidth="1"/>
    <col min="15872" max="15872" width="11.140625" style="16" customWidth="1"/>
    <col min="15873" max="15873" width="2.85546875" style="16" customWidth="1"/>
    <col min="15874" max="15874" width="3.5703125" style="16" customWidth="1"/>
    <col min="15875" max="16119" width="9.140625" style="16"/>
    <col min="16120" max="16120" width="8.7109375" style="16" customWidth="1"/>
    <col min="16121" max="16121" width="9.85546875" style="16" customWidth="1"/>
    <col min="16122" max="16122" width="14.42578125" style="16" customWidth="1"/>
    <col min="16123" max="16123" width="7.28515625" style="16" customWidth="1"/>
    <col min="16124" max="16124" width="5.5703125" style="16" customWidth="1"/>
    <col min="16125" max="16125" width="9" style="16" customWidth="1"/>
    <col min="16126" max="16127" width="9.85546875" style="16" customWidth="1"/>
    <col min="16128" max="16128" width="11.140625" style="16" customWidth="1"/>
    <col min="16129" max="16129" width="2.85546875" style="16" customWidth="1"/>
    <col min="16130" max="16130" width="3.5703125" style="16" customWidth="1"/>
    <col min="16131" max="16384" width="9.140625" style="16"/>
  </cols>
  <sheetData>
    <row r="1" spans="1:26" ht="46.5" customHeight="1" x14ac:dyDescent="0.25">
      <c r="A1" s="222" t="s">
        <v>159</v>
      </c>
      <c r="B1" s="222"/>
      <c r="C1" s="222"/>
      <c r="D1" s="222"/>
      <c r="E1" s="222"/>
      <c r="F1" s="222"/>
      <c r="G1" s="222"/>
      <c r="H1" s="222"/>
    </row>
    <row r="2" spans="1:26" ht="16.5" customHeight="1" x14ac:dyDescent="0.25">
      <c r="A2" s="223" t="s">
        <v>0</v>
      </c>
      <c r="B2" s="223"/>
      <c r="C2" s="223"/>
      <c r="D2" s="223"/>
      <c r="E2" s="223"/>
      <c r="F2" s="223"/>
      <c r="G2" s="223"/>
      <c r="H2" s="223"/>
    </row>
    <row r="3" spans="1:26" x14ac:dyDescent="0.25">
      <c r="A3" s="157" t="s">
        <v>1</v>
      </c>
      <c r="B3" s="157"/>
      <c r="C3" s="157"/>
      <c r="D3" s="157"/>
      <c r="E3" s="157" t="str">
        <f ca="1">TEXT(TODAY(),"DD/MM/YYYY")</f>
        <v>14/07/2025</v>
      </c>
      <c r="F3" s="157"/>
      <c r="G3" s="157"/>
      <c r="H3" s="157"/>
      <c r="K3" s="48" t="s">
        <v>230</v>
      </c>
      <c r="L3" s="45" t="s">
        <v>228</v>
      </c>
      <c r="M3" s="45" t="s">
        <v>233</v>
      </c>
      <c r="N3" s="45" t="s">
        <v>231</v>
      </c>
      <c r="O3" s="45" t="s">
        <v>351</v>
      </c>
      <c r="P3" s="45" t="s">
        <v>234</v>
      </c>
    </row>
    <row r="4" spans="1:26" ht="15" customHeight="1" x14ac:dyDescent="0.25">
      <c r="A4" s="157" t="s">
        <v>227</v>
      </c>
      <c r="B4" s="157"/>
      <c r="C4" s="157"/>
      <c r="D4" s="157"/>
      <c r="E4" s="157" t="s">
        <v>228</v>
      </c>
      <c r="F4" s="157"/>
      <c r="G4" s="157"/>
      <c r="H4" s="157"/>
      <c r="K4" s="44" t="s">
        <v>229</v>
      </c>
      <c r="L4" s="45" t="s">
        <v>165</v>
      </c>
      <c r="M4" s="45" t="s">
        <v>238</v>
      </c>
      <c r="N4" s="45" t="s">
        <v>240</v>
      </c>
      <c r="O4" s="45" t="s">
        <v>335</v>
      </c>
      <c r="P4" s="45"/>
    </row>
    <row r="5" spans="1:26" ht="15" customHeight="1" x14ac:dyDescent="0.25">
      <c r="A5" s="157" t="s">
        <v>2</v>
      </c>
      <c r="B5" s="157"/>
      <c r="C5" s="157"/>
      <c r="D5" s="157"/>
      <c r="E5" s="157" t="s">
        <v>237</v>
      </c>
      <c r="F5" s="157"/>
      <c r="G5" s="157"/>
      <c r="H5" s="157"/>
      <c r="K5" s="44"/>
      <c r="L5" s="45" t="s">
        <v>235</v>
      </c>
      <c r="M5" s="45" t="s">
        <v>239</v>
      </c>
      <c r="N5" s="45" t="s">
        <v>241</v>
      </c>
      <c r="O5" s="45" t="s">
        <v>336</v>
      </c>
      <c r="P5" s="45"/>
    </row>
    <row r="6" spans="1:26" x14ac:dyDescent="0.25">
      <c r="A6" s="157" t="s">
        <v>3</v>
      </c>
      <c r="B6" s="157"/>
      <c r="C6" s="157"/>
      <c r="D6" s="157"/>
      <c r="E6" s="226">
        <v>45848</v>
      </c>
      <c r="F6" s="157"/>
      <c r="G6" s="157"/>
      <c r="H6" s="157"/>
      <c r="K6" s="44"/>
      <c r="L6" s="45" t="s">
        <v>236</v>
      </c>
      <c r="M6" s="45" t="s">
        <v>349</v>
      </c>
      <c r="N6" s="45"/>
      <c r="O6" s="45" t="s">
        <v>337</v>
      </c>
      <c r="P6" s="45"/>
    </row>
    <row r="7" spans="1:26" ht="16.5" customHeight="1" x14ac:dyDescent="0.25">
      <c r="A7" s="157" t="s">
        <v>4</v>
      </c>
      <c r="B7" s="157"/>
      <c r="C7" s="157"/>
      <c r="D7" s="157"/>
      <c r="E7" s="132" t="s">
        <v>385</v>
      </c>
      <c r="F7" s="157"/>
      <c r="G7" s="157"/>
      <c r="H7" s="157"/>
      <c r="K7" s="44"/>
      <c r="L7" s="45" t="s">
        <v>237</v>
      </c>
      <c r="M7" s="45"/>
      <c r="N7" s="45"/>
      <c r="O7" s="45" t="s">
        <v>337</v>
      </c>
      <c r="P7" s="45"/>
    </row>
    <row r="8" spans="1:26" ht="15" customHeight="1" x14ac:dyDescent="0.25">
      <c r="A8" s="157" t="s">
        <v>5</v>
      </c>
      <c r="B8" s="157"/>
      <c r="C8" s="157"/>
      <c r="D8" s="157"/>
      <c r="E8" s="132" t="str">
        <f>E7</f>
        <v xml:space="preserve">Vishwajeet Infrastructure
</v>
      </c>
      <c r="F8" s="157"/>
      <c r="G8" s="157"/>
      <c r="H8" s="157"/>
      <c r="K8" s="44"/>
      <c r="L8" s="45"/>
      <c r="M8" s="45"/>
      <c r="N8" s="45"/>
      <c r="O8" s="45" t="s">
        <v>338</v>
      </c>
      <c r="P8" s="45"/>
    </row>
    <row r="9" spans="1:26" x14ac:dyDescent="0.25">
      <c r="A9" s="157" t="s">
        <v>6</v>
      </c>
      <c r="B9" s="157"/>
      <c r="C9" s="157"/>
      <c r="D9" s="157"/>
      <c r="E9" s="224" t="s">
        <v>382</v>
      </c>
      <c r="F9" s="225"/>
      <c r="G9" s="225"/>
      <c r="H9" s="225"/>
      <c r="K9" s="44"/>
      <c r="L9" s="45"/>
      <c r="M9" s="45"/>
      <c r="N9" s="45"/>
      <c r="O9" s="45" t="s">
        <v>339</v>
      </c>
      <c r="P9" s="45"/>
    </row>
    <row r="10" spans="1:26" x14ac:dyDescent="0.25">
      <c r="A10" s="157" t="s">
        <v>162</v>
      </c>
      <c r="B10" s="157"/>
      <c r="C10" s="157"/>
      <c r="D10" s="157"/>
      <c r="E10" s="132" t="s">
        <v>371</v>
      </c>
      <c r="F10" s="157"/>
      <c r="G10" s="157"/>
      <c r="H10" s="157"/>
      <c r="K10" s="44"/>
      <c r="L10" s="45"/>
      <c r="M10" s="45"/>
      <c r="N10" s="45"/>
      <c r="O10" s="45" t="s">
        <v>340</v>
      </c>
      <c r="P10" s="45"/>
    </row>
    <row r="11" spans="1:26" hidden="1" x14ac:dyDescent="0.25">
      <c r="A11" s="157" t="s">
        <v>163</v>
      </c>
      <c r="B11" s="157"/>
      <c r="C11" s="157"/>
      <c r="D11" s="157"/>
      <c r="E11" s="157" t="s">
        <v>386</v>
      </c>
      <c r="F11" s="157"/>
      <c r="G11" s="157"/>
      <c r="H11" s="157"/>
      <c r="O11" s="45" t="s">
        <v>341</v>
      </c>
    </row>
    <row r="12" spans="1:26" x14ac:dyDescent="0.25">
      <c r="A12" s="157" t="s">
        <v>7</v>
      </c>
      <c r="B12" s="157"/>
      <c r="C12" s="157"/>
      <c r="D12" s="157"/>
      <c r="E12" s="157" t="s">
        <v>116</v>
      </c>
      <c r="F12" s="157"/>
      <c r="G12" s="157"/>
      <c r="H12" s="157"/>
    </row>
    <row r="13" spans="1:26" x14ac:dyDescent="0.25">
      <c r="A13" s="157" t="s">
        <v>166</v>
      </c>
      <c r="B13" s="157"/>
      <c r="C13" s="157"/>
      <c r="D13" s="157"/>
      <c r="E13" s="157" t="s">
        <v>28</v>
      </c>
      <c r="F13" s="157"/>
      <c r="G13" s="157"/>
      <c r="H13" s="157"/>
      <c r="S13" s="45" t="s">
        <v>175</v>
      </c>
      <c r="T13" s="45" t="s">
        <v>184</v>
      </c>
      <c r="U13" s="45" t="s">
        <v>167</v>
      </c>
      <c r="V13" s="45" t="s">
        <v>189</v>
      </c>
      <c r="W13" s="45" t="s">
        <v>207</v>
      </c>
      <c r="X13"/>
      <c r="Y13" t="s">
        <v>189</v>
      </c>
      <c r="Z13" t="e">
        <f ca="1">OFFSET($S$13,1,MATCH($G20,$S$13:$W$13,0)-1,15,1)</f>
        <v>#VALUE!</v>
      </c>
    </row>
    <row r="14" spans="1:26" x14ac:dyDescent="0.25">
      <c r="A14" s="157" t="s">
        <v>273</v>
      </c>
      <c r="B14" s="157"/>
      <c r="C14" s="157"/>
      <c r="D14" s="157"/>
      <c r="E14" s="132" t="s">
        <v>404</v>
      </c>
      <c r="F14" s="132"/>
      <c r="G14" s="132"/>
      <c r="H14" s="132"/>
      <c r="S14" s="45" t="s">
        <v>175</v>
      </c>
      <c r="T14" s="45" t="s">
        <v>182</v>
      </c>
      <c r="U14" s="45" t="s">
        <v>204</v>
      </c>
      <c r="V14" s="45" t="s">
        <v>190</v>
      </c>
      <c r="W14" s="45" t="s">
        <v>208</v>
      </c>
      <c r="X14"/>
      <c r="Y14"/>
      <c r="Z14"/>
    </row>
    <row r="15" spans="1:26" x14ac:dyDescent="0.25">
      <c r="A15" s="136" t="s">
        <v>8</v>
      </c>
      <c r="B15" s="136"/>
      <c r="C15" s="136"/>
      <c r="D15" s="136"/>
      <c r="E15" s="132" t="s">
        <v>353</v>
      </c>
      <c r="F15" s="157"/>
      <c r="G15" s="157"/>
      <c r="H15" s="157"/>
      <c r="I15" s="188" t="e">
        <f ca="1">OFFSET($D$5,1,MATCH($J13,$D$5:$H$5,0)-1,15,1)</f>
        <v>#N/A</v>
      </c>
      <c r="J15" s="189"/>
      <c r="K15" s="189"/>
      <c r="L15" s="189"/>
      <c r="M15" s="189"/>
      <c r="N15" s="189"/>
      <c r="O15" s="189"/>
      <c r="P15" s="189"/>
      <c r="S15" s="45" t="s">
        <v>176</v>
      </c>
      <c r="T15" s="45" t="s">
        <v>183</v>
      </c>
      <c r="U15" s="45" t="s">
        <v>205</v>
      </c>
      <c r="V15" s="45" t="s">
        <v>191</v>
      </c>
      <c r="W15" s="45" t="s">
        <v>221</v>
      </c>
      <c r="X15"/>
      <c r="Y15"/>
      <c r="Z15"/>
    </row>
    <row r="16" spans="1:26" ht="78.75" customHeight="1" x14ac:dyDescent="0.25">
      <c r="A16" s="131" t="s">
        <v>9</v>
      </c>
      <c r="B16" s="131"/>
      <c r="C16" s="131" t="str">
        <f>CONCATENATE((IF(OR(E9="",E9="NA"),"",E9)),", ",(IF(OR(A17="",A17="NA"),"",A17)),".",(IF(OR(C17="",C17="NA"),"",C17)),", near ",(IF(OR(C22="",C22="NA"),"",C22)),", ",(IF(OR(C19="",C19="NA"),"",C19)),", ",(IF(OR(C18="",C18="NA"),"",C18)),", ",(IF(OR(G19="",G19="NA"),"",G19)),", ",(IF(OR(C20="",C20="NA"),"",C20)),", ",(IF(OR(C21="",C21="NA"),"",C21)),", ",(IF(OR(G20="",G20="NA"),"",G20))," - ",(IF(OR(G21="",G21="NA"),"",G21)),".")</f>
        <v>Vishwajeet Heights, New Survey No.51/3/B (Old Survey No 51/3/D), New S.No.51/3/C (Old Survey No 51/3/C), New S.No. 51/3/D (Old SurveyNo.51/3/E), New S.No.51/10 (Old Survey No 51/10), New S.No 51/13 (Old S.No 51/13), near Shivleeela Residency, Internal Road, Ashele, Ashele, Ulhasnagar West, Ambernath, Thane - 421004.</v>
      </c>
      <c r="D16" s="131"/>
      <c r="E16" s="131"/>
      <c r="F16" s="131"/>
      <c r="G16" s="131"/>
      <c r="H16" s="131"/>
      <c r="S16" s="45" t="s">
        <v>177</v>
      </c>
      <c r="T16" s="45" t="s">
        <v>185</v>
      </c>
      <c r="U16" s="45" t="s">
        <v>206</v>
      </c>
      <c r="V16" s="45" t="s">
        <v>192</v>
      </c>
      <c r="W16" s="45" t="s">
        <v>209</v>
      </c>
      <c r="X16"/>
      <c r="Y16"/>
      <c r="Z16"/>
    </row>
    <row r="17" spans="1:26" ht="48" customHeight="1" x14ac:dyDescent="0.25">
      <c r="A17" s="132" t="s">
        <v>387</v>
      </c>
      <c r="B17" s="132"/>
      <c r="C17" s="132" t="s">
        <v>388</v>
      </c>
      <c r="D17" s="132"/>
      <c r="E17" s="132"/>
      <c r="F17" s="132"/>
      <c r="G17" s="132"/>
      <c r="H17" s="132"/>
      <c r="S17" s="45" t="s">
        <v>178</v>
      </c>
      <c r="T17" s="45" t="s">
        <v>186</v>
      </c>
      <c r="U17" s="45" t="s">
        <v>167</v>
      </c>
      <c r="V17" s="45" t="s">
        <v>193</v>
      </c>
      <c r="W17" s="45" t="s">
        <v>210</v>
      </c>
      <c r="X17"/>
      <c r="Y17"/>
      <c r="Z17"/>
    </row>
    <row r="18" spans="1:26" ht="15.75" customHeight="1" x14ac:dyDescent="0.25">
      <c r="A18" s="132" t="s">
        <v>157</v>
      </c>
      <c r="B18" s="132"/>
      <c r="C18" s="132" t="s">
        <v>372</v>
      </c>
      <c r="D18" s="132"/>
      <c r="E18" s="132"/>
      <c r="F18" s="132"/>
      <c r="G18" s="132"/>
      <c r="H18" s="132"/>
      <c r="S18" s="45" t="s">
        <v>179</v>
      </c>
      <c r="T18" s="45" t="s">
        <v>184</v>
      </c>
      <c r="U18" s="45"/>
      <c r="V18" s="45" t="s">
        <v>194</v>
      </c>
      <c r="W18" s="45" t="s">
        <v>211</v>
      </c>
      <c r="X18"/>
      <c r="Y18"/>
      <c r="Z18"/>
    </row>
    <row r="19" spans="1:26" ht="15.75" customHeight="1" x14ac:dyDescent="0.25">
      <c r="A19" s="132" t="s">
        <v>10</v>
      </c>
      <c r="B19" s="132"/>
      <c r="C19" s="157" t="s">
        <v>373</v>
      </c>
      <c r="D19" s="157"/>
      <c r="E19" s="132" t="s">
        <v>69</v>
      </c>
      <c r="F19" s="132"/>
      <c r="G19" s="132" t="s">
        <v>372</v>
      </c>
      <c r="H19" s="132"/>
      <c r="S19" s="45" t="s">
        <v>180</v>
      </c>
      <c r="T19" s="45" t="s">
        <v>187</v>
      </c>
      <c r="U19" s="45"/>
      <c r="V19" s="45" t="s">
        <v>195</v>
      </c>
      <c r="W19" s="45" t="s">
        <v>212</v>
      </c>
      <c r="X19"/>
      <c r="Y19"/>
      <c r="Z19"/>
    </row>
    <row r="20" spans="1:26" x14ac:dyDescent="0.25">
      <c r="A20" s="157" t="s">
        <v>12</v>
      </c>
      <c r="B20" s="157"/>
      <c r="C20" s="132" t="s">
        <v>375</v>
      </c>
      <c r="D20" s="132"/>
      <c r="E20" s="132" t="s">
        <v>11</v>
      </c>
      <c r="F20" s="132"/>
      <c r="G20" s="206" t="s">
        <v>175</v>
      </c>
      <c r="H20" s="206"/>
      <c r="S20" s="45" t="s">
        <v>181</v>
      </c>
      <c r="T20" s="45" t="s">
        <v>188</v>
      </c>
      <c r="U20" s="45"/>
      <c r="V20" s="45" t="s">
        <v>196</v>
      </c>
      <c r="W20" s="45" t="s">
        <v>213</v>
      </c>
      <c r="X20"/>
      <c r="Y20"/>
      <c r="Z20"/>
    </row>
    <row r="21" spans="1:26" x14ac:dyDescent="0.25">
      <c r="A21" s="157" t="s">
        <v>70</v>
      </c>
      <c r="B21" s="157"/>
      <c r="C21" s="132" t="s">
        <v>180</v>
      </c>
      <c r="D21" s="132"/>
      <c r="E21" s="132" t="s">
        <v>13</v>
      </c>
      <c r="F21" s="132"/>
      <c r="G21" s="132">
        <v>421004</v>
      </c>
      <c r="H21" s="132"/>
      <c r="S21" s="45"/>
      <c r="T21" s="45"/>
      <c r="U21" s="45"/>
      <c r="V21" s="45" t="s">
        <v>197</v>
      </c>
      <c r="W21" s="45" t="s">
        <v>214</v>
      </c>
      <c r="X21"/>
      <c r="Y21"/>
      <c r="Z21"/>
    </row>
    <row r="22" spans="1:26" ht="32.25" customHeight="1" x14ac:dyDescent="0.25">
      <c r="A22" s="157" t="s">
        <v>117</v>
      </c>
      <c r="B22" s="157"/>
      <c r="C22" s="132" t="s">
        <v>391</v>
      </c>
      <c r="D22" s="132"/>
      <c r="E22" s="132" t="s">
        <v>14</v>
      </c>
      <c r="F22" s="132"/>
      <c r="G22" s="132" t="s">
        <v>374</v>
      </c>
      <c r="H22" s="132"/>
      <c r="S22" s="45"/>
      <c r="T22" s="45"/>
      <c r="U22" s="45"/>
      <c r="V22" s="45" t="s">
        <v>198</v>
      </c>
      <c r="W22" s="45" t="s">
        <v>215</v>
      </c>
      <c r="X22"/>
      <c r="Y22"/>
      <c r="Z22"/>
    </row>
    <row r="23" spans="1:26" ht="15" customHeight="1" x14ac:dyDescent="0.25">
      <c r="A23" s="131" t="s">
        <v>72</v>
      </c>
      <c r="B23" s="131"/>
      <c r="C23" s="131"/>
      <c r="D23" s="131"/>
      <c r="E23" s="157" t="s">
        <v>15</v>
      </c>
      <c r="F23" s="157"/>
      <c r="G23" s="157"/>
      <c r="H23" s="157"/>
      <c r="S23" s="45"/>
      <c r="T23" s="45"/>
      <c r="U23" s="45"/>
      <c r="V23" s="45" t="s">
        <v>199</v>
      </c>
      <c r="W23" s="45" t="s">
        <v>216</v>
      </c>
      <c r="X23"/>
      <c r="Y23"/>
      <c r="Z23"/>
    </row>
    <row r="24" spans="1:26" ht="18.75" customHeight="1" x14ac:dyDescent="0.25">
      <c r="A24" s="131"/>
      <c r="B24" s="131"/>
      <c r="C24" s="131"/>
      <c r="D24" s="131"/>
      <c r="E24" s="157"/>
      <c r="F24" s="157"/>
      <c r="G24" s="157"/>
      <c r="H24" s="157"/>
      <c r="S24" s="45"/>
      <c r="T24" s="45"/>
      <c r="U24" s="45"/>
      <c r="V24" s="45" t="s">
        <v>200</v>
      </c>
      <c r="W24" s="45" t="s">
        <v>217</v>
      </c>
      <c r="X24"/>
      <c r="Y24"/>
      <c r="Z24"/>
    </row>
    <row r="25" spans="1:26" ht="15" customHeight="1" x14ac:dyDescent="0.25">
      <c r="A25" s="131" t="s">
        <v>16</v>
      </c>
      <c r="B25" s="131"/>
      <c r="C25" s="131"/>
      <c r="D25" s="131"/>
      <c r="E25" s="132" t="s">
        <v>17</v>
      </c>
      <c r="F25" s="132"/>
      <c r="G25" s="132"/>
      <c r="H25" s="132"/>
      <c r="S25" s="45"/>
      <c r="T25" s="45"/>
      <c r="U25" s="45"/>
      <c r="V25" s="45" t="s">
        <v>201</v>
      </c>
      <c r="W25" s="45" t="s">
        <v>218</v>
      </c>
      <c r="X25"/>
      <c r="Y25"/>
      <c r="Z25"/>
    </row>
    <row r="26" spans="1:26" ht="15" customHeight="1" x14ac:dyDescent="0.25">
      <c r="A26" s="136" t="s">
        <v>18</v>
      </c>
      <c r="B26" s="136"/>
      <c r="C26" s="136"/>
      <c r="D26" s="136"/>
      <c r="E26" s="132" t="str">
        <f>IF(AND(G20="Mumbai"),"Upper Class","Middle Class")</f>
        <v>Middle Class</v>
      </c>
      <c r="F26" s="132"/>
      <c r="G26" s="132"/>
      <c r="H26" s="132"/>
      <c r="S26" s="45"/>
      <c r="T26" s="45"/>
      <c r="U26" s="45"/>
      <c r="V26" s="45" t="s">
        <v>202</v>
      </c>
      <c r="W26" s="45" t="s">
        <v>219</v>
      </c>
      <c r="X26"/>
      <c r="Y26"/>
      <c r="Z26"/>
    </row>
    <row r="27" spans="1:26" x14ac:dyDescent="0.25">
      <c r="A27" s="136" t="s">
        <v>19</v>
      </c>
      <c r="B27" s="136"/>
      <c r="C27" s="136"/>
      <c r="D27" s="136"/>
      <c r="E27" s="132" t="s">
        <v>20</v>
      </c>
      <c r="F27" s="132"/>
      <c r="G27" s="132"/>
      <c r="H27" s="132"/>
      <c r="S27" s="45"/>
      <c r="T27" s="45"/>
      <c r="U27" s="45"/>
      <c r="V27" s="45" t="s">
        <v>203</v>
      </c>
      <c r="W27" s="45" t="s">
        <v>220</v>
      </c>
      <c r="X27"/>
      <c r="Y27"/>
      <c r="Z27"/>
    </row>
    <row r="28" spans="1:26" ht="15.75" customHeight="1" x14ac:dyDescent="0.25">
      <c r="A28" s="136" t="s">
        <v>21</v>
      </c>
      <c r="B28" s="136"/>
      <c r="C28" s="136"/>
      <c r="D28" s="136"/>
      <c r="E28" s="132" t="str">
        <f>IF(AND(G20="Mumbai"),"Developed","Developing")</f>
        <v>Developing</v>
      </c>
      <c r="F28" s="132"/>
      <c r="G28" s="132"/>
      <c r="H28" s="132"/>
    </row>
    <row r="29" spans="1:26" x14ac:dyDescent="0.25">
      <c r="A29" s="136" t="s">
        <v>22</v>
      </c>
      <c r="B29" s="136"/>
      <c r="C29" s="136"/>
      <c r="D29" s="136"/>
      <c r="E29" s="132" t="s">
        <v>23</v>
      </c>
      <c r="F29" s="132"/>
      <c r="G29" s="132"/>
      <c r="H29" s="132"/>
    </row>
    <row r="30" spans="1:26" ht="15.75" customHeight="1" x14ac:dyDescent="0.25">
      <c r="A30" s="136" t="s">
        <v>77</v>
      </c>
      <c r="B30" s="136"/>
      <c r="C30" s="136"/>
      <c r="D30" s="136"/>
      <c r="E30" s="132" t="s">
        <v>78</v>
      </c>
      <c r="F30" s="132"/>
      <c r="G30" s="132"/>
      <c r="H30" s="132"/>
    </row>
    <row r="31" spans="1:26" ht="15" customHeight="1" x14ac:dyDescent="0.25">
      <c r="A31" s="136" t="s">
        <v>30</v>
      </c>
      <c r="B31" s="136"/>
      <c r="C31" s="136"/>
      <c r="D31" s="136"/>
      <c r="E31" s="132" t="str">
        <f>IF(AND(ISNUMBER(SEARCH("Flat",D63)),ISNUMBER(SEARCH("Shop",D63)),ISNUMBER(SEARCH("Office",D63))),"Residential + Commercial",IF(AND(ISNUMBER(SEARCH("Flat",D63)),ISNUMBER(SEARCH("Shop",D63))),"Residential + Commercial",IF(AND(ISNUMBER(SEARCH("Flat",D63)),ISNUMBER(SEARCH("Office",D63))),"Residential + Commercial",IF(AND(ISNUMBER(SEARCH("Shop",D63)),ISNUMBER(SEARCH("Office",D63))),"Commercial",IF(ISNUMBER(SEARCH("Shop",D63)),"Commercial",IF(ISNUMBER(SEARCH("Office",D63)),"Commercial",IF(ISNUMBER(SEARCH("Flat",D63)),"Residential")))))))</f>
        <v>Residential + Commercial</v>
      </c>
      <c r="F31" s="132"/>
      <c r="G31" s="132"/>
      <c r="H31" s="132"/>
    </row>
    <row r="32" spans="1:26" ht="15.75" customHeight="1" x14ac:dyDescent="0.25">
      <c r="A32" s="136" t="s">
        <v>89</v>
      </c>
      <c r="B32" s="136"/>
      <c r="C32" s="136"/>
      <c r="D32" s="136"/>
      <c r="E32" s="132" t="s">
        <v>31</v>
      </c>
      <c r="F32" s="132"/>
      <c r="G32" s="132"/>
      <c r="H32" s="132"/>
    </row>
    <row r="33" spans="1:19" s="17" customFormat="1" x14ac:dyDescent="0.25">
      <c r="A33" s="228" t="s">
        <v>90</v>
      </c>
      <c r="B33" s="228"/>
      <c r="C33" s="190" t="s">
        <v>168</v>
      </c>
      <c r="D33" s="190"/>
      <c r="E33" s="190"/>
      <c r="F33" s="190" t="s">
        <v>29</v>
      </c>
      <c r="G33" s="190"/>
      <c r="H33" s="190"/>
      <c r="S33" s="17" t="e">
        <f ca="1">OFFSET($S$13,1,MATCH($G20,$S$13:$W$13,0)-1,15,1)</f>
        <v>#VALUE!</v>
      </c>
    </row>
    <row r="34" spans="1:19" s="17" customFormat="1" x14ac:dyDescent="0.25">
      <c r="A34" s="227" t="s">
        <v>24</v>
      </c>
      <c r="B34" s="227" t="s">
        <v>28</v>
      </c>
      <c r="C34" s="214" t="s">
        <v>377</v>
      </c>
      <c r="D34" s="214"/>
      <c r="E34" s="214"/>
      <c r="F34" s="214" t="s">
        <v>390</v>
      </c>
      <c r="G34" s="214"/>
      <c r="H34" s="214"/>
    </row>
    <row r="35" spans="1:19" x14ac:dyDescent="0.25">
      <c r="A35" s="227" t="s">
        <v>25</v>
      </c>
      <c r="B35" s="227" t="s">
        <v>28</v>
      </c>
      <c r="C35" s="214" t="s">
        <v>378</v>
      </c>
      <c r="D35" s="214"/>
      <c r="E35" s="214"/>
      <c r="F35" s="214" t="s">
        <v>391</v>
      </c>
      <c r="G35" s="214"/>
      <c r="H35" s="214"/>
    </row>
    <row r="36" spans="1:19" s="17" customFormat="1" x14ac:dyDescent="0.25">
      <c r="A36" s="227" t="s">
        <v>27</v>
      </c>
      <c r="B36" s="227" t="s">
        <v>28</v>
      </c>
      <c r="C36" s="214" t="s">
        <v>389</v>
      </c>
      <c r="D36" s="214"/>
      <c r="E36" s="214"/>
      <c r="F36" s="214" t="s">
        <v>390</v>
      </c>
      <c r="G36" s="214"/>
      <c r="H36" s="214"/>
    </row>
    <row r="37" spans="1:19" x14ac:dyDescent="0.25">
      <c r="A37" s="227" t="s">
        <v>26</v>
      </c>
      <c r="B37" s="227" t="s">
        <v>28</v>
      </c>
      <c r="C37" s="214" t="s">
        <v>376</v>
      </c>
      <c r="D37" s="214"/>
      <c r="E37" s="214"/>
      <c r="F37" s="214" t="s">
        <v>390</v>
      </c>
      <c r="G37" s="214"/>
      <c r="H37" s="214"/>
    </row>
    <row r="38" spans="1:19" x14ac:dyDescent="0.25">
      <c r="A38" s="136" t="s">
        <v>274</v>
      </c>
      <c r="B38" s="136"/>
      <c r="C38" s="136"/>
      <c r="D38" s="136"/>
      <c r="E38" s="136"/>
      <c r="F38" s="136"/>
      <c r="G38" s="136"/>
      <c r="H38" s="136"/>
    </row>
    <row r="39" spans="1:19" ht="15.75" customHeight="1" x14ac:dyDescent="0.25">
      <c r="A39" s="136" t="s">
        <v>160</v>
      </c>
      <c r="B39" s="136"/>
      <c r="C39" s="202" t="s">
        <v>392</v>
      </c>
      <c r="D39" s="202"/>
      <c r="E39" s="202"/>
      <c r="F39" s="202"/>
      <c r="G39" s="202"/>
      <c r="H39" s="202"/>
    </row>
    <row r="40" spans="1:19" x14ac:dyDescent="0.25">
      <c r="A40" s="136" t="s">
        <v>156</v>
      </c>
      <c r="B40" s="136"/>
      <c r="C40" s="210" t="s">
        <v>379</v>
      </c>
      <c r="D40" s="132"/>
      <c r="E40" s="132"/>
      <c r="F40" s="132"/>
      <c r="G40" s="132"/>
      <c r="H40" s="132"/>
    </row>
    <row r="41" spans="1:19" x14ac:dyDescent="0.25">
      <c r="A41" s="202" t="s">
        <v>32</v>
      </c>
      <c r="B41" s="202"/>
      <c r="C41" s="202"/>
      <c r="D41" s="202"/>
      <c r="E41" s="202"/>
      <c r="F41" s="202"/>
      <c r="G41" s="202"/>
      <c r="H41" s="202"/>
    </row>
    <row r="42" spans="1:19" x14ac:dyDescent="0.25">
      <c r="A42" s="136" t="s">
        <v>33</v>
      </c>
      <c r="B42" s="136"/>
      <c r="C42" s="136"/>
      <c r="D42" s="136"/>
      <c r="E42" s="205">
        <v>2910.58</v>
      </c>
      <c r="F42" s="205"/>
      <c r="G42" s="205"/>
      <c r="H42" s="205"/>
    </row>
    <row r="43" spans="1:19" x14ac:dyDescent="0.25">
      <c r="A43" s="136" t="s">
        <v>34</v>
      </c>
      <c r="B43" s="136"/>
      <c r="C43" s="136"/>
      <c r="D43" s="136"/>
      <c r="E43" s="209">
        <v>1.1000000000000001</v>
      </c>
      <c r="F43" s="209"/>
      <c r="G43" s="209"/>
      <c r="H43" s="209"/>
    </row>
    <row r="44" spans="1:19" x14ac:dyDescent="0.25">
      <c r="A44" s="136" t="s">
        <v>35</v>
      </c>
      <c r="B44" s="136"/>
      <c r="C44" s="136"/>
      <c r="D44" s="136"/>
      <c r="E44" s="209">
        <f>E46/E42-E43</f>
        <v>3.9704155185564391</v>
      </c>
      <c r="F44" s="209"/>
      <c r="G44" s="209"/>
      <c r="H44" s="209"/>
    </row>
    <row r="45" spans="1:19" x14ac:dyDescent="0.25">
      <c r="A45" s="136" t="s">
        <v>36</v>
      </c>
      <c r="B45" s="136"/>
      <c r="C45" s="136"/>
      <c r="D45" s="136"/>
      <c r="E45" s="209">
        <f>E43+E44</f>
        <v>5.0704155185564392</v>
      </c>
      <c r="F45" s="209"/>
      <c r="G45" s="209"/>
      <c r="H45" s="209"/>
    </row>
    <row r="46" spans="1:19" x14ac:dyDescent="0.25">
      <c r="A46" s="136" t="s">
        <v>88</v>
      </c>
      <c r="B46" s="136"/>
      <c r="C46" s="136"/>
      <c r="D46" s="136"/>
      <c r="E46" s="230">
        <v>14757.85</v>
      </c>
      <c r="F46" s="230"/>
      <c r="G46" s="230"/>
      <c r="H46" s="230"/>
    </row>
    <row r="47" spans="1:19" x14ac:dyDescent="0.25">
      <c r="A47" s="157" t="s">
        <v>37</v>
      </c>
      <c r="B47" s="157"/>
      <c r="C47" s="157"/>
      <c r="D47" s="157"/>
      <c r="E47" s="157" t="s">
        <v>116</v>
      </c>
      <c r="F47" s="157"/>
      <c r="G47" s="157"/>
      <c r="H47" s="157"/>
    </row>
    <row r="48" spans="1:19" x14ac:dyDescent="0.25">
      <c r="A48" s="202" t="s">
        <v>38</v>
      </c>
      <c r="B48" s="202"/>
      <c r="C48" s="202"/>
      <c r="D48" s="202"/>
      <c r="E48" s="202"/>
      <c r="F48" s="202"/>
      <c r="G48" s="202"/>
      <c r="H48" s="202"/>
    </row>
    <row r="49" spans="1:24" ht="33.75" customHeight="1" x14ac:dyDescent="0.25">
      <c r="A49" s="121" t="s">
        <v>145</v>
      </c>
      <c r="B49" s="122"/>
      <c r="C49" s="234" t="s">
        <v>255</v>
      </c>
      <c r="D49" s="235"/>
      <c r="E49" s="235"/>
      <c r="F49" s="235"/>
      <c r="G49" s="235"/>
      <c r="H49" s="236"/>
      <c r="R49" t="s">
        <v>247</v>
      </c>
      <c r="S49" s="49" t="s">
        <v>167</v>
      </c>
      <c r="T49" s="49" t="s">
        <v>175</v>
      </c>
      <c r="U49" s="49" t="s">
        <v>189</v>
      </c>
      <c r="V49" s="49" t="s">
        <v>184</v>
      </c>
    </row>
    <row r="50" spans="1:24" ht="15.75" customHeight="1" x14ac:dyDescent="0.25">
      <c r="A50" s="121" t="s">
        <v>39</v>
      </c>
      <c r="B50" s="122"/>
      <c r="C50" s="121" t="s">
        <v>354</v>
      </c>
      <c r="D50" s="126"/>
      <c r="E50" s="122"/>
      <c r="F50" s="15" t="s">
        <v>40</v>
      </c>
      <c r="G50" s="207">
        <v>45167</v>
      </c>
      <c r="H50" s="208"/>
      <c r="R50"/>
      <c r="S50" s="49" t="s">
        <v>248</v>
      </c>
      <c r="T50" s="49" t="s">
        <v>253</v>
      </c>
      <c r="U50" s="49" t="s">
        <v>264</v>
      </c>
      <c r="V50" s="49" t="s">
        <v>269</v>
      </c>
    </row>
    <row r="51" spans="1:24" x14ac:dyDescent="0.25">
      <c r="A51" s="121" t="s">
        <v>41</v>
      </c>
      <c r="B51" s="122"/>
      <c r="C51" s="121" t="str">
        <f>C50</f>
        <v>KDMC/TDP/BP/27Village/2023-24/09</v>
      </c>
      <c r="D51" s="126"/>
      <c r="E51" s="122"/>
      <c r="F51" s="15" t="s">
        <v>40</v>
      </c>
      <c r="G51" s="207">
        <f>G50</f>
        <v>45167</v>
      </c>
      <c r="H51" s="208"/>
      <c r="R51"/>
      <c r="S51" s="49" t="s">
        <v>249</v>
      </c>
      <c r="T51" s="49" t="s">
        <v>352</v>
      </c>
      <c r="U51" s="49" t="s">
        <v>262</v>
      </c>
      <c r="V51" s="49" t="s">
        <v>270</v>
      </c>
    </row>
    <row r="52" spans="1:24" s="18" customFormat="1" ht="15.75" customHeight="1" x14ac:dyDescent="0.25">
      <c r="A52" s="215" t="s">
        <v>149</v>
      </c>
      <c r="B52" s="216"/>
      <c r="C52" s="121" t="str">
        <f>C51</f>
        <v>KDMC/TDP/BP/27Village/2023-24/09</v>
      </c>
      <c r="D52" s="126"/>
      <c r="E52" s="122"/>
      <c r="F52" s="15" t="s">
        <v>40</v>
      </c>
      <c r="G52" s="207">
        <v>45167</v>
      </c>
      <c r="H52" s="208"/>
      <c r="I52" s="17" t="str">
        <f ca="1">IF(G52&gt;EDATE(E3,-48),"NO REMARK","CC REMARK FOR CC")</f>
        <v>NO REMARK</v>
      </c>
      <c r="J52" s="77"/>
      <c r="R52"/>
      <c r="S52" s="49" t="s">
        <v>250</v>
      </c>
      <c r="T52" s="49" t="s">
        <v>255</v>
      </c>
      <c r="U52" s="49" t="s">
        <v>252</v>
      </c>
      <c r="V52" s="49" t="s">
        <v>271</v>
      </c>
    </row>
    <row r="53" spans="1:24" s="18" customFormat="1" x14ac:dyDescent="0.25">
      <c r="A53" s="217"/>
      <c r="B53" s="218"/>
      <c r="C53" s="154" t="s">
        <v>393</v>
      </c>
      <c r="D53" s="155"/>
      <c r="E53" s="155"/>
      <c r="F53" s="155"/>
      <c r="G53" s="155"/>
      <c r="H53" s="156"/>
      <c r="R53"/>
      <c r="S53" s="49" t="s">
        <v>251</v>
      </c>
      <c r="T53" s="49" t="s">
        <v>258</v>
      </c>
      <c r="U53" s="49" t="s">
        <v>265</v>
      </c>
      <c r="V53" s="70" t="s">
        <v>343</v>
      </c>
    </row>
    <row r="54" spans="1:24" s="18" customFormat="1" x14ac:dyDescent="0.25">
      <c r="A54" s="196" t="s">
        <v>275</v>
      </c>
      <c r="B54" s="197"/>
      <c r="C54" s="219" t="s">
        <v>402</v>
      </c>
      <c r="D54" s="220"/>
      <c r="E54" s="221"/>
      <c r="F54" s="103" t="s">
        <v>40</v>
      </c>
      <c r="G54" s="163">
        <v>45132</v>
      </c>
      <c r="H54" s="164"/>
      <c r="K54" s="78">
        <f>EDATE(G52,-48)</f>
        <v>43706</v>
      </c>
      <c r="L54" s="18" t="str">
        <f ca="1">IF(G52&gt;EDATE(E3,-48),"NO REMARK","CC REMARK FOR CC")</f>
        <v>NO REMARK</v>
      </c>
      <c r="R54"/>
      <c r="S54" s="49" t="s">
        <v>250</v>
      </c>
      <c r="T54" s="49" t="s">
        <v>255</v>
      </c>
      <c r="U54" s="49" t="s">
        <v>252</v>
      </c>
      <c r="V54" s="49" t="s">
        <v>271</v>
      </c>
    </row>
    <row r="55" spans="1:24" s="18" customFormat="1" x14ac:dyDescent="0.25">
      <c r="A55" s="198"/>
      <c r="B55" s="199"/>
      <c r="C55" s="211" t="s">
        <v>403</v>
      </c>
      <c r="D55" s="212"/>
      <c r="E55" s="212"/>
      <c r="F55" s="212"/>
      <c r="G55" s="212"/>
      <c r="H55" s="213"/>
      <c r="R55"/>
      <c r="S55" s="49" t="s">
        <v>252</v>
      </c>
      <c r="T55" s="49" t="s">
        <v>256</v>
      </c>
      <c r="U55" s="49" t="s">
        <v>266</v>
      </c>
      <c r="V55" s="71"/>
      <c r="W55" s="16"/>
      <c r="X55" s="16"/>
    </row>
    <row r="56" spans="1:24" s="18" customFormat="1" ht="34.5" hidden="1" customHeight="1" x14ac:dyDescent="0.25">
      <c r="A56" s="165" t="s">
        <v>276</v>
      </c>
      <c r="B56" s="166"/>
      <c r="C56" s="121" t="str">
        <f>C55</f>
        <v>Gr + 1st to 14th Floor (Height = 44.70 Mtrs)</v>
      </c>
      <c r="D56" s="126"/>
      <c r="E56" s="122"/>
      <c r="F56" s="15" t="s">
        <v>40</v>
      </c>
      <c r="G56" s="207">
        <f>G55</f>
        <v>0</v>
      </c>
      <c r="H56" s="208"/>
      <c r="R56"/>
      <c r="S56" s="71"/>
      <c r="T56" s="49" t="s">
        <v>257</v>
      </c>
      <c r="U56" s="49" t="s">
        <v>267</v>
      </c>
      <c r="V56" s="71"/>
      <c r="W56" s="16"/>
      <c r="X56" s="16"/>
    </row>
    <row r="57" spans="1:24" s="18" customFormat="1" ht="41.25" hidden="1" customHeight="1" x14ac:dyDescent="0.25">
      <c r="A57" s="167"/>
      <c r="B57" s="168"/>
      <c r="C57" s="121"/>
      <c r="D57" s="126"/>
      <c r="E57" s="126"/>
      <c r="F57" s="126"/>
      <c r="G57" s="126"/>
      <c r="H57" s="122"/>
      <c r="R57"/>
      <c r="S57" s="71"/>
      <c r="T57" s="49" t="s">
        <v>259</v>
      </c>
      <c r="U57" s="49" t="s">
        <v>268</v>
      </c>
      <c r="V57" s="71"/>
      <c r="W57" s="16"/>
      <c r="X57" s="16"/>
    </row>
    <row r="58" spans="1:24" s="18" customFormat="1" ht="15.75" hidden="1" customHeight="1" x14ac:dyDescent="0.25">
      <c r="A58" s="165" t="s">
        <v>346</v>
      </c>
      <c r="B58" s="166"/>
      <c r="C58" s="121"/>
      <c r="D58" s="126"/>
      <c r="E58" s="122"/>
      <c r="F58" s="15" t="s">
        <v>40</v>
      </c>
      <c r="G58" s="207"/>
      <c r="H58" s="208"/>
      <c r="R58"/>
      <c r="S58" s="71"/>
      <c r="T58" s="49" t="s">
        <v>260</v>
      </c>
      <c r="U58" s="71" t="s">
        <v>290</v>
      </c>
      <c r="V58" s="71"/>
      <c r="W58" s="16"/>
      <c r="X58" s="16"/>
    </row>
    <row r="59" spans="1:24" s="18" customFormat="1" ht="33.75" hidden="1" customHeight="1" x14ac:dyDescent="0.25">
      <c r="A59" s="167"/>
      <c r="B59" s="168"/>
      <c r="C59" s="131" t="s">
        <v>348</v>
      </c>
      <c r="D59" s="131"/>
      <c r="E59" s="131"/>
      <c r="F59" s="15" t="s">
        <v>347</v>
      </c>
      <c r="G59" s="207"/>
      <c r="H59" s="208"/>
      <c r="R59"/>
      <c r="S59" s="71"/>
      <c r="T59" s="49" t="s">
        <v>261</v>
      </c>
      <c r="U59" s="71"/>
      <c r="V59" s="71"/>
      <c r="W59" s="16"/>
      <c r="X59" s="16"/>
    </row>
    <row r="60" spans="1:24" x14ac:dyDescent="0.25">
      <c r="A60" s="191" t="s">
        <v>42</v>
      </c>
      <c r="B60" s="192"/>
      <c r="C60" s="191" t="s">
        <v>102</v>
      </c>
      <c r="D60" s="193"/>
      <c r="E60" s="192"/>
      <c r="F60" s="38" t="s">
        <v>40</v>
      </c>
      <c r="G60" s="194" t="s">
        <v>28</v>
      </c>
      <c r="H60" s="195"/>
      <c r="R60"/>
      <c r="S60" s="71"/>
      <c r="T60" s="49" t="s">
        <v>263</v>
      </c>
      <c r="U60" s="71"/>
      <c r="V60" s="71"/>
    </row>
    <row r="61" spans="1:24" x14ac:dyDescent="0.25">
      <c r="A61" s="203" t="s">
        <v>44</v>
      </c>
      <c r="B61" s="203"/>
      <c r="C61" s="203"/>
      <c r="D61" s="203"/>
      <c r="E61" s="203"/>
      <c r="F61" s="203"/>
      <c r="G61" s="203"/>
      <c r="H61" s="203"/>
      <c r="S61" s="71"/>
      <c r="T61" s="49" t="s">
        <v>272</v>
      </c>
      <c r="U61" s="71"/>
      <c r="V61" s="71"/>
    </row>
    <row r="62" spans="1:24" x14ac:dyDescent="0.25">
      <c r="A62" s="131" t="s">
        <v>87</v>
      </c>
      <c r="B62" s="131"/>
      <c r="C62" s="131"/>
      <c r="D62" s="136">
        <f>E46</f>
        <v>14757.85</v>
      </c>
      <c r="E62" s="136"/>
      <c r="F62" s="136"/>
      <c r="G62" s="136"/>
      <c r="H62" s="136"/>
      <c r="R62"/>
    </row>
    <row r="63" spans="1:24" x14ac:dyDescent="0.25">
      <c r="A63" s="132" t="s">
        <v>45</v>
      </c>
      <c r="B63" s="157"/>
      <c r="C63" s="157"/>
      <c r="D63" s="157" t="s">
        <v>383</v>
      </c>
      <c r="E63" s="157"/>
      <c r="F63" s="157"/>
      <c r="G63" s="157"/>
      <c r="H63" s="157"/>
      <c r="I63" s="19"/>
      <c r="R63"/>
    </row>
    <row r="64" spans="1:24" x14ac:dyDescent="0.25">
      <c r="A64" s="196" t="s">
        <v>46</v>
      </c>
      <c r="B64" s="233"/>
      <c r="C64" s="197"/>
      <c r="D64" s="231" t="s">
        <v>368</v>
      </c>
      <c r="E64" s="232"/>
      <c r="F64" s="232"/>
      <c r="G64" s="232"/>
      <c r="H64" s="232"/>
      <c r="R64"/>
    </row>
    <row r="65" spans="1:19" ht="15.75" customHeight="1" x14ac:dyDescent="0.25">
      <c r="A65" s="196" t="s">
        <v>85</v>
      </c>
      <c r="B65" s="233"/>
      <c r="C65" s="233"/>
      <c r="D65" s="157" t="s">
        <v>401</v>
      </c>
      <c r="E65" s="157"/>
      <c r="F65" s="157"/>
      <c r="G65" s="157"/>
      <c r="H65" s="157"/>
      <c r="R65"/>
    </row>
    <row r="66" spans="1:19" ht="15.75" hidden="1" customHeight="1" x14ac:dyDescent="0.25">
      <c r="A66" s="237"/>
      <c r="B66" s="238"/>
      <c r="C66" s="238"/>
      <c r="D66" s="240"/>
      <c r="E66" s="241"/>
      <c r="F66" s="241"/>
      <c r="G66" s="241"/>
      <c r="H66" s="242"/>
      <c r="R66"/>
    </row>
    <row r="67" spans="1:19" ht="15.75" hidden="1" customHeight="1" x14ac:dyDescent="0.25">
      <c r="A67" s="198"/>
      <c r="B67" s="239"/>
      <c r="C67" s="239"/>
      <c r="D67" s="123"/>
      <c r="E67" s="124"/>
      <c r="F67" s="124"/>
      <c r="G67" s="124"/>
      <c r="H67" s="125"/>
      <c r="S67"/>
    </row>
    <row r="68" spans="1:19" ht="15.75" customHeight="1" x14ac:dyDescent="0.25">
      <c r="A68" s="136" t="s">
        <v>43</v>
      </c>
      <c r="B68" s="136"/>
      <c r="C68" s="136"/>
      <c r="D68" s="175" t="s">
        <v>355</v>
      </c>
      <c r="E68" s="175"/>
      <c r="F68" s="175"/>
      <c r="G68" s="175"/>
      <c r="H68" s="175"/>
      <c r="J68" s="20"/>
      <c r="K68" s="19"/>
      <c r="N68" s="19"/>
      <c r="S68"/>
    </row>
    <row r="69" spans="1:19" ht="15.75" customHeight="1" x14ac:dyDescent="0.25">
      <c r="A69" s="136" t="s">
        <v>83</v>
      </c>
      <c r="B69" s="136"/>
      <c r="C69" s="136"/>
      <c r="D69" s="229" t="str">
        <f>(IF(G60="NA","60 Years After Completion",IF(G60&lt;&gt;"NA",""&amp;60-ROUNDDOWN((E3-G60)/360,0)&amp;" Years"," ")))</f>
        <v>60 Years After Completion</v>
      </c>
      <c r="E69" s="229"/>
      <c r="F69" s="229"/>
      <c r="G69" s="229"/>
      <c r="H69" s="229"/>
      <c r="N69" s="19"/>
      <c r="S69"/>
    </row>
    <row r="70" spans="1:19" ht="15.75" customHeight="1" x14ac:dyDescent="0.25">
      <c r="A70" s="136" t="s">
        <v>84</v>
      </c>
      <c r="B70" s="136"/>
      <c r="C70" s="136"/>
      <c r="D70" s="131" t="s">
        <v>23</v>
      </c>
      <c r="E70" s="131"/>
      <c r="F70" s="131"/>
      <c r="G70" s="131"/>
      <c r="H70" s="131"/>
      <c r="J70" s="21"/>
      <c r="K70" s="21"/>
      <c r="S70"/>
    </row>
    <row r="71" spans="1:19" ht="38.450000000000003" customHeight="1" x14ac:dyDescent="0.25">
      <c r="A71" s="157" t="s">
        <v>394</v>
      </c>
      <c r="B71" s="157"/>
      <c r="C71" s="157"/>
      <c r="D71" s="132" t="s">
        <v>356</v>
      </c>
      <c r="E71" s="131"/>
      <c r="F71" s="131"/>
      <c r="G71" s="131"/>
      <c r="H71" s="131"/>
      <c r="I71" s="81" t="s">
        <v>357</v>
      </c>
      <c r="S71"/>
    </row>
    <row r="72" spans="1:19" x14ac:dyDescent="0.25">
      <c r="A72" s="131" t="s">
        <v>142</v>
      </c>
      <c r="B72" s="131"/>
      <c r="C72" s="131"/>
      <c r="D72" s="131" t="s">
        <v>28</v>
      </c>
      <c r="E72" s="131"/>
      <c r="F72" s="131"/>
      <c r="G72" s="131"/>
      <c r="H72" s="131"/>
      <c r="I72" s="22"/>
      <c r="J72" s="22"/>
      <c r="K72" s="22"/>
      <c r="L72" s="22"/>
      <c r="M72" s="22"/>
      <c r="N72" s="22"/>
    </row>
    <row r="73" spans="1:19" ht="15.75" customHeight="1" x14ac:dyDescent="0.25">
      <c r="A73" s="136" t="s">
        <v>82</v>
      </c>
      <c r="B73" s="136"/>
      <c r="C73" s="136"/>
      <c r="D73" s="132" t="str">
        <f ca="1">(IF(G79&gt;95%,"Nothing",IF(G79&gt;0%,"Cement, Aggregate, Steel, etc",IF(G79=0%,"Work not yet Started"))))</f>
        <v>Cement, Aggregate, Steel, etc</v>
      </c>
      <c r="E73" s="132"/>
      <c r="F73" s="132"/>
      <c r="G73" s="132"/>
      <c r="H73" s="132"/>
      <c r="J73" s="21"/>
      <c r="S73"/>
    </row>
    <row r="74" spans="1:19" ht="33.75" customHeight="1" thickBot="1" x14ac:dyDescent="0.3">
      <c r="A74" s="131" t="s">
        <v>115</v>
      </c>
      <c r="B74" s="131"/>
      <c r="C74" s="131"/>
      <c r="D74" s="132" t="str">
        <f ca="1">(IF(D73="Nothing","Yes",IF(D73="Cement, Aggregate, Steel, etc","Under Construction",IF(D73="Work not yet Started","Work not yet Started"))))</f>
        <v>Under Construction</v>
      </c>
      <c r="E74" s="132"/>
      <c r="F74" s="132" t="str">
        <f ca="1">(IF(D73="Nothing","Yes",IF(D73="Cement, Aggregate, Steel, etc","Under Construction",IF(D73="Work not yet Started","Work not yet Started"))))</f>
        <v>Under Construction</v>
      </c>
      <c r="G74" s="132"/>
      <c r="H74" s="132"/>
      <c r="S74"/>
    </row>
    <row r="75" spans="1:19" ht="15.75" customHeight="1" x14ac:dyDescent="0.25">
      <c r="A75" s="224" t="s">
        <v>134</v>
      </c>
      <c r="B75" s="224"/>
      <c r="C75" s="224" t="str">
        <f>D65</f>
        <v>Gr + 1st to 14th Floor</v>
      </c>
      <c r="D75" s="224"/>
      <c r="E75" s="224"/>
      <c r="F75" s="224"/>
      <c r="G75" s="224"/>
      <c r="H75" s="224"/>
      <c r="I75" s="106" t="str">
        <f ca="1">IF(D88=100%,"All work Completed. Possession granted to the Building.",IF(D87=100%,"All work Completed, Waiting for OC",I76&amp;""&amp;I77&amp;""&amp;J76&amp;""&amp;J75&amp;" "&amp;J77))</f>
        <v>Excavation, Plinth Completed, RCC upto 10 Slab, Brickwork upto 6 Floor, Internal Plaster upto 3 Floor, External Plaster upto 1 Floor Completed</v>
      </c>
      <c r="J75" s="40" t="str">
        <f ca="1">(IF(C81=(D76+F76+H76),"",IF(C81&gt;0,", RCC upto "&amp;C81&amp;" Slab","")))&amp;(IF(C82=H76,"",IF(C82&gt;0,", Brickwork upto "&amp;C82&amp;" Floor","")))&amp;(IF(C83=H76,"",IF(C83&gt;0,", Internal Plaster upto "&amp;C83&amp;" Floor","")))&amp;(IF(C84=H76,"",IF(C84&gt;0,", External Plaster upto "&amp;C84&amp;" Floor","")))&amp;(IF(C85=H76,"",IF(C85&gt;0,", Flooring upto "&amp;C85&amp;" Floor","")))&amp;(IF(C86=H76,"",IF(C86&gt;0,", Painting upto "&amp;C86&amp;" Floor","")))&amp;(IF(C87=H76,"",IF(C87&gt;0,", Finishing upto "&amp;C87&amp;" Floor","")))&amp;(IF(C88=H76,"",IF(C88&gt;0,", Possession upto "&amp;C88&amp;" Floor","")))</f>
        <v>, RCC upto 10 Slab, Brickwork upto 6 Floor, Internal Plaster upto 3 Floor, External Plaster upto 1 Floor</v>
      </c>
      <c r="S75"/>
    </row>
    <row r="76" spans="1:19" x14ac:dyDescent="0.25">
      <c r="A76" s="42" t="s">
        <v>136</v>
      </c>
      <c r="B76" s="42">
        <f>IF(AND(ISNUMBER(SEARCH("1B",C75))),1,IF(AND(ISNUMBER(SEARCH("2B",C75))),2,IF(AND(ISNUMBER(SEARCH("3B",C75))),3,IF(AND(ISNUMBER(SEARCH("4B",C75))),4,IF(ISNUMBER(SEARCH("5B",C75)),5,0)))))</f>
        <v>0</v>
      </c>
      <c r="C76" s="42" t="s">
        <v>68</v>
      </c>
      <c r="D76" s="42">
        <v>1</v>
      </c>
      <c r="E76" s="42" t="s">
        <v>67</v>
      </c>
      <c r="F76" s="42">
        <v>0</v>
      </c>
      <c r="G76" s="42" t="s">
        <v>76</v>
      </c>
      <c r="H76" s="42">
        <f ca="1">--TRIM(RIGHT(SUBSTITUTE(LEFT(C75,_xlfn.AGGREGATE(16,6,FIND({0,1,2,3,4,5,6,7,8,9},C75,ROW(INDIRECT("1:"&amp;LEN(C75)))),1))," ",REPT(" ",LEN(C75))),LEN(C75)))</f>
        <v>14</v>
      </c>
      <c r="I76" s="107" t="str">
        <f ca="1">IF(D79=100%,"Excavation","")&amp;IF(D80=100%,", Plinth","")&amp;IF(D81=100%,", RCC Slab","")&amp;IF(D82=100%,", Brickwork","")&amp;IF(D83=100%,", Internal Plaster","")&amp;IF(D84=100%,", External Plaster","")&amp;IF(D85=100%,", Flooring","")&amp;IF(D86=100%,", Painting","")&amp;IF(D87=100%,", Building common Amenities","")</f>
        <v>Excavation, Plinth</v>
      </c>
      <c r="J76" s="41" t="str">
        <f ca="1">(IF(C79=0,"Work not yet Started.",IF(D79=25%,"Piling work in process",IF(D79=50%,"Excavation work in process",IF(D79=100%,"","0")))))&amp;(IF(C80=0%,"",IF(C80=J81,", Footing work is process",IF(C80=J82,", Footing work Completed",IF(C80=J83,", 1st Basement Completed",IF(C80=J84,", 1st &amp; 2nd Basement Completed",IF(C80=J85,", 1st to 3rd Basement Completed",IF(C80=J86,", 1st to 4th Basement Completed",IF(C80=J87,", Plinth work is process",IF(C80=J88,"","0"))))))))))</f>
        <v/>
      </c>
      <c r="S76"/>
    </row>
    <row r="77" spans="1:19" ht="36.75" customHeight="1" x14ac:dyDescent="0.25">
      <c r="A77" s="225" t="s">
        <v>86</v>
      </c>
      <c r="B77" s="225"/>
      <c r="C77" s="224" t="str">
        <f ca="1">I75</f>
        <v>Excavation, Plinth Completed, RCC upto 10 Slab, Brickwork upto 6 Floor, Internal Plaster upto 3 Floor, External Plaster upto 1 Floor Completed</v>
      </c>
      <c r="D77" s="224"/>
      <c r="E77" s="224"/>
      <c r="F77" s="224"/>
      <c r="G77" s="224"/>
      <c r="H77" s="224"/>
      <c r="I77" s="107" t="str">
        <f ca="1">IF(I76&lt;&gt;""," Completed","")</f>
        <v xml:space="preserve"> Completed</v>
      </c>
      <c r="J77" s="41" t="str">
        <f ca="1">IF(J75&lt;&gt;"","Completed","")</f>
        <v>Completed</v>
      </c>
      <c r="S77"/>
    </row>
    <row r="78" spans="1:19" ht="15.75" customHeight="1" x14ac:dyDescent="0.25">
      <c r="A78" s="119" t="s">
        <v>47</v>
      </c>
      <c r="B78" s="120"/>
      <c r="C78" s="99" t="s">
        <v>133</v>
      </c>
      <c r="D78" s="99" t="s">
        <v>79</v>
      </c>
      <c r="E78" s="120" t="s">
        <v>81</v>
      </c>
      <c r="F78" s="120"/>
      <c r="G78" s="120" t="s">
        <v>80</v>
      </c>
      <c r="H78" s="133"/>
      <c r="I78" s="13" t="s">
        <v>135</v>
      </c>
      <c r="J78" s="23">
        <f ca="1">H76*25%</f>
        <v>3.5</v>
      </c>
      <c r="S78"/>
    </row>
    <row r="79" spans="1:19" x14ac:dyDescent="0.25">
      <c r="A79" s="119" t="s">
        <v>122</v>
      </c>
      <c r="B79" s="120"/>
      <c r="C79" s="99">
        <f ca="1">J80</f>
        <v>14</v>
      </c>
      <c r="D79" s="100">
        <f ca="1">((100/H76)*C79)/100</f>
        <v>1</v>
      </c>
      <c r="E79" s="176">
        <f ca="1">(((C80/H76*10)+(40/(D76+F76+H76)*C81)+(7.5/(H76)*C82)+(7.5/(H76)*C83)+(10/H76*C84)+(10/H76*C85)+(5/H76*C86)+(5/H76*C87)+(5/H76*C88))/100)</f>
        <v>0.42202380952380947</v>
      </c>
      <c r="F79" s="177"/>
      <c r="G79" s="176">
        <f ca="1">((((C79/H76)*20)+((C80/H76)*25)+(30/(H76+F76+D76)*C81)+(5/H76*C82)+(5/H76*C83)+(5/H76*C84)+(5/H76*C85)+(0/H76*C86)+(0/H76*C87)+(5/H76*C88))/100)</f>
        <v>0.68571428571428572</v>
      </c>
      <c r="H79" s="182"/>
      <c r="I79" s="13" t="s">
        <v>97</v>
      </c>
      <c r="J79" s="24">
        <f ca="1">H76*50%</f>
        <v>7</v>
      </c>
    </row>
    <row r="80" spans="1:19" x14ac:dyDescent="0.25">
      <c r="A80" s="119" t="s">
        <v>48</v>
      </c>
      <c r="B80" s="120"/>
      <c r="C80" s="99">
        <f ca="1">J88</f>
        <v>14</v>
      </c>
      <c r="D80" s="100">
        <f ca="1">((100/H76)*C80)/100</f>
        <v>1</v>
      </c>
      <c r="E80" s="178"/>
      <c r="F80" s="179"/>
      <c r="G80" s="178"/>
      <c r="H80" s="183"/>
      <c r="I80" s="13" t="s">
        <v>98</v>
      </c>
      <c r="J80" s="24">
        <f ca="1">H76</f>
        <v>14</v>
      </c>
      <c r="S80"/>
    </row>
    <row r="81" spans="1:22" ht="15.75" customHeight="1" x14ac:dyDescent="0.25">
      <c r="A81" s="119" t="s">
        <v>123</v>
      </c>
      <c r="B81" s="120"/>
      <c r="C81" s="99">
        <v>10</v>
      </c>
      <c r="D81" s="100">
        <f ca="1">((100/(D76+F76+H76))*C81)/100</f>
        <v>0.66666666666666674</v>
      </c>
      <c r="E81" s="178"/>
      <c r="F81" s="179"/>
      <c r="G81" s="178"/>
      <c r="H81" s="183"/>
      <c r="I81" s="13" t="s">
        <v>99</v>
      </c>
      <c r="J81" s="25">
        <f ca="1">(IF(B76&gt;1,(H76/(B76+2)),H76/4))</f>
        <v>3.5</v>
      </c>
      <c r="S81"/>
    </row>
    <row r="82" spans="1:22" ht="15.75" customHeight="1" x14ac:dyDescent="0.25">
      <c r="A82" s="119" t="s">
        <v>130</v>
      </c>
      <c r="B82" s="120" t="s">
        <v>124</v>
      </c>
      <c r="C82" s="99">
        <v>6</v>
      </c>
      <c r="D82" s="100">
        <f ca="1">((100/H76)*C82)/100</f>
        <v>0.4285714285714286</v>
      </c>
      <c r="E82" s="178"/>
      <c r="F82" s="179"/>
      <c r="G82" s="178"/>
      <c r="H82" s="183"/>
      <c r="I82" s="13" t="s">
        <v>100</v>
      </c>
      <c r="J82" s="25">
        <f ca="1">(IF(B76&gt;1,(H76/(B76+2)+J81),H76/4+J81))</f>
        <v>7</v>
      </c>
    </row>
    <row r="83" spans="1:22" ht="15.75" customHeight="1" x14ac:dyDescent="0.25">
      <c r="A83" s="119" t="s">
        <v>131</v>
      </c>
      <c r="B83" s="120" t="s">
        <v>124</v>
      </c>
      <c r="C83" s="99">
        <v>3</v>
      </c>
      <c r="D83" s="100">
        <f ca="1">((100/H76)*C83)/100</f>
        <v>0.2142857142857143</v>
      </c>
      <c r="E83" s="178"/>
      <c r="F83" s="179"/>
      <c r="G83" s="178"/>
      <c r="H83" s="183"/>
      <c r="I83" s="13" t="s">
        <v>140</v>
      </c>
      <c r="J83" s="25">
        <f>(IF(B76&gt;1,(H76/(B76+2)+J82),0))</f>
        <v>0</v>
      </c>
    </row>
    <row r="84" spans="1:22" ht="15" customHeight="1" x14ac:dyDescent="0.25">
      <c r="A84" s="119" t="s">
        <v>129</v>
      </c>
      <c r="B84" s="120" t="s">
        <v>126</v>
      </c>
      <c r="C84" s="99">
        <v>1</v>
      </c>
      <c r="D84" s="100">
        <f ca="1">((100/(H76))*C84)/100</f>
        <v>7.1428571428571438E-2</v>
      </c>
      <c r="E84" s="178"/>
      <c r="F84" s="179"/>
      <c r="G84" s="178"/>
      <c r="H84" s="183"/>
      <c r="I84" s="13" t="s">
        <v>137</v>
      </c>
      <c r="J84" s="25">
        <f>(IF(B76&gt;2,(H76/(B76+2)+J83),0))</f>
        <v>0</v>
      </c>
    </row>
    <row r="85" spans="1:22" ht="15.75" customHeight="1" x14ac:dyDescent="0.25">
      <c r="A85" s="119" t="s">
        <v>125</v>
      </c>
      <c r="B85" s="120" t="s">
        <v>125</v>
      </c>
      <c r="C85" s="99">
        <v>0</v>
      </c>
      <c r="D85" s="100">
        <f ca="1">((100/H76)*C85)/100</f>
        <v>0</v>
      </c>
      <c r="E85" s="178"/>
      <c r="F85" s="179"/>
      <c r="G85" s="178"/>
      <c r="H85" s="183"/>
      <c r="I85" s="13" t="s">
        <v>138</v>
      </c>
      <c r="J85" s="26">
        <f>(IF(B76&gt;3,(H76/(B76+2)+J84),0))</f>
        <v>0</v>
      </c>
    </row>
    <row r="86" spans="1:22" ht="15.75" customHeight="1" x14ac:dyDescent="0.25">
      <c r="A86" s="119" t="s">
        <v>132</v>
      </c>
      <c r="B86" s="120"/>
      <c r="C86" s="99">
        <v>0</v>
      </c>
      <c r="D86" s="100">
        <f ca="1">((100/H76)*C86)/100</f>
        <v>0</v>
      </c>
      <c r="E86" s="178"/>
      <c r="F86" s="179"/>
      <c r="G86" s="178"/>
      <c r="H86" s="183"/>
      <c r="I86" s="13" t="s">
        <v>139</v>
      </c>
      <c r="J86" s="25">
        <f>(IF(B76&gt;4,(H76/(B76+2)+J85),0))</f>
        <v>0</v>
      </c>
    </row>
    <row r="87" spans="1:22" ht="15.75" customHeight="1" x14ac:dyDescent="0.25">
      <c r="A87" s="119" t="s">
        <v>127</v>
      </c>
      <c r="B87" s="120" t="s">
        <v>127</v>
      </c>
      <c r="C87" s="99">
        <v>0</v>
      </c>
      <c r="D87" s="100">
        <f ca="1">((100/(H76))*C87)/100</f>
        <v>0</v>
      </c>
      <c r="E87" s="178"/>
      <c r="F87" s="179"/>
      <c r="G87" s="178"/>
      <c r="H87" s="183"/>
      <c r="I87" s="13" t="s">
        <v>141</v>
      </c>
      <c r="J87" s="25">
        <f ca="1">(IF(B76=1,(H76/(B76+3)+J82),IF(B76=0,(H76/4+J82),IF(B76&gt;1,0))))</f>
        <v>10.5</v>
      </c>
    </row>
    <row r="88" spans="1:22" ht="16.5" thickBot="1" x14ac:dyDescent="0.3">
      <c r="A88" s="134" t="s">
        <v>128</v>
      </c>
      <c r="B88" s="135"/>
      <c r="C88" s="101">
        <v>0</v>
      </c>
      <c r="D88" s="102">
        <f ca="1">((100/(H76))*C88)/100</f>
        <v>0</v>
      </c>
      <c r="E88" s="180"/>
      <c r="F88" s="181"/>
      <c r="G88" s="180"/>
      <c r="H88" s="184"/>
      <c r="I88" s="14" t="s">
        <v>101</v>
      </c>
      <c r="J88" s="27">
        <f ca="1">(IF(B76&gt;1.5,(H76/(B76+2)+J82+MAX(0,J83-J82)+MAX(0,J84-J83)+MAX(0,J85-J84)+MAX(0,J86-J85)+MAX(0,J87-J86)),IF(B76=1,(H76/(B76+3)+J87),IF(B76=0,H76/4+J87))))</f>
        <v>14</v>
      </c>
    </row>
    <row r="89" spans="1:22" x14ac:dyDescent="0.25">
      <c r="A89" s="146" t="s">
        <v>151</v>
      </c>
      <c r="B89" s="146"/>
      <c r="C89" s="146"/>
      <c r="D89" s="146"/>
      <c r="E89" s="146"/>
      <c r="F89" s="148" t="s">
        <v>155</v>
      </c>
      <c r="G89" s="148"/>
      <c r="H89" s="148"/>
      <c r="R89" t="s">
        <v>247</v>
      </c>
      <c r="S89" t="s">
        <v>167</v>
      </c>
      <c r="T89" t="s">
        <v>175</v>
      </c>
      <c r="U89" t="s">
        <v>189</v>
      </c>
      <c r="V89" t="s">
        <v>184</v>
      </c>
    </row>
    <row r="90" spans="1:22" x14ac:dyDescent="0.25">
      <c r="A90" s="136" t="s">
        <v>153</v>
      </c>
      <c r="B90" s="136"/>
      <c r="C90" s="136"/>
      <c r="D90" s="136"/>
      <c r="E90" s="136"/>
      <c r="F90" s="147">
        <v>5500</v>
      </c>
      <c r="G90" s="147"/>
      <c r="H90" s="147"/>
      <c r="I90" s="16" t="s">
        <v>407</v>
      </c>
      <c r="J90" s="104"/>
      <c r="K90" s="16">
        <f>5250+250</f>
        <v>5500</v>
      </c>
      <c r="R90"/>
      <c r="S90">
        <v>800000</v>
      </c>
      <c r="T90">
        <v>150000</v>
      </c>
      <c r="U90">
        <v>100000</v>
      </c>
      <c r="V90">
        <v>100000</v>
      </c>
    </row>
    <row r="91" spans="1:22" x14ac:dyDescent="0.25">
      <c r="A91" s="136" t="s">
        <v>152</v>
      </c>
      <c r="B91" s="136"/>
      <c r="C91" s="136"/>
      <c r="D91" s="136"/>
      <c r="E91" s="136"/>
      <c r="F91" s="147">
        <v>12000</v>
      </c>
      <c r="G91" s="147"/>
      <c r="H91" s="147"/>
      <c r="R91"/>
      <c r="S91">
        <v>900000</v>
      </c>
      <c r="T91">
        <v>200000</v>
      </c>
      <c r="U91">
        <v>150000</v>
      </c>
      <c r="V91">
        <v>150000</v>
      </c>
    </row>
    <row r="92" spans="1:22" hidden="1" x14ac:dyDescent="0.25">
      <c r="A92" s="136" t="s">
        <v>154</v>
      </c>
      <c r="B92" s="136"/>
      <c r="C92" s="136"/>
      <c r="D92" s="136"/>
      <c r="E92" s="136"/>
      <c r="F92" s="147"/>
      <c r="G92" s="147"/>
      <c r="H92" s="147"/>
      <c r="R92"/>
      <c r="S92">
        <v>1000000</v>
      </c>
      <c r="T92">
        <v>250000</v>
      </c>
      <c r="U92">
        <v>200000</v>
      </c>
      <c r="V92">
        <v>200000</v>
      </c>
    </row>
    <row r="93" spans="1:22" s="28" customFormat="1" hidden="1" x14ac:dyDescent="0.25">
      <c r="A93" s="136" t="s">
        <v>170</v>
      </c>
      <c r="B93" s="136"/>
      <c r="C93" s="136"/>
      <c r="D93" s="136"/>
      <c r="E93" s="136"/>
      <c r="F93" s="147"/>
      <c r="G93" s="147"/>
      <c r="H93" s="147"/>
      <c r="R93"/>
      <c r="S93">
        <v>1100000</v>
      </c>
      <c r="T93">
        <v>300000</v>
      </c>
      <c r="U93">
        <v>250000</v>
      </c>
      <c r="V93" s="18">
        <v>250000</v>
      </c>
    </row>
    <row r="94" spans="1:22" s="28" customFormat="1" x14ac:dyDescent="0.25">
      <c r="A94" s="136" t="s">
        <v>91</v>
      </c>
      <c r="B94" s="136"/>
      <c r="C94" s="136"/>
      <c r="D94" s="136"/>
      <c r="E94" s="136"/>
      <c r="F94" s="147">
        <v>200000</v>
      </c>
      <c r="G94" s="147"/>
      <c r="H94" s="147"/>
      <c r="R94"/>
      <c r="S94">
        <v>1200000</v>
      </c>
      <c r="T94">
        <v>350000</v>
      </c>
      <c r="U94">
        <v>300000</v>
      </c>
      <c r="V94">
        <v>300000</v>
      </c>
    </row>
    <row r="95" spans="1:22" s="28" customFormat="1" hidden="1" x14ac:dyDescent="0.25">
      <c r="A95" s="136" t="s">
        <v>92</v>
      </c>
      <c r="B95" s="136"/>
      <c r="C95" s="136"/>
      <c r="D95" s="136"/>
      <c r="E95" s="136"/>
      <c r="F95" s="147"/>
      <c r="G95" s="147"/>
      <c r="H95" s="147"/>
      <c r="R95"/>
      <c r="S95">
        <v>1300000</v>
      </c>
      <c r="T95">
        <v>400000</v>
      </c>
      <c r="U95">
        <v>350000</v>
      </c>
      <c r="V95" s="18">
        <v>400000</v>
      </c>
    </row>
    <row r="96" spans="1:22" s="28" customFormat="1" hidden="1" x14ac:dyDescent="0.25">
      <c r="A96" s="136" t="s">
        <v>93</v>
      </c>
      <c r="B96" s="136"/>
      <c r="C96" s="136"/>
      <c r="D96" s="136"/>
      <c r="E96" s="136"/>
      <c r="F96" s="147"/>
      <c r="G96" s="147"/>
      <c r="H96" s="147"/>
      <c r="R96"/>
      <c r="S96">
        <v>1400000</v>
      </c>
      <c r="T96">
        <v>500000</v>
      </c>
      <c r="U96">
        <v>400000</v>
      </c>
      <c r="V96"/>
    </row>
    <row r="97" spans="1:22" s="28" customFormat="1" x14ac:dyDescent="0.25">
      <c r="A97" s="136" t="s">
        <v>94</v>
      </c>
      <c r="B97" s="136"/>
      <c r="C97" s="136"/>
      <c r="D97" s="136"/>
      <c r="E97" s="136"/>
      <c r="F97" s="147">
        <v>75000</v>
      </c>
      <c r="G97" s="147"/>
      <c r="H97" s="147"/>
      <c r="R97"/>
      <c r="S97">
        <v>1500000</v>
      </c>
      <c r="T97">
        <v>600000</v>
      </c>
      <c r="U97">
        <v>500000</v>
      </c>
      <c r="V97" s="18"/>
    </row>
    <row r="98" spans="1:22" s="28" customFormat="1" x14ac:dyDescent="0.25">
      <c r="A98" s="136" t="s">
        <v>95</v>
      </c>
      <c r="B98" s="136"/>
      <c r="C98" s="136"/>
      <c r="D98" s="136"/>
      <c r="E98" s="136"/>
      <c r="F98" s="147">
        <v>15000</v>
      </c>
      <c r="G98" s="147"/>
      <c r="H98" s="147"/>
      <c r="R98"/>
      <c r="S98">
        <v>1600000</v>
      </c>
      <c r="T98">
        <v>700000</v>
      </c>
      <c r="U98">
        <v>600000</v>
      </c>
      <c r="V98"/>
    </row>
    <row r="99" spans="1:22" s="28" customFormat="1" hidden="1" x14ac:dyDescent="0.25">
      <c r="A99" s="136" t="s">
        <v>96</v>
      </c>
      <c r="B99" s="136"/>
      <c r="C99" s="136"/>
      <c r="D99" s="136"/>
      <c r="E99" s="136"/>
      <c r="F99" s="147"/>
      <c r="G99" s="147"/>
      <c r="H99" s="147"/>
      <c r="R99"/>
      <c r="S99">
        <v>1700000</v>
      </c>
      <c r="T99">
        <v>800000</v>
      </c>
      <c r="U99"/>
      <c r="V99" s="18"/>
    </row>
    <row r="100" spans="1:22" x14ac:dyDescent="0.25">
      <c r="A100" s="136" t="s">
        <v>49</v>
      </c>
      <c r="B100" s="136"/>
      <c r="C100" s="136"/>
      <c r="D100" s="136"/>
      <c r="E100" s="136"/>
      <c r="F100" s="147">
        <v>250000</v>
      </c>
      <c r="G100" s="147"/>
      <c r="H100" s="147"/>
      <c r="R100"/>
      <c r="S100">
        <v>1800000</v>
      </c>
      <c r="T100">
        <v>900000</v>
      </c>
      <c r="U100"/>
    </row>
    <row r="101" spans="1:22" s="29" customFormat="1" x14ac:dyDescent="0.25">
      <c r="A101" s="202" t="s">
        <v>50</v>
      </c>
      <c r="B101" s="202"/>
      <c r="C101" s="202"/>
      <c r="D101" s="202"/>
      <c r="E101" s="202"/>
      <c r="F101" s="147">
        <f>F90*0.8</f>
        <v>4400</v>
      </c>
      <c r="G101" s="147"/>
      <c r="H101" s="147"/>
      <c r="R101" s="16"/>
      <c r="S101" s="16"/>
      <c r="T101">
        <v>1000000</v>
      </c>
      <c r="U101"/>
      <c r="V101" s="16"/>
    </row>
    <row r="102" spans="1:22" s="30" customFormat="1" ht="15.75" customHeight="1" x14ac:dyDescent="0.25">
      <c r="A102" s="142" t="s">
        <v>71</v>
      </c>
      <c r="B102" s="142"/>
      <c r="C102" s="142"/>
      <c r="D102" s="142"/>
      <c r="E102" s="142"/>
      <c r="F102" s="142"/>
      <c r="G102" s="142"/>
      <c r="H102" s="142"/>
      <c r="R102"/>
      <c r="S102" s="16"/>
      <c r="T102"/>
      <c r="U102"/>
      <c r="V102" s="16"/>
    </row>
    <row r="103" spans="1:22" s="30" customFormat="1" ht="15.75" customHeight="1" x14ac:dyDescent="0.25">
      <c r="A103" s="170" t="s">
        <v>51</v>
      </c>
      <c r="B103" s="170"/>
      <c r="C103" s="144" t="s">
        <v>74</v>
      </c>
      <c r="D103" s="144"/>
      <c r="E103" s="159" t="s">
        <v>52</v>
      </c>
      <c r="F103" s="159"/>
      <c r="G103" s="170" t="s">
        <v>53</v>
      </c>
      <c r="H103" s="170"/>
      <c r="R103"/>
      <c r="S103" s="16"/>
      <c r="T103"/>
      <c r="U103" s="16"/>
      <c r="V103" s="16"/>
    </row>
    <row r="104" spans="1:22" s="30" customFormat="1" x14ac:dyDescent="0.25">
      <c r="A104" s="145" t="s">
        <v>369</v>
      </c>
      <c r="B104" s="145"/>
      <c r="C104" s="151">
        <f>COUNT(D118:D147)</f>
        <v>30</v>
      </c>
      <c r="D104" s="140"/>
      <c r="E104" s="151">
        <f>SUM(F118:F147)</f>
        <v>4892.5609199999999</v>
      </c>
      <c r="F104" s="140"/>
      <c r="G104" s="151">
        <f>SUM(H118:H147)</f>
        <v>7338.8413799999998</v>
      </c>
      <c r="H104" s="140"/>
      <c r="R104"/>
      <c r="S104" s="16"/>
      <c r="T104"/>
      <c r="U104" s="16"/>
      <c r="V104" s="16"/>
    </row>
    <row r="105" spans="1:22" s="30" customFormat="1" hidden="1" x14ac:dyDescent="0.25">
      <c r="A105" s="145"/>
      <c r="B105" s="145"/>
      <c r="C105" s="139"/>
      <c r="D105" s="139"/>
      <c r="E105" s="140"/>
      <c r="F105" s="140"/>
      <c r="G105" s="141"/>
      <c r="H105" s="141"/>
      <c r="R105"/>
      <c r="S105" s="16"/>
      <c r="T105"/>
      <c r="U105" s="16"/>
      <c r="V105" s="16"/>
    </row>
    <row r="106" spans="1:22" s="30" customFormat="1" x14ac:dyDescent="0.25">
      <c r="A106" s="142" t="s">
        <v>144</v>
      </c>
      <c r="B106" s="142"/>
      <c r="C106" s="143">
        <f>SUM(C104:D105)</f>
        <v>30</v>
      </c>
      <c r="D106" s="144"/>
      <c r="E106" s="143">
        <f t="shared" ref="E106" si="0">SUM(E104:F105)</f>
        <v>4892.5609199999999</v>
      </c>
      <c r="F106" s="144"/>
      <c r="G106" s="143">
        <f t="shared" ref="G106" si="1">SUM(G104:H105)</f>
        <v>7338.8413799999998</v>
      </c>
      <c r="H106" s="144"/>
      <c r="R106"/>
      <c r="S106" s="16"/>
      <c r="T106"/>
      <c r="U106" s="16"/>
      <c r="V106" s="16"/>
    </row>
    <row r="107" spans="1:22" s="30" customFormat="1" x14ac:dyDescent="0.25">
      <c r="A107" s="142" t="s">
        <v>66</v>
      </c>
      <c r="B107" s="142"/>
      <c r="C107" s="142"/>
      <c r="D107" s="142"/>
      <c r="E107" s="142"/>
      <c r="F107" s="142"/>
      <c r="G107" s="142"/>
      <c r="H107" s="142"/>
      <c r="T107"/>
    </row>
    <row r="108" spans="1:22" s="30" customFormat="1" ht="15.75" customHeight="1" x14ac:dyDescent="0.25">
      <c r="A108" s="170" t="s">
        <v>51</v>
      </c>
      <c r="B108" s="170"/>
      <c r="C108" s="144" t="s">
        <v>74</v>
      </c>
      <c r="D108" s="144"/>
      <c r="E108" s="159" t="s">
        <v>52</v>
      </c>
      <c r="F108" s="159"/>
      <c r="G108" s="170" t="s">
        <v>53</v>
      </c>
      <c r="H108" s="170"/>
      <c r="T108"/>
    </row>
    <row r="109" spans="1:22" s="30" customFormat="1" x14ac:dyDescent="0.25">
      <c r="A109" s="145" t="s">
        <v>370</v>
      </c>
      <c r="B109" s="145"/>
      <c r="C109" s="151">
        <f>COUNT(D152:D170)+COUNT(D172:D190)*10+COUNT(D192:D205,D207:D210)+COUNT(D212:D213,D215:D218)</f>
        <v>233</v>
      </c>
      <c r="D109" s="140"/>
      <c r="E109" s="151">
        <f>SUM(F152:F170)+SUM(F172:F190)*10+SUM(F192:F205,F207:F210)+SUM(F212:F213,F215:F218)</f>
        <v>100871.70444000002</v>
      </c>
      <c r="F109" s="140"/>
      <c r="G109" s="151">
        <f>SUM(H152:H170)+SUM(H172:H190)*10+SUM(H192:H205,H207:H210)+SUM(H212:H213,H215:H218)</f>
        <v>152467.13546999998</v>
      </c>
      <c r="H109" s="140"/>
      <c r="T109"/>
    </row>
    <row r="110" spans="1:22" s="30" customFormat="1" hidden="1" x14ac:dyDescent="0.25">
      <c r="A110" s="145"/>
      <c r="B110" s="145"/>
      <c r="C110" s="139"/>
      <c r="D110" s="139"/>
      <c r="E110" s="140"/>
      <c r="F110" s="140"/>
      <c r="G110" s="141"/>
      <c r="H110" s="141"/>
      <c r="T110"/>
    </row>
    <row r="111" spans="1:22" s="30" customFormat="1" ht="16.5" thickBot="1" x14ac:dyDescent="0.3">
      <c r="A111" s="185" t="s">
        <v>144</v>
      </c>
      <c r="B111" s="185"/>
      <c r="C111" s="137">
        <f>SUM(C109:D110)</f>
        <v>233</v>
      </c>
      <c r="D111" s="138"/>
      <c r="E111" s="137">
        <f t="shared" ref="E111" si="2">SUM(E109:F110)</f>
        <v>100871.70444000002</v>
      </c>
      <c r="F111" s="138"/>
      <c r="G111" s="137">
        <f t="shared" ref="G111" si="3">SUM(G109:H110)</f>
        <v>152467.13546999998</v>
      </c>
      <c r="H111" s="138"/>
      <c r="T111"/>
    </row>
    <row r="112" spans="1:22" s="30" customFormat="1" ht="16.5" thickBot="1" x14ac:dyDescent="0.3">
      <c r="A112" s="114" t="s">
        <v>161</v>
      </c>
      <c r="B112" s="115"/>
      <c r="C112" s="204">
        <f>C106+C111</f>
        <v>263</v>
      </c>
      <c r="D112" s="204"/>
      <c r="E112" s="243">
        <f>E106+E111</f>
        <v>105764.26536000002</v>
      </c>
      <c r="F112" s="243"/>
      <c r="G112" s="117">
        <f>G106+G111</f>
        <v>159805.97684999998</v>
      </c>
      <c r="H112" s="118"/>
      <c r="T112"/>
    </row>
    <row r="113" spans="1:20" s="29" customFormat="1" x14ac:dyDescent="0.25">
      <c r="A113" s="160" t="s">
        <v>350</v>
      </c>
      <c r="B113" s="160"/>
      <c r="C113" s="160"/>
      <c r="D113" s="160"/>
      <c r="E113" s="160"/>
      <c r="F113" s="160"/>
      <c r="G113" s="160"/>
      <c r="H113" s="160"/>
      <c r="T113" s="30"/>
    </row>
    <row r="114" spans="1:20" x14ac:dyDescent="0.25">
      <c r="A114" s="190" t="s">
        <v>169</v>
      </c>
      <c r="B114" s="190"/>
      <c r="C114" s="190"/>
      <c r="D114" s="190"/>
      <c r="E114" s="190"/>
      <c r="F114" s="190"/>
      <c r="G114" s="190"/>
      <c r="H114" s="190"/>
      <c r="T114" s="30"/>
    </row>
    <row r="115" spans="1:20" ht="47.25" customHeight="1" x14ac:dyDescent="0.25">
      <c r="A115" s="149" t="s">
        <v>400</v>
      </c>
      <c r="B115" s="149" t="s">
        <v>171</v>
      </c>
      <c r="C115" s="149" t="s">
        <v>54</v>
      </c>
      <c r="D115" s="149" t="s">
        <v>359</v>
      </c>
      <c r="E115" s="186" t="s">
        <v>150</v>
      </c>
      <c r="F115" s="149" t="s">
        <v>55</v>
      </c>
      <c r="G115" s="186" t="s">
        <v>56</v>
      </c>
      <c r="H115" s="98" t="s">
        <v>143</v>
      </c>
      <c r="T115" s="30"/>
    </row>
    <row r="116" spans="1:20" s="32" customFormat="1" x14ac:dyDescent="0.25">
      <c r="A116" s="150"/>
      <c r="B116" s="150"/>
      <c r="C116" s="150"/>
      <c r="D116" s="150"/>
      <c r="E116" s="187"/>
      <c r="F116" s="150"/>
      <c r="G116" s="187"/>
      <c r="H116" s="97">
        <v>0.5</v>
      </c>
      <c r="T116" s="30"/>
    </row>
    <row r="117" spans="1:20" s="32" customFormat="1" ht="15.75" customHeight="1" x14ac:dyDescent="0.25">
      <c r="A117" s="171" t="s">
        <v>395</v>
      </c>
      <c r="B117" s="171"/>
      <c r="C117" s="171"/>
      <c r="D117" s="171"/>
      <c r="E117" s="171"/>
      <c r="F117" s="171"/>
      <c r="G117" s="171"/>
      <c r="H117" s="171"/>
      <c r="I117" s="31"/>
      <c r="L117" s="116"/>
      <c r="M117" s="116"/>
      <c r="N117" s="31"/>
      <c r="T117" s="30"/>
    </row>
    <row r="118" spans="1:20" s="32" customFormat="1" ht="15.75" customHeight="1" x14ac:dyDescent="0.25">
      <c r="A118" s="110">
        <v>1</v>
      </c>
      <c r="B118" s="110"/>
      <c r="C118" s="105" t="s">
        <v>358</v>
      </c>
      <c r="D118" s="94">
        <f>(13.86)*10.764</f>
        <v>149.18903999999998</v>
      </c>
      <c r="E118" s="105">
        <v>0</v>
      </c>
      <c r="F118" s="105">
        <f t="shared" ref="F118:F147" si="4">D118+(IF(E118&lt;201,E118,IF(E118&lt;301,E118/2,E118/3)))</f>
        <v>149.18903999999998</v>
      </c>
      <c r="G118" s="54">
        <v>0</v>
      </c>
      <c r="H118" s="105">
        <f t="shared" ref="H118:H147" si="5">(F118+(IF(G118&lt;101,G118,IF(G118&lt;201,G118/2,IF(G118&lt;=301,G118/3,G118/4)))))*(($H$116)+1)</f>
        <v>223.78355999999997</v>
      </c>
      <c r="I118" s="31"/>
      <c r="L118" s="116"/>
      <c r="M118" s="116"/>
      <c r="N118" s="31"/>
      <c r="T118" s="29"/>
    </row>
    <row r="119" spans="1:20" s="32" customFormat="1" ht="15.75" customHeight="1" x14ac:dyDescent="0.25">
      <c r="A119" s="110">
        <v>2</v>
      </c>
      <c r="B119" s="110"/>
      <c r="C119" s="105" t="s">
        <v>358</v>
      </c>
      <c r="D119" s="94">
        <f>(15.96)*10.764</f>
        <v>171.79344</v>
      </c>
      <c r="E119" s="105">
        <v>0</v>
      </c>
      <c r="F119" s="105">
        <f t="shared" si="4"/>
        <v>171.79344</v>
      </c>
      <c r="G119" s="105">
        <v>0</v>
      </c>
      <c r="H119" s="105">
        <f t="shared" si="5"/>
        <v>257.69015999999999</v>
      </c>
      <c r="I119" s="83">
        <f>2.1*7.6</f>
        <v>15.959999999999999</v>
      </c>
      <c r="K119" s="94">
        <f>10.764</f>
        <v>10.763999999999999</v>
      </c>
      <c r="L119" s="116"/>
      <c r="M119" s="116"/>
      <c r="N119" s="31"/>
      <c r="T119" s="16"/>
    </row>
    <row r="120" spans="1:20" s="32" customFormat="1" ht="15.75" customHeight="1" x14ac:dyDescent="0.25">
      <c r="A120" s="110">
        <v>3</v>
      </c>
      <c r="B120" s="110"/>
      <c r="C120" s="105" t="s">
        <v>358</v>
      </c>
      <c r="D120" s="94">
        <f>(15.96)*10.764</f>
        <v>171.79344</v>
      </c>
      <c r="E120" s="105">
        <v>0</v>
      </c>
      <c r="F120" s="105">
        <f t="shared" si="4"/>
        <v>171.79344</v>
      </c>
      <c r="G120" s="105">
        <v>0</v>
      </c>
      <c r="H120" s="105">
        <f t="shared" si="5"/>
        <v>257.69015999999999</v>
      </c>
      <c r="I120" s="31"/>
      <c r="L120" s="116"/>
      <c r="M120" s="116"/>
      <c r="N120" s="31"/>
      <c r="T120" s="16"/>
    </row>
    <row r="121" spans="1:20" s="32" customFormat="1" x14ac:dyDescent="0.25">
      <c r="A121" s="110">
        <v>4</v>
      </c>
      <c r="B121" s="110"/>
      <c r="C121" s="105" t="s">
        <v>358</v>
      </c>
      <c r="D121" s="94">
        <f>(14.82)*10.764</f>
        <v>159.52248</v>
      </c>
      <c r="E121" s="105">
        <v>0</v>
      </c>
      <c r="F121" s="105">
        <f t="shared" si="4"/>
        <v>159.52248</v>
      </c>
      <c r="G121" s="105">
        <v>0</v>
      </c>
      <c r="H121" s="105">
        <f t="shared" si="5"/>
        <v>239.28372000000002</v>
      </c>
      <c r="I121" s="82">
        <f>1.95*7.6</f>
        <v>14.819999999999999</v>
      </c>
      <c r="N121" s="31"/>
    </row>
    <row r="122" spans="1:20" ht="15.75" customHeight="1" x14ac:dyDescent="0.25">
      <c r="A122" s="110">
        <v>5</v>
      </c>
      <c r="B122" s="110"/>
      <c r="C122" s="105" t="s">
        <v>358</v>
      </c>
      <c r="D122" s="94">
        <f>(16.72)*10.764</f>
        <v>179.97407999999999</v>
      </c>
      <c r="E122" s="105">
        <v>0</v>
      </c>
      <c r="F122" s="105">
        <f t="shared" si="4"/>
        <v>179.97407999999999</v>
      </c>
      <c r="G122" s="54">
        <v>0</v>
      </c>
      <c r="H122" s="105">
        <f t="shared" si="5"/>
        <v>269.96111999999999</v>
      </c>
      <c r="I122" s="31"/>
      <c r="T122" s="32"/>
    </row>
    <row r="123" spans="1:20" s="32" customFormat="1" x14ac:dyDescent="0.25">
      <c r="A123" s="110">
        <v>6</v>
      </c>
      <c r="B123" s="110"/>
      <c r="C123" s="105" t="s">
        <v>358</v>
      </c>
      <c r="D123" s="94">
        <f>(13.89)*10.764</f>
        <v>149.51195999999999</v>
      </c>
      <c r="E123" s="105">
        <v>0</v>
      </c>
      <c r="F123" s="105">
        <f t="shared" si="4"/>
        <v>149.51195999999999</v>
      </c>
      <c r="G123" s="105">
        <v>0</v>
      </c>
      <c r="H123" s="105">
        <f t="shared" si="5"/>
        <v>224.26793999999998</v>
      </c>
      <c r="I123" s="31"/>
    </row>
    <row r="124" spans="1:20" s="32" customFormat="1" x14ac:dyDescent="0.25">
      <c r="A124" s="108">
        <v>7</v>
      </c>
      <c r="B124" s="109"/>
      <c r="C124" s="80" t="s">
        <v>358</v>
      </c>
      <c r="D124" s="94">
        <f>(13.86)*10.764</f>
        <v>149.18903999999998</v>
      </c>
      <c r="E124" s="37">
        <v>0</v>
      </c>
      <c r="F124" s="53">
        <f t="shared" si="4"/>
        <v>149.18903999999998</v>
      </c>
      <c r="G124" s="46">
        <v>0</v>
      </c>
      <c r="H124" s="53">
        <f t="shared" si="5"/>
        <v>223.78355999999997</v>
      </c>
      <c r="J124" s="31"/>
    </row>
    <row r="125" spans="1:20" s="32" customFormat="1" ht="15.75" customHeight="1" x14ac:dyDescent="0.25">
      <c r="A125" s="108">
        <v>8</v>
      </c>
      <c r="B125" s="109"/>
      <c r="C125" s="80" t="s">
        <v>358</v>
      </c>
      <c r="D125" s="94">
        <f>(16.72)*10.764</f>
        <v>179.97407999999999</v>
      </c>
      <c r="E125" s="37">
        <v>0</v>
      </c>
      <c r="F125" s="53">
        <f t="shared" si="4"/>
        <v>179.97407999999999</v>
      </c>
      <c r="G125" s="46">
        <v>0</v>
      </c>
      <c r="H125" s="53">
        <f t="shared" si="5"/>
        <v>269.96111999999999</v>
      </c>
      <c r="I125" s="31"/>
      <c r="L125" s="116"/>
      <c r="M125" s="116"/>
      <c r="N125" s="31"/>
    </row>
    <row r="126" spans="1:20" s="32" customFormat="1" ht="15.75" customHeight="1" x14ac:dyDescent="0.25">
      <c r="A126" s="108">
        <v>9</v>
      </c>
      <c r="B126" s="109"/>
      <c r="C126" s="80" t="s">
        <v>358</v>
      </c>
      <c r="D126" s="94">
        <f>(14.82)*10.764</f>
        <v>159.52248</v>
      </c>
      <c r="E126" s="80">
        <v>0</v>
      </c>
      <c r="F126" s="80">
        <f t="shared" si="4"/>
        <v>159.52248</v>
      </c>
      <c r="G126" s="54">
        <v>0</v>
      </c>
      <c r="H126" s="80">
        <f t="shared" si="5"/>
        <v>239.28372000000002</v>
      </c>
      <c r="I126" s="31"/>
      <c r="L126" s="116"/>
      <c r="M126" s="116"/>
      <c r="N126" s="31"/>
    </row>
    <row r="127" spans="1:20" s="32" customFormat="1" ht="15.75" customHeight="1" x14ac:dyDescent="0.25">
      <c r="A127" s="108">
        <v>10</v>
      </c>
      <c r="B127" s="109"/>
      <c r="C127" s="80" t="s">
        <v>358</v>
      </c>
      <c r="D127" s="94">
        <f>(16.27)*10.764</f>
        <v>175.13027999999997</v>
      </c>
      <c r="E127" s="80">
        <v>0</v>
      </c>
      <c r="F127" s="80">
        <f t="shared" si="4"/>
        <v>175.13027999999997</v>
      </c>
      <c r="G127" s="80">
        <v>0</v>
      </c>
      <c r="H127" s="80">
        <f t="shared" si="5"/>
        <v>262.69541999999996</v>
      </c>
      <c r="I127" s="31"/>
      <c r="L127" s="116"/>
      <c r="M127" s="116"/>
      <c r="N127" s="31"/>
    </row>
    <row r="128" spans="1:20" s="32" customFormat="1" ht="15.75" customHeight="1" x14ac:dyDescent="0.25">
      <c r="A128" s="108">
        <v>11</v>
      </c>
      <c r="B128" s="109"/>
      <c r="C128" s="80" t="s">
        <v>358</v>
      </c>
      <c r="D128" s="94">
        <f>(12.44)*10.764</f>
        <v>133.90415999999999</v>
      </c>
      <c r="E128" s="80">
        <v>0</v>
      </c>
      <c r="F128" s="80">
        <f t="shared" si="4"/>
        <v>133.90415999999999</v>
      </c>
      <c r="G128" s="80">
        <v>0</v>
      </c>
      <c r="H128" s="80">
        <f t="shared" si="5"/>
        <v>200.85623999999999</v>
      </c>
      <c r="I128" s="31"/>
      <c r="L128" s="116"/>
      <c r="M128" s="116"/>
      <c r="N128" s="31"/>
      <c r="T128" s="16"/>
    </row>
    <row r="129" spans="1:14" s="32" customFormat="1" x14ac:dyDescent="0.25">
      <c r="A129" s="108">
        <v>12</v>
      </c>
      <c r="B129" s="109"/>
      <c r="C129" s="80" t="s">
        <v>358</v>
      </c>
      <c r="D129" s="94">
        <f>(13.89)*10.764</f>
        <v>149.51195999999999</v>
      </c>
      <c r="E129" s="80">
        <v>0</v>
      </c>
      <c r="F129" s="80">
        <f t="shared" si="4"/>
        <v>149.51195999999999</v>
      </c>
      <c r="G129" s="80">
        <v>0</v>
      </c>
      <c r="H129" s="80">
        <f t="shared" si="5"/>
        <v>224.26793999999998</v>
      </c>
      <c r="I129" s="31"/>
      <c r="L129" s="116"/>
      <c r="M129" s="116"/>
    </row>
    <row r="130" spans="1:14" s="32" customFormat="1" x14ac:dyDescent="0.25">
      <c r="A130" s="108">
        <v>13</v>
      </c>
      <c r="B130" s="109"/>
      <c r="C130" s="80" t="s">
        <v>358</v>
      </c>
      <c r="D130" s="94">
        <f>(13.89)*10.764</f>
        <v>149.51195999999999</v>
      </c>
      <c r="E130" s="80">
        <v>0</v>
      </c>
      <c r="F130" s="80">
        <f t="shared" si="4"/>
        <v>149.51195999999999</v>
      </c>
      <c r="G130" s="54">
        <v>0</v>
      </c>
      <c r="H130" s="80">
        <f t="shared" si="5"/>
        <v>224.26793999999998</v>
      </c>
      <c r="I130" s="31"/>
      <c r="N130" s="31"/>
    </row>
    <row r="131" spans="1:14" s="32" customFormat="1" x14ac:dyDescent="0.25">
      <c r="A131" s="108">
        <v>14</v>
      </c>
      <c r="B131" s="109"/>
      <c r="C131" s="80" t="s">
        <v>358</v>
      </c>
      <c r="D131" s="94">
        <f>(13.09)*10.764</f>
        <v>140.90075999999999</v>
      </c>
      <c r="E131" s="80">
        <v>0</v>
      </c>
      <c r="F131" s="80">
        <f t="shared" si="4"/>
        <v>140.90075999999999</v>
      </c>
      <c r="G131" s="80">
        <v>0</v>
      </c>
      <c r="H131" s="80">
        <f t="shared" si="5"/>
        <v>211.35113999999999</v>
      </c>
      <c r="I131" s="31"/>
      <c r="N131" s="31"/>
    </row>
    <row r="132" spans="1:14" s="32" customFormat="1" x14ac:dyDescent="0.25">
      <c r="A132" s="108">
        <v>15</v>
      </c>
      <c r="B132" s="109"/>
      <c r="C132" s="80" t="s">
        <v>358</v>
      </c>
      <c r="D132" s="94">
        <f>(16.02)*10.764</f>
        <v>172.43928</v>
      </c>
      <c r="E132" s="80">
        <v>0</v>
      </c>
      <c r="F132" s="80">
        <f t="shared" si="4"/>
        <v>172.43928</v>
      </c>
      <c r="G132" s="80">
        <v>0</v>
      </c>
      <c r="H132" s="80">
        <f t="shared" si="5"/>
        <v>258.65891999999997</v>
      </c>
      <c r="I132" s="31"/>
      <c r="N132" s="31"/>
    </row>
    <row r="133" spans="1:14" s="32" customFormat="1" x14ac:dyDescent="0.25">
      <c r="A133" s="108">
        <v>16</v>
      </c>
      <c r="B133" s="109"/>
      <c r="C133" s="80" t="s">
        <v>358</v>
      </c>
      <c r="D133" s="94">
        <f>(16.02)*10.764</f>
        <v>172.43928</v>
      </c>
      <c r="E133" s="80">
        <v>0</v>
      </c>
      <c r="F133" s="80">
        <f t="shared" si="4"/>
        <v>172.43928</v>
      </c>
      <c r="G133" s="54">
        <v>0</v>
      </c>
      <c r="H133" s="80">
        <f t="shared" si="5"/>
        <v>258.65891999999997</v>
      </c>
      <c r="I133" s="31"/>
      <c r="N133" s="31"/>
    </row>
    <row r="134" spans="1:14" s="32" customFormat="1" x14ac:dyDescent="0.25">
      <c r="A134" s="108">
        <v>17</v>
      </c>
      <c r="B134" s="109"/>
      <c r="C134" s="80" t="s">
        <v>358</v>
      </c>
      <c r="D134" s="94">
        <f>(13.09)*(10.764)</f>
        <v>140.90075999999999</v>
      </c>
      <c r="E134" s="80">
        <v>0</v>
      </c>
      <c r="F134" s="80">
        <f t="shared" si="4"/>
        <v>140.90075999999999</v>
      </c>
      <c r="G134" s="80">
        <v>0</v>
      </c>
      <c r="H134" s="80">
        <f t="shared" si="5"/>
        <v>211.35113999999999</v>
      </c>
      <c r="I134" s="31"/>
      <c r="N134" s="31"/>
    </row>
    <row r="135" spans="1:14" s="32" customFormat="1" ht="15.75" customHeight="1" x14ac:dyDescent="0.25">
      <c r="A135" s="108">
        <v>18</v>
      </c>
      <c r="B135" s="109"/>
      <c r="C135" s="80" t="s">
        <v>358</v>
      </c>
      <c r="D135" s="94">
        <f>(13.89)*(10.764)</f>
        <v>149.51195999999999</v>
      </c>
      <c r="E135" s="80">
        <v>0</v>
      </c>
      <c r="F135" s="80">
        <f t="shared" si="4"/>
        <v>149.51195999999999</v>
      </c>
      <c r="G135" s="80">
        <v>0</v>
      </c>
      <c r="H135" s="80">
        <f t="shared" si="5"/>
        <v>224.26793999999998</v>
      </c>
      <c r="I135" s="31"/>
    </row>
    <row r="136" spans="1:14" s="32" customFormat="1" ht="15.75" customHeight="1" x14ac:dyDescent="0.25">
      <c r="A136" s="108">
        <v>19</v>
      </c>
      <c r="B136" s="109"/>
      <c r="C136" s="80" t="s">
        <v>358</v>
      </c>
      <c r="D136" s="94">
        <f>(13.89)*(10.764)</f>
        <v>149.51195999999999</v>
      </c>
      <c r="E136" s="80">
        <v>0</v>
      </c>
      <c r="F136" s="80">
        <f t="shared" si="4"/>
        <v>149.51195999999999</v>
      </c>
      <c r="G136" s="80">
        <v>0</v>
      </c>
      <c r="H136" s="80">
        <f t="shared" si="5"/>
        <v>224.26793999999998</v>
      </c>
      <c r="I136" s="31"/>
    </row>
    <row r="137" spans="1:14" s="32" customFormat="1" ht="15.75" customHeight="1" x14ac:dyDescent="0.25">
      <c r="A137" s="108">
        <v>20</v>
      </c>
      <c r="B137" s="109"/>
      <c r="C137" s="80" t="s">
        <v>358</v>
      </c>
      <c r="D137" s="94">
        <f>(12.44)*(10.764)</f>
        <v>133.90415999999999</v>
      </c>
      <c r="E137" s="80">
        <v>0</v>
      </c>
      <c r="F137" s="80">
        <f t="shared" si="4"/>
        <v>133.90415999999999</v>
      </c>
      <c r="G137" s="54">
        <v>0</v>
      </c>
      <c r="H137" s="80">
        <f t="shared" si="5"/>
        <v>200.85623999999999</v>
      </c>
      <c r="I137" s="31"/>
    </row>
    <row r="138" spans="1:14" s="32" customFormat="1" ht="15.75" customHeight="1" x14ac:dyDescent="0.25">
      <c r="A138" s="108">
        <v>21</v>
      </c>
      <c r="B138" s="109"/>
      <c r="C138" s="80" t="s">
        <v>358</v>
      </c>
      <c r="D138" s="94">
        <f>(16.27)*10.764</f>
        <v>175.13027999999997</v>
      </c>
      <c r="E138" s="80">
        <v>0</v>
      </c>
      <c r="F138" s="80">
        <f t="shared" si="4"/>
        <v>175.13027999999997</v>
      </c>
      <c r="G138" s="80">
        <v>0</v>
      </c>
      <c r="H138" s="80">
        <f t="shared" si="5"/>
        <v>262.69541999999996</v>
      </c>
      <c r="I138" s="31"/>
    </row>
    <row r="139" spans="1:14" s="32" customFormat="1" ht="15.75" customHeight="1" x14ac:dyDescent="0.25">
      <c r="A139" s="108">
        <v>22</v>
      </c>
      <c r="B139" s="109"/>
      <c r="C139" s="80" t="s">
        <v>358</v>
      </c>
      <c r="D139" s="94">
        <f>(14.82)*10.764</f>
        <v>159.52248</v>
      </c>
      <c r="E139" s="80">
        <v>0</v>
      </c>
      <c r="F139" s="80">
        <f t="shared" si="4"/>
        <v>159.52248</v>
      </c>
      <c r="G139" s="80">
        <v>0</v>
      </c>
      <c r="H139" s="80">
        <f t="shared" si="5"/>
        <v>239.28372000000002</v>
      </c>
      <c r="I139" s="31"/>
    </row>
    <row r="140" spans="1:14" s="32" customFormat="1" ht="15.75" customHeight="1" x14ac:dyDescent="0.25">
      <c r="A140" s="108">
        <v>23</v>
      </c>
      <c r="B140" s="109"/>
      <c r="C140" s="80" t="s">
        <v>358</v>
      </c>
      <c r="D140" s="94">
        <f>(16.72)*10.764</f>
        <v>179.97407999999999</v>
      </c>
      <c r="E140" s="80">
        <v>0</v>
      </c>
      <c r="F140" s="80">
        <f t="shared" si="4"/>
        <v>179.97407999999999</v>
      </c>
      <c r="G140" s="80">
        <v>0</v>
      </c>
      <c r="H140" s="80">
        <f t="shared" si="5"/>
        <v>269.96111999999999</v>
      </c>
      <c r="I140" s="31"/>
    </row>
    <row r="141" spans="1:14" s="32" customFormat="1" x14ac:dyDescent="0.25">
      <c r="A141" s="108">
        <v>24</v>
      </c>
      <c r="B141" s="109"/>
      <c r="C141" s="80" t="s">
        <v>358</v>
      </c>
      <c r="D141" s="94">
        <f>(13.89)*10.764</f>
        <v>149.51195999999999</v>
      </c>
      <c r="E141" s="80">
        <v>0</v>
      </c>
      <c r="F141" s="80">
        <f t="shared" si="4"/>
        <v>149.51195999999999</v>
      </c>
      <c r="G141" s="54">
        <v>0</v>
      </c>
      <c r="H141" s="80">
        <f t="shared" si="5"/>
        <v>224.26793999999998</v>
      </c>
      <c r="I141" s="31"/>
    </row>
    <row r="142" spans="1:14" s="32" customFormat="1" ht="15.75" customHeight="1" x14ac:dyDescent="0.25">
      <c r="A142" s="108">
        <v>25</v>
      </c>
      <c r="B142" s="109"/>
      <c r="C142" s="80" t="s">
        <v>358</v>
      </c>
      <c r="D142" s="94">
        <f>(13.89)*10.764</f>
        <v>149.51195999999999</v>
      </c>
      <c r="E142" s="80">
        <v>0</v>
      </c>
      <c r="F142" s="80">
        <f t="shared" si="4"/>
        <v>149.51195999999999</v>
      </c>
      <c r="G142" s="80">
        <v>0</v>
      </c>
      <c r="H142" s="80">
        <f t="shared" si="5"/>
        <v>224.26793999999998</v>
      </c>
      <c r="I142" s="31"/>
    </row>
    <row r="143" spans="1:14" s="32" customFormat="1" ht="15.75" customHeight="1" x14ac:dyDescent="0.25">
      <c r="A143" s="108">
        <v>26</v>
      </c>
      <c r="B143" s="109"/>
      <c r="C143" s="80" t="s">
        <v>358</v>
      </c>
      <c r="D143" s="94">
        <f>(16.72)*10.764</f>
        <v>179.97407999999999</v>
      </c>
      <c r="E143" s="80">
        <v>0</v>
      </c>
      <c r="F143" s="80">
        <f t="shared" si="4"/>
        <v>179.97407999999999</v>
      </c>
      <c r="G143" s="80">
        <v>0</v>
      </c>
      <c r="H143" s="80">
        <f t="shared" si="5"/>
        <v>269.96111999999999</v>
      </c>
      <c r="I143" s="31"/>
    </row>
    <row r="144" spans="1:14" s="32" customFormat="1" ht="15.75" customHeight="1" x14ac:dyDescent="0.25">
      <c r="A144" s="108">
        <v>27</v>
      </c>
      <c r="B144" s="109"/>
      <c r="C144" s="80" t="s">
        <v>358</v>
      </c>
      <c r="D144" s="94">
        <f>(14.82)*10.764</f>
        <v>159.52248</v>
      </c>
      <c r="E144" s="80">
        <v>0</v>
      </c>
      <c r="F144" s="80">
        <f t="shared" si="4"/>
        <v>159.52248</v>
      </c>
      <c r="G144" s="80">
        <v>0</v>
      </c>
      <c r="H144" s="80">
        <f t="shared" si="5"/>
        <v>239.28372000000002</v>
      </c>
      <c r="I144" s="31"/>
    </row>
    <row r="145" spans="1:20" s="32" customFormat="1" ht="15.75" customHeight="1" x14ac:dyDescent="0.25">
      <c r="A145" s="108">
        <v>28</v>
      </c>
      <c r="B145" s="109"/>
      <c r="C145" s="80" t="s">
        <v>358</v>
      </c>
      <c r="D145" s="94">
        <f>(15.96)*10.764</f>
        <v>171.79344</v>
      </c>
      <c r="E145" s="80">
        <v>0</v>
      </c>
      <c r="F145" s="80">
        <f t="shared" si="4"/>
        <v>171.79344</v>
      </c>
      <c r="G145" s="54">
        <v>0</v>
      </c>
      <c r="H145" s="80">
        <f t="shared" si="5"/>
        <v>257.69015999999999</v>
      </c>
      <c r="I145" s="31"/>
    </row>
    <row r="146" spans="1:20" s="32" customFormat="1" ht="15.75" customHeight="1" x14ac:dyDescent="0.25">
      <c r="A146" s="108">
        <v>29</v>
      </c>
      <c r="B146" s="109"/>
      <c r="C146" s="80" t="s">
        <v>358</v>
      </c>
      <c r="D146" s="94">
        <f>(15.96)*10.764</f>
        <v>171.79344</v>
      </c>
      <c r="E146" s="80">
        <v>0</v>
      </c>
      <c r="F146" s="80">
        <f t="shared" si="4"/>
        <v>171.79344</v>
      </c>
      <c r="G146" s="80">
        <v>0</v>
      </c>
      <c r="H146" s="80">
        <f t="shared" si="5"/>
        <v>257.69015999999999</v>
      </c>
      <c r="I146" s="31"/>
    </row>
    <row r="147" spans="1:20" s="32" customFormat="1" x14ac:dyDescent="0.25">
      <c r="A147" s="108">
        <v>30</v>
      </c>
      <c r="B147" s="109"/>
      <c r="C147" s="80" t="s">
        <v>358</v>
      </c>
      <c r="D147" s="94">
        <f>(23.94)*10.764</f>
        <v>257.69015999999999</v>
      </c>
      <c r="E147" s="80">
        <v>0</v>
      </c>
      <c r="F147" s="80">
        <f t="shared" si="4"/>
        <v>257.69015999999999</v>
      </c>
      <c r="G147" s="80">
        <v>0</v>
      </c>
      <c r="H147" s="80">
        <f t="shared" si="5"/>
        <v>386.53523999999999</v>
      </c>
      <c r="I147" s="31"/>
    </row>
    <row r="148" spans="1:20" s="32" customFormat="1" ht="15.75" customHeight="1" x14ac:dyDescent="0.25">
      <c r="A148" s="108"/>
      <c r="B148" s="158"/>
      <c r="C148" s="158"/>
      <c r="D148" s="158"/>
      <c r="E148" s="158"/>
      <c r="F148" s="158"/>
      <c r="G148" s="158"/>
      <c r="H148" s="109"/>
      <c r="I148" s="31"/>
    </row>
    <row r="149" spans="1:20" s="32" customFormat="1" ht="54" customHeight="1" x14ac:dyDescent="0.25">
      <c r="A149" s="161" t="s">
        <v>398</v>
      </c>
      <c r="B149" s="149" t="s">
        <v>172</v>
      </c>
      <c r="C149" s="149" t="s">
        <v>54</v>
      </c>
      <c r="D149" s="149" t="s">
        <v>396</v>
      </c>
      <c r="E149" s="149" t="s">
        <v>397</v>
      </c>
      <c r="F149" s="149" t="s">
        <v>55</v>
      </c>
      <c r="G149" s="152" t="s">
        <v>56</v>
      </c>
      <c r="H149" s="59" t="s">
        <v>143</v>
      </c>
      <c r="I149" s="31"/>
    </row>
    <row r="150" spans="1:20" s="32" customFormat="1" x14ac:dyDescent="0.25">
      <c r="A150" s="162"/>
      <c r="B150" s="150"/>
      <c r="C150" s="150"/>
      <c r="D150" s="150"/>
      <c r="E150" s="150"/>
      <c r="F150" s="150"/>
      <c r="G150" s="153"/>
      <c r="H150" s="97">
        <v>0.5</v>
      </c>
      <c r="I150" s="31"/>
    </row>
    <row r="151" spans="1:20" s="32" customFormat="1" ht="15.75" customHeight="1" x14ac:dyDescent="0.25">
      <c r="A151" s="171" t="s">
        <v>360</v>
      </c>
      <c r="B151" s="171"/>
      <c r="C151" s="171"/>
      <c r="D151" s="171"/>
      <c r="E151" s="171"/>
      <c r="F151" s="171"/>
      <c r="G151" s="171"/>
      <c r="H151" s="171"/>
      <c r="I151" s="31"/>
    </row>
    <row r="152" spans="1:20" s="30" customFormat="1" x14ac:dyDescent="0.25">
      <c r="A152" s="110">
        <v>1</v>
      </c>
      <c r="B152" s="110"/>
      <c r="C152" s="105" t="s">
        <v>361</v>
      </c>
      <c r="D152" s="95">
        <f>(48.27)*10.764</f>
        <v>519.57827999999995</v>
      </c>
      <c r="E152" s="95">
        <v>0</v>
      </c>
      <c r="F152" s="105">
        <f t="shared" ref="F152:F155" si="6">D152+E152</f>
        <v>519.57827999999995</v>
      </c>
      <c r="G152" s="95">
        <f>(2.1*2.4)*10.764</f>
        <v>54.25056</v>
      </c>
      <c r="H152" s="105">
        <f t="shared" ref="H152:H155" si="7">F152*(($H$150)+1)+(IF(G152&lt;101,G152,IF(G152&lt;201,G152/2,IF(G152&lt;=301,G152/3,G152/4))))</f>
        <v>833.61797999999987</v>
      </c>
      <c r="I152" s="86">
        <f>2.75*4.9+2.1*2.4+2.6*3.35+3.15*2.6+2*1.2+2*1.2+1.2*2.6</f>
        <v>43.334999999999994</v>
      </c>
      <c r="J152" s="30">
        <f>2.1+2.15</f>
        <v>4.25</v>
      </c>
      <c r="T152" s="32"/>
    </row>
    <row r="153" spans="1:20" s="30" customFormat="1" ht="15" customHeight="1" x14ac:dyDescent="0.25">
      <c r="A153" s="110">
        <f>A152+1</f>
        <v>2</v>
      </c>
      <c r="B153" s="110"/>
      <c r="C153" s="105" t="s">
        <v>362</v>
      </c>
      <c r="D153" s="95">
        <f>(38.3)*10.764</f>
        <v>412.26119999999992</v>
      </c>
      <c r="E153" s="95">
        <v>0</v>
      </c>
      <c r="F153" s="105">
        <f t="shared" si="6"/>
        <v>412.26119999999992</v>
      </c>
      <c r="G153" s="95">
        <f>(1.85*2.4)*10.764</f>
        <v>47.792160000000003</v>
      </c>
      <c r="H153" s="105">
        <f t="shared" si="7"/>
        <v>666.18395999999984</v>
      </c>
      <c r="T153" s="32"/>
    </row>
    <row r="154" spans="1:20" s="30" customFormat="1" x14ac:dyDescent="0.25">
      <c r="A154" s="110">
        <f>A153+1</f>
        <v>3</v>
      </c>
      <c r="B154" s="110"/>
      <c r="C154" s="105" t="s">
        <v>362</v>
      </c>
      <c r="D154" s="95">
        <f>(38.3)*10.764</f>
        <v>412.26119999999992</v>
      </c>
      <c r="E154" s="95">
        <v>0</v>
      </c>
      <c r="F154" s="105">
        <f t="shared" si="6"/>
        <v>412.26119999999992</v>
      </c>
      <c r="G154" s="95">
        <f>(1.85*2.4)*10.764</f>
        <v>47.792160000000003</v>
      </c>
      <c r="H154" s="105">
        <f t="shared" si="7"/>
        <v>666.18395999999984</v>
      </c>
      <c r="I154" s="86">
        <f>2.75*4.9+2.1*2.4+2.75*3.55+1.2*2.1+1.2*2.1+1.2*1</f>
        <v>34.517500000000005</v>
      </c>
      <c r="J154" s="30">
        <f>2.1</f>
        <v>2.1</v>
      </c>
      <c r="K154" s="86">
        <v>10.763999999999999</v>
      </c>
      <c r="T154" s="32"/>
    </row>
    <row r="155" spans="1:20" s="30" customFormat="1" x14ac:dyDescent="0.25">
      <c r="A155" s="110">
        <f>A154+1</f>
        <v>4</v>
      </c>
      <c r="B155" s="110"/>
      <c r="C155" s="105" t="s">
        <v>362</v>
      </c>
      <c r="D155" s="95">
        <f>(38.09)*10.764</f>
        <v>410.00076000000001</v>
      </c>
      <c r="E155" s="95">
        <v>0</v>
      </c>
      <c r="F155" s="105">
        <f t="shared" si="6"/>
        <v>410.00076000000001</v>
      </c>
      <c r="G155" s="95">
        <f>(2.15*2.4)*10.764</f>
        <v>55.542239999999985</v>
      </c>
      <c r="H155" s="105">
        <f t="shared" si="7"/>
        <v>670.54338000000007</v>
      </c>
      <c r="T155" s="32"/>
    </row>
    <row r="156" spans="1:20" s="30" customFormat="1" ht="15" customHeight="1" x14ac:dyDescent="0.25">
      <c r="A156" s="110">
        <v>5</v>
      </c>
      <c r="B156" s="110"/>
      <c r="C156" s="105" t="s">
        <v>362</v>
      </c>
      <c r="D156" s="95">
        <f>(38.3)*10.764</f>
        <v>412.26119999999992</v>
      </c>
      <c r="E156" s="95">
        <v>0</v>
      </c>
      <c r="F156" s="105">
        <f t="shared" ref="F156:F170" si="8">D156+E156</f>
        <v>412.26119999999992</v>
      </c>
      <c r="G156" s="95">
        <f>(1.85*2.4)*10.764</f>
        <v>47.792160000000003</v>
      </c>
      <c r="H156" s="105">
        <f t="shared" ref="H156:H170" si="9">F156*(($H$150)+1)+(IF(G156&lt;101,G156,IF(G156&lt;201,G156/2,IF(G156&lt;=301,G156/3,G156/4))))</f>
        <v>666.18395999999984</v>
      </c>
    </row>
    <row r="157" spans="1:20" s="30" customFormat="1" ht="13.5" customHeight="1" x14ac:dyDescent="0.25">
      <c r="A157" s="110">
        <f>A156+1</f>
        <v>6</v>
      </c>
      <c r="B157" s="110"/>
      <c r="C157" s="105" t="s">
        <v>362</v>
      </c>
      <c r="D157" s="95">
        <f>(38.3)*10.764</f>
        <v>412.26119999999992</v>
      </c>
      <c r="E157" s="95">
        <v>0</v>
      </c>
      <c r="F157" s="105">
        <f t="shared" si="8"/>
        <v>412.26119999999992</v>
      </c>
      <c r="G157" s="95">
        <f>(1.85*2.4)*10.764</f>
        <v>47.792160000000003</v>
      </c>
      <c r="H157" s="105">
        <f t="shared" si="9"/>
        <v>666.18395999999984</v>
      </c>
    </row>
    <row r="158" spans="1:20" s="30" customFormat="1" x14ac:dyDescent="0.25">
      <c r="A158" s="110">
        <f>A157+1</f>
        <v>7</v>
      </c>
      <c r="B158" s="110"/>
      <c r="C158" s="105" t="s">
        <v>362</v>
      </c>
      <c r="D158" s="95">
        <f>(38.3)*10.764</f>
        <v>412.26119999999992</v>
      </c>
      <c r="E158" s="95">
        <v>0</v>
      </c>
      <c r="F158" s="105">
        <f t="shared" si="8"/>
        <v>412.26119999999992</v>
      </c>
      <c r="G158" s="95">
        <f>(1.85*2.4)*10.764</f>
        <v>47.792160000000003</v>
      </c>
      <c r="H158" s="105">
        <f t="shared" si="9"/>
        <v>666.18395999999984</v>
      </c>
    </row>
    <row r="159" spans="1:20" s="30" customFormat="1" x14ac:dyDescent="0.25">
      <c r="A159" s="110">
        <f>A158+1</f>
        <v>8</v>
      </c>
      <c r="B159" s="110"/>
      <c r="C159" s="105" t="s">
        <v>362</v>
      </c>
      <c r="D159" s="95">
        <f>(38.3)*10.764</f>
        <v>412.26119999999992</v>
      </c>
      <c r="E159" s="95">
        <v>0</v>
      </c>
      <c r="F159" s="105">
        <f t="shared" si="8"/>
        <v>412.26119999999992</v>
      </c>
      <c r="G159" s="95">
        <f>(1.85*2.4)*10.764</f>
        <v>47.792160000000003</v>
      </c>
      <c r="H159" s="105">
        <f t="shared" si="9"/>
        <v>666.18395999999984</v>
      </c>
    </row>
    <row r="160" spans="1:20" s="30" customFormat="1" ht="15" customHeight="1" x14ac:dyDescent="0.25">
      <c r="A160" s="110">
        <v>9</v>
      </c>
      <c r="B160" s="110"/>
      <c r="C160" s="105" t="s">
        <v>362</v>
      </c>
      <c r="D160" s="95">
        <f>(38.27)*10.764</f>
        <v>411.93828000000002</v>
      </c>
      <c r="E160" s="95">
        <v>0</v>
      </c>
      <c r="F160" s="105">
        <f t="shared" si="8"/>
        <v>411.93828000000002</v>
      </c>
      <c r="G160" s="95">
        <f>(1.85*2.4)*10.764</f>
        <v>47.792160000000003</v>
      </c>
      <c r="H160" s="105">
        <f t="shared" si="9"/>
        <v>665.69957999999997</v>
      </c>
    </row>
    <row r="161" spans="1:20" x14ac:dyDescent="0.25">
      <c r="A161" s="110">
        <f>A160+1</f>
        <v>10</v>
      </c>
      <c r="B161" s="110"/>
      <c r="C161" s="105" t="s">
        <v>361</v>
      </c>
      <c r="D161" s="95">
        <f>(48.29)*10.764</f>
        <v>519.79355999999996</v>
      </c>
      <c r="E161" s="95">
        <v>0</v>
      </c>
      <c r="F161" s="105">
        <f t="shared" si="8"/>
        <v>519.79355999999996</v>
      </c>
      <c r="G161" s="95">
        <f>(2*2+2.1*2.4)*10.764</f>
        <v>97.30655999999999</v>
      </c>
      <c r="H161" s="105">
        <f t="shared" si="9"/>
        <v>876.99689999999987</v>
      </c>
      <c r="T161" s="30"/>
    </row>
    <row r="162" spans="1:20" x14ac:dyDescent="0.25">
      <c r="A162" s="110">
        <f>A161+1</f>
        <v>11</v>
      </c>
      <c r="B162" s="110"/>
      <c r="C162" s="105" t="s">
        <v>362</v>
      </c>
      <c r="D162" s="95">
        <f>(39.94)*10.764</f>
        <v>429.91415999999992</v>
      </c>
      <c r="E162" s="95">
        <v>0</v>
      </c>
      <c r="F162" s="105">
        <f t="shared" si="8"/>
        <v>429.91415999999992</v>
      </c>
      <c r="G162" s="95">
        <f t="shared" ref="G162:G169" si="10">(1.95*2.4)*10.764</f>
        <v>50.375519999999995</v>
      </c>
      <c r="H162" s="105">
        <f t="shared" si="9"/>
        <v>695.24675999999999</v>
      </c>
      <c r="I162" s="16">
        <f>2.75*4.9+2.2*2.4+2.75*3.55+2.75*1.2+2.1*1.4+1*1.5</f>
        <v>36.2575</v>
      </c>
      <c r="J162" s="16">
        <f>2.2</f>
        <v>2.2000000000000002</v>
      </c>
      <c r="T162" s="30"/>
    </row>
    <row r="163" spans="1:20" ht="15.75" customHeight="1" x14ac:dyDescent="0.25">
      <c r="A163" s="110">
        <f>A162+1</f>
        <v>12</v>
      </c>
      <c r="B163" s="110"/>
      <c r="C163" s="105" t="s">
        <v>362</v>
      </c>
      <c r="D163" s="95">
        <f>(39.94)*10.764</f>
        <v>429.91415999999992</v>
      </c>
      <c r="E163" s="95">
        <v>0</v>
      </c>
      <c r="F163" s="105">
        <f t="shared" si="8"/>
        <v>429.91415999999992</v>
      </c>
      <c r="G163" s="95">
        <f t="shared" si="10"/>
        <v>50.375519999999995</v>
      </c>
      <c r="H163" s="105">
        <f t="shared" si="9"/>
        <v>695.24675999999999</v>
      </c>
      <c r="T163" s="30"/>
    </row>
    <row r="164" spans="1:20" x14ac:dyDescent="0.25">
      <c r="A164" s="108">
        <v>13</v>
      </c>
      <c r="B164" s="109"/>
      <c r="C164" s="84" t="s">
        <v>362</v>
      </c>
      <c r="D164" s="95">
        <f>(39.32)*10.764</f>
        <v>423.24047999999999</v>
      </c>
      <c r="E164" s="95">
        <v>0</v>
      </c>
      <c r="F164" s="37">
        <f t="shared" si="8"/>
        <v>423.24047999999999</v>
      </c>
      <c r="G164" s="95">
        <f t="shared" si="10"/>
        <v>50.375519999999995</v>
      </c>
      <c r="H164" s="46">
        <f t="shared" si="9"/>
        <v>685.23623999999995</v>
      </c>
      <c r="T164" s="30"/>
    </row>
    <row r="165" spans="1:20" x14ac:dyDescent="0.25">
      <c r="A165" s="108">
        <v>14</v>
      </c>
      <c r="B165" s="109"/>
      <c r="C165" s="84" t="s">
        <v>362</v>
      </c>
      <c r="D165" s="95">
        <f>(39.94)*10.764</f>
        <v>429.91415999999992</v>
      </c>
      <c r="E165" s="95">
        <v>0</v>
      </c>
      <c r="F165" s="46">
        <f t="shared" si="8"/>
        <v>429.91415999999992</v>
      </c>
      <c r="G165" s="95">
        <f t="shared" si="10"/>
        <v>50.375519999999995</v>
      </c>
      <c r="H165" s="46">
        <f t="shared" si="9"/>
        <v>695.24675999999999</v>
      </c>
      <c r="T165" s="30"/>
    </row>
    <row r="166" spans="1:20" x14ac:dyDescent="0.25">
      <c r="A166" s="108">
        <v>15</v>
      </c>
      <c r="B166" s="109"/>
      <c r="C166" s="84" t="s">
        <v>362</v>
      </c>
      <c r="D166" s="95">
        <f>(39.94)*10.764</f>
        <v>429.91415999999992</v>
      </c>
      <c r="E166" s="95">
        <v>0</v>
      </c>
      <c r="F166" s="84">
        <f t="shared" si="8"/>
        <v>429.91415999999992</v>
      </c>
      <c r="G166" s="95">
        <f t="shared" si="10"/>
        <v>50.375519999999995</v>
      </c>
      <c r="H166" s="84">
        <f t="shared" si="9"/>
        <v>695.24675999999999</v>
      </c>
      <c r="T166" s="30"/>
    </row>
    <row r="167" spans="1:20" ht="15" customHeight="1" x14ac:dyDescent="0.25">
      <c r="A167" s="108">
        <v>16</v>
      </c>
      <c r="B167" s="109"/>
      <c r="C167" s="84" t="s">
        <v>362</v>
      </c>
      <c r="D167" s="95">
        <f>(39.94)*10.764</f>
        <v>429.91415999999992</v>
      </c>
      <c r="E167" s="95">
        <v>0</v>
      </c>
      <c r="F167" s="84">
        <f t="shared" si="8"/>
        <v>429.91415999999992</v>
      </c>
      <c r="G167" s="95">
        <f t="shared" si="10"/>
        <v>50.375519999999995</v>
      </c>
      <c r="H167" s="84">
        <f t="shared" si="9"/>
        <v>695.24675999999999</v>
      </c>
    </row>
    <row r="168" spans="1:20" x14ac:dyDescent="0.25">
      <c r="A168" s="108">
        <v>17</v>
      </c>
      <c r="B168" s="109"/>
      <c r="C168" s="84" t="s">
        <v>362</v>
      </c>
      <c r="D168" s="95">
        <f>(39.94)*10.764</f>
        <v>429.91415999999992</v>
      </c>
      <c r="E168" s="95">
        <v>0</v>
      </c>
      <c r="F168" s="84">
        <f t="shared" si="8"/>
        <v>429.91415999999992</v>
      </c>
      <c r="G168" s="95">
        <f t="shared" si="10"/>
        <v>50.375519999999995</v>
      </c>
      <c r="H168" s="84">
        <f t="shared" si="9"/>
        <v>695.24675999999999</v>
      </c>
    </row>
    <row r="169" spans="1:20" x14ac:dyDescent="0.25">
      <c r="A169" s="108">
        <v>18</v>
      </c>
      <c r="B169" s="109"/>
      <c r="C169" s="84" t="s">
        <v>362</v>
      </c>
      <c r="D169" s="95">
        <f>(39.94)*10.764</f>
        <v>429.91415999999992</v>
      </c>
      <c r="E169" s="95">
        <v>0</v>
      </c>
      <c r="F169" s="84">
        <f t="shared" si="8"/>
        <v>429.91415999999992</v>
      </c>
      <c r="G169" s="95">
        <f t="shared" si="10"/>
        <v>50.375519999999995</v>
      </c>
      <c r="H169" s="84">
        <f t="shared" si="9"/>
        <v>695.24675999999999</v>
      </c>
    </row>
    <row r="170" spans="1:20" x14ac:dyDescent="0.25">
      <c r="A170" s="108">
        <v>19</v>
      </c>
      <c r="B170" s="109"/>
      <c r="C170" s="84" t="s">
        <v>361</v>
      </c>
      <c r="D170" s="95">
        <f>(48.27)*10.764</f>
        <v>519.57827999999995</v>
      </c>
      <c r="E170" s="95">
        <v>0</v>
      </c>
      <c r="F170" s="84">
        <f t="shared" si="8"/>
        <v>519.57827999999995</v>
      </c>
      <c r="G170" s="95">
        <f>(2.1*2.4)*10.764</f>
        <v>54.25056</v>
      </c>
      <c r="H170" s="84">
        <f t="shared" si="9"/>
        <v>833.61797999999987</v>
      </c>
    </row>
    <row r="171" spans="1:20" x14ac:dyDescent="0.25">
      <c r="A171" s="171" t="s">
        <v>364</v>
      </c>
      <c r="B171" s="171"/>
      <c r="C171" s="171"/>
      <c r="D171" s="171"/>
      <c r="E171" s="171"/>
      <c r="F171" s="171"/>
      <c r="G171" s="171"/>
      <c r="H171" s="171"/>
    </row>
    <row r="172" spans="1:20" x14ac:dyDescent="0.25">
      <c r="A172" s="110">
        <v>1</v>
      </c>
      <c r="B172" s="110"/>
      <c r="C172" s="37" t="s">
        <v>361</v>
      </c>
      <c r="D172" s="96">
        <f>(48.06)*10.764</f>
        <v>517.31784000000005</v>
      </c>
      <c r="E172" s="96">
        <v>0</v>
      </c>
      <c r="F172" s="46">
        <f t="shared" ref="F172:F180" si="11">D172+E172</f>
        <v>517.31784000000005</v>
      </c>
      <c r="G172" s="46">
        <v>0</v>
      </c>
      <c r="H172" s="46">
        <f t="shared" ref="H172:H180" si="12">F172*(($H$150)+1)+(IF(G172&lt;101,G172,IF(G172&lt;201,G172/2,IF(G172&lt;=301,G172/3,G172/4))))</f>
        <v>775.97676000000001</v>
      </c>
      <c r="I172" s="71">
        <f>2.75*4.9+2.1*2.4+3.15*2.6+2.6*3.35+2*1.2+2*1.2+2.6*1</f>
        <v>42.814999999999998</v>
      </c>
    </row>
    <row r="173" spans="1:20" x14ac:dyDescent="0.25">
      <c r="A173" s="110">
        <v>2</v>
      </c>
      <c r="B173" s="110"/>
      <c r="C173" s="37" t="s">
        <v>362</v>
      </c>
      <c r="D173" s="96">
        <f>(38.09)*10.764</f>
        <v>410.00076000000001</v>
      </c>
      <c r="E173" s="96">
        <v>0</v>
      </c>
      <c r="F173" s="46">
        <f t="shared" si="11"/>
        <v>410.00076000000001</v>
      </c>
      <c r="G173" s="46">
        <v>0</v>
      </c>
      <c r="H173" s="46">
        <f t="shared" si="12"/>
        <v>615.00114000000008</v>
      </c>
      <c r="I173" s="16">
        <f>2.75*4.9+2.1*2.4+2.75*3.55+1.2*2.1+1.2*2.1+2.4*1</f>
        <v>35.717500000000001</v>
      </c>
    </row>
    <row r="174" spans="1:20" x14ac:dyDescent="0.25">
      <c r="A174" s="110">
        <v>3</v>
      </c>
      <c r="B174" s="110"/>
      <c r="C174" s="87" t="s">
        <v>362</v>
      </c>
      <c r="D174" s="96">
        <f>(38.09)*10.764</f>
        <v>410.00076000000001</v>
      </c>
      <c r="E174" s="96">
        <v>0</v>
      </c>
      <c r="F174" s="87">
        <f t="shared" si="11"/>
        <v>410.00076000000001</v>
      </c>
      <c r="G174" s="87">
        <v>0</v>
      </c>
      <c r="H174" s="87">
        <f t="shared" si="12"/>
        <v>615.00114000000008</v>
      </c>
    </row>
    <row r="175" spans="1:20" x14ac:dyDescent="0.25">
      <c r="A175" s="110">
        <v>4</v>
      </c>
      <c r="B175" s="110"/>
      <c r="C175" s="37" t="s">
        <v>362</v>
      </c>
      <c r="D175" s="96">
        <f>(37.88)*10.764</f>
        <v>407.74032</v>
      </c>
      <c r="E175" s="96">
        <v>0</v>
      </c>
      <c r="F175" s="46">
        <f t="shared" si="11"/>
        <v>407.74032</v>
      </c>
      <c r="G175" s="46">
        <v>0</v>
      </c>
      <c r="H175" s="46">
        <f t="shared" si="12"/>
        <v>611.61048000000005</v>
      </c>
    </row>
    <row r="176" spans="1:20" ht="15" customHeight="1" x14ac:dyDescent="0.25">
      <c r="A176" s="110">
        <v>5</v>
      </c>
      <c r="B176" s="110"/>
      <c r="C176" s="87" t="s">
        <v>362</v>
      </c>
      <c r="D176" s="96">
        <f>(38.09)*10.764</f>
        <v>410.00076000000001</v>
      </c>
      <c r="E176" s="96">
        <v>0</v>
      </c>
      <c r="F176" s="87">
        <f t="shared" si="11"/>
        <v>410.00076000000001</v>
      </c>
      <c r="G176" s="87">
        <v>0</v>
      </c>
      <c r="H176" s="87">
        <f t="shared" si="12"/>
        <v>615.00114000000008</v>
      </c>
      <c r="J176" s="71">
        <v>10.763999999999999</v>
      </c>
    </row>
    <row r="177" spans="1:9" x14ac:dyDescent="0.25">
      <c r="A177" s="110">
        <v>6</v>
      </c>
      <c r="B177" s="110"/>
      <c r="C177" s="87" t="s">
        <v>362</v>
      </c>
      <c r="D177" s="96">
        <f>(38.09)*10.764</f>
        <v>410.00076000000001</v>
      </c>
      <c r="E177" s="96">
        <v>0</v>
      </c>
      <c r="F177" s="87">
        <f t="shared" si="11"/>
        <v>410.00076000000001</v>
      </c>
      <c r="G177" s="87">
        <v>0</v>
      </c>
      <c r="H177" s="87">
        <f t="shared" si="12"/>
        <v>615.00114000000008</v>
      </c>
    </row>
    <row r="178" spans="1:9" x14ac:dyDescent="0.25">
      <c r="A178" s="110">
        <v>7</v>
      </c>
      <c r="B178" s="110"/>
      <c r="C178" s="87" t="s">
        <v>362</v>
      </c>
      <c r="D178" s="96">
        <f>(38.09)*10.764</f>
        <v>410.00076000000001</v>
      </c>
      <c r="E178" s="96">
        <v>0</v>
      </c>
      <c r="F178" s="87">
        <f t="shared" si="11"/>
        <v>410.00076000000001</v>
      </c>
      <c r="G178" s="87">
        <v>0</v>
      </c>
      <c r="H178" s="87">
        <f t="shared" si="12"/>
        <v>615.00114000000008</v>
      </c>
    </row>
    <row r="179" spans="1:9" x14ac:dyDescent="0.25">
      <c r="A179" s="110">
        <v>8</v>
      </c>
      <c r="B179" s="110"/>
      <c r="C179" s="87" t="s">
        <v>362</v>
      </c>
      <c r="D179" s="96">
        <f>(38.09)*10.764</f>
        <v>410.00076000000001</v>
      </c>
      <c r="E179" s="96">
        <v>0</v>
      </c>
      <c r="F179" s="87">
        <f t="shared" si="11"/>
        <v>410.00076000000001</v>
      </c>
      <c r="G179" s="87">
        <v>0</v>
      </c>
      <c r="H179" s="87">
        <f t="shared" si="12"/>
        <v>615.00114000000008</v>
      </c>
    </row>
    <row r="180" spans="1:9" x14ac:dyDescent="0.25">
      <c r="A180" s="110">
        <v>9</v>
      </c>
      <c r="B180" s="110"/>
      <c r="C180" s="87" t="s">
        <v>362</v>
      </c>
      <c r="D180" s="96">
        <f>(38.09)*10.764</f>
        <v>410.00076000000001</v>
      </c>
      <c r="E180" s="96">
        <v>0</v>
      </c>
      <c r="F180" s="87">
        <f t="shared" si="11"/>
        <v>410.00076000000001</v>
      </c>
      <c r="G180" s="87">
        <v>0</v>
      </c>
      <c r="H180" s="87">
        <f t="shared" si="12"/>
        <v>615.00114000000008</v>
      </c>
    </row>
    <row r="181" spans="1:9" x14ac:dyDescent="0.25">
      <c r="A181" s="110">
        <v>10</v>
      </c>
      <c r="B181" s="110"/>
      <c r="C181" s="85" t="s">
        <v>361</v>
      </c>
      <c r="D181" s="96">
        <f>(48.08)*10.764</f>
        <v>517.53311999999994</v>
      </c>
      <c r="E181" s="96">
        <v>0</v>
      </c>
      <c r="F181" s="85">
        <f t="shared" ref="F181:F190" si="13">D181+E181</f>
        <v>517.53311999999994</v>
      </c>
      <c r="G181" s="85">
        <v>0</v>
      </c>
      <c r="H181" s="85">
        <f t="shared" ref="H181:H190" si="14">F181*(($H$150)+1)+(IF(G181&lt;101,G181,IF(G181&lt;201,G181/2,IF(G181&lt;=301,G181/3,G181/4))))</f>
        <v>776.29967999999985</v>
      </c>
    </row>
    <row r="182" spans="1:9" x14ac:dyDescent="0.25">
      <c r="A182" s="110">
        <v>11</v>
      </c>
      <c r="B182" s="110"/>
      <c r="C182" s="85" t="s">
        <v>362</v>
      </c>
      <c r="D182" s="96">
        <f>(39.73)*10.764</f>
        <v>427.65371999999996</v>
      </c>
      <c r="E182" s="96">
        <v>0</v>
      </c>
      <c r="F182" s="85">
        <f t="shared" si="13"/>
        <v>427.65371999999996</v>
      </c>
      <c r="G182" s="85">
        <v>0</v>
      </c>
      <c r="H182" s="85">
        <f t="shared" si="14"/>
        <v>641.48057999999992</v>
      </c>
    </row>
    <row r="183" spans="1:9" x14ac:dyDescent="0.25">
      <c r="A183" s="110">
        <v>12</v>
      </c>
      <c r="B183" s="110"/>
      <c r="C183" s="87" t="s">
        <v>362</v>
      </c>
      <c r="D183" s="96">
        <f>(39.73)*10.764</f>
        <v>427.65371999999996</v>
      </c>
      <c r="E183" s="96">
        <v>0</v>
      </c>
      <c r="F183" s="87">
        <f t="shared" si="13"/>
        <v>427.65371999999996</v>
      </c>
      <c r="G183" s="87">
        <v>0</v>
      </c>
      <c r="H183" s="87">
        <f t="shared" si="14"/>
        <v>641.48057999999992</v>
      </c>
    </row>
    <row r="184" spans="1:9" x14ac:dyDescent="0.25">
      <c r="A184" s="110">
        <v>13</v>
      </c>
      <c r="B184" s="110"/>
      <c r="C184" s="87" t="s">
        <v>362</v>
      </c>
      <c r="D184" s="96">
        <f>(39.11)*10.764</f>
        <v>420.98003999999997</v>
      </c>
      <c r="E184" s="96">
        <v>0</v>
      </c>
      <c r="F184" s="87">
        <f t="shared" si="13"/>
        <v>420.98003999999997</v>
      </c>
      <c r="G184" s="87">
        <v>0</v>
      </c>
      <c r="H184" s="87">
        <f t="shared" si="14"/>
        <v>631.47005999999999</v>
      </c>
    </row>
    <row r="185" spans="1:9" x14ac:dyDescent="0.25">
      <c r="A185" s="110">
        <v>14</v>
      </c>
      <c r="B185" s="110"/>
      <c r="C185" s="87" t="s">
        <v>362</v>
      </c>
      <c r="D185" s="96">
        <f>(39.73)*10.764</f>
        <v>427.65371999999996</v>
      </c>
      <c r="E185" s="96">
        <v>0</v>
      </c>
      <c r="F185" s="87">
        <f t="shared" si="13"/>
        <v>427.65371999999996</v>
      </c>
      <c r="G185" s="87">
        <v>0</v>
      </c>
      <c r="H185" s="87">
        <f t="shared" si="14"/>
        <v>641.48057999999992</v>
      </c>
    </row>
    <row r="186" spans="1:9" x14ac:dyDescent="0.25">
      <c r="A186" s="110">
        <v>15</v>
      </c>
      <c r="B186" s="110"/>
      <c r="C186" s="87" t="s">
        <v>362</v>
      </c>
      <c r="D186" s="96">
        <f>(39.73)*10.764</f>
        <v>427.65371999999996</v>
      </c>
      <c r="E186" s="96">
        <v>0</v>
      </c>
      <c r="F186" s="87">
        <f t="shared" si="13"/>
        <v>427.65371999999996</v>
      </c>
      <c r="G186" s="87">
        <v>0</v>
      </c>
      <c r="H186" s="87">
        <f t="shared" si="14"/>
        <v>641.48057999999992</v>
      </c>
    </row>
    <row r="187" spans="1:9" x14ac:dyDescent="0.25">
      <c r="A187" s="110">
        <v>16</v>
      </c>
      <c r="B187" s="110"/>
      <c r="C187" s="87" t="s">
        <v>362</v>
      </c>
      <c r="D187" s="96">
        <f>(39.11)*10.764</f>
        <v>420.98003999999997</v>
      </c>
      <c r="E187" s="96">
        <v>0</v>
      </c>
      <c r="F187" s="87">
        <f t="shared" si="13"/>
        <v>420.98003999999997</v>
      </c>
      <c r="G187" s="87">
        <v>0</v>
      </c>
      <c r="H187" s="87">
        <f t="shared" si="14"/>
        <v>631.47005999999999</v>
      </c>
    </row>
    <row r="188" spans="1:9" x14ac:dyDescent="0.25">
      <c r="A188" s="110">
        <v>17</v>
      </c>
      <c r="B188" s="110"/>
      <c r="C188" s="87" t="s">
        <v>362</v>
      </c>
      <c r="D188" s="96">
        <f>(39.73)*10.764</f>
        <v>427.65371999999996</v>
      </c>
      <c r="E188" s="96">
        <v>0</v>
      </c>
      <c r="F188" s="87">
        <f t="shared" si="13"/>
        <v>427.65371999999996</v>
      </c>
      <c r="G188" s="87">
        <v>0</v>
      </c>
      <c r="H188" s="87">
        <f t="shared" si="14"/>
        <v>641.48057999999992</v>
      </c>
    </row>
    <row r="189" spans="1:9" x14ac:dyDescent="0.25">
      <c r="A189" s="110">
        <v>18</v>
      </c>
      <c r="B189" s="110"/>
      <c r="C189" s="87" t="s">
        <v>362</v>
      </c>
      <c r="D189" s="96">
        <f>(39.73)*10.764</f>
        <v>427.65371999999996</v>
      </c>
      <c r="E189" s="96">
        <v>0</v>
      </c>
      <c r="F189" s="87">
        <f t="shared" si="13"/>
        <v>427.65371999999996</v>
      </c>
      <c r="G189" s="87">
        <v>0</v>
      </c>
      <c r="H189" s="87">
        <f t="shared" si="14"/>
        <v>641.48057999999992</v>
      </c>
    </row>
    <row r="190" spans="1:9" x14ac:dyDescent="0.25">
      <c r="A190" s="110">
        <v>19</v>
      </c>
      <c r="B190" s="110"/>
      <c r="C190" s="87" t="s">
        <v>361</v>
      </c>
      <c r="D190" s="96">
        <f>(48.06)*10.764</f>
        <v>517.31784000000005</v>
      </c>
      <c r="E190" s="96">
        <v>0</v>
      </c>
      <c r="F190" s="87">
        <f t="shared" si="13"/>
        <v>517.31784000000005</v>
      </c>
      <c r="G190" s="87">
        <v>0</v>
      </c>
      <c r="H190" s="87">
        <f t="shared" si="14"/>
        <v>775.97676000000001</v>
      </c>
    </row>
    <row r="191" spans="1:9" x14ac:dyDescent="0.25">
      <c r="A191" s="128" t="s">
        <v>366</v>
      </c>
      <c r="B191" s="129"/>
      <c r="C191" s="129"/>
      <c r="D191" s="129"/>
      <c r="E191" s="129"/>
      <c r="F191" s="129"/>
      <c r="G191" s="129"/>
      <c r="H191" s="130"/>
    </row>
    <row r="192" spans="1:9" x14ac:dyDescent="0.25">
      <c r="A192" s="108">
        <v>1</v>
      </c>
      <c r="B192" s="109"/>
      <c r="C192" s="37" t="s">
        <v>361</v>
      </c>
      <c r="D192" s="96">
        <f>(48.06)*10.764</f>
        <v>517.31784000000005</v>
      </c>
      <c r="E192" s="96">
        <v>0</v>
      </c>
      <c r="F192" s="46">
        <f t="shared" ref="F192:F201" si="15">D192+E192</f>
        <v>517.31784000000005</v>
      </c>
      <c r="G192" s="46">
        <v>0</v>
      </c>
      <c r="H192" s="46">
        <f t="shared" ref="H192:H200" si="16">F192*(($H$150)+1)+(IF(G192&lt;101,G192,IF(G192&lt;201,G192/2,IF(G192&lt;=301,G192/3,G192/4))))</f>
        <v>775.97676000000001</v>
      </c>
      <c r="I192" s="71">
        <f>2.75*4.9+2.1*2.4+3.15*2.6+2.6*3.35+2*1.2+2*1.2+3.1*1</f>
        <v>43.314999999999998</v>
      </c>
    </row>
    <row r="193" spans="1:16342" x14ac:dyDescent="0.25">
      <c r="A193" s="108">
        <v>2</v>
      </c>
      <c r="B193" s="109"/>
      <c r="C193" s="89" t="s">
        <v>362</v>
      </c>
      <c r="D193" s="96">
        <f>(38.09)*10.764</f>
        <v>410.00076000000001</v>
      </c>
      <c r="E193" s="96">
        <v>0</v>
      </c>
      <c r="F193" s="46">
        <f t="shared" si="15"/>
        <v>410.00076000000001</v>
      </c>
      <c r="G193" s="46">
        <v>0</v>
      </c>
      <c r="H193" s="46">
        <f t="shared" si="16"/>
        <v>615.00114000000008</v>
      </c>
      <c r="I193" s="71">
        <f>2.75*4.9+2.1*2.4+2.75*3.55+1.2*2.1+1.2*2.1+2.5*1</f>
        <v>35.817500000000003</v>
      </c>
    </row>
    <row r="194" spans="1:16342" x14ac:dyDescent="0.25">
      <c r="A194" s="108">
        <v>3</v>
      </c>
      <c r="B194" s="109"/>
      <c r="C194" s="89" t="s">
        <v>362</v>
      </c>
      <c r="D194" s="96">
        <f>(38.09)*10.764</f>
        <v>410.00076000000001</v>
      </c>
      <c r="E194" s="96">
        <v>0</v>
      </c>
      <c r="F194" s="89">
        <f t="shared" si="15"/>
        <v>410.00076000000001</v>
      </c>
      <c r="G194" s="89">
        <v>0</v>
      </c>
      <c r="H194" s="89">
        <f t="shared" si="16"/>
        <v>615.00114000000008</v>
      </c>
      <c r="K194" s="71">
        <v>10.763999999999999</v>
      </c>
    </row>
    <row r="195" spans="1:16342" x14ac:dyDescent="0.25">
      <c r="A195" s="108">
        <v>4</v>
      </c>
      <c r="B195" s="109"/>
      <c r="C195" s="89" t="s">
        <v>362</v>
      </c>
      <c r="D195" s="96">
        <f>(37.88)*10.764</f>
        <v>407.74032</v>
      </c>
      <c r="E195" s="96">
        <v>0</v>
      </c>
      <c r="F195" s="46">
        <f t="shared" si="15"/>
        <v>407.74032</v>
      </c>
      <c r="G195" s="46">
        <v>0</v>
      </c>
      <c r="H195" s="46">
        <f t="shared" si="16"/>
        <v>611.61048000000005</v>
      </c>
    </row>
    <row r="196" spans="1:16342" x14ac:dyDescent="0.25">
      <c r="A196" s="108">
        <v>5</v>
      </c>
      <c r="B196" s="109"/>
      <c r="C196" s="89" t="s">
        <v>362</v>
      </c>
      <c r="D196" s="96">
        <f>(38.09)*10.764</f>
        <v>410.00076000000001</v>
      </c>
      <c r="E196" s="96">
        <v>0</v>
      </c>
      <c r="F196" s="89">
        <f t="shared" si="15"/>
        <v>410.00076000000001</v>
      </c>
      <c r="G196" s="89">
        <v>0</v>
      </c>
      <c r="H196" s="89">
        <f t="shared" si="16"/>
        <v>615.00114000000008</v>
      </c>
    </row>
    <row r="197" spans="1:16342" x14ac:dyDescent="0.25">
      <c r="A197" s="108">
        <v>6</v>
      </c>
      <c r="B197" s="109"/>
      <c r="C197" s="93" t="s">
        <v>362</v>
      </c>
      <c r="D197" s="96">
        <f>(38.09)*10.764</f>
        <v>410.00076000000001</v>
      </c>
      <c r="E197" s="96">
        <v>0</v>
      </c>
      <c r="F197" s="93">
        <f t="shared" si="15"/>
        <v>410.00076000000001</v>
      </c>
      <c r="G197" s="89">
        <v>0</v>
      </c>
      <c r="H197" s="89">
        <f t="shared" si="16"/>
        <v>615.00114000000008</v>
      </c>
      <c r="M197" s="108">
        <v>1</v>
      </c>
      <c r="N197" s="109"/>
      <c r="O197" s="87"/>
      <c r="P197" s="87"/>
      <c r="Q197" s="87">
        <v>0</v>
      </c>
      <c r="R197" s="87">
        <f>P197+Q197</f>
        <v>0</v>
      </c>
      <c r="S197" s="87">
        <v>0</v>
      </c>
      <c r="T197" s="87">
        <f>R197*(($H$150)+1)+(IF(S197&lt;101,S197,IF(S197&lt;201,S197/2,IF(S197&lt;=301,S197/3,S197/4))))</f>
        <v>0</v>
      </c>
      <c r="U197" s="108">
        <v>1</v>
      </c>
      <c r="V197" s="109"/>
      <c r="W197" s="87"/>
      <c r="X197" s="87"/>
      <c r="Y197" s="87">
        <v>0</v>
      </c>
      <c r="Z197" s="87">
        <f>X197+Y197</f>
        <v>0</v>
      </c>
      <c r="AA197" s="87">
        <v>0</v>
      </c>
      <c r="AB197" s="87">
        <f>Z197*(($H$150)+1)+(IF(AA197&lt;101,AA197,IF(AA197&lt;201,AA197/2,IF(AA197&lt;=301,AA197/3,AA197/4))))</f>
        <v>0</v>
      </c>
      <c r="AC197" s="108">
        <v>1</v>
      </c>
      <c r="AD197" s="109"/>
      <c r="AE197" s="87"/>
      <c r="AF197" s="87"/>
      <c r="AG197" s="87">
        <v>0</v>
      </c>
      <c r="AH197" s="87">
        <f>AF197+AG197</f>
        <v>0</v>
      </c>
      <c r="AI197" s="87">
        <v>0</v>
      </c>
      <c r="AJ197" s="87">
        <f>AH197*(($H$150)+1)+(IF(AI197&lt;101,AI197,IF(AI197&lt;201,AI197/2,IF(AI197&lt;=301,AI197/3,AI197/4))))</f>
        <v>0</v>
      </c>
      <c r="AK197" s="108">
        <v>1</v>
      </c>
      <c r="AL197" s="109"/>
      <c r="AM197" s="87"/>
      <c r="AN197" s="87"/>
      <c r="AO197" s="87">
        <v>0</v>
      </c>
      <c r="AP197" s="87">
        <f>AN197+AO197</f>
        <v>0</v>
      </c>
      <c r="AQ197" s="87">
        <v>0</v>
      </c>
      <c r="AR197" s="87">
        <f>AP197*(($H$150)+1)+(IF(AQ197&lt;101,AQ197,IF(AQ197&lt;201,AQ197/2,IF(AQ197&lt;=301,AQ197/3,AQ197/4))))</f>
        <v>0</v>
      </c>
      <c r="AS197" s="108">
        <v>1</v>
      </c>
      <c r="AT197" s="109"/>
      <c r="AU197" s="87"/>
      <c r="AV197" s="87"/>
      <c r="AW197" s="87">
        <v>0</v>
      </c>
      <c r="AX197" s="87">
        <f>AV197+AW197</f>
        <v>0</v>
      </c>
      <c r="AY197" s="87">
        <v>0</v>
      </c>
      <c r="AZ197" s="87">
        <f>AX197*(($H$150)+1)+(IF(AY197&lt;101,AY197,IF(AY197&lt;201,AY197/2,IF(AY197&lt;=301,AY197/3,AY197/4))))</f>
        <v>0</v>
      </c>
      <c r="BA197" s="108">
        <v>1</v>
      </c>
      <c r="BB197" s="109"/>
      <c r="BC197" s="87"/>
      <c r="BD197" s="87"/>
      <c r="BE197" s="87">
        <v>0</v>
      </c>
      <c r="BF197" s="87">
        <f>BD197+BE197</f>
        <v>0</v>
      </c>
      <c r="BG197" s="87">
        <v>0</v>
      </c>
      <c r="BH197" s="87">
        <f>BF197*(($H$150)+1)+(IF(BG197&lt;101,BG197,IF(BG197&lt;201,BG197/2,IF(BG197&lt;=301,BG197/3,BG197/4))))</f>
        <v>0</v>
      </c>
      <c r="BI197" s="108">
        <v>1</v>
      </c>
      <c r="BJ197" s="109"/>
      <c r="BK197" s="87"/>
      <c r="BL197" s="87"/>
      <c r="BM197" s="87">
        <v>0</v>
      </c>
      <c r="BN197" s="87">
        <f>BL197+BM197</f>
        <v>0</v>
      </c>
      <c r="BO197" s="87">
        <v>0</v>
      </c>
      <c r="BP197" s="87">
        <f>BN197*(($H$150)+1)+(IF(BO197&lt;101,BO197,IF(BO197&lt;201,BO197/2,IF(BO197&lt;=301,BO197/3,BO197/4))))</f>
        <v>0</v>
      </c>
      <c r="BQ197" s="108">
        <v>1</v>
      </c>
      <c r="BR197" s="109"/>
      <c r="BS197" s="87"/>
      <c r="BT197" s="87"/>
      <c r="BU197" s="87">
        <v>0</v>
      </c>
      <c r="BV197" s="87">
        <f>BT197+BU197</f>
        <v>0</v>
      </c>
      <c r="BW197" s="87">
        <v>0</v>
      </c>
      <c r="BX197" s="87">
        <f>BV197*(($H$150)+1)+(IF(BW197&lt;101,BW197,IF(BW197&lt;201,BW197/2,IF(BW197&lt;=301,BW197/3,BW197/4))))</f>
        <v>0</v>
      </c>
      <c r="BY197" s="108">
        <v>1</v>
      </c>
      <c r="BZ197" s="109"/>
      <c r="CA197" s="87"/>
      <c r="CB197" s="87"/>
      <c r="CC197" s="87">
        <v>0</v>
      </c>
      <c r="CD197" s="87">
        <f>CB197+CC197</f>
        <v>0</v>
      </c>
      <c r="CE197" s="87">
        <v>0</v>
      </c>
      <c r="CF197" s="87">
        <f>CD197*(($H$150)+1)+(IF(CE197&lt;101,CE197,IF(CE197&lt;201,CE197/2,IF(CE197&lt;=301,CE197/3,CE197/4))))</f>
        <v>0</v>
      </c>
      <c r="CG197" s="108">
        <v>1</v>
      </c>
      <c r="CH197" s="109"/>
      <c r="CI197" s="87"/>
      <c r="CJ197" s="87"/>
      <c r="CK197" s="87">
        <v>0</v>
      </c>
      <c r="CL197" s="87">
        <f>CJ197+CK197</f>
        <v>0</v>
      </c>
      <c r="CM197" s="87">
        <v>0</v>
      </c>
      <c r="CN197" s="87">
        <f>CL197*(($H$150)+1)+(IF(CM197&lt;101,CM197,IF(CM197&lt;201,CM197/2,IF(CM197&lt;=301,CM197/3,CM197/4))))</f>
        <v>0</v>
      </c>
      <c r="CO197" s="108">
        <v>1</v>
      </c>
      <c r="CP197" s="109"/>
      <c r="CQ197" s="87"/>
      <c r="CR197" s="87"/>
      <c r="CS197" s="87">
        <v>0</v>
      </c>
      <c r="CT197" s="87">
        <f>CR197+CS197</f>
        <v>0</v>
      </c>
      <c r="CU197" s="87">
        <v>0</v>
      </c>
      <c r="CV197" s="87">
        <f>CT197*(($H$150)+1)+(IF(CU197&lt;101,CU197,IF(CU197&lt;201,CU197/2,IF(CU197&lt;=301,CU197/3,CU197/4))))</f>
        <v>0</v>
      </c>
      <c r="CW197" s="108">
        <v>1</v>
      </c>
      <c r="CX197" s="109"/>
      <c r="CY197" s="87"/>
      <c r="CZ197" s="87"/>
      <c r="DA197" s="87">
        <v>0</v>
      </c>
      <c r="DB197" s="87">
        <f>CZ197+DA197</f>
        <v>0</v>
      </c>
      <c r="DC197" s="87">
        <v>0</v>
      </c>
      <c r="DD197" s="87">
        <f>DB197*(($H$150)+1)+(IF(DC197&lt;101,DC197,IF(DC197&lt;201,DC197/2,IF(DC197&lt;=301,DC197/3,DC197/4))))</f>
        <v>0</v>
      </c>
      <c r="DE197" s="108">
        <v>1</v>
      </c>
      <c r="DF197" s="109"/>
      <c r="DG197" s="87"/>
      <c r="DH197" s="87"/>
      <c r="DI197" s="87">
        <v>0</v>
      </c>
      <c r="DJ197" s="87">
        <f>DH197+DI197</f>
        <v>0</v>
      </c>
      <c r="DK197" s="87">
        <v>0</v>
      </c>
      <c r="DL197" s="87">
        <f>DJ197*(($H$150)+1)+(IF(DK197&lt;101,DK197,IF(DK197&lt;201,DK197/2,IF(DK197&lt;=301,DK197/3,DK197/4))))</f>
        <v>0</v>
      </c>
      <c r="DM197" s="108">
        <v>1</v>
      </c>
      <c r="DN197" s="109"/>
      <c r="DO197" s="87"/>
      <c r="DP197" s="87"/>
      <c r="DQ197" s="87">
        <v>0</v>
      </c>
      <c r="DR197" s="87">
        <f>DP197+DQ197</f>
        <v>0</v>
      </c>
      <c r="DS197" s="87">
        <v>0</v>
      </c>
      <c r="DT197" s="87">
        <f>DR197*(($H$150)+1)+(IF(DS197&lt;101,DS197,IF(DS197&lt;201,DS197/2,IF(DS197&lt;=301,DS197/3,DS197/4))))</f>
        <v>0</v>
      </c>
      <c r="DU197" s="108">
        <v>1</v>
      </c>
      <c r="DV197" s="109"/>
      <c r="DW197" s="87"/>
      <c r="DX197" s="87"/>
      <c r="DY197" s="87">
        <v>0</v>
      </c>
      <c r="DZ197" s="87">
        <f>DX197+DY197</f>
        <v>0</v>
      </c>
      <c r="EA197" s="87">
        <v>0</v>
      </c>
      <c r="EB197" s="87">
        <f>DZ197*(($H$150)+1)+(IF(EA197&lt;101,EA197,IF(EA197&lt;201,EA197/2,IF(EA197&lt;=301,EA197/3,EA197/4))))</f>
        <v>0</v>
      </c>
      <c r="EC197" s="108">
        <v>1</v>
      </c>
      <c r="ED197" s="109"/>
      <c r="EE197" s="87"/>
      <c r="EF197" s="87"/>
      <c r="EG197" s="87">
        <v>0</v>
      </c>
      <c r="EH197" s="87">
        <f>EF197+EG197</f>
        <v>0</v>
      </c>
      <c r="EI197" s="87">
        <v>0</v>
      </c>
      <c r="EJ197" s="87">
        <f>EH197*(($H$150)+1)+(IF(EI197&lt;101,EI197,IF(EI197&lt;201,EI197/2,IF(EI197&lt;=301,EI197/3,EI197/4))))</f>
        <v>0</v>
      </c>
      <c r="EK197" s="108">
        <v>1</v>
      </c>
      <c r="EL197" s="109"/>
      <c r="EM197" s="87"/>
      <c r="EN197" s="87"/>
      <c r="EO197" s="87">
        <v>0</v>
      </c>
      <c r="EP197" s="87">
        <f>EN197+EO197</f>
        <v>0</v>
      </c>
      <c r="EQ197" s="87">
        <v>0</v>
      </c>
      <c r="ER197" s="87">
        <f>EP197*(($H$150)+1)+(IF(EQ197&lt;101,EQ197,IF(EQ197&lt;201,EQ197/2,IF(EQ197&lt;=301,EQ197/3,EQ197/4))))</f>
        <v>0</v>
      </c>
      <c r="ES197" s="108">
        <v>1</v>
      </c>
      <c r="ET197" s="109"/>
      <c r="EU197" s="87"/>
      <c r="EV197" s="87"/>
      <c r="EW197" s="87">
        <v>0</v>
      </c>
      <c r="EX197" s="87">
        <f>EV197+EW197</f>
        <v>0</v>
      </c>
      <c r="EY197" s="87">
        <v>0</v>
      </c>
      <c r="EZ197" s="87">
        <f>EX197*(($H$150)+1)+(IF(EY197&lt;101,EY197,IF(EY197&lt;201,EY197/2,IF(EY197&lt;=301,EY197/3,EY197/4))))</f>
        <v>0</v>
      </c>
      <c r="FA197" s="108">
        <v>1</v>
      </c>
      <c r="FB197" s="109"/>
      <c r="FC197" s="87"/>
      <c r="FD197" s="87"/>
      <c r="FE197" s="87">
        <v>0</v>
      </c>
      <c r="FF197" s="87">
        <f>FD197+FE197</f>
        <v>0</v>
      </c>
      <c r="FG197" s="87">
        <v>0</v>
      </c>
      <c r="FH197" s="87">
        <f>FF197*(($H$150)+1)+(IF(FG197&lt;101,FG197,IF(FG197&lt;201,FG197/2,IF(FG197&lt;=301,FG197/3,FG197/4))))</f>
        <v>0</v>
      </c>
      <c r="FI197" s="108">
        <v>1</v>
      </c>
      <c r="FJ197" s="109"/>
      <c r="FK197" s="87"/>
      <c r="FL197" s="87"/>
      <c r="FM197" s="87">
        <v>0</v>
      </c>
      <c r="FN197" s="87">
        <f>FL197+FM197</f>
        <v>0</v>
      </c>
      <c r="FO197" s="87">
        <v>0</v>
      </c>
      <c r="FP197" s="87">
        <f>FN197*(($H$150)+1)+(IF(FO197&lt;101,FO197,IF(FO197&lt;201,FO197/2,IF(FO197&lt;=301,FO197/3,FO197/4))))</f>
        <v>0</v>
      </c>
      <c r="FQ197" s="108">
        <v>1</v>
      </c>
      <c r="FR197" s="109"/>
      <c r="FS197" s="87"/>
      <c r="FT197" s="87"/>
      <c r="FU197" s="87">
        <v>0</v>
      </c>
      <c r="FV197" s="87">
        <f>FT197+FU197</f>
        <v>0</v>
      </c>
      <c r="FW197" s="87">
        <v>0</v>
      </c>
      <c r="FX197" s="87">
        <f>FV197*(($H$150)+1)+(IF(FW197&lt;101,FW197,IF(FW197&lt;201,FW197/2,IF(FW197&lt;=301,FW197/3,FW197/4))))</f>
        <v>0</v>
      </c>
      <c r="FY197" s="108">
        <v>1</v>
      </c>
      <c r="FZ197" s="109"/>
      <c r="GA197" s="87"/>
      <c r="GB197" s="87"/>
      <c r="GC197" s="87">
        <v>0</v>
      </c>
      <c r="GD197" s="87">
        <f>GB197+GC197</f>
        <v>0</v>
      </c>
      <c r="GE197" s="87">
        <v>0</v>
      </c>
      <c r="GF197" s="87">
        <f>GD197*(($H$150)+1)+(IF(GE197&lt;101,GE197,IF(GE197&lt;201,GE197/2,IF(GE197&lt;=301,GE197/3,GE197/4))))</f>
        <v>0</v>
      </c>
      <c r="GG197" s="108">
        <v>1</v>
      </c>
      <c r="GH197" s="109"/>
      <c r="GI197" s="87"/>
      <c r="GJ197" s="87"/>
      <c r="GK197" s="87">
        <v>0</v>
      </c>
      <c r="GL197" s="87">
        <f>GJ197+GK197</f>
        <v>0</v>
      </c>
      <c r="GM197" s="87">
        <v>0</v>
      </c>
      <c r="GN197" s="87">
        <f>GL197*(($H$150)+1)+(IF(GM197&lt;101,GM197,IF(GM197&lt;201,GM197/2,IF(GM197&lt;=301,GM197/3,GM197/4))))</f>
        <v>0</v>
      </c>
      <c r="GO197" s="108">
        <v>1</v>
      </c>
      <c r="GP197" s="109"/>
      <c r="GQ197" s="87"/>
      <c r="GR197" s="87"/>
      <c r="GS197" s="87">
        <v>0</v>
      </c>
      <c r="GT197" s="87">
        <f>GR197+GS197</f>
        <v>0</v>
      </c>
      <c r="GU197" s="87">
        <v>0</v>
      </c>
      <c r="GV197" s="87">
        <f>GT197*(($H$150)+1)+(IF(GU197&lt;101,GU197,IF(GU197&lt;201,GU197/2,IF(GU197&lt;=301,GU197/3,GU197/4))))</f>
        <v>0</v>
      </c>
      <c r="GW197" s="108">
        <v>1</v>
      </c>
      <c r="GX197" s="109"/>
      <c r="GY197" s="87"/>
      <c r="GZ197" s="87"/>
      <c r="HA197" s="87">
        <v>0</v>
      </c>
      <c r="HB197" s="87">
        <f>GZ197+HA197</f>
        <v>0</v>
      </c>
      <c r="HC197" s="87">
        <v>0</v>
      </c>
      <c r="HD197" s="87">
        <f>HB197*(($H$150)+1)+(IF(HC197&lt;101,HC197,IF(HC197&lt;201,HC197/2,IF(HC197&lt;=301,HC197/3,HC197/4))))</f>
        <v>0</v>
      </c>
      <c r="HE197" s="108">
        <v>1</v>
      </c>
      <c r="HF197" s="109"/>
      <c r="HG197" s="87"/>
      <c r="HH197" s="87"/>
      <c r="HI197" s="87">
        <v>0</v>
      </c>
      <c r="HJ197" s="87">
        <f>HH197+HI197</f>
        <v>0</v>
      </c>
      <c r="HK197" s="87">
        <v>0</v>
      </c>
      <c r="HL197" s="87">
        <f>HJ197*(($H$150)+1)+(IF(HK197&lt;101,HK197,IF(HK197&lt;201,HK197/2,IF(HK197&lt;=301,HK197/3,HK197/4))))</f>
        <v>0</v>
      </c>
      <c r="HM197" s="108">
        <v>1</v>
      </c>
      <c r="HN197" s="109"/>
      <c r="HO197" s="87"/>
      <c r="HP197" s="87"/>
      <c r="HQ197" s="87">
        <v>0</v>
      </c>
      <c r="HR197" s="87">
        <f>HP197+HQ197</f>
        <v>0</v>
      </c>
      <c r="HS197" s="87">
        <v>0</v>
      </c>
      <c r="HT197" s="87">
        <f>HR197*(($H$150)+1)+(IF(HS197&lt;101,HS197,IF(HS197&lt;201,HS197/2,IF(HS197&lt;=301,HS197/3,HS197/4))))</f>
        <v>0</v>
      </c>
      <c r="HU197" s="108">
        <v>1</v>
      </c>
      <c r="HV197" s="109"/>
      <c r="HW197" s="87"/>
      <c r="HX197" s="87"/>
      <c r="HY197" s="87">
        <v>0</v>
      </c>
      <c r="HZ197" s="87">
        <f>HX197+HY197</f>
        <v>0</v>
      </c>
      <c r="IA197" s="87">
        <v>0</v>
      </c>
      <c r="IB197" s="87">
        <f>HZ197*(($H$150)+1)+(IF(IA197&lt;101,IA197,IF(IA197&lt;201,IA197/2,IF(IA197&lt;=301,IA197/3,IA197/4))))</f>
        <v>0</v>
      </c>
      <c r="IC197" s="108">
        <v>1</v>
      </c>
      <c r="ID197" s="109"/>
      <c r="IE197" s="87"/>
      <c r="IF197" s="87"/>
      <c r="IG197" s="87">
        <v>0</v>
      </c>
      <c r="IH197" s="87">
        <f>IF197+IG197</f>
        <v>0</v>
      </c>
      <c r="II197" s="87">
        <v>0</v>
      </c>
      <c r="IJ197" s="87">
        <f>IH197*(($H$150)+1)+(IF(II197&lt;101,II197,IF(II197&lt;201,II197/2,IF(II197&lt;=301,II197/3,II197/4))))</f>
        <v>0</v>
      </c>
      <c r="IK197" s="108">
        <v>1</v>
      </c>
      <c r="IL197" s="109"/>
      <c r="IM197" s="87"/>
      <c r="IN197" s="87"/>
      <c r="IO197" s="87">
        <v>0</v>
      </c>
      <c r="IP197" s="87">
        <f>IN197+IO197</f>
        <v>0</v>
      </c>
      <c r="IQ197" s="87">
        <v>0</v>
      </c>
      <c r="IR197" s="87">
        <f>IP197*(($H$150)+1)+(IF(IQ197&lt;101,IQ197,IF(IQ197&lt;201,IQ197/2,IF(IQ197&lt;=301,IQ197/3,IQ197/4))))</f>
        <v>0</v>
      </c>
      <c r="IS197" s="108">
        <v>1</v>
      </c>
      <c r="IT197" s="109"/>
      <c r="IU197" s="87"/>
      <c r="IV197" s="87"/>
      <c r="IW197" s="87">
        <v>0</v>
      </c>
      <c r="IX197" s="87">
        <f>IV197+IW197</f>
        <v>0</v>
      </c>
      <c r="IY197" s="87">
        <v>0</v>
      </c>
      <c r="IZ197" s="87">
        <f>IX197*(($H$150)+1)+(IF(IY197&lt;101,IY197,IF(IY197&lt;201,IY197/2,IF(IY197&lt;=301,IY197/3,IY197/4))))</f>
        <v>0</v>
      </c>
      <c r="JA197" s="108">
        <v>1</v>
      </c>
      <c r="JB197" s="109"/>
      <c r="JC197" s="87"/>
      <c r="JD197" s="87"/>
      <c r="JE197" s="87">
        <v>0</v>
      </c>
      <c r="JF197" s="87">
        <f>JD197+JE197</f>
        <v>0</v>
      </c>
      <c r="JG197" s="87">
        <v>0</v>
      </c>
      <c r="JH197" s="87">
        <f>JF197*(($H$150)+1)+(IF(JG197&lt;101,JG197,IF(JG197&lt;201,JG197/2,IF(JG197&lt;=301,JG197/3,JG197/4))))</f>
        <v>0</v>
      </c>
      <c r="JI197" s="108">
        <v>1</v>
      </c>
      <c r="JJ197" s="109"/>
      <c r="JK197" s="87"/>
      <c r="JL197" s="87"/>
      <c r="JM197" s="87">
        <v>0</v>
      </c>
      <c r="JN197" s="87">
        <f>JL197+JM197</f>
        <v>0</v>
      </c>
      <c r="JO197" s="87">
        <v>0</v>
      </c>
      <c r="JP197" s="87">
        <f>JN197*(($H$150)+1)+(IF(JO197&lt;101,JO197,IF(JO197&lt;201,JO197/2,IF(JO197&lt;=301,JO197/3,JO197/4))))</f>
        <v>0</v>
      </c>
      <c r="JQ197" s="108">
        <v>1</v>
      </c>
      <c r="JR197" s="109"/>
      <c r="JS197" s="87"/>
      <c r="JT197" s="87"/>
      <c r="JU197" s="87"/>
      <c r="JV197" s="87"/>
      <c r="JW197" s="87">
        <v>0</v>
      </c>
      <c r="JX197" s="87">
        <f>JV197+JW197</f>
        <v>0</v>
      </c>
      <c r="JY197" s="87">
        <v>0</v>
      </c>
      <c r="JZ197" s="87">
        <f>JX197*(($H$150)+1)+(IF(JY197&lt;101,JY197,IF(JY197&lt;201,JY197/2,IF(JY197&lt;=301,JY197/3,JY197/4))))</f>
        <v>0</v>
      </c>
      <c r="KA197" s="108">
        <v>1</v>
      </c>
      <c r="KB197" s="109"/>
      <c r="KC197" s="87"/>
      <c r="KD197" s="87"/>
      <c r="KE197" s="87">
        <v>0</v>
      </c>
      <c r="KF197" s="87">
        <f>KD197+KE197</f>
        <v>0</v>
      </c>
      <c r="KG197" s="87">
        <v>0</v>
      </c>
      <c r="KH197" s="87">
        <f>KF197*(($H$150)+1)+(IF(KG197&lt;101,KG197,IF(KG197&lt;201,KG197/2,IF(KG197&lt;=301,KG197/3,KG197/4))))</f>
        <v>0</v>
      </c>
      <c r="KI197" s="108">
        <v>1</v>
      </c>
      <c r="KJ197" s="109"/>
      <c r="KK197" s="87"/>
      <c r="KL197" s="87"/>
      <c r="KM197" s="87">
        <v>0</v>
      </c>
      <c r="KN197" s="87">
        <f>KL197+KM197</f>
        <v>0</v>
      </c>
      <c r="KO197" s="87">
        <v>0</v>
      </c>
      <c r="KP197" s="87">
        <f>KN197*(($H$150)+1)+(IF(KO197&lt;101,KO197,IF(KO197&lt;201,KO197/2,IF(KO197&lt;=301,KO197/3,KO197/4))))</f>
        <v>0</v>
      </c>
      <c r="KQ197" s="108">
        <v>1</v>
      </c>
      <c r="KR197" s="109"/>
      <c r="KS197" s="87"/>
      <c r="KT197" s="87"/>
      <c r="KU197" s="87">
        <v>0</v>
      </c>
      <c r="KV197" s="87">
        <f>KT197+KU197</f>
        <v>0</v>
      </c>
      <c r="KW197" s="87">
        <v>0</v>
      </c>
      <c r="KX197" s="87">
        <f>KV197*(($H$150)+1)+(IF(KW197&lt;101,KW197,IF(KW197&lt;201,KW197/2,IF(KW197&lt;=301,KW197/3,KW197/4))))</f>
        <v>0</v>
      </c>
      <c r="KY197" s="108">
        <v>1</v>
      </c>
      <c r="KZ197" s="109"/>
      <c r="LA197" s="87"/>
      <c r="LB197" s="87"/>
      <c r="LC197" s="87">
        <v>0</v>
      </c>
      <c r="LD197" s="87">
        <f>LB197+LC197</f>
        <v>0</v>
      </c>
      <c r="LE197" s="87">
        <v>0</v>
      </c>
      <c r="LF197" s="87">
        <f>LD197*(($H$150)+1)+(IF(LE197&lt;101,LE197,IF(LE197&lt;201,LE197/2,IF(LE197&lt;=301,LE197/3,LE197/4))))</f>
        <v>0</v>
      </c>
      <c r="LG197" s="108">
        <v>1</v>
      </c>
      <c r="LH197" s="109"/>
      <c r="LI197" s="87"/>
      <c r="LJ197" s="87"/>
      <c r="LK197" s="87">
        <v>0</v>
      </c>
      <c r="LL197" s="87">
        <f>LJ197+LK197</f>
        <v>0</v>
      </c>
      <c r="LM197" s="87">
        <v>0</v>
      </c>
      <c r="LN197" s="87">
        <f>LL197*(($H$150)+1)+(IF(LM197&lt;101,LM197,IF(LM197&lt;201,LM197/2,IF(LM197&lt;=301,LM197/3,LM197/4))))</f>
        <v>0</v>
      </c>
      <c r="LO197" s="108">
        <v>1</v>
      </c>
      <c r="LP197" s="109"/>
      <c r="LQ197" s="87"/>
      <c r="LR197" s="87"/>
      <c r="LS197" s="87">
        <v>0</v>
      </c>
      <c r="LT197" s="87">
        <f>LR197+LS197</f>
        <v>0</v>
      </c>
      <c r="LU197" s="87">
        <v>0</v>
      </c>
      <c r="LV197" s="87">
        <f>LT197*(($H$150)+1)+(IF(LU197&lt;101,LU197,IF(LU197&lt;201,LU197/2,IF(LU197&lt;=301,LU197/3,LU197/4))))</f>
        <v>0</v>
      </c>
      <c r="LW197" s="108">
        <v>1</v>
      </c>
      <c r="LX197" s="109"/>
      <c r="LY197" s="87"/>
      <c r="LZ197" s="87"/>
      <c r="MA197" s="87">
        <v>0</v>
      </c>
      <c r="MB197" s="87">
        <f>LZ197+MA197</f>
        <v>0</v>
      </c>
      <c r="MC197" s="87">
        <v>0</v>
      </c>
      <c r="MD197" s="87">
        <f>MB197*(($H$150)+1)+(IF(MC197&lt;101,MC197,IF(MC197&lt;201,MC197/2,IF(MC197&lt;=301,MC197/3,MC197/4))))</f>
        <v>0</v>
      </c>
      <c r="ME197" s="108">
        <v>1</v>
      </c>
      <c r="MF197" s="109"/>
      <c r="MG197" s="87"/>
      <c r="MH197" s="87"/>
      <c r="MI197" s="87">
        <v>0</v>
      </c>
      <c r="MJ197" s="87">
        <f>MH197+MI197</f>
        <v>0</v>
      </c>
      <c r="MK197" s="87">
        <v>0</v>
      </c>
      <c r="ML197" s="87">
        <f>MJ197*(($H$150)+1)+(IF(MK197&lt;101,MK197,IF(MK197&lt;201,MK197/2,IF(MK197&lt;=301,MK197/3,MK197/4))))</f>
        <v>0</v>
      </c>
      <c r="MM197" s="108">
        <v>1</v>
      </c>
      <c r="MN197" s="109"/>
      <c r="MO197" s="87"/>
      <c r="MP197" s="87"/>
      <c r="MQ197" s="87">
        <v>0</v>
      </c>
      <c r="MR197" s="87">
        <f>MP197+MQ197</f>
        <v>0</v>
      </c>
      <c r="MS197" s="87">
        <v>0</v>
      </c>
      <c r="MT197" s="87">
        <f>MR197*(($H$150)+1)+(IF(MS197&lt;101,MS197,IF(MS197&lt;201,MS197/2,IF(MS197&lt;=301,MS197/3,MS197/4))))</f>
        <v>0</v>
      </c>
      <c r="MU197" s="108">
        <v>1</v>
      </c>
      <c r="MV197" s="109"/>
      <c r="MW197" s="87"/>
      <c r="MX197" s="87"/>
      <c r="MY197" s="87">
        <v>0</v>
      </c>
      <c r="MZ197" s="87">
        <f>MX197+MY197</f>
        <v>0</v>
      </c>
      <c r="NA197" s="87">
        <v>0</v>
      </c>
      <c r="NB197" s="87">
        <f>MZ197*(($H$150)+1)+(IF(NA197&lt;101,NA197,IF(NA197&lt;201,NA197/2,IF(NA197&lt;=301,NA197/3,NA197/4))))</f>
        <v>0</v>
      </c>
      <c r="NC197" s="108">
        <v>1</v>
      </c>
      <c r="ND197" s="109"/>
      <c r="NE197" s="87"/>
      <c r="NF197" s="87"/>
      <c r="NG197" s="87">
        <v>0</v>
      </c>
      <c r="NH197" s="87">
        <f>NF197+NG197</f>
        <v>0</v>
      </c>
      <c r="NI197" s="87">
        <v>0</v>
      </c>
      <c r="NJ197" s="87">
        <f>NH197*(($H$150)+1)+(IF(NI197&lt;101,NI197,IF(NI197&lt;201,NI197/2,IF(NI197&lt;=301,NI197/3,NI197/4))))</f>
        <v>0</v>
      </c>
      <c r="NK197" s="108">
        <v>1</v>
      </c>
      <c r="NL197" s="109"/>
      <c r="NM197" s="87"/>
      <c r="NN197" s="87"/>
      <c r="NO197" s="87">
        <v>0</v>
      </c>
      <c r="NP197" s="87">
        <f>NN197+NO197</f>
        <v>0</v>
      </c>
      <c r="NQ197" s="87">
        <v>0</v>
      </c>
      <c r="NR197" s="87">
        <f>NP197*(($H$150)+1)+(IF(NQ197&lt;101,NQ197,IF(NQ197&lt;201,NQ197/2,IF(NQ197&lt;=301,NQ197/3,NQ197/4))))</f>
        <v>0</v>
      </c>
      <c r="NS197" s="108">
        <v>1</v>
      </c>
      <c r="NT197" s="109"/>
      <c r="NU197" s="87"/>
      <c r="NV197" s="87"/>
      <c r="NW197" s="87">
        <v>0</v>
      </c>
      <c r="NX197" s="87">
        <f>NV197+NW197</f>
        <v>0</v>
      </c>
      <c r="NY197" s="87">
        <v>0</v>
      </c>
      <c r="NZ197" s="87">
        <f>NX197*(($H$150)+1)+(IF(NY197&lt;101,NY197,IF(NY197&lt;201,NY197/2,IF(NY197&lt;=301,NY197/3,NY197/4))))</f>
        <v>0</v>
      </c>
      <c r="OA197" s="108">
        <v>1</v>
      </c>
      <c r="OB197" s="109"/>
      <c r="OC197" s="87"/>
      <c r="OD197" s="87"/>
      <c r="OE197" s="87">
        <v>0</v>
      </c>
      <c r="OF197" s="87">
        <f>OD197+OE197</f>
        <v>0</v>
      </c>
      <c r="OG197" s="87">
        <v>0</v>
      </c>
      <c r="OH197" s="87">
        <f>OF197*(($H$150)+1)+(IF(OG197&lt;101,OG197,IF(OG197&lt;201,OG197/2,IF(OG197&lt;=301,OG197/3,OG197/4))))</f>
        <v>0</v>
      </c>
      <c r="OI197" s="108">
        <v>1</v>
      </c>
      <c r="OJ197" s="109"/>
      <c r="OK197" s="87"/>
      <c r="OL197" s="87"/>
      <c r="OM197" s="87">
        <v>0</v>
      </c>
      <c r="ON197" s="87">
        <f>OL197+OM197</f>
        <v>0</v>
      </c>
      <c r="OO197" s="87">
        <v>0</v>
      </c>
      <c r="OP197" s="87">
        <f>ON197*(($H$150)+1)+(IF(OO197&lt;101,OO197,IF(OO197&lt;201,OO197/2,IF(OO197&lt;=301,OO197/3,OO197/4))))</f>
        <v>0</v>
      </c>
      <c r="OQ197" s="108">
        <v>1</v>
      </c>
      <c r="OR197" s="109"/>
      <c r="OS197" s="87"/>
      <c r="OT197" s="87"/>
      <c r="OU197" s="87">
        <v>0</v>
      </c>
      <c r="OV197" s="87">
        <f>OT197+OU197</f>
        <v>0</v>
      </c>
      <c r="OW197" s="87">
        <v>0</v>
      </c>
      <c r="OX197" s="87">
        <f>OV197*(($H$150)+1)+(IF(OW197&lt;101,OW197,IF(OW197&lt;201,OW197/2,IF(OW197&lt;=301,OW197/3,OW197/4))))</f>
        <v>0</v>
      </c>
      <c r="OY197" s="108">
        <v>1</v>
      </c>
      <c r="OZ197" s="109"/>
      <c r="PA197" s="87"/>
      <c r="PB197" s="87"/>
      <c r="PC197" s="87">
        <v>0</v>
      </c>
      <c r="PD197" s="87">
        <f>PB197+PC197</f>
        <v>0</v>
      </c>
      <c r="PE197" s="87">
        <v>0</v>
      </c>
      <c r="PF197" s="87">
        <f>PD197*(($H$150)+1)+(IF(PE197&lt;101,PE197,IF(PE197&lt;201,PE197/2,IF(PE197&lt;=301,PE197/3,PE197/4))))</f>
        <v>0</v>
      </c>
      <c r="PG197" s="108">
        <v>1</v>
      </c>
      <c r="PH197" s="109"/>
      <c r="PI197" s="87"/>
      <c r="PJ197" s="87"/>
      <c r="PK197" s="87">
        <v>0</v>
      </c>
      <c r="PL197" s="87">
        <f>PJ197+PK197</f>
        <v>0</v>
      </c>
      <c r="PM197" s="87">
        <v>0</v>
      </c>
      <c r="PN197" s="87">
        <f>PL197*(($H$150)+1)+(IF(PM197&lt;101,PM197,IF(PM197&lt;201,PM197/2,IF(PM197&lt;=301,PM197/3,PM197/4))))</f>
        <v>0</v>
      </c>
      <c r="PO197" s="108">
        <v>1</v>
      </c>
      <c r="PP197" s="109"/>
      <c r="PQ197" s="87"/>
      <c r="PR197" s="87"/>
      <c r="PS197" s="87">
        <v>0</v>
      </c>
      <c r="PT197" s="87">
        <f>PR197+PS197</f>
        <v>0</v>
      </c>
      <c r="PU197" s="87">
        <v>0</v>
      </c>
      <c r="PV197" s="87">
        <f>PT197*(($H$150)+1)+(IF(PU197&lt;101,PU197,IF(PU197&lt;201,PU197/2,IF(PU197&lt;=301,PU197/3,PU197/4))))</f>
        <v>0</v>
      </c>
      <c r="PW197" s="108">
        <v>1</v>
      </c>
      <c r="PX197" s="109"/>
      <c r="PY197" s="87"/>
      <c r="PZ197" s="87"/>
      <c r="QA197" s="87">
        <v>0</v>
      </c>
      <c r="QB197" s="87">
        <f>PZ197+QA197</f>
        <v>0</v>
      </c>
      <c r="QC197" s="87">
        <v>0</v>
      </c>
      <c r="QD197" s="87">
        <f>QB197*(($H$150)+1)+(IF(QC197&lt;101,QC197,IF(QC197&lt;201,QC197/2,IF(QC197&lt;=301,QC197/3,QC197/4))))</f>
        <v>0</v>
      </c>
      <c r="QE197" s="108">
        <v>1</v>
      </c>
      <c r="QF197" s="109"/>
      <c r="QG197" s="87"/>
      <c r="QH197" s="87"/>
      <c r="QI197" s="87">
        <v>0</v>
      </c>
      <c r="QJ197" s="87">
        <f>QH197+QI197</f>
        <v>0</v>
      </c>
      <c r="QK197" s="87">
        <v>0</v>
      </c>
      <c r="QL197" s="87">
        <f>QJ197*(($H$150)+1)+(IF(QK197&lt;101,QK197,IF(QK197&lt;201,QK197/2,IF(QK197&lt;=301,QK197/3,QK197/4))))</f>
        <v>0</v>
      </c>
      <c r="QM197" s="108">
        <v>1</v>
      </c>
      <c r="QN197" s="109"/>
      <c r="QO197" s="87"/>
      <c r="QP197" s="87"/>
      <c r="QQ197" s="87">
        <v>0</v>
      </c>
      <c r="QR197" s="87">
        <f>QP197+QQ197</f>
        <v>0</v>
      </c>
      <c r="QS197" s="87">
        <v>0</v>
      </c>
      <c r="QT197" s="87">
        <f>QR197*(($H$150)+1)+(IF(QS197&lt;101,QS197,IF(QS197&lt;201,QS197/2,IF(QS197&lt;=301,QS197/3,QS197/4))))</f>
        <v>0</v>
      </c>
      <c r="QU197" s="108">
        <v>1</v>
      </c>
      <c r="QV197" s="109"/>
      <c r="QW197" s="87"/>
      <c r="QX197" s="87"/>
      <c r="QY197" s="87">
        <v>0</v>
      </c>
      <c r="QZ197" s="87">
        <f>QX197+QY197</f>
        <v>0</v>
      </c>
      <c r="RA197" s="87">
        <v>0</v>
      </c>
      <c r="RB197" s="87">
        <f>QZ197*(($H$150)+1)+(IF(RA197&lt;101,RA197,IF(RA197&lt;201,RA197/2,IF(RA197&lt;=301,RA197/3,RA197/4))))</f>
        <v>0</v>
      </c>
      <c r="RC197" s="108">
        <v>1</v>
      </c>
      <c r="RD197" s="109"/>
      <c r="RE197" s="87"/>
      <c r="RF197" s="87"/>
      <c r="RG197" s="87">
        <v>0</v>
      </c>
      <c r="RH197" s="87">
        <f>RF197+RG197</f>
        <v>0</v>
      </c>
      <c r="RI197" s="87">
        <v>0</v>
      </c>
      <c r="RJ197" s="87">
        <f>RH197*(($H$150)+1)+(IF(RI197&lt;101,RI197,IF(RI197&lt;201,RI197/2,IF(RI197&lt;=301,RI197/3,RI197/4))))</f>
        <v>0</v>
      </c>
      <c r="RK197" s="108">
        <v>1</v>
      </c>
      <c r="RL197" s="109"/>
      <c r="RM197" s="87"/>
      <c r="RN197" s="87"/>
      <c r="RO197" s="87">
        <v>0</v>
      </c>
      <c r="RP197" s="87">
        <f>RN197+RO197</f>
        <v>0</v>
      </c>
      <c r="RQ197" s="87">
        <v>0</v>
      </c>
      <c r="RR197" s="87">
        <f>RP197*(($H$150)+1)+(IF(RQ197&lt;101,RQ197,IF(RQ197&lt;201,RQ197/2,IF(RQ197&lt;=301,RQ197/3,RQ197/4))))</f>
        <v>0</v>
      </c>
      <c r="RS197" s="108">
        <v>1</v>
      </c>
      <c r="RT197" s="109"/>
      <c r="RU197" s="87"/>
      <c r="RV197" s="87"/>
      <c r="RW197" s="87">
        <v>0</v>
      </c>
      <c r="RX197" s="87">
        <f>RV197+RW197</f>
        <v>0</v>
      </c>
      <c r="RY197" s="87">
        <v>0</v>
      </c>
      <c r="RZ197" s="87">
        <f>RX197*(($H$150)+1)+(IF(RY197&lt;101,RY197,IF(RY197&lt;201,RY197/2,IF(RY197&lt;=301,RY197/3,RY197/4))))</f>
        <v>0</v>
      </c>
      <c r="SA197" s="108">
        <v>1</v>
      </c>
      <c r="SB197" s="109"/>
      <c r="SC197" s="87"/>
      <c r="SD197" s="87"/>
      <c r="SE197" s="87">
        <v>0</v>
      </c>
      <c r="SF197" s="87">
        <f>SD197+SE197</f>
        <v>0</v>
      </c>
      <c r="SG197" s="87">
        <v>0</v>
      </c>
      <c r="SH197" s="87">
        <f>SF197*(($H$150)+1)+(IF(SG197&lt;101,SG197,IF(SG197&lt;201,SG197/2,IF(SG197&lt;=301,SG197/3,SG197/4))))</f>
        <v>0</v>
      </c>
      <c r="SI197" s="108">
        <v>1</v>
      </c>
      <c r="SJ197" s="109"/>
      <c r="SK197" s="87"/>
      <c r="SL197" s="87"/>
      <c r="SM197" s="87">
        <v>0</v>
      </c>
      <c r="SN197" s="87">
        <f>SL197+SM197</f>
        <v>0</v>
      </c>
      <c r="SO197" s="87">
        <v>0</v>
      </c>
      <c r="SP197" s="87">
        <f>SN197*(($H$150)+1)+(IF(SO197&lt;101,SO197,IF(SO197&lt;201,SO197/2,IF(SO197&lt;=301,SO197/3,SO197/4))))</f>
        <v>0</v>
      </c>
      <c r="SQ197" s="108">
        <v>1</v>
      </c>
      <c r="SR197" s="109"/>
      <c r="SS197" s="87"/>
      <c r="ST197" s="87"/>
      <c r="SU197" s="87">
        <v>0</v>
      </c>
      <c r="SV197" s="87">
        <f>ST197+SU197</f>
        <v>0</v>
      </c>
      <c r="SW197" s="87">
        <v>0</v>
      </c>
      <c r="SX197" s="87">
        <f>SV197*(($H$150)+1)+(IF(SW197&lt;101,SW197,IF(SW197&lt;201,SW197/2,IF(SW197&lt;=301,SW197/3,SW197/4))))</f>
        <v>0</v>
      </c>
      <c r="SY197" s="108">
        <v>1</v>
      </c>
      <c r="SZ197" s="109"/>
      <c r="TA197" s="87"/>
      <c r="TB197" s="87"/>
      <c r="TC197" s="87">
        <v>0</v>
      </c>
      <c r="TD197" s="87">
        <f>TB197+TC197</f>
        <v>0</v>
      </c>
      <c r="TE197" s="87">
        <v>0</v>
      </c>
      <c r="TF197" s="87">
        <f>TD197*(($H$150)+1)+(IF(TE197&lt;101,TE197,IF(TE197&lt;201,TE197/2,IF(TE197&lt;=301,TE197/3,TE197/4))))</f>
        <v>0</v>
      </c>
      <c r="TG197" s="108">
        <v>1</v>
      </c>
      <c r="TH197" s="109"/>
      <c r="TI197" s="87"/>
      <c r="TJ197" s="87"/>
      <c r="TK197" s="87">
        <v>0</v>
      </c>
      <c r="TL197" s="87">
        <f>TJ197+TK197</f>
        <v>0</v>
      </c>
      <c r="TM197" s="87">
        <v>0</v>
      </c>
      <c r="TN197" s="87">
        <f>TL197*(($H$150)+1)+(IF(TM197&lt;101,TM197,IF(TM197&lt;201,TM197/2,IF(TM197&lt;=301,TM197/3,TM197/4))))</f>
        <v>0</v>
      </c>
      <c r="TO197" s="108">
        <v>1</v>
      </c>
      <c r="TP197" s="109"/>
      <c r="TQ197" s="87"/>
      <c r="TR197" s="87"/>
      <c r="TS197" s="87">
        <v>0</v>
      </c>
      <c r="TT197" s="87">
        <f>TR197+TS197</f>
        <v>0</v>
      </c>
      <c r="TU197" s="87">
        <v>0</v>
      </c>
      <c r="TV197" s="87">
        <f>TT197*(($H$150)+1)+(IF(TU197&lt;101,TU197,IF(TU197&lt;201,TU197/2,IF(TU197&lt;=301,TU197/3,TU197/4))))</f>
        <v>0</v>
      </c>
      <c r="TW197" s="108">
        <v>1</v>
      </c>
      <c r="TX197" s="109"/>
      <c r="TY197" s="87"/>
      <c r="TZ197" s="87"/>
      <c r="UA197" s="87">
        <v>0</v>
      </c>
      <c r="UB197" s="87">
        <f>TZ197+UA197</f>
        <v>0</v>
      </c>
      <c r="UC197" s="87">
        <v>0</v>
      </c>
      <c r="UD197" s="87">
        <f>UB197*(($H$150)+1)+(IF(UC197&lt;101,UC197,IF(UC197&lt;201,UC197/2,IF(UC197&lt;=301,UC197/3,UC197/4))))</f>
        <v>0</v>
      </c>
      <c r="UE197" s="108">
        <v>1</v>
      </c>
      <c r="UF197" s="109"/>
      <c r="UG197" s="87"/>
      <c r="UH197" s="87"/>
      <c r="UI197" s="87">
        <v>0</v>
      </c>
      <c r="UJ197" s="87">
        <f>UH197+UI197</f>
        <v>0</v>
      </c>
      <c r="UK197" s="87">
        <v>0</v>
      </c>
      <c r="UL197" s="87">
        <f>UJ197*(($H$150)+1)+(IF(UK197&lt;101,UK197,IF(UK197&lt;201,UK197/2,IF(UK197&lt;=301,UK197/3,UK197/4))))</f>
        <v>0</v>
      </c>
      <c r="UM197" s="108">
        <v>1</v>
      </c>
      <c r="UN197" s="109"/>
      <c r="UO197" s="87"/>
      <c r="UP197" s="87"/>
      <c r="UQ197" s="87">
        <v>0</v>
      </c>
      <c r="UR197" s="87">
        <f>UP197+UQ197</f>
        <v>0</v>
      </c>
      <c r="US197" s="87">
        <v>0</v>
      </c>
      <c r="UT197" s="87">
        <f>UR197*(($H$150)+1)+(IF(US197&lt;101,US197,IF(US197&lt;201,US197/2,IF(US197&lt;=301,US197/3,US197/4))))</f>
        <v>0</v>
      </c>
      <c r="UU197" s="108">
        <v>1</v>
      </c>
      <c r="UV197" s="109"/>
      <c r="UW197" s="87"/>
      <c r="UX197" s="87"/>
      <c r="UY197" s="87">
        <v>0</v>
      </c>
      <c r="UZ197" s="87">
        <f>UX197+UY197</f>
        <v>0</v>
      </c>
      <c r="VA197" s="87">
        <v>0</v>
      </c>
      <c r="VB197" s="87">
        <f>UZ197*(($H$150)+1)+(IF(VA197&lt;101,VA197,IF(VA197&lt;201,VA197/2,IF(VA197&lt;=301,VA197/3,VA197/4))))</f>
        <v>0</v>
      </c>
      <c r="VC197" s="108">
        <v>1</v>
      </c>
      <c r="VD197" s="109"/>
      <c r="VE197" s="87"/>
      <c r="VF197" s="87"/>
      <c r="VG197" s="87">
        <v>0</v>
      </c>
      <c r="VH197" s="87">
        <f>VF197+VG197</f>
        <v>0</v>
      </c>
      <c r="VI197" s="87">
        <v>0</v>
      </c>
      <c r="VJ197" s="87">
        <f>VH197*(($H$150)+1)+(IF(VI197&lt;101,VI197,IF(VI197&lt;201,VI197/2,IF(VI197&lt;=301,VI197/3,VI197/4))))</f>
        <v>0</v>
      </c>
      <c r="VK197" s="108">
        <v>1</v>
      </c>
      <c r="VL197" s="109"/>
      <c r="VM197" s="87"/>
      <c r="VN197" s="87"/>
      <c r="VO197" s="87">
        <v>0</v>
      </c>
      <c r="VP197" s="87">
        <f>VN197+VO197</f>
        <v>0</v>
      </c>
      <c r="VQ197" s="87">
        <v>0</v>
      </c>
      <c r="VR197" s="87">
        <f>VP197*(($H$150)+1)+(IF(VQ197&lt;101,VQ197,IF(VQ197&lt;201,VQ197/2,IF(VQ197&lt;=301,VQ197/3,VQ197/4))))</f>
        <v>0</v>
      </c>
      <c r="VS197" s="108">
        <v>1</v>
      </c>
      <c r="VT197" s="109"/>
      <c r="VU197" s="87"/>
      <c r="VV197" s="87"/>
      <c r="VW197" s="87">
        <v>0</v>
      </c>
      <c r="VX197" s="87">
        <f>VV197+VW197</f>
        <v>0</v>
      </c>
      <c r="VY197" s="87">
        <v>0</v>
      </c>
      <c r="VZ197" s="87">
        <f>VX197*(($H$150)+1)+(IF(VY197&lt;101,VY197,IF(VY197&lt;201,VY197/2,IF(VY197&lt;=301,VY197/3,VY197/4))))</f>
        <v>0</v>
      </c>
      <c r="WA197" s="108">
        <v>1</v>
      </c>
      <c r="WB197" s="109"/>
      <c r="WC197" s="87"/>
      <c r="WD197" s="87"/>
      <c r="WE197" s="87">
        <v>0</v>
      </c>
      <c r="WF197" s="87">
        <f>WD197+WE197</f>
        <v>0</v>
      </c>
      <c r="WG197" s="87">
        <v>0</v>
      </c>
      <c r="WH197" s="87">
        <f>WF197*(($H$150)+1)+(IF(WG197&lt;101,WG197,IF(WG197&lt;201,WG197/2,IF(WG197&lt;=301,WG197/3,WG197/4))))</f>
        <v>0</v>
      </c>
      <c r="WI197" s="108">
        <v>1</v>
      </c>
      <c r="WJ197" s="109"/>
      <c r="WK197" s="87"/>
      <c r="WL197" s="87"/>
      <c r="WM197" s="87">
        <v>0</v>
      </c>
      <c r="WN197" s="87">
        <f>WL197+WM197</f>
        <v>0</v>
      </c>
      <c r="WO197" s="87">
        <v>0</v>
      </c>
      <c r="WP197" s="87">
        <f>WN197*(($H$150)+1)+(IF(WO197&lt;101,WO197,IF(WO197&lt;201,WO197/2,IF(WO197&lt;=301,WO197/3,WO197/4))))</f>
        <v>0</v>
      </c>
      <c r="WQ197" s="108">
        <v>1</v>
      </c>
      <c r="WR197" s="109"/>
      <c r="WS197" s="87"/>
      <c r="WT197" s="87"/>
      <c r="WU197" s="87">
        <v>0</v>
      </c>
      <c r="WV197" s="87">
        <f>WT197+WU197</f>
        <v>0</v>
      </c>
      <c r="WW197" s="87">
        <v>0</v>
      </c>
      <c r="WX197" s="87">
        <f>WV197*(($H$150)+1)+(IF(WW197&lt;101,WW197,IF(WW197&lt;201,WW197/2,IF(WW197&lt;=301,WW197/3,WW197/4))))</f>
        <v>0</v>
      </c>
      <c r="WY197" s="108">
        <v>1</v>
      </c>
      <c r="WZ197" s="109"/>
      <c r="XA197" s="87"/>
      <c r="XB197" s="87"/>
      <c r="XC197" s="87">
        <v>0</v>
      </c>
      <c r="XD197" s="87">
        <f>XB197+XC197</f>
        <v>0</v>
      </c>
      <c r="XE197" s="87">
        <v>0</v>
      </c>
      <c r="XF197" s="87">
        <f>XD197*(($H$150)+1)+(IF(XE197&lt;101,XE197,IF(XE197&lt;201,XE197/2,IF(XE197&lt;=301,XE197/3,XE197/4))))</f>
        <v>0</v>
      </c>
      <c r="XG197" s="108">
        <v>1</v>
      </c>
      <c r="XH197" s="109"/>
      <c r="XI197" s="87"/>
      <c r="XJ197" s="87"/>
      <c r="XK197" s="87">
        <v>0</v>
      </c>
      <c r="XL197" s="87">
        <f>XJ197+XK197</f>
        <v>0</v>
      </c>
      <c r="XM197" s="87">
        <v>0</v>
      </c>
      <c r="XN197" s="87">
        <f>XL197*(($H$150)+1)+(IF(XM197&lt;101,XM197,IF(XM197&lt;201,XM197/2,IF(XM197&lt;=301,XM197/3,XM197/4))))</f>
        <v>0</v>
      </c>
      <c r="XO197" s="108">
        <v>1</v>
      </c>
      <c r="XP197" s="109"/>
      <c r="XQ197" s="87"/>
      <c r="XR197" s="87"/>
      <c r="XS197" s="87">
        <v>0</v>
      </c>
      <c r="XT197" s="87">
        <f>XR197+XS197</f>
        <v>0</v>
      </c>
      <c r="XU197" s="87">
        <v>0</v>
      </c>
      <c r="XV197" s="87">
        <f>XT197*(($H$150)+1)+(IF(XU197&lt;101,XU197,IF(XU197&lt;201,XU197/2,IF(XU197&lt;=301,XU197/3,XU197/4))))</f>
        <v>0</v>
      </c>
      <c r="XW197" s="108">
        <v>1</v>
      </c>
      <c r="XX197" s="109"/>
      <c r="XY197" s="87"/>
      <c r="XZ197" s="87"/>
      <c r="YA197" s="87">
        <v>0</v>
      </c>
      <c r="YB197" s="87">
        <f>XZ197+YA197</f>
        <v>0</v>
      </c>
      <c r="YC197" s="87">
        <v>0</v>
      </c>
      <c r="YD197" s="87">
        <f>YB197*(($H$150)+1)+(IF(YC197&lt;101,YC197,IF(YC197&lt;201,YC197/2,IF(YC197&lt;=301,YC197/3,YC197/4))))</f>
        <v>0</v>
      </c>
      <c r="YE197" s="108">
        <v>1</v>
      </c>
      <c r="YF197" s="109"/>
      <c r="YG197" s="87"/>
      <c r="YH197" s="87"/>
      <c r="YI197" s="87">
        <v>0</v>
      </c>
      <c r="YJ197" s="87">
        <f>YH197+YI197</f>
        <v>0</v>
      </c>
      <c r="YK197" s="87">
        <v>0</v>
      </c>
      <c r="YL197" s="87">
        <f>YJ197*(($H$150)+1)+(IF(YK197&lt;101,YK197,IF(YK197&lt;201,YK197/2,IF(YK197&lt;=301,YK197/3,YK197/4))))</f>
        <v>0</v>
      </c>
      <c r="YM197" s="108">
        <v>1</v>
      </c>
      <c r="YN197" s="109"/>
      <c r="YO197" s="87"/>
      <c r="YP197" s="87"/>
      <c r="YQ197" s="87">
        <v>0</v>
      </c>
      <c r="YR197" s="87">
        <f>YP197+YQ197</f>
        <v>0</v>
      </c>
      <c r="YS197" s="87">
        <v>0</v>
      </c>
      <c r="YT197" s="87">
        <f>YR197*(($H$150)+1)+(IF(YS197&lt;101,YS197,IF(YS197&lt;201,YS197/2,IF(YS197&lt;=301,YS197/3,YS197/4))))</f>
        <v>0</v>
      </c>
      <c r="YU197" s="108">
        <v>1</v>
      </c>
      <c r="YV197" s="109"/>
      <c r="YW197" s="87"/>
      <c r="YX197" s="87"/>
      <c r="YY197" s="87">
        <v>0</v>
      </c>
      <c r="YZ197" s="87">
        <f>YX197+YY197</f>
        <v>0</v>
      </c>
      <c r="ZA197" s="87">
        <v>0</v>
      </c>
      <c r="ZB197" s="87">
        <f>YZ197*(($H$150)+1)+(IF(ZA197&lt;101,ZA197,IF(ZA197&lt;201,ZA197/2,IF(ZA197&lt;=301,ZA197/3,ZA197/4))))</f>
        <v>0</v>
      </c>
      <c r="ZC197" s="108">
        <v>1</v>
      </c>
      <c r="ZD197" s="109"/>
      <c r="ZE197" s="87"/>
      <c r="ZF197" s="87"/>
      <c r="ZG197" s="87">
        <v>0</v>
      </c>
      <c r="ZH197" s="87">
        <f>ZF197+ZG197</f>
        <v>0</v>
      </c>
      <c r="ZI197" s="87">
        <v>0</v>
      </c>
      <c r="ZJ197" s="87">
        <f>ZH197*(($H$150)+1)+(IF(ZI197&lt;101,ZI197,IF(ZI197&lt;201,ZI197/2,IF(ZI197&lt;=301,ZI197/3,ZI197/4))))</f>
        <v>0</v>
      </c>
      <c r="ZK197" s="108">
        <v>1</v>
      </c>
      <c r="ZL197" s="109"/>
      <c r="ZM197" s="87"/>
      <c r="ZN197" s="87"/>
      <c r="ZO197" s="87">
        <v>0</v>
      </c>
      <c r="ZP197" s="87">
        <f>ZN197+ZO197</f>
        <v>0</v>
      </c>
      <c r="ZQ197" s="87">
        <v>0</v>
      </c>
      <c r="ZR197" s="87">
        <f>ZP197*(($H$150)+1)+(IF(ZQ197&lt;101,ZQ197,IF(ZQ197&lt;201,ZQ197/2,IF(ZQ197&lt;=301,ZQ197/3,ZQ197/4))))</f>
        <v>0</v>
      </c>
      <c r="ZS197" s="108">
        <v>1</v>
      </c>
      <c r="ZT197" s="109"/>
      <c r="ZU197" s="87"/>
      <c r="ZV197" s="87"/>
      <c r="ZW197" s="87">
        <v>0</v>
      </c>
      <c r="ZX197" s="87">
        <f>ZV197+ZW197</f>
        <v>0</v>
      </c>
      <c r="ZY197" s="87">
        <v>0</v>
      </c>
      <c r="ZZ197" s="87">
        <f>ZX197*(($H$150)+1)+(IF(ZY197&lt;101,ZY197,IF(ZY197&lt;201,ZY197/2,IF(ZY197&lt;=301,ZY197/3,ZY197/4))))</f>
        <v>0</v>
      </c>
      <c r="AAA197" s="108">
        <v>1</v>
      </c>
      <c r="AAB197" s="109"/>
      <c r="AAC197" s="87"/>
      <c r="AAD197" s="87"/>
      <c r="AAE197" s="87">
        <v>0</v>
      </c>
      <c r="AAF197" s="87">
        <f>AAD197+AAE197</f>
        <v>0</v>
      </c>
      <c r="AAG197" s="87">
        <v>0</v>
      </c>
      <c r="AAH197" s="87">
        <f>AAF197*(($H$150)+1)+(IF(AAG197&lt;101,AAG197,IF(AAG197&lt;201,AAG197/2,IF(AAG197&lt;=301,AAG197/3,AAG197/4))))</f>
        <v>0</v>
      </c>
      <c r="AAI197" s="108">
        <v>1</v>
      </c>
      <c r="AAJ197" s="109"/>
      <c r="AAK197" s="87"/>
      <c r="AAL197" s="87"/>
      <c r="AAM197" s="87">
        <v>0</v>
      </c>
      <c r="AAN197" s="87">
        <f>AAL197+AAM197</f>
        <v>0</v>
      </c>
      <c r="AAO197" s="87">
        <v>0</v>
      </c>
      <c r="AAP197" s="87">
        <f>AAN197*(($H$150)+1)+(IF(AAO197&lt;101,AAO197,IF(AAO197&lt;201,AAO197/2,IF(AAO197&lt;=301,AAO197/3,AAO197/4))))</f>
        <v>0</v>
      </c>
      <c r="AAQ197" s="108">
        <v>1</v>
      </c>
      <c r="AAR197" s="109"/>
      <c r="AAS197" s="87"/>
      <c r="AAT197" s="87"/>
      <c r="AAU197" s="87">
        <v>0</v>
      </c>
      <c r="AAV197" s="87">
        <f>AAT197+AAU197</f>
        <v>0</v>
      </c>
      <c r="AAW197" s="87">
        <v>0</v>
      </c>
      <c r="AAX197" s="87">
        <f>AAV197*(($H$150)+1)+(IF(AAW197&lt;101,AAW197,IF(AAW197&lt;201,AAW197/2,IF(AAW197&lt;=301,AAW197/3,AAW197/4))))</f>
        <v>0</v>
      </c>
      <c r="AAY197" s="108">
        <v>1</v>
      </c>
      <c r="AAZ197" s="109"/>
      <c r="ABA197" s="87"/>
      <c r="ABB197" s="87"/>
      <c r="ABC197" s="87">
        <v>0</v>
      </c>
      <c r="ABD197" s="87">
        <f>ABB197+ABC197</f>
        <v>0</v>
      </c>
      <c r="ABE197" s="87">
        <v>0</v>
      </c>
      <c r="ABF197" s="87">
        <f>ABD197*(($H$150)+1)+(IF(ABE197&lt;101,ABE197,IF(ABE197&lt;201,ABE197/2,IF(ABE197&lt;=301,ABE197/3,ABE197/4))))</f>
        <v>0</v>
      </c>
      <c r="ABG197" s="108">
        <v>1</v>
      </c>
      <c r="ABH197" s="109"/>
      <c r="ABI197" s="87"/>
      <c r="ABJ197" s="87"/>
      <c r="ABK197" s="87">
        <v>0</v>
      </c>
      <c r="ABL197" s="87">
        <f>ABJ197+ABK197</f>
        <v>0</v>
      </c>
      <c r="ABM197" s="87">
        <v>0</v>
      </c>
      <c r="ABN197" s="87">
        <f>ABL197*(($H$150)+1)+(IF(ABM197&lt;101,ABM197,IF(ABM197&lt;201,ABM197/2,IF(ABM197&lt;=301,ABM197/3,ABM197/4))))</f>
        <v>0</v>
      </c>
      <c r="ABO197" s="108">
        <v>1</v>
      </c>
      <c r="ABP197" s="109"/>
      <c r="ABQ197" s="87"/>
      <c r="ABR197" s="87"/>
      <c r="ABS197" s="87">
        <v>0</v>
      </c>
      <c r="ABT197" s="87">
        <f>ABR197+ABS197</f>
        <v>0</v>
      </c>
      <c r="ABU197" s="87">
        <v>0</v>
      </c>
      <c r="ABV197" s="87">
        <f>ABT197*(($H$150)+1)+(IF(ABU197&lt;101,ABU197,IF(ABU197&lt;201,ABU197/2,IF(ABU197&lt;=301,ABU197/3,ABU197/4))))</f>
        <v>0</v>
      </c>
      <c r="ABW197" s="108">
        <v>1</v>
      </c>
      <c r="ABX197" s="109"/>
      <c r="ABY197" s="87"/>
      <c r="ABZ197" s="87"/>
      <c r="ACA197" s="87">
        <v>0</v>
      </c>
      <c r="ACB197" s="87">
        <f>ABZ197+ACA197</f>
        <v>0</v>
      </c>
      <c r="ACC197" s="87">
        <v>0</v>
      </c>
      <c r="ACD197" s="87">
        <f>ACB197*(($H$150)+1)+(IF(ACC197&lt;101,ACC197,IF(ACC197&lt;201,ACC197/2,IF(ACC197&lt;=301,ACC197/3,ACC197/4))))</f>
        <v>0</v>
      </c>
      <c r="ACE197" s="108">
        <v>1</v>
      </c>
      <c r="ACF197" s="109"/>
      <c r="ACG197" s="87"/>
      <c r="ACH197" s="87"/>
      <c r="ACI197" s="87">
        <v>0</v>
      </c>
      <c r="ACJ197" s="87">
        <f>ACH197+ACI197</f>
        <v>0</v>
      </c>
      <c r="ACK197" s="87">
        <v>0</v>
      </c>
      <c r="ACL197" s="87">
        <f>ACJ197*(($H$150)+1)+(IF(ACK197&lt;101,ACK197,IF(ACK197&lt;201,ACK197/2,IF(ACK197&lt;=301,ACK197/3,ACK197/4))))</f>
        <v>0</v>
      </c>
      <c r="ACM197" s="108">
        <v>1</v>
      </c>
      <c r="ACN197" s="109"/>
      <c r="ACO197" s="87"/>
      <c r="ACP197" s="87"/>
      <c r="ACQ197" s="87">
        <v>0</v>
      </c>
      <c r="ACR197" s="87">
        <f>ACP197+ACQ197</f>
        <v>0</v>
      </c>
      <c r="ACS197" s="87">
        <v>0</v>
      </c>
      <c r="ACT197" s="87">
        <f>ACR197*(($H$150)+1)+(IF(ACS197&lt;101,ACS197,IF(ACS197&lt;201,ACS197/2,IF(ACS197&lt;=301,ACS197/3,ACS197/4))))</f>
        <v>0</v>
      </c>
      <c r="ACU197" s="108">
        <v>1</v>
      </c>
      <c r="ACV197" s="109"/>
      <c r="ACW197" s="87"/>
      <c r="ACX197" s="87"/>
      <c r="ACY197" s="87">
        <v>0</v>
      </c>
      <c r="ACZ197" s="87">
        <f>ACX197+ACY197</f>
        <v>0</v>
      </c>
      <c r="ADA197" s="87">
        <v>0</v>
      </c>
      <c r="ADB197" s="87">
        <f>ACZ197*(($H$150)+1)+(IF(ADA197&lt;101,ADA197,IF(ADA197&lt;201,ADA197/2,IF(ADA197&lt;=301,ADA197/3,ADA197/4))))</f>
        <v>0</v>
      </c>
      <c r="ADC197" s="108">
        <v>1</v>
      </c>
      <c r="ADD197" s="109"/>
      <c r="ADE197" s="87"/>
      <c r="ADF197" s="87"/>
      <c r="ADG197" s="87">
        <v>0</v>
      </c>
      <c r="ADH197" s="87">
        <f>ADF197+ADG197</f>
        <v>0</v>
      </c>
      <c r="ADI197" s="87">
        <v>0</v>
      </c>
      <c r="ADJ197" s="87">
        <f>ADH197*(($H$150)+1)+(IF(ADI197&lt;101,ADI197,IF(ADI197&lt;201,ADI197/2,IF(ADI197&lt;=301,ADI197/3,ADI197/4))))</f>
        <v>0</v>
      </c>
      <c r="ADK197" s="108">
        <v>1</v>
      </c>
      <c r="ADL197" s="109"/>
      <c r="ADM197" s="87"/>
      <c r="ADN197" s="87"/>
      <c r="ADO197" s="87">
        <v>0</v>
      </c>
      <c r="ADP197" s="87">
        <f>ADN197+ADO197</f>
        <v>0</v>
      </c>
      <c r="ADQ197" s="87">
        <v>0</v>
      </c>
      <c r="ADR197" s="87">
        <f>ADP197*(($H$150)+1)+(IF(ADQ197&lt;101,ADQ197,IF(ADQ197&lt;201,ADQ197/2,IF(ADQ197&lt;=301,ADQ197/3,ADQ197/4))))</f>
        <v>0</v>
      </c>
      <c r="ADS197" s="108">
        <v>1</v>
      </c>
      <c r="ADT197" s="109"/>
      <c r="ADU197" s="87"/>
      <c r="ADV197" s="87"/>
      <c r="ADW197" s="87">
        <v>0</v>
      </c>
      <c r="ADX197" s="87">
        <f>ADV197+ADW197</f>
        <v>0</v>
      </c>
      <c r="ADY197" s="87">
        <v>0</v>
      </c>
      <c r="ADZ197" s="87">
        <f>ADX197*(($H$150)+1)+(IF(ADY197&lt;101,ADY197,IF(ADY197&lt;201,ADY197/2,IF(ADY197&lt;=301,ADY197/3,ADY197/4))))</f>
        <v>0</v>
      </c>
      <c r="AEA197" s="108">
        <v>1</v>
      </c>
      <c r="AEB197" s="109"/>
      <c r="AEC197" s="87"/>
      <c r="AED197" s="87"/>
      <c r="AEE197" s="87">
        <v>0</v>
      </c>
      <c r="AEF197" s="87">
        <f>AED197+AEE197</f>
        <v>0</v>
      </c>
      <c r="AEG197" s="87">
        <v>0</v>
      </c>
      <c r="AEH197" s="87">
        <f>AEF197*(($H$150)+1)+(IF(AEG197&lt;101,AEG197,IF(AEG197&lt;201,AEG197/2,IF(AEG197&lt;=301,AEG197/3,AEG197/4))))</f>
        <v>0</v>
      </c>
      <c r="AEI197" s="108">
        <v>1</v>
      </c>
      <c r="AEJ197" s="109"/>
      <c r="AEK197" s="87"/>
      <c r="AEL197" s="87"/>
      <c r="AEM197" s="87">
        <v>0</v>
      </c>
      <c r="AEN197" s="87">
        <f>AEL197+AEM197</f>
        <v>0</v>
      </c>
      <c r="AEO197" s="87">
        <v>0</v>
      </c>
      <c r="AEP197" s="87">
        <f>AEN197*(($H$150)+1)+(IF(AEO197&lt;101,AEO197,IF(AEO197&lt;201,AEO197/2,IF(AEO197&lt;=301,AEO197/3,AEO197/4))))</f>
        <v>0</v>
      </c>
      <c r="AEQ197" s="108">
        <v>1</v>
      </c>
      <c r="AER197" s="109"/>
      <c r="AES197" s="87"/>
      <c r="AET197" s="87"/>
      <c r="AEU197" s="87">
        <v>0</v>
      </c>
      <c r="AEV197" s="87">
        <f>AET197+AEU197</f>
        <v>0</v>
      </c>
      <c r="AEW197" s="87">
        <v>0</v>
      </c>
      <c r="AEX197" s="87">
        <f>AEV197*(($H$150)+1)+(IF(AEW197&lt;101,AEW197,IF(AEW197&lt;201,AEW197/2,IF(AEW197&lt;=301,AEW197/3,AEW197/4))))</f>
        <v>0</v>
      </c>
      <c r="AEY197" s="108">
        <v>1</v>
      </c>
      <c r="AEZ197" s="109"/>
      <c r="AFA197" s="87"/>
      <c r="AFB197" s="87"/>
      <c r="AFC197" s="87">
        <v>0</v>
      </c>
      <c r="AFD197" s="87">
        <f>AFB197+AFC197</f>
        <v>0</v>
      </c>
      <c r="AFE197" s="87">
        <v>0</v>
      </c>
      <c r="AFF197" s="87">
        <f>AFD197*(($H$150)+1)+(IF(AFE197&lt;101,AFE197,IF(AFE197&lt;201,AFE197/2,IF(AFE197&lt;=301,AFE197/3,AFE197/4))))</f>
        <v>0</v>
      </c>
      <c r="AFG197" s="108">
        <v>1</v>
      </c>
      <c r="AFH197" s="109"/>
      <c r="AFI197" s="87"/>
      <c r="AFJ197" s="87"/>
      <c r="AFK197" s="87">
        <v>0</v>
      </c>
      <c r="AFL197" s="87">
        <f>AFJ197+AFK197</f>
        <v>0</v>
      </c>
      <c r="AFM197" s="87">
        <v>0</v>
      </c>
      <c r="AFN197" s="87">
        <f>AFL197*(($H$150)+1)+(IF(AFM197&lt;101,AFM197,IF(AFM197&lt;201,AFM197/2,IF(AFM197&lt;=301,AFM197/3,AFM197/4))))</f>
        <v>0</v>
      </c>
      <c r="AFO197" s="108">
        <v>1</v>
      </c>
      <c r="AFP197" s="109"/>
      <c r="AFQ197" s="87"/>
      <c r="AFR197" s="87"/>
      <c r="AFS197" s="87">
        <v>0</v>
      </c>
      <c r="AFT197" s="87">
        <f>AFR197+AFS197</f>
        <v>0</v>
      </c>
      <c r="AFU197" s="87">
        <v>0</v>
      </c>
      <c r="AFV197" s="87">
        <f>AFT197*(($H$150)+1)+(IF(AFU197&lt;101,AFU197,IF(AFU197&lt;201,AFU197/2,IF(AFU197&lt;=301,AFU197/3,AFU197/4))))</f>
        <v>0</v>
      </c>
      <c r="AFW197" s="108">
        <v>1</v>
      </c>
      <c r="AFX197" s="109"/>
      <c r="AFY197" s="87"/>
      <c r="AFZ197" s="87"/>
      <c r="AGA197" s="87">
        <v>0</v>
      </c>
      <c r="AGB197" s="87">
        <f>AFZ197+AGA197</f>
        <v>0</v>
      </c>
      <c r="AGC197" s="87">
        <v>0</v>
      </c>
      <c r="AGD197" s="87">
        <f>AGB197*(($H$150)+1)+(IF(AGC197&lt;101,AGC197,IF(AGC197&lt;201,AGC197/2,IF(AGC197&lt;=301,AGC197/3,AGC197/4))))</f>
        <v>0</v>
      </c>
      <c r="AGE197" s="108">
        <v>1</v>
      </c>
      <c r="AGF197" s="109"/>
      <c r="AGG197" s="87"/>
      <c r="AGH197" s="87"/>
      <c r="AGI197" s="87">
        <v>0</v>
      </c>
      <c r="AGJ197" s="87">
        <f>AGH197+AGI197</f>
        <v>0</v>
      </c>
      <c r="AGK197" s="87">
        <v>0</v>
      </c>
      <c r="AGL197" s="87">
        <f>AGJ197*(($H$150)+1)+(IF(AGK197&lt;101,AGK197,IF(AGK197&lt;201,AGK197/2,IF(AGK197&lt;=301,AGK197/3,AGK197/4))))</f>
        <v>0</v>
      </c>
      <c r="AGM197" s="108">
        <v>1</v>
      </c>
      <c r="AGN197" s="109"/>
      <c r="AGO197" s="87"/>
      <c r="AGP197" s="87"/>
      <c r="AGQ197" s="87">
        <v>0</v>
      </c>
      <c r="AGR197" s="87">
        <f>AGP197+AGQ197</f>
        <v>0</v>
      </c>
      <c r="AGS197" s="87">
        <v>0</v>
      </c>
      <c r="AGT197" s="87">
        <f>AGR197*(($H$150)+1)+(IF(AGS197&lt;101,AGS197,IF(AGS197&lt;201,AGS197/2,IF(AGS197&lt;=301,AGS197/3,AGS197/4))))</f>
        <v>0</v>
      </c>
      <c r="AGU197" s="108">
        <v>1</v>
      </c>
      <c r="AGV197" s="109"/>
      <c r="AGW197" s="87"/>
      <c r="AGX197" s="87"/>
      <c r="AGY197" s="87">
        <v>0</v>
      </c>
      <c r="AGZ197" s="87">
        <f>AGX197+AGY197</f>
        <v>0</v>
      </c>
      <c r="AHA197" s="87">
        <v>0</v>
      </c>
      <c r="AHB197" s="87">
        <f>AGZ197*(($H$150)+1)+(IF(AHA197&lt;101,AHA197,IF(AHA197&lt;201,AHA197/2,IF(AHA197&lt;=301,AHA197/3,AHA197/4))))</f>
        <v>0</v>
      </c>
      <c r="AHC197" s="108">
        <v>1</v>
      </c>
      <c r="AHD197" s="109"/>
      <c r="AHE197" s="87"/>
      <c r="AHF197" s="87"/>
      <c r="AHG197" s="87">
        <v>0</v>
      </c>
      <c r="AHH197" s="87">
        <f>AHF197+AHG197</f>
        <v>0</v>
      </c>
      <c r="AHI197" s="87">
        <v>0</v>
      </c>
      <c r="AHJ197" s="87">
        <f>AHH197*(($H$150)+1)+(IF(AHI197&lt;101,AHI197,IF(AHI197&lt;201,AHI197/2,IF(AHI197&lt;=301,AHI197/3,AHI197/4))))</f>
        <v>0</v>
      </c>
      <c r="AHK197" s="108">
        <v>1</v>
      </c>
      <c r="AHL197" s="109"/>
      <c r="AHM197" s="87"/>
      <c r="AHN197" s="87"/>
      <c r="AHO197" s="87">
        <v>0</v>
      </c>
      <c r="AHP197" s="87">
        <f>AHN197+AHO197</f>
        <v>0</v>
      </c>
      <c r="AHQ197" s="87">
        <v>0</v>
      </c>
      <c r="AHR197" s="87">
        <f>AHP197*(($H$150)+1)+(IF(AHQ197&lt;101,AHQ197,IF(AHQ197&lt;201,AHQ197/2,IF(AHQ197&lt;=301,AHQ197/3,AHQ197/4))))</f>
        <v>0</v>
      </c>
      <c r="AHS197" s="108">
        <v>1</v>
      </c>
      <c r="AHT197" s="109"/>
      <c r="AHU197" s="87"/>
      <c r="AHV197" s="87"/>
      <c r="AHW197" s="87">
        <v>0</v>
      </c>
      <c r="AHX197" s="87">
        <f>AHV197+AHW197</f>
        <v>0</v>
      </c>
      <c r="AHY197" s="87">
        <v>0</v>
      </c>
      <c r="AHZ197" s="87">
        <f>AHX197*(($H$150)+1)+(IF(AHY197&lt;101,AHY197,IF(AHY197&lt;201,AHY197/2,IF(AHY197&lt;=301,AHY197/3,AHY197/4))))</f>
        <v>0</v>
      </c>
      <c r="AIA197" s="108">
        <v>1</v>
      </c>
      <c r="AIB197" s="109"/>
      <c r="AIC197" s="87"/>
      <c r="AID197" s="87"/>
      <c r="AIE197" s="87">
        <v>0</v>
      </c>
      <c r="AIF197" s="87">
        <f>AID197+AIE197</f>
        <v>0</v>
      </c>
      <c r="AIG197" s="87">
        <v>0</v>
      </c>
      <c r="AIH197" s="87">
        <f>AIF197*(($H$150)+1)+(IF(AIG197&lt;101,AIG197,IF(AIG197&lt;201,AIG197/2,IF(AIG197&lt;=301,AIG197/3,AIG197/4))))</f>
        <v>0</v>
      </c>
      <c r="AII197" s="108">
        <v>1</v>
      </c>
      <c r="AIJ197" s="109"/>
      <c r="AIK197" s="87"/>
      <c r="AIL197" s="87"/>
      <c r="AIM197" s="87">
        <v>0</v>
      </c>
      <c r="AIN197" s="87">
        <f>AIL197+AIM197</f>
        <v>0</v>
      </c>
      <c r="AIO197" s="87">
        <v>0</v>
      </c>
      <c r="AIP197" s="87">
        <f>AIN197*(($H$150)+1)+(IF(AIO197&lt;101,AIO197,IF(AIO197&lt;201,AIO197/2,IF(AIO197&lt;=301,AIO197/3,AIO197/4))))</f>
        <v>0</v>
      </c>
      <c r="AIQ197" s="108">
        <v>1</v>
      </c>
      <c r="AIR197" s="109"/>
      <c r="AIS197" s="87"/>
      <c r="AIT197" s="87"/>
      <c r="AIU197" s="87">
        <v>0</v>
      </c>
      <c r="AIV197" s="87">
        <f>AIT197+AIU197</f>
        <v>0</v>
      </c>
      <c r="AIW197" s="87">
        <v>0</v>
      </c>
      <c r="AIX197" s="87">
        <f>AIV197*(($H$150)+1)+(IF(AIW197&lt;101,AIW197,IF(AIW197&lt;201,AIW197/2,IF(AIW197&lt;=301,AIW197/3,AIW197/4))))</f>
        <v>0</v>
      </c>
      <c r="AIY197" s="108">
        <v>1</v>
      </c>
      <c r="AIZ197" s="109"/>
      <c r="AJA197" s="87"/>
      <c r="AJB197" s="87"/>
      <c r="AJC197" s="87">
        <v>0</v>
      </c>
      <c r="AJD197" s="87">
        <f>AJB197+AJC197</f>
        <v>0</v>
      </c>
      <c r="AJE197" s="87">
        <v>0</v>
      </c>
      <c r="AJF197" s="87">
        <f>AJD197*(($H$150)+1)+(IF(AJE197&lt;101,AJE197,IF(AJE197&lt;201,AJE197/2,IF(AJE197&lt;=301,AJE197/3,AJE197/4))))</f>
        <v>0</v>
      </c>
      <c r="AJG197" s="108">
        <v>1</v>
      </c>
      <c r="AJH197" s="109"/>
      <c r="AJI197" s="87"/>
      <c r="AJJ197" s="87"/>
      <c r="AJK197" s="87">
        <v>0</v>
      </c>
      <c r="AJL197" s="87">
        <f>AJJ197+AJK197</f>
        <v>0</v>
      </c>
      <c r="AJM197" s="87">
        <v>0</v>
      </c>
      <c r="AJN197" s="87">
        <f>AJL197*(($H$150)+1)+(IF(AJM197&lt;101,AJM197,IF(AJM197&lt;201,AJM197/2,IF(AJM197&lt;=301,AJM197/3,AJM197/4))))</f>
        <v>0</v>
      </c>
      <c r="AJO197" s="108">
        <v>1</v>
      </c>
      <c r="AJP197" s="109"/>
      <c r="AJQ197" s="87"/>
      <c r="AJR197" s="87"/>
      <c r="AJS197" s="87">
        <v>0</v>
      </c>
      <c r="AJT197" s="87">
        <f>AJR197+AJS197</f>
        <v>0</v>
      </c>
      <c r="AJU197" s="87">
        <v>0</v>
      </c>
      <c r="AJV197" s="87">
        <f>AJT197*(($H$150)+1)+(IF(AJU197&lt;101,AJU197,IF(AJU197&lt;201,AJU197/2,IF(AJU197&lt;=301,AJU197/3,AJU197/4))))</f>
        <v>0</v>
      </c>
      <c r="AJW197" s="108">
        <v>1</v>
      </c>
      <c r="AJX197" s="109"/>
      <c r="AJY197" s="87"/>
      <c r="AJZ197" s="87"/>
      <c r="AKA197" s="87">
        <v>0</v>
      </c>
      <c r="AKB197" s="87">
        <f>AJZ197+AKA197</f>
        <v>0</v>
      </c>
      <c r="AKC197" s="87">
        <v>0</v>
      </c>
      <c r="AKD197" s="87">
        <f>AKB197*(($H$150)+1)+(IF(AKC197&lt;101,AKC197,IF(AKC197&lt;201,AKC197/2,IF(AKC197&lt;=301,AKC197/3,AKC197/4))))</f>
        <v>0</v>
      </c>
      <c r="AKE197" s="108">
        <v>1</v>
      </c>
      <c r="AKF197" s="109"/>
      <c r="AKG197" s="87"/>
      <c r="AKH197" s="87"/>
      <c r="AKI197" s="87">
        <v>0</v>
      </c>
      <c r="AKJ197" s="87">
        <f>AKH197+AKI197</f>
        <v>0</v>
      </c>
      <c r="AKK197" s="87">
        <v>0</v>
      </c>
      <c r="AKL197" s="87">
        <f>AKJ197*(($H$150)+1)+(IF(AKK197&lt;101,AKK197,IF(AKK197&lt;201,AKK197/2,IF(AKK197&lt;=301,AKK197/3,AKK197/4))))</f>
        <v>0</v>
      </c>
      <c r="AKM197" s="108">
        <v>1</v>
      </c>
      <c r="AKN197" s="109"/>
      <c r="AKO197" s="87"/>
      <c r="AKP197" s="87"/>
      <c r="AKQ197" s="87">
        <v>0</v>
      </c>
      <c r="AKR197" s="87">
        <f>AKP197+AKQ197</f>
        <v>0</v>
      </c>
      <c r="AKS197" s="87">
        <v>0</v>
      </c>
      <c r="AKT197" s="87">
        <f>AKR197*(($H$150)+1)+(IF(AKS197&lt;101,AKS197,IF(AKS197&lt;201,AKS197/2,IF(AKS197&lt;=301,AKS197/3,AKS197/4))))</f>
        <v>0</v>
      </c>
      <c r="AKU197" s="108">
        <v>1</v>
      </c>
      <c r="AKV197" s="109"/>
      <c r="AKW197" s="87"/>
      <c r="AKX197" s="87"/>
      <c r="AKY197" s="87">
        <v>0</v>
      </c>
      <c r="AKZ197" s="87">
        <f>AKX197+AKY197</f>
        <v>0</v>
      </c>
      <c r="ALA197" s="87">
        <v>0</v>
      </c>
      <c r="ALB197" s="87">
        <f>AKZ197*(($H$150)+1)+(IF(ALA197&lt;101,ALA197,IF(ALA197&lt;201,ALA197/2,IF(ALA197&lt;=301,ALA197/3,ALA197/4))))</f>
        <v>0</v>
      </c>
      <c r="ALC197" s="108">
        <v>1</v>
      </c>
      <c r="ALD197" s="109"/>
      <c r="ALE197" s="87"/>
      <c r="ALF197" s="87"/>
      <c r="ALG197" s="87">
        <v>0</v>
      </c>
      <c r="ALH197" s="87">
        <f>ALF197+ALG197</f>
        <v>0</v>
      </c>
      <c r="ALI197" s="87">
        <v>0</v>
      </c>
      <c r="ALJ197" s="87">
        <f>ALH197*(($H$150)+1)+(IF(ALI197&lt;101,ALI197,IF(ALI197&lt;201,ALI197/2,IF(ALI197&lt;=301,ALI197/3,ALI197/4))))</f>
        <v>0</v>
      </c>
      <c r="ALK197" s="108">
        <v>1</v>
      </c>
      <c r="ALL197" s="109"/>
      <c r="ALM197" s="87"/>
      <c r="ALN197" s="87"/>
      <c r="ALO197" s="87">
        <v>0</v>
      </c>
      <c r="ALP197" s="87">
        <f>ALN197+ALO197</f>
        <v>0</v>
      </c>
      <c r="ALQ197" s="87">
        <v>0</v>
      </c>
      <c r="ALR197" s="87">
        <f>ALP197*(($H$150)+1)+(IF(ALQ197&lt;101,ALQ197,IF(ALQ197&lt;201,ALQ197/2,IF(ALQ197&lt;=301,ALQ197/3,ALQ197/4))))</f>
        <v>0</v>
      </c>
      <c r="ALS197" s="108">
        <v>1</v>
      </c>
      <c r="ALT197" s="109"/>
      <c r="ALU197" s="87"/>
      <c r="ALV197" s="87"/>
      <c r="ALW197" s="87">
        <v>0</v>
      </c>
      <c r="ALX197" s="87">
        <f>ALV197+ALW197</f>
        <v>0</v>
      </c>
      <c r="ALY197" s="87">
        <v>0</v>
      </c>
      <c r="ALZ197" s="87">
        <f>ALX197*(($H$150)+1)+(IF(ALY197&lt;101,ALY197,IF(ALY197&lt;201,ALY197/2,IF(ALY197&lt;=301,ALY197/3,ALY197/4))))</f>
        <v>0</v>
      </c>
      <c r="AMA197" s="108">
        <v>1</v>
      </c>
      <c r="AMB197" s="109"/>
      <c r="AMC197" s="87"/>
      <c r="AMD197" s="87"/>
      <c r="AME197" s="87">
        <v>0</v>
      </c>
      <c r="AMF197" s="87">
        <f>AMD197+AME197</f>
        <v>0</v>
      </c>
      <c r="AMG197" s="87">
        <v>0</v>
      </c>
      <c r="AMH197" s="87">
        <f>AMF197*(($H$150)+1)+(IF(AMG197&lt;101,AMG197,IF(AMG197&lt;201,AMG197/2,IF(AMG197&lt;=301,AMG197/3,AMG197/4))))</f>
        <v>0</v>
      </c>
      <c r="AMI197" s="108">
        <v>1</v>
      </c>
      <c r="AMJ197" s="109"/>
      <c r="AMK197" s="87"/>
      <c r="AML197" s="87"/>
      <c r="AMM197" s="87">
        <v>0</v>
      </c>
      <c r="AMN197" s="87">
        <f>AML197+AMM197</f>
        <v>0</v>
      </c>
      <c r="AMO197" s="87">
        <v>0</v>
      </c>
      <c r="AMP197" s="87">
        <f>AMN197*(($H$150)+1)+(IF(AMO197&lt;101,AMO197,IF(AMO197&lt;201,AMO197/2,IF(AMO197&lt;=301,AMO197/3,AMO197/4))))</f>
        <v>0</v>
      </c>
      <c r="AMQ197" s="108">
        <v>1</v>
      </c>
      <c r="AMR197" s="109"/>
      <c r="AMS197" s="87"/>
      <c r="AMT197" s="87"/>
      <c r="AMU197" s="87">
        <v>0</v>
      </c>
      <c r="AMV197" s="87">
        <f>AMT197+AMU197</f>
        <v>0</v>
      </c>
      <c r="AMW197" s="87">
        <v>0</v>
      </c>
      <c r="AMX197" s="87">
        <f>AMV197*(($H$150)+1)+(IF(AMW197&lt;101,AMW197,IF(AMW197&lt;201,AMW197/2,IF(AMW197&lt;=301,AMW197/3,AMW197/4))))</f>
        <v>0</v>
      </c>
      <c r="AMY197" s="108">
        <v>1</v>
      </c>
      <c r="AMZ197" s="109"/>
      <c r="ANA197" s="87"/>
      <c r="ANB197" s="87"/>
      <c r="ANC197" s="87">
        <v>0</v>
      </c>
      <c r="AND197" s="87">
        <f>ANB197+ANC197</f>
        <v>0</v>
      </c>
      <c r="ANE197" s="87">
        <v>0</v>
      </c>
      <c r="ANF197" s="87">
        <f>AND197*(($H$150)+1)+(IF(ANE197&lt;101,ANE197,IF(ANE197&lt;201,ANE197/2,IF(ANE197&lt;=301,ANE197/3,ANE197/4))))</f>
        <v>0</v>
      </c>
      <c r="ANG197" s="108">
        <v>1</v>
      </c>
      <c r="ANH197" s="109"/>
      <c r="ANI197" s="87"/>
      <c r="ANJ197" s="87"/>
      <c r="ANK197" s="87">
        <v>0</v>
      </c>
      <c r="ANL197" s="87">
        <f>ANJ197+ANK197</f>
        <v>0</v>
      </c>
      <c r="ANM197" s="87">
        <v>0</v>
      </c>
      <c r="ANN197" s="87">
        <f>ANL197*(($H$150)+1)+(IF(ANM197&lt;101,ANM197,IF(ANM197&lt;201,ANM197/2,IF(ANM197&lt;=301,ANM197/3,ANM197/4))))</f>
        <v>0</v>
      </c>
      <c r="ANO197" s="108">
        <v>1</v>
      </c>
      <c r="ANP197" s="109"/>
      <c r="ANQ197" s="87"/>
      <c r="ANR197" s="87"/>
      <c r="ANS197" s="87">
        <v>0</v>
      </c>
      <c r="ANT197" s="87">
        <f>ANR197+ANS197</f>
        <v>0</v>
      </c>
      <c r="ANU197" s="87">
        <v>0</v>
      </c>
      <c r="ANV197" s="87">
        <f>ANT197*(($H$150)+1)+(IF(ANU197&lt;101,ANU197,IF(ANU197&lt;201,ANU197/2,IF(ANU197&lt;=301,ANU197/3,ANU197/4))))</f>
        <v>0</v>
      </c>
      <c r="ANW197" s="108">
        <v>1</v>
      </c>
      <c r="ANX197" s="109"/>
      <c r="ANY197" s="87"/>
      <c r="ANZ197" s="87"/>
      <c r="AOA197" s="87">
        <v>0</v>
      </c>
      <c r="AOB197" s="87">
        <f>ANZ197+AOA197</f>
        <v>0</v>
      </c>
      <c r="AOC197" s="87">
        <v>0</v>
      </c>
      <c r="AOD197" s="87">
        <f>AOB197*(($H$150)+1)+(IF(AOC197&lt;101,AOC197,IF(AOC197&lt;201,AOC197/2,IF(AOC197&lt;=301,AOC197/3,AOC197/4))))</f>
        <v>0</v>
      </c>
      <c r="AOE197" s="108">
        <v>1</v>
      </c>
      <c r="AOF197" s="109"/>
      <c r="AOG197" s="87"/>
      <c r="AOH197" s="87"/>
      <c r="AOI197" s="87">
        <v>0</v>
      </c>
      <c r="AOJ197" s="87">
        <f>AOH197+AOI197</f>
        <v>0</v>
      </c>
      <c r="AOK197" s="87">
        <v>0</v>
      </c>
      <c r="AOL197" s="87">
        <f>AOJ197*(($H$150)+1)+(IF(AOK197&lt;101,AOK197,IF(AOK197&lt;201,AOK197/2,IF(AOK197&lt;=301,AOK197/3,AOK197/4))))</f>
        <v>0</v>
      </c>
      <c r="AOM197" s="108">
        <v>1</v>
      </c>
      <c r="AON197" s="109"/>
      <c r="AOO197" s="87"/>
      <c r="AOP197" s="87"/>
      <c r="AOQ197" s="87">
        <v>0</v>
      </c>
      <c r="AOR197" s="87">
        <f>AOP197+AOQ197</f>
        <v>0</v>
      </c>
      <c r="AOS197" s="87">
        <v>0</v>
      </c>
      <c r="AOT197" s="87">
        <f>AOR197*(($H$150)+1)+(IF(AOS197&lt;101,AOS197,IF(AOS197&lt;201,AOS197/2,IF(AOS197&lt;=301,AOS197/3,AOS197/4))))</f>
        <v>0</v>
      </c>
      <c r="AOU197" s="108">
        <v>1</v>
      </c>
      <c r="AOV197" s="109"/>
      <c r="AOW197" s="87"/>
      <c r="AOX197" s="87"/>
      <c r="AOY197" s="87">
        <v>0</v>
      </c>
      <c r="AOZ197" s="87">
        <f>AOX197+AOY197</f>
        <v>0</v>
      </c>
      <c r="APA197" s="87">
        <v>0</v>
      </c>
      <c r="APB197" s="87">
        <f>AOZ197*(($H$150)+1)+(IF(APA197&lt;101,APA197,IF(APA197&lt;201,APA197/2,IF(APA197&lt;=301,APA197/3,APA197/4))))</f>
        <v>0</v>
      </c>
      <c r="APC197" s="108">
        <v>1</v>
      </c>
      <c r="APD197" s="109"/>
      <c r="APE197" s="87"/>
      <c r="APF197" s="87"/>
      <c r="APG197" s="87">
        <v>0</v>
      </c>
      <c r="APH197" s="87">
        <f>APF197+APG197</f>
        <v>0</v>
      </c>
      <c r="API197" s="87">
        <v>0</v>
      </c>
      <c r="APJ197" s="87">
        <f>APH197*(($H$150)+1)+(IF(API197&lt;101,API197,IF(API197&lt;201,API197/2,IF(API197&lt;=301,API197/3,API197/4))))</f>
        <v>0</v>
      </c>
      <c r="APK197" s="108">
        <v>1</v>
      </c>
      <c r="APL197" s="109"/>
      <c r="APM197" s="87"/>
      <c r="APN197" s="87"/>
      <c r="APO197" s="87">
        <v>0</v>
      </c>
      <c r="APP197" s="87">
        <f>APN197+APO197</f>
        <v>0</v>
      </c>
      <c r="APQ197" s="87">
        <v>0</v>
      </c>
      <c r="APR197" s="87">
        <f>APP197*(($H$150)+1)+(IF(APQ197&lt;101,APQ197,IF(APQ197&lt;201,APQ197/2,IF(APQ197&lt;=301,APQ197/3,APQ197/4))))</f>
        <v>0</v>
      </c>
      <c r="APS197" s="108">
        <v>1</v>
      </c>
      <c r="APT197" s="109"/>
      <c r="APU197" s="87"/>
      <c r="APV197" s="87"/>
      <c r="APW197" s="87">
        <v>0</v>
      </c>
      <c r="APX197" s="87">
        <f>APV197+APW197</f>
        <v>0</v>
      </c>
      <c r="APY197" s="87">
        <v>0</v>
      </c>
      <c r="APZ197" s="87">
        <f>APX197*(($H$150)+1)+(IF(APY197&lt;101,APY197,IF(APY197&lt;201,APY197/2,IF(APY197&lt;=301,APY197/3,APY197/4))))</f>
        <v>0</v>
      </c>
      <c r="AQA197" s="108">
        <v>1</v>
      </c>
      <c r="AQB197" s="109"/>
      <c r="AQC197" s="87"/>
      <c r="AQD197" s="87"/>
      <c r="AQE197" s="87">
        <v>0</v>
      </c>
      <c r="AQF197" s="87">
        <f>AQD197+AQE197</f>
        <v>0</v>
      </c>
      <c r="AQG197" s="87">
        <v>0</v>
      </c>
      <c r="AQH197" s="87">
        <f>AQF197*(($H$150)+1)+(IF(AQG197&lt;101,AQG197,IF(AQG197&lt;201,AQG197/2,IF(AQG197&lt;=301,AQG197/3,AQG197/4))))</f>
        <v>0</v>
      </c>
      <c r="AQI197" s="108">
        <v>1</v>
      </c>
      <c r="AQJ197" s="109"/>
      <c r="AQK197" s="87"/>
      <c r="AQL197" s="87"/>
      <c r="AQM197" s="87">
        <v>0</v>
      </c>
      <c r="AQN197" s="87">
        <f>AQL197+AQM197</f>
        <v>0</v>
      </c>
      <c r="AQO197" s="87">
        <v>0</v>
      </c>
      <c r="AQP197" s="87">
        <f>AQN197*(($H$150)+1)+(IF(AQO197&lt;101,AQO197,IF(AQO197&lt;201,AQO197/2,IF(AQO197&lt;=301,AQO197/3,AQO197/4))))</f>
        <v>0</v>
      </c>
      <c r="AQQ197" s="108">
        <v>1</v>
      </c>
      <c r="AQR197" s="109"/>
      <c r="AQS197" s="87"/>
      <c r="AQT197" s="87"/>
      <c r="AQU197" s="87">
        <v>0</v>
      </c>
      <c r="AQV197" s="87">
        <f>AQT197+AQU197</f>
        <v>0</v>
      </c>
      <c r="AQW197" s="87">
        <v>0</v>
      </c>
      <c r="AQX197" s="87">
        <f>AQV197*(($H$150)+1)+(IF(AQW197&lt;101,AQW197,IF(AQW197&lt;201,AQW197/2,IF(AQW197&lt;=301,AQW197/3,AQW197/4))))</f>
        <v>0</v>
      </c>
      <c r="AQY197" s="108">
        <v>1</v>
      </c>
      <c r="AQZ197" s="109"/>
      <c r="ARA197" s="87"/>
      <c r="ARB197" s="87"/>
      <c r="ARC197" s="87">
        <v>0</v>
      </c>
      <c r="ARD197" s="87">
        <f>ARB197+ARC197</f>
        <v>0</v>
      </c>
      <c r="ARE197" s="87">
        <v>0</v>
      </c>
      <c r="ARF197" s="87">
        <f>ARD197*(($H$150)+1)+(IF(ARE197&lt;101,ARE197,IF(ARE197&lt;201,ARE197/2,IF(ARE197&lt;=301,ARE197/3,ARE197/4))))</f>
        <v>0</v>
      </c>
      <c r="ARG197" s="108">
        <v>1</v>
      </c>
      <c r="ARH197" s="109"/>
      <c r="ARI197" s="87"/>
      <c r="ARJ197" s="87"/>
      <c r="ARK197" s="87">
        <v>0</v>
      </c>
      <c r="ARL197" s="87">
        <f>ARJ197+ARK197</f>
        <v>0</v>
      </c>
      <c r="ARM197" s="87">
        <v>0</v>
      </c>
      <c r="ARN197" s="87">
        <f>ARL197*(($H$150)+1)+(IF(ARM197&lt;101,ARM197,IF(ARM197&lt;201,ARM197/2,IF(ARM197&lt;=301,ARM197/3,ARM197/4))))</f>
        <v>0</v>
      </c>
      <c r="ARO197" s="108">
        <v>1</v>
      </c>
      <c r="ARP197" s="109"/>
      <c r="ARQ197" s="87"/>
      <c r="ARR197" s="87"/>
      <c r="ARS197" s="87">
        <v>0</v>
      </c>
      <c r="ART197" s="87">
        <f>ARR197+ARS197</f>
        <v>0</v>
      </c>
      <c r="ARU197" s="87">
        <v>0</v>
      </c>
      <c r="ARV197" s="87">
        <f>ART197*(($H$150)+1)+(IF(ARU197&lt;101,ARU197,IF(ARU197&lt;201,ARU197/2,IF(ARU197&lt;=301,ARU197/3,ARU197/4))))</f>
        <v>0</v>
      </c>
      <c r="ARW197" s="108">
        <v>1</v>
      </c>
      <c r="ARX197" s="109"/>
      <c r="ARY197" s="87"/>
      <c r="ARZ197" s="87"/>
      <c r="ASA197" s="87">
        <v>0</v>
      </c>
      <c r="ASB197" s="87">
        <f>ARZ197+ASA197</f>
        <v>0</v>
      </c>
      <c r="ASC197" s="87">
        <v>0</v>
      </c>
      <c r="ASD197" s="87">
        <f>ASB197*(($H$150)+1)+(IF(ASC197&lt;101,ASC197,IF(ASC197&lt;201,ASC197/2,IF(ASC197&lt;=301,ASC197/3,ASC197/4))))</f>
        <v>0</v>
      </c>
      <c r="ASE197" s="108">
        <v>1</v>
      </c>
      <c r="ASF197" s="109"/>
      <c r="ASG197" s="87"/>
      <c r="ASH197" s="87"/>
      <c r="ASI197" s="87">
        <v>0</v>
      </c>
      <c r="ASJ197" s="87">
        <f>ASH197+ASI197</f>
        <v>0</v>
      </c>
      <c r="ASK197" s="87">
        <v>0</v>
      </c>
      <c r="ASL197" s="87">
        <f>ASJ197*(($H$150)+1)+(IF(ASK197&lt;101,ASK197,IF(ASK197&lt;201,ASK197/2,IF(ASK197&lt;=301,ASK197/3,ASK197/4))))</f>
        <v>0</v>
      </c>
      <c r="ASM197" s="108">
        <v>1</v>
      </c>
      <c r="ASN197" s="109"/>
      <c r="ASO197" s="87"/>
      <c r="ASP197" s="87"/>
      <c r="ASQ197" s="87">
        <v>0</v>
      </c>
      <c r="ASR197" s="87">
        <f>ASP197+ASQ197</f>
        <v>0</v>
      </c>
      <c r="ASS197" s="87">
        <v>0</v>
      </c>
      <c r="AST197" s="87">
        <f>ASR197*(($H$150)+1)+(IF(ASS197&lt;101,ASS197,IF(ASS197&lt;201,ASS197/2,IF(ASS197&lt;=301,ASS197/3,ASS197/4))))</f>
        <v>0</v>
      </c>
      <c r="ASU197" s="108">
        <v>1</v>
      </c>
      <c r="ASV197" s="109"/>
      <c r="ASW197" s="87"/>
      <c r="ASX197" s="87"/>
      <c r="ASY197" s="87">
        <v>0</v>
      </c>
      <c r="ASZ197" s="87">
        <f>ASX197+ASY197</f>
        <v>0</v>
      </c>
      <c r="ATA197" s="87">
        <v>0</v>
      </c>
      <c r="ATB197" s="87">
        <f>ASZ197*(($H$150)+1)+(IF(ATA197&lt;101,ATA197,IF(ATA197&lt;201,ATA197/2,IF(ATA197&lt;=301,ATA197/3,ATA197/4))))</f>
        <v>0</v>
      </c>
      <c r="ATC197" s="108">
        <v>1</v>
      </c>
      <c r="ATD197" s="109"/>
      <c r="ATE197" s="87"/>
      <c r="ATF197" s="87"/>
      <c r="ATG197" s="87">
        <v>0</v>
      </c>
      <c r="ATH197" s="87">
        <f>ATF197+ATG197</f>
        <v>0</v>
      </c>
      <c r="ATI197" s="87">
        <v>0</v>
      </c>
      <c r="ATJ197" s="87">
        <f>ATH197*(($H$150)+1)+(IF(ATI197&lt;101,ATI197,IF(ATI197&lt;201,ATI197/2,IF(ATI197&lt;=301,ATI197/3,ATI197/4))))</f>
        <v>0</v>
      </c>
      <c r="ATK197" s="108">
        <v>1</v>
      </c>
      <c r="ATL197" s="109"/>
      <c r="ATM197" s="87"/>
      <c r="ATN197" s="87"/>
      <c r="ATO197" s="87">
        <v>0</v>
      </c>
      <c r="ATP197" s="87">
        <f>ATN197+ATO197</f>
        <v>0</v>
      </c>
      <c r="ATQ197" s="87">
        <v>0</v>
      </c>
      <c r="ATR197" s="87">
        <f>ATP197*(($H$150)+1)+(IF(ATQ197&lt;101,ATQ197,IF(ATQ197&lt;201,ATQ197/2,IF(ATQ197&lt;=301,ATQ197/3,ATQ197/4))))</f>
        <v>0</v>
      </c>
      <c r="ATS197" s="108">
        <v>1</v>
      </c>
      <c r="ATT197" s="109"/>
      <c r="ATU197" s="87"/>
      <c r="ATV197" s="87"/>
      <c r="ATW197" s="87">
        <v>0</v>
      </c>
      <c r="ATX197" s="87">
        <f>ATV197+ATW197</f>
        <v>0</v>
      </c>
      <c r="ATY197" s="87">
        <v>0</v>
      </c>
      <c r="ATZ197" s="87">
        <f>ATX197*(($H$150)+1)+(IF(ATY197&lt;101,ATY197,IF(ATY197&lt;201,ATY197/2,IF(ATY197&lt;=301,ATY197/3,ATY197/4))))</f>
        <v>0</v>
      </c>
      <c r="AUA197" s="108">
        <v>1</v>
      </c>
      <c r="AUB197" s="109"/>
      <c r="AUC197" s="87"/>
      <c r="AUD197" s="87"/>
      <c r="AUE197" s="87">
        <v>0</v>
      </c>
      <c r="AUF197" s="87">
        <f>AUD197+AUE197</f>
        <v>0</v>
      </c>
      <c r="AUG197" s="87">
        <v>0</v>
      </c>
      <c r="AUH197" s="87">
        <f>AUF197*(($H$150)+1)+(IF(AUG197&lt;101,AUG197,IF(AUG197&lt;201,AUG197/2,IF(AUG197&lt;=301,AUG197/3,AUG197/4))))</f>
        <v>0</v>
      </c>
      <c r="AUI197" s="108">
        <v>1</v>
      </c>
      <c r="AUJ197" s="109"/>
      <c r="AUK197" s="87"/>
      <c r="AUL197" s="87"/>
      <c r="AUM197" s="87">
        <v>0</v>
      </c>
      <c r="AUN197" s="87">
        <f>AUL197+AUM197</f>
        <v>0</v>
      </c>
      <c r="AUO197" s="87">
        <v>0</v>
      </c>
      <c r="AUP197" s="87">
        <f>AUN197*(($H$150)+1)+(IF(AUO197&lt;101,AUO197,IF(AUO197&lt;201,AUO197/2,IF(AUO197&lt;=301,AUO197/3,AUO197/4))))</f>
        <v>0</v>
      </c>
      <c r="AUQ197" s="108">
        <v>1</v>
      </c>
      <c r="AUR197" s="109"/>
      <c r="AUS197" s="87"/>
      <c r="AUT197" s="87"/>
      <c r="AUU197" s="87">
        <v>0</v>
      </c>
      <c r="AUV197" s="87">
        <f>AUT197+AUU197</f>
        <v>0</v>
      </c>
      <c r="AUW197" s="87">
        <v>0</v>
      </c>
      <c r="AUX197" s="87">
        <f>AUV197*(($H$150)+1)+(IF(AUW197&lt;101,AUW197,IF(AUW197&lt;201,AUW197/2,IF(AUW197&lt;=301,AUW197/3,AUW197/4))))</f>
        <v>0</v>
      </c>
      <c r="AUY197" s="108">
        <v>1</v>
      </c>
      <c r="AUZ197" s="109"/>
      <c r="AVA197" s="87"/>
      <c r="AVB197" s="87"/>
      <c r="AVC197" s="87">
        <v>0</v>
      </c>
      <c r="AVD197" s="87">
        <f>AVB197+AVC197</f>
        <v>0</v>
      </c>
      <c r="AVE197" s="87">
        <v>0</v>
      </c>
      <c r="AVF197" s="87">
        <f>AVD197*(($H$150)+1)+(IF(AVE197&lt;101,AVE197,IF(AVE197&lt;201,AVE197/2,IF(AVE197&lt;=301,AVE197/3,AVE197/4))))</f>
        <v>0</v>
      </c>
      <c r="AVG197" s="108">
        <v>1</v>
      </c>
      <c r="AVH197" s="109"/>
      <c r="AVI197" s="87"/>
      <c r="AVJ197" s="87"/>
      <c r="AVK197" s="87">
        <v>0</v>
      </c>
      <c r="AVL197" s="87">
        <f>AVJ197+AVK197</f>
        <v>0</v>
      </c>
      <c r="AVM197" s="87">
        <v>0</v>
      </c>
      <c r="AVN197" s="87">
        <f>AVL197*(($H$150)+1)+(IF(AVM197&lt;101,AVM197,IF(AVM197&lt;201,AVM197/2,IF(AVM197&lt;=301,AVM197/3,AVM197/4))))</f>
        <v>0</v>
      </c>
      <c r="AVO197" s="108">
        <v>1</v>
      </c>
      <c r="AVP197" s="109"/>
      <c r="AVQ197" s="87"/>
      <c r="AVR197" s="87"/>
      <c r="AVS197" s="87">
        <v>0</v>
      </c>
      <c r="AVT197" s="87">
        <f>AVR197+AVS197</f>
        <v>0</v>
      </c>
      <c r="AVU197" s="87">
        <v>0</v>
      </c>
      <c r="AVV197" s="87">
        <f>AVT197*(($H$150)+1)+(IF(AVU197&lt;101,AVU197,IF(AVU197&lt;201,AVU197/2,IF(AVU197&lt;=301,AVU197/3,AVU197/4))))</f>
        <v>0</v>
      </c>
      <c r="AVW197" s="108">
        <v>1</v>
      </c>
      <c r="AVX197" s="109"/>
      <c r="AVY197" s="87"/>
      <c r="AVZ197" s="87"/>
      <c r="AWA197" s="87">
        <v>0</v>
      </c>
      <c r="AWB197" s="87">
        <f>AVZ197+AWA197</f>
        <v>0</v>
      </c>
      <c r="AWC197" s="87">
        <v>0</v>
      </c>
      <c r="AWD197" s="87">
        <f>AWB197*(($H$150)+1)+(IF(AWC197&lt;101,AWC197,IF(AWC197&lt;201,AWC197/2,IF(AWC197&lt;=301,AWC197/3,AWC197/4))))</f>
        <v>0</v>
      </c>
      <c r="AWE197" s="108">
        <v>1</v>
      </c>
      <c r="AWF197" s="109"/>
      <c r="AWG197" s="87"/>
      <c r="AWH197" s="87"/>
      <c r="AWI197" s="87">
        <v>0</v>
      </c>
      <c r="AWJ197" s="87">
        <f>AWH197+AWI197</f>
        <v>0</v>
      </c>
      <c r="AWK197" s="87">
        <v>0</v>
      </c>
      <c r="AWL197" s="87">
        <f>AWJ197*(($H$150)+1)+(IF(AWK197&lt;101,AWK197,IF(AWK197&lt;201,AWK197/2,IF(AWK197&lt;=301,AWK197/3,AWK197/4))))</f>
        <v>0</v>
      </c>
      <c r="AWM197" s="108">
        <v>1</v>
      </c>
      <c r="AWN197" s="109"/>
      <c r="AWO197" s="87"/>
      <c r="AWP197" s="87"/>
      <c r="AWQ197" s="87">
        <v>0</v>
      </c>
      <c r="AWR197" s="87">
        <f>AWP197+AWQ197</f>
        <v>0</v>
      </c>
      <c r="AWS197" s="87">
        <v>0</v>
      </c>
      <c r="AWT197" s="87">
        <f>AWR197*(($H$150)+1)+(IF(AWS197&lt;101,AWS197,IF(AWS197&lt;201,AWS197/2,IF(AWS197&lt;=301,AWS197/3,AWS197/4))))</f>
        <v>0</v>
      </c>
      <c r="AWU197" s="108">
        <v>1</v>
      </c>
      <c r="AWV197" s="109"/>
      <c r="AWW197" s="87"/>
      <c r="AWX197" s="87"/>
      <c r="AWY197" s="87">
        <v>0</v>
      </c>
      <c r="AWZ197" s="87">
        <f>AWX197+AWY197</f>
        <v>0</v>
      </c>
      <c r="AXA197" s="87">
        <v>0</v>
      </c>
      <c r="AXB197" s="87">
        <f>AWZ197*(($H$150)+1)+(IF(AXA197&lt;101,AXA197,IF(AXA197&lt;201,AXA197/2,IF(AXA197&lt;=301,AXA197/3,AXA197/4))))</f>
        <v>0</v>
      </c>
      <c r="AXC197" s="108">
        <v>1</v>
      </c>
      <c r="AXD197" s="109"/>
      <c r="AXE197" s="87"/>
      <c r="AXF197" s="87"/>
      <c r="AXG197" s="87">
        <v>0</v>
      </c>
      <c r="AXH197" s="87">
        <f>AXF197+AXG197</f>
        <v>0</v>
      </c>
      <c r="AXI197" s="87">
        <v>0</v>
      </c>
      <c r="AXJ197" s="87">
        <f>AXH197*(($H$150)+1)+(IF(AXI197&lt;101,AXI197,IF(AXI197&lt;201,AXI197/2,IF(AXI197&lt;=301,AXI197/3,AXI197/4))))</f>
        <v>0</v>
      </c>
      <c r="AXK197" s="108">
        <v>1</v>
      </c>
      <c r="AXL197" s="109"/>
      <c r="AXM197" s="87"/>
      <c r="AXN197" s="87"/>
      <c r="AXO197" s="87">
        <v>0</v>
      </c>
      <c r="AXP197" s="87">
        <f>AXN197+AXO197</f>
        <v>0</v>
      </c>
      <c r="AXQ197" s="87">
        <v>0</v>
      </c>
      <c r="AXR197" s="87">
        <f>AXP197*(($H$150)+1)+(IF(AXQ197&lt;101,AXQ197,IF(AXQ197&lt;201,AXQ197/2,IF(AXQ197&lt;=301,AXQ197/3,AXQ197/4))))</f>
        <v>0</v>
      </c>
      <c r="AXS197" s="108">
        <v>1</v>
      </c>
      <c r="AXT197" s="109"/>
      <c r="AXU197" s="87"/>
      <c r="AXV197" s="87"/>
      <c r="AXW197" s="87">
        <v>0</v>
      </c>
      <c r="AXX197" s="87">
        <f>AXV197+AXW197</f>
        <v>0</v>
      </c>
      <c r="AXY197" s="87">
        <v>0</v>
      </c>
      <c r="AXZ197" s="87">
        <f>AXX197*(($H$150)+1)+(IF(AXY197&lt;101,AXY197,IF(AXY197&lt;201,AXY197/2,IF(AXY197&lt;=301,AXY197/3,AXY197/4))))</f>
        <v>0</v>
      </c>
      <c r="AYA197" s="108">
        <v>1</v>
      </c>
      <c r="AYB197" s="109"/>
      <c r="AYC197" s="87"/>
      <c r="AYD197" s="87"/>
      <c r="AYE197" s="87">
        <v>0</v>
      </c>
      <c r="AYF197" s="87">
        <f>AYD197+AYE197</f>
        <v>0</v>
      </c>
      <c r="AYG197" s="87">
        <v>0</v>
      </c>
      <c r="AYH197" s="87">
        <f>AYF197*(($H$150)+1)+(IF(AYG197&lt;101,AYG197,IF(AYG197&lt;201,AYG197/2,IF(AYG197&lt;=301,AYG197/3,AYG197/4))))</f>
        <v>0</v>
      </c>
      <c r="AYI197" s="108">
        <v>1</v>
      </c>
      <c r="AYJ197" s="109"/>
      <c r="AYK197" s="87"/>
      <c r="AYL197" s="87"/>
      <c r="AYM197" s="87">
        <v>0</v>
      </c>
      <c r="AYN197" s="87">
        <f>AYL197+AYM197</f>
        <v>0</v>
      </c>
      <c r="AYO197" s="87">
        <v>0</v>
      </c>
      <c r="AYP197" s="87">
        <f>AYN197*(($H$150)+1)+(IF(AYO197&lt;101,AYO197,IF(AYO197&lt;201,AYO197/2,IF(AYO197&lt;=301,AYO197/3,AYO197/4))))</f>
        <v>0</v>
      </c>
      <c r="AYQ197" s="108">
        <v>1</v>
      </c>
      <c r="AYR197" s="109"/>
      <c r="AYS197" s="87"/>
      <c r="AYT197" s="87"/>
      <c r="AYU197" s="87">
        <v>0</v>
      </c>
      <c r="AYV197" s="87">
        <f>AYT197+AYU197</f>
        <v>0</v>
      </c>
      <c r="AYW197" s="87">
        <v>0</v>
      </c>
      <c r="AYX197" s="87">
        <f>AYV197*(($H$150)+1)+(IF(AYW197&lt;101,AYW197,IF(AYW197&lt;201,AYW197/2,IF(AYW197&lt;=301,AYW197/3,AYW197/4))))</f>
        <v>0</v>
      </c>
      <c r="AYY197" s="108">
        <v>1</v>
      </c>
      <c r="AYZ197" s="109"/>
      <c r="AZA197" s="87"/>
      <c r="AZB197" s="87"/>
      <c r="AZC197" s="87">
        <v>0</v>
      </c>
      <c r="AZD197" s="87">
        <f>AZB197+AZC197</f>
        <v>0</v>
      </c>
      <c r="AZE197" s="87">
        <v>0</v>
      </c>
      <c r="AZF197" s="87">
        <f>AZD197*(($H$150)+1)+(IF(AZE197&lt;101,AZE197,IF(AZE197&lt;201,AZE197/2,IF(AZE197&lt;=301,AZE197/3,AZE197/4))))</f>
        <v>0</v>
      </c>
      <c r="AZG197" s="108">
        <v>1</v>
      </c>
      <c r="AZH197" s="109"/>
      <c r="AZI197" s="87"/>
      <c r="AZJ197" s="87"/>
      <c r="AZK197" s="87">
        <v>0</v>
      </c>
      <c r="AZL197" s="87">
        <f>AZJ197+AZK197</f>
        <v>0</v>
      </c>
      <c r="AZM197" s="87">
        <v>0</v>
      </c>
      <c r="AZN197" s="87">
        <f>AZL197*(($H$150)+1)+(IF(AZM197&lt;101,AZM197,IF(AZM197&lt;201,AZM197/2,IF(AZM197&lt;=301,AZM197/3,AZM197/4))))</f>
        <v>0</v>
      </c>
      <c r="AZO197" s="108">
        <v>1</v>
      </c>
      <c r="AZP197" s="109"/>
      <c r="AZQ197" s="87"/>
      <c r="AZR197" s="87"/>
      <c r="AZS197" s="87">
        <v>0</v>
      </c>
      <c r="AZT197" s="87">
        <f>AZR197+AZS197</f>
        <v>0</v>
      </c>
      <c r="AZU197" s="87">
        <v>0</v>
      </c>
      <c r="AZV197" s="87">
        <f>AZT197*(($H$150)+1)+(IF(AZU197&lt;101,AZU197,IF(AZU197&lt;201,AZU197/2,IF(AZU197&lt;=301,AZU197/3,AZU197/4))))</f>
        <v>0</v>
      </c>
      <c r="AZW197" s="108">
        <v>1</v>
      </c>
      <c r="AZX197" s="109"/>
      <c r="AZY197" s="87"/>
      <c r="AZZ197" s="87"/>
      <c r="BAA197" s="87">
        <v>0</v>
      </c>
      <c r="BAB197" s="87">
        <f>AZZ197+BAA197</f>
        <v>0</v>
      </c>
      <c r="BAC197" s="87">
        <v>0</v>
      </c>
      <c r="BAD197" s="87">
        <f>BAB197*(($H$150)+1)+(IF(BAC197&lt;101,BAC197,IF(BAC197&lt;201,BAC197/2,IF(BAC197&lt;=301,BAC197/3,BAC197/4))))</f>
        <v>0</v>
      </c>
      <c r="BAE197" s="108">
        <v>1</v>
      </c>
      <c r="BAF197" s="109"/>
      <c r="BAG197" s="87"/>
      <c r="BAH197" s="87"/>
      <c r="BAI197" s="87">
        <v>0</v>
      </c>
      <c r="BAJ197" s="87">
        <f>BAH197+BAI197</f>
        <v>0</v>
      </c>
      <c r="BAK197" s="87">
        <v>0</v>
      </c>
      <c r="BAL197" s="87">
        <f>BAJ197*(($H$150)+1)+(IF(BAK197&lt;101,BAK197,IF(BAK197&lt;201,BAK197/2,IF(BAK197&lt;=301,BAK197/3,BAK197/4))))</f>
        <v>0</v>
      </c>
      <c r="BAM197" s="108">
        <v>1</v>
      </c>
      <c r="BAN197" s="109"/>
      <c r="BAO197" s="87"/>
      <c r="BAP197" s="87"/>
      <c r="BAQ197" s="87">
        <v>0</v>
      </c>
      <c r="BAR197" s="87">
        <f>BAP197+BAQ197</f>
        <v>0</v>
      </c>
      <c r="BAS197" s="87">
        <v>0</v>
      </c>
      <c r="BAT197" s="87">
        <f>BAR197*(($H$150)+1)+(IF(BAS197&lt;101,BAS197,IF(BAS197&lt;201,BAS197/2,IF(BAS197&lt;=301,BAS197/3,BAS197/4))))</f>
        <v>0</v>
      </c>
      <c r="BAU197" s="108">
        <v>1</v>
      </c>
      <c r="BAV197" s="109"/>
      <c r="BAW197" s="87"/>
      <c r="BAX197" s="87"/>
      <c r="BAY197" s="87">
        <v>0</v>
      </c>
      <c r="BAZ197" s="87">
        <f>BAX197+BAY197</f>
        <v>0</v>
      </c>
      <c r="BBA197" s="87">
        <v>0</v>
      </c>
      <c r="BBB197" s="87">
        <f>BAZ197*(($H$150)+1)+(IF(BBA197&lt;101,BBA197,IF(BBA197&lt;201,BBA197/2,IF(BBA197&lt;=301,BBA197/3,BBA197/4))))</f>
        <v>0</v>
      </c>
      <c r="BBC197" s="108">
        <v>1</v>
      </c>
      <c r="BBD197" s="109"/>
      <c r="BBE197" s="87"/>
      <c r="BBF197" s="87"/>
      <c r="BBG197" s="87">
        <v>0</v>
      </c>
      <c r="BBH197" s="87">
        <f>BBF197+BBG197</f>
        <v>0</v>
      </c>
      <c r="BBI197" s="87">
        <v>0</v>
      </c>
      <c r="BBJ197" s="87">
        <f>BBH197*(($H$150)+1)+(IF(BBI197&lt;101,BBI197,IF(BBI197&lt;201,BBI197/2,IF(BBI197&lt;=301,BBI197/3,BBI197/4))))</f>
        <v>0</v>
      </c>
      <c r="BBK197" s="108">
        <v>1</v>
      </c>
      <c r="BBL197" s="109"/>
      <c r="BBM197" s="87"/>
      <c r="BBN197" s="87"/>
      <c r="BBO197" s="87">
        <v>0</v>
      </c>
      <c r="BBP197" s="87">
        <f>BBN197+BBO197</f>
        <v>0</v>
      </c>
      <c r="BBQ197" s="87">
        <v>0</v>
      </c>
      <c r="BBR197" s="87">
        <f>BBP197*(($H$150)+1)+(IF(BBQ197&lt;101,BBQ197,IF(BBQ197&lt;201,BBQ197/2,IF(BBQ197&lt;=301,BBQ197/3,BBQ197/4))))</f>
        <v>0</v>
      </c>
      <c r="BBS197" s="108">
        <v>1</v>
      </c>
      <c r="BBT197" s="109"/>
      <c r="BBU197" s="87"/>
      <c r="BBV197" s="87"/>
      <c r="BBW197" s="87">
        <v>0</v>
      </c>
      <c r="BBX197" s="87">
        <f>BBV197+BBW197</f>
        <v>0</v>
      </c>
      <c r="BBY197" s="87">
        <v>0</v>
      </c>
      <c r="BBZ197" s="87">
        <f>BBX197*(($H$150)+1)+(IF(BBY197&lt;101,BBY197,IF(BBY197&lt;201,BBY197/2,IF(BBY197&lt;=301,BBY197/3,BBY197/4))))</f>
        <v>0</v>
      </c>
      <c r="BCA197" s="108">
        <v>1</v>
      </c>
      <c r="BCB197" s="109"/>
      <c r="BCC197" s="87"/>
      <c r="BCD197" s="87"/>
      <c r="BCE197" s="87">
        <v>0</v>
      </c>
      <c r="BCF197" s="87">
        <f>BCD197+BCE197</f>
        <v>0</v>
      </c>
      <c r="BCG197" s="87">
        <v>0</v>
      </c>
      <c r="BCH197" s="87">
        <f>BCF197*(($H$150)+1)+(IF(BCG197&lt;101,BCG197,IF(BCG197&lt;201,BCG197/2,IF(BCG197&lt;=301,BCG197/3,BCG197/4))))</f>
        <v>0</v>
      </c>
      <c r="BCI197" s="108">
        <v>1</v>
      </c>
      <c r="BCJ197" s="109"/>
      <c r="BCK197" s="87"/>
      <c r="BCL197" s="87"/>
      <c r="BCM197" s="87">
        <v>0</v>
      </c>
      <c r="BCN197" s="87">
        <f>BCL197+BCM197</f>
        <v>0</v>
      </c>
      <c r="BCO197" s="87">
        <v>0</v>
      </c>
      <c r="BCP197" s="87">
        <f>BCN197*(($H$150)+1)+(IF(BCO197&lt;101,BCO197,IF(BCO197&lt;201,BCO197/2,IF(BCO197&lt;=301,BCO197/3,BCO197/4))))</f>
        <v>0</v>
      </c>
      <c r="BCQ197" s="108">
        <v>1</v>
      </c>
      <c r="BCR197" s="109"/>
      <c r="BCS197" s="87"/>
      <c r="BCT197" s="87"/>
      <c r="BCU197" s="87">
        <v>0</v>
      </c>
      <c r="BCV197" s="87">
        <f>BCT197+BCU197</f>
        <v>0</v>
      </c>
      <c r="BCW197" s="87">
        <v>0</v>
      </c>
      <c r="BCX197" s="87">
        <f>BCV197*(($H$150)+1)+(IF(BCW197&lt;101,BCW197,IF(BCW197&lt;201,BCW197/2,IF(BCW197&lt;=301,BCW197/3,BCW197/4))))</f>
        <v>0</v>
      </c>
      <c r="BCY197" s="108">
        <v>1</v>
      </c>
      <c r="BCZ197" s="109"/>
      <c r="BDA197" s="87"/>
      <c r="BDB197" s="87"/>
      <c r="BDC197" s="87">
        <v>0</v>
      </c>
      <c r="BDD197" s="87">
        <f>BDB197+BDC197</f>
        <v>0</v>
      </c>
      <c r="BDE197" s="87">
        <v>0</v>
      </c>
      <c r="BDF197" s="87">
        <f>BDD197*(($H$150)+1)+(IF(BDE197&lt;101,BDE197,IF(BDE197&lt;201,BDE197/2,IF(BDE197&lt;=301,BDE197/3,BDE197/4))))</f>
        <v>0</v>
      </c>
      <c r="BDG197" s="108">
        <v>1</v>
      </c>
      <c r="BDH197" s="109"/>
      <c r="BDI197" s="87"/>
      <c r="BDJ197" s="87"/>
      <c r="BDK197" s="87">
        <v>0</v>
      </c>
      <c r="BDL197" s="87">
        <f>BDJ197+BDK197</f>
        <v>0</v>
      </c>
      <c r="BDM197" s="87">
        <v>0</v>
      </c>
      <c r="BDN197" s="87">
        <f>BDL197*(($H$150)+1)+(IF(BDM197&lt;101,BDM197,IF(BDM197&lt;201,BDM197/2,IF(BDM197&lt;=301,BDM197/3,BDM197/4))))</f>
        <v>0</v>
      </c>
      <c r="BDO197" s="108">
        <v>1</v>
      </c>
      <c r="BDP197" s="109"/>
      <c r="BDQ197" s="87"/>
      <c r="BDR197" s="87"/>
      <c r="BDS197" s="87">
        <v>0</v>
      </c>
      <c r="BDT197" s="87">
        <f>BDR197+BDS197</f>
        <v>0</v>
      </c>
      <c r="BDU197" s="87">
        <v>0</v>
      </c>
      <c r="BDV197" s="87">
        <f>BDT197*(($H$150)+1)+(IF(BDU197&lt;101,BDU197,IF(BDU197&lt;201,BDU197/2,IF(BDU197&lt;=301,BDU197/3,BDU197/4))))</f>
        <v>0</v>
      </c>
      <c r="BDW197" s="108">
        <v>1</v>
      </c>
      <c r="BDX197" s="109"/>
      <c r="BDY197" s="87"/>
      <c r="BDZ197" s="87"/>
      <c r="BEA197" s="87">
        <v>0</v>
      </c>
      <c r="BEB197" s="87">
        <f>BDZ197+BEA197</f>
        <v>0</v>
      </c>
      <c r="BEC197" s="87">
        <v>0</v>
      </c>
      <c r="BED197" s="87">
        <f>BEB197*(($H$150)+1)+(IF(BEC197&lt;101,BEC197,IF(BEC197&lt;201,BEC197/2,IF(BEC197&lt;=301,BEC197/3,BEC197/4))))</f>
        <v>0</v>
      </c>
      <c r="BEE197" s="108">
        <v>1</v>
      </c>
      <c r="BEF197" s="109"/>
      <c r="BEG197" s="87"/>
      <c r="BEH197" s="87"/>
      <c r="BEI197" s="87">
        <v>0</v>
      </c>
      <c r="BEJ197" s="87">
        <f>BEH197+BEI197</f>
        <v>0</v>
      </c>
      <c r="BEK197" s="87">
        <v>0</v>
      </c>
      <c r="BEL197" s="87">
        <f>BEJ197*(($H$150)+1)+(IF(BEK197&lt;101,BEK197,IF(BEK197&lt;201,BEK197/2,IF(BEK197&lt;=301,BEK197/3,BEK197/4))))</f>
        <v>0</v>
      </c>
      <c r="BEM197" s="108">
        <v>1</v>
      </c>
      <c r="BEN197" s="109"/>
      <c r="BEO197" s="87"/>
      <c r="BEP197" s="87"/>
      <c r="BEQ197" s="87">
        <v>0</v>
      </c>
      <c r="BER197" s="87">
        <f>BEP197+BEQ197</f>
        <v>0</v>
      </c>
      <c r="BES197" s="87">
        <v>0</v>
      </c>
      <c r="BET197" s="87">
        <f>BER197*(($H$150)+1)+(IF(BES197&lt;101,BES197,IF(BES197&lt;201,BES197/2,IF(BES197&lt;=301,BES197/3,BES197/4))))</f>
        <v>0</v>
      </c>
      <c r="BEU197" s="108">
        <v>1</v>
      </c>
      <c r="BEV197" s="109"/>
      <c r="BEW197" s="87"/>
      <c r="BEX197" s="87"/>
      <c r="BEY197" s="87">
        <v>0</v>
      </c>
      <c r="BEZ197" s="87">
        <f>BEX197+BEY197</f>
        <v>0</v>
      </c>
      <c r="BFA197" s="87">
        <v>0</v>
      </c>
      <c r="BFB197" s="87">
        <f>BEZ197*(($H$150)+1)+(IF(BFA197&lt;101,BFA197,IF(BFA197&lt;201,BFA197/2,IF(BFA197&lt;=301,BFA197/3,BFA197/4))))</f>
        <v>0</v>
      </c>
      <c r="BFC197" s="108">
        <v>1</v>
      </c>
      <c r="BFD197" s="109"/>
      <c r="BFE197" s="87"/>
      <c r="BFF197" s="87"/>
      <c r="BFG197" s="87">
        <v>0</v>
      </c>
      <c r="BFH197" s="87">
        <f>BFF197+BFG197</f>
        <v>0</v>
      </c>
      <c r="BFI197" s="87">
        <v>0</v>
      </c>
      <c r="BFJ197" s="87">
        <f>BFH197*(($H$150)+1)+(IF(BFI197&lt;101,BFI197,IF(BFI197&lt;201,BFI197/2,IF(BFI197&lt;=301,BFI197/3,BFI197/4))))</f>
        <v>0</v>
      </c>
      <c r="BFK197" s="108">
        <v>1</v>
      </c>
      <c r="BFL197" s="109"/>
      <c r="BFM197" s="87"/>
      <c r="BFN197" s="87"/>
      <c r="BFO197" s="87">
        <v>0</v>
      </c>
      <c r="BFP197" s="87">
        <f>BFN197+BFO197</f>
        <v>0</v>
      </c>
      <c r="BFQ197" s="87">
        <v>0</v>
      </c>
      <c r="BFR197" s="87">
        <f>BFP197*(($H$150)+1)+(IF(BFQ197&lt;101,BFQ197,IF(BFQ197&lt;201,BFQ197/2,IF(BFQ197&lt;=301,BFQ197/3,BFQ197/4))))</f>
        <v>0</v>
      </c>
      <c r="BFS197" s="108">
        <v>1</v>
      </c>
      <c r="BFT197" s="109"/>
      <c r="BFU197" s="87"/>
      <c r="BFV197" s="87"/>
      <c r="BFW197" s="87">
        <v>0</v>
      </c>
      <c r="BFX197" s="87">
        <f>BFV197+BFW197</f>
        <v>0</v>
      </c>
      <c r="BFY197" s="87">
        <v>0</v>
      </c>
      <c r="BFZ197" s="87">
        <f>BFX197*(($H$150)+1)+(IF(BFY197&lt;101,BFY197,IF(BFY197&lt;201,BFY197/2,IF(BFY197&lt;=301,BFY197/3,BFY197/4))))</f>
        <v>0</v>
      </c>
      <c r="BGA197" s="108">
        <v>1</v>
      </c>
      <c r="BGB197" s="109"/>
      <c r="BGC197" s="87"/>
      <c r="BGD197" s="87"/>
      <c r="BGE197" s="87">
        <v>0</v>
      </c>
      <c r="BGF197" s="87">
        <f>BGD197+BGE197</f>
        <v>0</v>
      </c>
      <c r="BGG197" s="87">
        <v>0</v>
      </c>
      <c r="BGH197" s="87">
        <f>BGF197*(($H$150)+1)+(IF(BGG197&lt;101,BGG197,IF(BGG197&lt;201,BGG197/2,IF(BGG197&lt;=301,BGG197/3,BGG197/4))))</f>
        <v>0</v>
      </c>
      <c r="BGI197" s="108">
        <v>1</v>
      </c>
      <c r="BGJ197" s="109"/>
      <c r="BGK197" s="87"/>
      <c r="BGL197" s="87"/>
      <c r="BGM197" s="87">
        <v>0</v>
      </c>
      <c r="BGN197" s="87">
        <f>BGL197+BGM197</f>
        <v>0</v>
      </c>
      <c r="BGO197" s="87">
        <v>0</v>
      </c>
      <c r="BGP197" s="87">
        <f>BGN197*(($H$150)+1)+(IF(BGO197&lt;101,BGO197,IF(BGO197&lt;201,BGO197/2,IF(BGO197&lt;=301,BGO197/3,BGO197/4))))</f>
        <v>0</v>
      </c>
      <c r="BGQ197" s="108">
        <v>1</v>
      </c>
      <c r="BGR197" s="109"/>
      <c r="BGS197" s="87"/>
      <c r="BGT197" s="87"/>
      <c r="BGU197" s="87">
        <v>0</v>
      </c>
      <c r="BGV197" s="87">
        <f>BGT197+BGU197</f>
        <v>0</v>
      </c>
      <c r="BGW197" s="87">
        <v>0</v>
      </c>
      <c r="BGX197" s="87">
        <f>BGV197*(($H$150)+1)+(IF(BGW197&lt;101,BGW197,IF(BGW197&lt;201,BGW197/2,IF(BGW197&lt;=301,BGW197/3,BGW197/4))))</f>
        <v>0</v>
      </c>
      <c r="BGY197" s="108">
        <v>1</v>
      </c>
      <c r="BGZ197" s="109"/>
      <c r="BHA197" s="87"/>
      <c r="BHB197" s="87"/>
      <c r="BHC197" s="87">
        <v>0</v>
      </c>
      <c r="BHD197" s="87">
        <f>BHB197+BHC197</f>
        <v>0</v>
      </c>
      <c r="BHE197" s="87">
        <v>0</v>
      </c>
      <c r="BHF197" s="87">
        <f>BHD197*(($H$150)+1)+(IF(BHE197&lt;101,BHE197,IF(BHE197&lt;201,BHE197/2,IF(BHE197&lt;=301,BHE197/3,BHE197/4))))</f>
        <v>0</v>
      </c>
      <c r="BHG197" s="108">
        <v>1</v>
      </c>
      <c r="BHH197" s="109"/>
      <c r="BHI197" s="87"/>
      <c r="BHJ197" s="87"/>
      <c r="BHK197" s="87">
        <v>0</v>
      </c>
      <c r="BHL197" s="87">
        <f>BHJ197+BHK197</f>
        <v>0</v>
      </c>
      <c r="BHM197" s="87">
        <v>0</v>
      </c>
      <c r="BHN197" s="87">
        <f>BHL197*(($H$150)+1)+(IF(BHM197&lt;101,BHM197,IF(BHM197&lt;201,BHM197/2,IF(BHM197&lt;=301,BHM197/3,BHM197/4))))</f>
        <v>0</v>
      </c>
      <c r="BHO197" s="108">
        <v>1</v>
      </c>
      <c r="BHP197" s="109"/>
      <c r="BHQ197" s="87"/>
      <c r="BHR197" s="87"/>
      <c r="BHS197" s="87">
        <v>0</v>
      </c>
      <c r="BHT197" s="87">
        <f>BHR197+BHS197</f>
        <v>0</v>
      </c>
      <c r="BHU197" s="87">
        <v>0</v>
      </c>
      <c r="BHV197" s="87">
        <f>BHT197*(($H$150)+1)+(IF(BHU197&lt;101,BHU197,IF(BHU197&lt;201,BHU197/2,IF(BHU197&lt;=301,BHU197/3,BHU197/4))))</f>
        <v>0</v>
      </c>
      <c r="BHW197" s="108">
        <v>1</v>
      </c>
      <c r="BHX197" s="109"/>
      <c r="BHY197" s="87"/>
      <c r="BHZ197" s="87"/>
      <c r="BIA197" s="87">
        <v>0</v>
      </c>
      <c r="BIB197" s="87">
        <f>BHZ197+BIA197</f>
        <v>0</v>
      </c>
      <c r="BIC197" s="87">
        <v>0</v>
      </c>
      <c r="BID197" s="87">
        <f>BIB197*(($H$150)+1)+(IF(BIC197&lt;101,BIC197,IF(BIC197&lt;201,BIC197/2,IF(BIC197&lt;=301,BIC197/3,BIC197/4))))</f>
        <v>0</v>
      </c>
      <c r="BIE197" s="108">
        <v>1</v>
      </c>
      <c r="BIF197" s="109"/>
      <c r="BIG197" s="87"/>
      <c r="BIH197" s="87"/>
      <c r="BII197" s="87">
        <v>0</v>
      </c>
      <c r="BIJ197" s="87">
        <f>BIH197+BII197</f>
        <v>0</v>
      </c>
      <c r="BIK197" s="87">
        <v>0</v>
      </c>
      <c r="BIL197" s="87">
        <f>BIJ197*(($H$150)+1)+(IF(BIK197&lt;101,BIK197,IF(BIK197&lt;201,BIK197/2,IF(BIK197&lt;=301,BIK197/3,BIK197/4))))</f>
        <v>0</v>
      </c>
      <c r="BIM197" s="108">
        <v>1</v>
      </c>
      <c r="BIN197" s="109"/>
      <c r="BIO197" s="87"/>
      <c r="BIP197" s="87"/>
      <c r="BIQ197" s="87">
        <v>0</v>
      </c>
      <c r="BIR197" s="87">
        <f>BIP197+BIQ197</f>
        <v>0</v>
      </c>
      <c r="BIS197" s="87">
        <v>0</v>
      </c>
      <c r="BIT197" s="87">
        <f>BIR197*(($H$150)+1)+(IF(BIS197&lt;101,BIS197,IF(BIS197&lt;201,BIS197/2,IF(BIS197&lt;=301,BIS197/3,BIS197/4))))</f>
        <v>0</v>
      </c>
      <c r="BIU197" s="108">
        <v>1</v>
      </c>
      <c r="BIV197" s="109"/>
      <c r="BIW197" s="87"/>
      <c r="BIX197" s="87"/>
      <c r="BIY197" s="87">
        <v>0</v>
      </c>
      <c r="BIZ197" s="87">
        <f>BIX197+BIY197</f>
        <v>0</v>
      </c>
      <c r="BJA197" s="87">
        <v>0</v>
      </c>
      <c r="BJB197" s="87">
        <f>BIZ197*(($H$150)+1)+(IF(BJA197&lt;101,BJA197,IF(BJA197&lt;201,BJA197/2,IF(BJA197&lt;=301,BJA197/3,BJA197/4))))</f>
        <v>0</v>
      </c>
      <c r="BJC197" s="108">
        <v>1</v>
      </c>
      <c r="BJD197" s="109"/>
      <c r="BJE197" s="87"/>
      <c r="BJF197" s="87"/>
      <c r="BJG197" s="87">
        <v>0</v>
      </c>
      <c r="BJH197" s="87">
        <f>BJF197+BJG197</f>
        <v>0</v>
      </c>
      <c r="BJI197" s="87">
        <v>0</v>
      </c>
      <c r="BJJ197" s="87">
        <f>BJH197*(($H$150)+1)+(IF(BJI197&lt;101,BJI197,IF(BJI197&lt;201,BJI197/2,IF(BJI197&lt;=301,BJI197/3,BJI197/4))))</f>
        <v>0</v>
      </c>
      <c r="BJK197" s="108">
        <v>1</v>
      </c>
      <c r="BJL197" s="109"/>
      <c r="BJM197" s="87"/>
      <c r="BJN197" s="87"/>
      <c r="BJO197" s="87">
        <v>0</v>
      </c>
      <c r="BJP197" s="87">
        <f>BJN197+BJO197</f>
        <v>0</v>
      </c>
      <c r="BJQ197" s="87">
        <v>0</v>
      </c>
      <c r="BJR197" s="87">
        <f>BJP197*(($H$150)+1)+(IF(BJQ197&lt;101,BJQ197,IF(BJQ197&lt;201,BJQ197/2,IF(BJQ197&lt;=301,BJQ197/3,BJQ197/4))))</f>
        <v>0</v>
      </c>
      <c r="BJS197" s="108">
        <v>1</v>
      </c>
      <c r="BJT197" s="109"/>
      <c r="BJU197" s="87"/>
      <c r="BJV197" s="87"/>
      <c r="BJW197" s="87">
        <v>0</v>
      </c>
      <c r="BJX197" s="87">
        <f>BJV197+BJW197</f>
        <v>0</v>
      </c>
      <c r="BJY197" s="87">
        <v>0</v>
      </c>
      <c r="BJZ197" s="87">
        <f>BJX197*(($H$150)+1)+(IF(BJY197&lt;101,BJY197,IF(BJY197&lt;201,BJY197/2,IF(BJY197&lt;=301,BJY197/3,BJY197/4))))</f>
        <v>0</v>
      </c>
      <c r="BKA197" s="108">
        <v>1</v>
      </c>
      <c r="BKB197" s="109"/>
      <c r="BKC197" s="87"/>
      <c r="BKD197" s="87"/>
      <c r="BKE197" s="87">
        <v>0</v>
      </c>
      <c r="BKF197" s="87">
        <f>BKD197+BKE197</f>
        <v>0</v>
      </c>
      <c r="BKG197" s="87">
        <v>0</v>
      </c>
      <c r="BKH197" s="87">
        <f>BKF197*(($H$150)+1)+(IF(BKG197&lt;101,BKG197,IF(BKG197&lt;201,BKG197/2,IF(BKG197&lt;=301,BKG197/3,BKG197/4))))</f>
        <v>0</v>
      </c>
      <c r="BKI197" s="108">
        <v>1</v>
      </c>
      <c r="BKJ197" s="109"/>
      <c r="BKK197" s="87"/>
      <c r="BKL197" s="87"/>
      <c r="BKM197" s="87">
        <v>0</v>
      </c>
      <c r="BKN197" s="87">
        <f>BKL197+BKM197</f>
        <v>0</v>
      </c>
      <c r="BKO197" s="87">
        <v>0</v>
      </c>
      <c r="BKP197" s="87">
        <f>BKN197*(($H$150)+1)+(IF(BKO197&lt;101,BKO197,IF(BKO197&lt;201,BKO197/2,IF(BKO197&lt;=301,BKO197/3,BKO197/4))))</f>
        <v>0</v>
      </c>
      <c r="BKQ197" s="108">
        <v>1</v>
      </c>
      <c r="BKR197" s="109"/>
      <c r="BKS197" s="87"/>
      <c r="BKT197" s="87"/>
      <c r="BKU197" s="87">
        <v>0</v>
      </c>
      <c r="BKV197" s="87">
        <f>BKT197+BKU197</f>
        <v>0</v>
      </c>
      <c r="BKW197" s="87">
        <v>0</v>
      </c>
      <c r="BKX197" s="87">
        <f>BKV197*(($H$150)+1)+(IF(BKW197&lt;101,BKW197,IF(BKW197&lt;201,BKW197/2,IF(BKW197&lt;=301,BKW197/3,BKW197/4))))</f>
        <v>0</v>
      </c>
      <c r="BKY197" s="108">
        <v>1</v>
      </c>
      <c r="BKZ197" s="109"/>
      <c r="BLA197" s="87"/>
      <c r="BLB197" s="87"/>
      <c r="BLC197" s="87">
        <v>0</v>
      </c>
      <c r="BLD197" s="87">
        <f>BLB197+BLC197</f>
        <v>0</v>
      </c>
      <c r="BLE197" s="87">
        <v>0</v>
      </c>
      <c r="BLF197" s="87">
        <f>BLD197*(($H$150)+1)+(IF(BLE197&lt;101,BLE197,IF(BLE197&lt;201,BLE197/2,IF(BLE197&lt;=301,BLE197/3,BLE197/4))))</f>
        <v>0</v>
      </c>
      <c r="BLG197" s="108">
        <v>1</v>
      </c>
      <c r="BLH197" s="109"/>
      <c r="BLI197" s="87"/>
      <c r="BLJ197" s="87"/>
      <c r="BLK197" s="87">
        <v>0</v>
      </c>
      <c r="BLL197" s="87">
        <f>BLJ197+BLK197</f>
        <v>0</v>
      </c>
      <c r="BLM197" s="87">
        <v>0</v>
      </c>
      <c r="BLN197" s="87">
        <f>BLL197*(($H$150)+1)+(IF(BLM197&lt;101,BLM197,IF(BLM197&lt;201,BLM197/2,IF(BLM197&lt;=301,BLM197/3,BLM197/4))))</f>
        <v>0</v>
      </c>
      <c r="BLO197" s="108">
        <v>1</v>
      </c>
      <c r="BLP197" s="109"/>
      <c r="BLQ197" s="87"/>
      <c r="BLR197" s="87"/>
      <c r="BLS197" s="87">
        <v>0</v>
      </c>
      <c r="BLT197" s="87">
        <f>BLR197+BLS197</f>
        <v>0</v>
      </c>
      <c r="BLU197" s="87">
        <v>0</v>
      </c>
      <c r="BLV197" s="87">
        <f>BLT197*(($H$150)+1)+(IF(BLU197&lt;101,BLU197,IF(BLU197&lt;201,BLU197/2,IF(BLU197&lt;=301,BLU197/3,BLU197/4))))</f>
        <v>0</v>
      </c>
      <c r="BLW197" s="108">
        <v>1</v>
      </c>
      <c r="BLX197" s="109"/>
      <c r="BLY197" s="87"/>
      <c r="BLZ197" s="87"/>
      <c r="BMA197" s="87">
        <v>0</v>
      </c>
      <c r="BMB197" s="87">
        <f>BLZ197+BMA197</f>
        <v>0</v>
      </c>
      <c r="BMC197" s="87">
        <v>0</v>
      </c>
      <c r="BMD197" s="87">
        <f>BMB197*(($H$150)+1)+(IF(BMC197&lt;101,BMC197,IF(BMC197&lt;201,BMC197/2,IF(BMC197&lt;=301,BMC197/3,BMC197/4))))</f>
        <v>0</v>
      </c>
      <c r="BME197" s="108">
        <v>1</v>
      </c>
      <c r="BMF197" s="109"/>
      <c r="BMG197" s="87"/>
      <c r="BMH197" s="87"/>
      <c r="BMI197" s="87">
        <v>0</v>
      </c>
      <c r="BMJ197" s="87">
        <f>BMH197+BMI197</f>
        <v>0</v>
      </c>
      <c r="BMK197" s="87">
        <v>0</v>
      </c>
      <c r="BML197" s="87">
        <f>BMJ197*(($H$150)+1)+(IF(BMK197&lt;101,BMK197,IF(BMK197&lt;201,BMK197/2,IF(BMK197&lt;=301,BMK197/3,BMK197/4))))</f>
        <v>0</v>
      </c>
      <c r="BMM197" s="108">
        <v>1</v>
      </c>
      <c r="BMN197" s="109"/>
      <c r="BMO197" s="87"/>
      <c r="BMP197" s="87"/>
      <c r="BMQ197" s="87">
        <v>0</v>
      </c>
      <c r="BMR197" s="87">
        <f>BMP197+BMQ197</f>
        <v>0</v>
      </c>
      <c r="BMS197" s="87">
        <v>0</v>
      </c>
      <c r="BMT197" s="87">
        <f>BMR197*(($H$150)+1)+(IF(BMS197&lt;101,BMS197,IF(BMS197&lt;201,BMS197/2,IF(BMS197&lt;=301,BMS197/3,BMS197/4))))</f>
        <v>0</v>
      </c>
      <c r="BMU197" s="108">
        <v>1</v>
      </c>
      <c r="BMV197" s="109"/>
      <c r="BMW197" s="87"/>
      <c r="BMX197" s="87"/>
      <c r="BMY197" s="87">
        <v>0</v>
      </c>
      <c r="BMZ197" s="87">
        <f>BMX197+BMY197</f>
        <v>0</v>
      </c>
      <c r="BNA197" s="87">
        <v>0</v>
      </c>
      <c r="BNB197" s="87">
        <f>BMZ197*(($H$150)+1)+(IF(BNA197&lt;101,BNA197,IF(BNA197&lt;201,BNA197/2,IF(BNA197&lt;=301,BNA197/3,BNA197/4))))</f>
        <v>0</v>
      </c>
      <c r="BNC197" s="108">
        <v>1</v>
      </c>
      <c r="BND197" s="109"/>
      <c r="BNE197" s="87"/>
      <c r="BNF197" s="87"/>
      <c r="BNG197" s="87">
        <v>0</v>
      </c>
      <c r="BNH197" s="87">
        <f>BNF197+BNG197</f>
        <v>0</v>
      </c>
      <c r="BNI197" s="87">
        <v>0</v>
      </c>
      <c r="BNJ197" s="87">
        <f>BNH197*(($H$150)+1)+(IF(BNI197&lt;101,BNI197,IF(BNI197&lt;201,BNI197/2,IF(BNI197&lt;=301,BNI197/3,BNI197/4))))</f>
        <v>0</v>
      </c>
      <c r="BNK197" s="108">
        <v>1</v>
      </c>
      <c r="BNL197" s="109"/>
      <c r="BNM197" s="87"/>
      <c r="BNN197" s="87"/>
      <c r="BNO197" s="87">
        <v>0</v>
      </c>
      <c r="BNP197" s="87">
        <f>BNN197+BNO197</f>
        <v>0</v>
      </c>
      <c r="BNQ197" s="87">
        <v>0</v>
      </c>
      <c r="BNR197" s="87">
        <f>BNP197*(($H$150)+1)+(IF(BNQ197&lt;101,BNQ197,IF(BNQ197&lt;201,BNQ197/2,IF(BNQ197&lt;=301,BNQ197/3,BNQ197/4))))</f>
        <v>0</v>
      </c>
      <c r="BNS197" s="108">
        <v>1</v>
      </c>
      <c r="BNT197" s="109"/>
      <c r="BNU197" s="87"/>
      <c r="BNV197" s="87"/>
      <c r="BNW197" s="87">
        <v>0</v>
      </c>
      <c r="BNX197" s="87">
        <f>BNV197+BNW197</f>
        <v>0</v>
      </c>
      <c r="BNY197" s="87">
        <v>0</v>
      </c>
      <c r="BNZ197" s="87">
        <f>BNX197*(($H$150)+1)+(IF(BNY197&lt;101,BNY197,IF(BNY197&lt;201,BNY197/2,IF(BNY197&lt;=301,BNY197/3,BNY197/4))))</f>
        <v>0</v>
      </c>
      <c r="BOA197" s="108">
        <v>1</v>
      </c>
      <c r="BOB197" s="109"/>
      <c r="BOC197" s="87"/>
      <c r="BOD197" s="87"/>
      <c r="BOE197" s="87">
        <v>0</v>
      </c>
      <c r="BOF197" s="87">
        <f>BOD197+BOE197</f>
        <v>0</v>
      </c>
      <c r="BOG197" s="87">
        <v>0</v>
      </c>
      <c r="BOH197" s="87">
        <f>BOF197*(($H$150)+1)+(IF(BOG197&lt;101,BOG197,IF(BOG197&lt;201,BOG197/2,IF(BOG197&lt;=301,BOG197/3,BOG197/4))))</f>
        <v>0</v>
      </c>
      <c r="BOI197" s="108">
        <v>1</v>
      </c>
      <c r="BOJ197" s="109"/>
      <c r="BOK197" s="87"/>
      <c r="BOL197" s="87"/>
      <c r="BOM197" s="87">
        <v>0</v>
      </c>
      <c r="BON197" s="87">
        <f>BOL197+BOM197</f>
        <v>0</v>
      </c>
      <c r="BOO197" s="87">
        <v>0</v>
      </c>
      <c r="BOP197" s="87">
        <f>BON197*(($H$150)+1)+(IF(BOO197&lt;101,BOO197,IF(BOO197&lt;201,BOO197/2,IF(BOO197&lt;=301,BOO197/3,BOO197/4))))</f>
        <v>0</v>
      </c>
      <c r="BOQ197" s="108">
        <v>1</v>
      </c>
      <c r="BOR197" s="109"/>
      <c r="BOS197" s="87"/>
      <c r="BOT197" s="87"/>
      <c r="BOU197" s="87">
        <v>0</v>
      </c>
      <c r="BOV197" s="87">
        <f>BOT197+BOU197</f>
        <v>0</v>
      </c>
      <c r="BOW197" s="87">
        <v>0</v>
      </c>
      <c r="BOX197" s="87">
        <f>BOV197*(($H$150)+1)+(IF(BOW197&lt;101,BOW197,IF(BOW197&lt;201,BOW197/2,IF(BOW197&lt;=301,BOW197/3,BOW197/4))))</f>
        <v>0</v>
      </c>
      <c r="BOY197" s="108">
        <v>1</v>
      </c>
      <c r="BOZ197" s="109"/>
      <c r="BPA197" s="87"/>
      <c r="BPB197" s="87"/>
      <c r="BPC197" s="87">
        <v>0</v>
      </c>
      <c r="BPD197" s="87">
        <f>BPB197+BPC197</f>
        <v>0</v>
      </c>
      <c r="BPE197" s="87">
        <v>0</v>
      </c>
      <c r="BPF197" s="87">
        <f>BPD197*(($H$150)+1)+(IF(BPE197&lt;101,BPE197,IF(BPE197&lt;201,BPE197/2,IF(BPE197&lt;=301,BPE197/3,BPE197/4))))</f>
        <v>0</v>
      </c>
      <c r="BPG197" s="108">
        <v>1</v>
      </c>
      <c r="BPH197" s="109"/>
      <c r="BPI197" s="87"/>
      <c r="BPJ197" s="87"/>
      <c r="BPK197" s="87">
        <v>0</v>
      </c>
      <c r="BPL197" s="87">
        <f>BPJ197+BPK197</f>
        <v>0</v>
      </c>
      <c r="BPM197" s="87">
        <v>0</v>
      </c>
      <c r="BPN197" s="87">
        <f>BPL197*(($H$150)+1)+(IF(BPM197&lt;101,BPM197,IF(BPM197&lt;201,BPM197/2,IF(BPM197&lt;=301,BPM197/3,BPM197/4))))</f>
        <v>0</v>
      </c>
      <c r="BPO197" s="108">
        <v>1</v>
      </c>
      <c r="BPP197" s="109"/>
      <c r="BPQ197" s="87"/>
      <c r="BPR197" s="87"/>
      <c r="BPS197" s="87">
        <v>0</v>
      </c>
      <c r="BPT197" s="87">
        <f>BPR197+BPS197</f>
        <v>0</v>
      </c>
      <c r="BPU197" s="87">
        <v>0</v>
      </c>
      <c r="BPV197" s="87">
        <f>BPT197*(($H$150)+1)+(IF(BPU197&lt;101,BPU197,IF(BPU197&lt;201,BPU197/2,IF(BPU197&lt;=301,BPU197/3,BPU197/4))))</f>
        <v>0</v>
      </c>
      <c r="BPW197" s="108">
        <v>1</v>
      </c>
      <c r="BPX197" s="109"/>
      <c r="BPY197" s="87"/>
      <c r="BPZ197" s="87"/>
      <c r="BQA197" s="87">
        <v>0</v>
      </c>
      <c r="BQB197" s="87">
        <f>BPZ197+BQA197</f>
        <v>0</v>
      </c>
      <c r="BQC197" s="87">
        <v>0</v>
      </c>
      <c r="BQD197" s="87">
        <f>BQB197*(($H$150)+1)+(IF(BQC197&lt;101,BQC197,IF(BQC197&lt;201,BQC197/2,IF(BQC197&lt;=301,BQC197/3,BQC197/4))))</f>
        <v>0</v>
      </c>
      <c r="BQE197" s="108">
        <v>1</v>
      </c>
      <c r="BQF197" s="109"/>
      <c r="BQG197" s="87"/>
      <c r="BQH197" s="87"/>
      <c r="BQI197" s="87">
        <v>0</v>
      </c>
      <c r="BQJ197" s="87">
        <f>BQH197+BQI197</f>
        <v>0</v>
      </c>
      <c r="BQK197" s="87">
        <v>0</v>
      </c>
      <c r="BQL197" s="87">
        <f>BQJ197*(($H$150)+1)+(IF(BQK197&lt;101,BQK197,IF(BQK197&lt;201,BQK197/2,IF(BQK197&lt;=301,BQK197/3,BQK197/4))))</f>
        <v>0</v>
      </c>
      <c r="BQM197" s="108">
        <v>1</v>
      </c>
      <c r="BQN197" s="109"/>
      <c r="BQO197" s="87"/>
      <c r="BQP197" s="87"/>
      <c r="BQQ197" s="87">
        <v>0</v>
      </c>
      <c r="BQR197" s="87">
        <f>BQP197+BQQ197</f>
        <v>0</v>
      </c>
      <c r="BQS197" s="87">
        <v>0</v>
      </c>
      <c r="BQT197" s="87">
        <f>BQR197*(($H$150)+1)+(IF(BQS197&lt;101,BQS197,IF(BQS197&lt;201,BQS197/2,IF(BQS197&lt;=301,BQS197/3,BQS197/4))))</f>
        <v>0</v>
      </c>
      <c r="BQU197" s="108">
        <v>1</v>
      </c>
      <c r="BQV197" s="109"/>
      <c r="BQW197" s="87"/>
      <c r="BQX197" s="87"/>
      <c r="BQY197" s="87">
        <v>0</v>
      </c>
      <c r="BQZ197" s="87">
        <f>BQX197+BQY197</f>
        <v>0</v>
      </c>
      <c r="BRA197" s="87">
        <v>0</v>
      </c>
      <c r="BRB197" s="87">
        <f>BQZ197*(($H$150)+1)+(IF(BRA197&lt;101,BRA197,IF(BRA197&lt;201,BRA197/2,IF(BRA197&lt;=301,BRA197/3,BRA197/4))))</f>
        <v>0</v>
      </c>
      <c r="BRC197" s="108">
        <v>1</v>
      </c>
      <c r="BRD197" s="109"/>
      <c r="BRE197" s="87"/>
      <c r="BRF197" s="87"/>
      <c r="BRG197" s="87">
        <v>0</v>
      </c>
      <c r="BRH197" s="87">
        <f>BRF197+BRG197</f>
        <v>0</v>
      </c>
      <c r="BRI197" s="87">
        <v>0</v>
      </c>
      <c r="BRJ197" s="87">
        <f>BRH197*(($H$150)+1)+(IF(BRI197&lt;101,BRI197,IF(BRI197&lt;201,BRI197/2,IF(BRI197&lt;=301,BRI197/3,BRI197/4))))</f>
        <v>0</v>
      </c>
      <c r="BRK197" s="108">
        <v>1</v>
      </c>
      <c r="BRL197" s="109"/>
      <c r="BRM197" s="87"/>
      <c r="BRN197" s="87"/>
      <c r="BRO197" s="87">
        <v>0</v>
      </c>
      <c r="BRP197" s="87">
        <f>BRN197+BRO197</f>
        <v>0</v>
      </c>
      <c r="BRQ197" s="87">
        <v>0</v>
      </c>
      <c r="BRR197" s="87">
        <f>BRP197*(($H$150)+1)+(IF(BRQ197&lt;101,BRQ197,IF(BRQ197&lt;201,BRQ197/2,IF(BRQ197&lt;=301,BRQ197/3,BRQ197/4))))</f>
        <v>0</v>
      </c>
      <c r="BRS197" s="108">
        <v>1</v>
      </c>
      <c r="BRT197" s="109"/>
      <c r="BRU197" s="87"/>
      <c r="BRV197" s="87"/>
      <c r="BRW197" s="87">
        <v>0</v>
      </c>
      <c r="BRX197" s="87">
        <f>BRV197+BRW197</f>
        <v>0</v>
      </c>
      <c r="BRY197" s="87">
        <v>0</v>
      </c>
      <c r="BRZ197" s="87">
        <f>BRX197*(($H$150)+1)+(IF(BRY197&lt;101,BRY197,IF(BRY197&lt;201,BRY197/2,IF(BRY197&lt;=301,BRY197/3,BRY197/4))))</f>
        <v>0</v>
      </c>
      <c r="BSA197" s="108">
        <v>1</v>
      </c>
      <c r="BSB197" s="109"/>
      <c r="BSC197" s="87"/>
      <c r="BSD197" s="87"/>
      <c r="BSE197" s="87">
        <v>0</v>
      </c>
      <c r="BSF197" s="87">
        <f>BSD197+BSE197</f>
        <v>0</v>
      </c>
      <c r="BSG197" s="87">
        <v>0</v>
      </c>
      <c r="BSH197" s="87">
        <f>BSF197*(($H$150)+1)+(IF(BSG197&lt;101,BSG197,IF(BSG197&lt;201,BSG197/2,IF(BSG197&lt;=301,BSG197/3,BSG197/4))))</f>
        <v>0</v>
      </c>
      <c r="BSI197" s="108">
        <v>1</v>
      </c>
      <c r="BSJ197" s="109"/>
      <c r="BSK197" s="87"/>
      <c r="BSL197" s="87"/>
      <c r="BSM197" s="87">
        <v>0</v>
      </c>
      <c r="BSN197" s="87">
        <f>BSL197+BSM197</f>
        <v>0</v>
      </c>
      <c r="BSO197" s="87">
        <v>0</v>
      </c>
      <c r="BSP197" s="87">
        <f>BSN197*(($H$150)+1)+(IF(BSO197&lt;101,BSO197,IF(BSO197&lt;201,BSO197/2,IF(BSO197&lt;=301,BSO197/3,BSO197/4))))</f>
        <v>0</v>
      </c>
      <c r="BSQ197" s="108">
        <v>1</v>
      </c>
      <c r="BSR197" s="109"/>
      <c r="BSS197" s="87"/>
      <c r="BST197" s="87"/>
      <c r="BSU197" s="87">
        <v>0</v>
      </c>
      <c r="BSV197" s="87">
        <f>BST197+BSU197</f>
        <v>0</v>
      </c>
      <c r="BSW197" s="87">
        <v>0</v>
      </c>
      <c r="BSX197" s="87">
        <f>BSV197*(($H$150)+1)+(IF(BSW197&lt;101,BSW197,IF(BSW197&lt;201,BSW197/2,IF(BSW197&lt;=301,BSW197/3,BSW197/4))))</f>
        <v>0</v>
      </c>
      <c r="BSY197" s="108">
        <v>1</v>
      </c>
      <c r="BSZ197" s="109"/>
      <c r="BTA197" s="87"/>
      <c r="BTB197" s="87"/>
      <c r="BTC197" s="87">
        <v>0</v>
      </c>
      <c r="BTD197" s="87">
        <f>BTB197+BTC197</f>
        <v>0</v>
      </c>
      <c r="BTE197" s="87">
        <v>0</v>
      </c>
      <c r="BTF197" s="87">
        <f>BTD197*(($H$150)+1)+(IF(BTE197&lt;101,BTE197,IF(BTE197&lt;201,BTE197/2,IF(BTE197&lt;=301,BTE197/3,BTE197/4))))</f>
        <v>0</v>
      </c>
      <c r="BTG197" s="108">
        <v>1</v>
      </c>
      <c r="BTH197" s="109"/>
      <c r="BTI197" s="87"/>
      <c r="BTJ197" s="87"/>
      <c r="BTK197" s="87">
        <v>0</v>
      </c>
      <c r="BTL197" s="87">
        <f>BTJ197+BTK197</f>
        <v>0</v>
      </c>
      <c r="BTM197" s="87">
        <v>0</v>
      </c>
      <c r="BTN197" s="87">
        <f>BTL197*(($H$150)+1)+(IF(BTM197&lt;101,BTM197,IF(BTM197&lt;201,BTM197/2,IF(BTM197&lt;=301,BTM197/3,BTM197/4))))</f>
        <v>0</v>
      </c>
      <c r="BTO197" s="108">
        <v>1</v>
      </c>
      <c r="BTP197" s="109"/>
      <c r="BTQ197" s="87"/>
      <c r="BTR197" s="87"/>
      <c r="BTS197" s="87">
        <v>0</v>
      </c>
      <c r="BTT197" s="87">
        <f>BTR197+BTS197</f>
        <v>0</v>
      </c>
      <c r="BTU197" s="87">
        <v>0</v>
      </c>
      <c r="BTV197" s="87">
        <f>BTT197*(($H$150)+1)+(IF(BTU197&lt;101,BTU197,IF(BTU197&lt;201,BTU197/2,IF(BTU197&lt;=301,BTU197/3,BTU197/4))))</f>
        <v>0</v>
      </c>
      <c r="BTW197" s="108">
        <v>1</v>
      </c>
      <c r="BTX197" s="109"/>
      <c r="BTY197" s="87"/>
      <c r="BTZ197" s="87"/>
      <c r="BUA197" s="87">
        <v>0</v>
      </c>
      <c r="BUB197" s="87">
        <f>BTZ197+BUA197</f>
        <v>0</v>
      </c>
      <c r="BUC197" s="87">
        <v>0</v>
      </c>
      <c r="BUD197" s="87">
        <f>BUB197*(($H$150)+1)+(IF(BUC197&lt;101,BUC197,IF(BUC197&lt;201,BUC197/2,IF(BUC197&lt;=301,BUC197/3,BUC197/4))))</f>
        <v>0</v>
      </c>
      <c r="BUE197" s="108">
        <v>1</v>
      </c>
      <c r="BUF197" s="109"/>
      <c r="BUG197" s="87"/>
      <c r="BUH197" s="87"/>
      <c r="BUI197" s="87">
        <v>0</v>
      </c>
      <c r="BUJ197" s="87">
        <f>BUH197+BUI197</f>
        <v>0</v>
      </c>
      <c r="BUK197" s="87">
        <v>0</v>
      </c>
      <c r="BUL197" s="87">
        <f>BUJ197*(($H$150)+1)+(IF(BUK197&lt;101,BUK197,IF(BUK197&lt;201,BUK197/2,IF(BUK197&lt;=301,BUK197/3,BUK197/4))))</f>
        <v>0</v>
      </c>
      <c r="BUM197" s="108">
        <v>1</v>
      </c>
      <c r="BUN197" s="109"/>
      <c r="BUO197" s="87"/>
      <c r="BUP197" s="87"/>
      <c r="BUQ197" s="87">
        <v>0</v>
      </c>
      <c r="BUR197" s="87">
        <f>BUP197+BUQ197</f>
        <v>0</v>
      </c>
      <c r="BUS197" s="87">
        <v>0</v>
      </c>
      <c r="BUT197" s="87">
        <f>BUR197*(($H$150)+1)+(IF(BUS197&lt;101,BUS197,IF(BUS197&lt;201,BUS197/2,IF(BUS197&lt;=301,BUS197/3,BUS197/4))))</f>
        <v>0</v>
      </c>
      <c r="BUU197" s="108">
        <v>1</v>
      </c>
      <c r="BUV197" s="109"/>
      <c r="BUW197" s="87"/>
      <c r="BUX197" s="87"/>
      <c r="BUY197" s="87">
        <v>0</v>
      </c>
      <c r="BUZ197" s="87">
        <f>BUX197+BUY197</f>
        <v>0</v>
      </c>
      <c r="BVA197" s="87">
        <v>0</v>
      </c>
      <c r="BVB197" s="87">
        <f>BUZ197*(($H$150)+1)+(IF(BVA197&lt;101,BVA197,IF(BVA197&lt;201,BVA197/2,IF(BVA197&lt;=301,BVA197/3,BVA197/4))))</f>
        <v>0</v>
      </c>
      <c r="BVC197" s="108">
        <v>1</v>
      </c>
      <c r="BVD197" s="109"/>
      <c r="BVE197" s="87"/>
      <c r="BVF197" s="87"/>
      <c r="BVG197" s="87">
        <v>0</v>
      </c>
      <c r="BVH197" s="87">
        <f>BVF197+BVG197</f>
        <v>0</v>
      </c>
      <c r="BVI197" s="87">
        <v>0</v>
      </c>
      <c r="BVJ197" s="87">
        <f>BVH197*(($H$150)+1)+(IF(BVI197&lt;101,BVI197,IF(BVI197&lt;201,BVI197/2,IF(BVI197&lt;=301,BVI197/3,BVI197/4))))</f>
        <v>0</v>
      </c>
      <c r="BVK197" s="108">
        <v>1</v>
      </c>
      <c r="BVL197" s="109"/>
      <c r="BVM197" s="87"/>
      <c r="BVN197" s="87"/>
      <c r="BVO197" s="87">
        <v>0</v>
      </c>
      <c r="BVP197" s="87">
        <f>BVN197+BVO197</f>
        <v>0</v>
      </c>
      <c r="BVQ197" s="87">
        <v>0</v>
      </c>
      <c r="BVR197" s="87">
        <f>BVP197*(($H$150)+1)+(IF(BVQ197&lt;101,BVQ197,IF(BVQ197&lt;201,BVQ197/2,IF(BVQ197&lt;=301,BVQ197/3,BVQ197/4))))</f>
        <v>0</v>
      </c>
      <c r="BVS197" s="108">
        <v>1</v>
      </c>
      <c r="BVT197" s="109"/>
      <c r="BVU197" s="87"/>
      <c r="BVV197" s="87"/>
      <c r="BVW197" s="87">
        <v>0</v>
      </c>
      <c r="BVX197" s="87">
        <f>BVV197+BVW197</f>
        <v>0</v>
      </c>
      <c r="BVY197" s="87">
        <v>0</v>
      </c>
      <c r="BVZ197" s="87">
        <f>BVX197*(($H$150)+1)+(IF(BVY197&lt;101,BVY197,IF(BVY197&lt;201,BVY197/2,IF(BVY197&lt;=301,BVY197/3,BVY197/4))))</f>
        <v>0</v>
      </c>
      <c r="BWA197" s="108">
        <v>1</v>
      </c>
      <c r="BWB197" s="109"/>
      <c r="BWC197" s="87"/>
      <c r="BWD197" s="87"/>
      <c r="BWE197" s="87">
        <v>0</v>
      </c>
      <c r="BWF197" s="87">
        <f>BWD197+BWE197</f>
        <v>0</v>
      </c>
      <c r="BWG197" s="87">
        <v>0</v>
      </c>
      <c r="BWH197" s="87">
        <f>BWF197*(($H$150)+1)+(IF(BWG197&lt;101,BWG197,IF(BWG197&lt;201,BWG197/2,IF(BWG197&lt;=301,BWG197/3,BWG197/4))))</f>
        <v>0</v>
      </c>
      <c r="BWI197" s="108">
        <v>1</v>
      </c>
      <c r="BWJ197" s="109"/>
      <c r="BWK197" s="87"/>
      <c r="BWL197" s="87"/>
      <c r="BWM197" s="87">
        <v>0</v>
      </c>
      <c r="BWN197" s="87">
        <f>BWL197+BWM197</f>
        <v>0</v>
      </c>
      <c r="BWO197" s="87">
        <v>0</v>
      </c>
      <c r="BWP197" s="87">
        <f>BWN197*(($H$150)+1)+(IF(BWO197&lt;101,BWO197,IF(BWO197&lt;201,BWO197/2,IF(BWO197&lt;=301,BWO197/3,BWO197/4))))</f>
        <v>0</v>
      </c>
      <c r="BWQ197" s="108">
        <v>1</v>
      </c>
      <c r="BWR197" s="109"/>
      <c r="BWS197" s="87"/>
      <c r="BWT197" s="87"/>
      <c r="BWU197" s="87">
        <v>0</v>
      </c>
      <c r="BWV197" s="87">
        <f>BWT197+BWU197</f>
        <v>0</v>
      </c>
      <c r="BWW197" s="87">
        <v>0</v>
      </c>
      <c r="BWX197" s="87">
        <f>BWV197*(($H$150)+1)+(IF(BWW197&lt;101,BWW197,IF(BWW197&lt;201,BWW197/2,IF(BWW197&lt;=301,BWW197/3,BWW197/4))))</f>
        <v>0</v>
      </c>
      <c r="BWY197" s="108">
        <v>1</v>
      </c>
      <c r="BWZ197" s="109"/>
      <c r="BXA197" s="87"/>
      <c r="BXB197" s="87"/>
      <c r="BXC197" s="87">
        <v>0</v>
      </c>
      <c r="BXD197" s="87">
        <f>BXB197+BXC197</f>
        <v>0</v>
      </c>
      <c r="BXE197" s="87">
        <v>0</v>
      </c>
      <c r="BXF197" s="87">
        <f>BXD197*(($H$150)+1)+(IF(BXE197&lt;101,BXE197,IF(BXE197&lt;201,BXE197/2,IF(BXE197&lt;=301,BXE197/3,BXE197/4))))</f>
        <v>0</v>
      </c>
      <c r="BXG197" s="108">
        <v>1</v>
      </c>
      <c r="BXH197" s="109"/>
      <c r="BXI197" s="87"/>
      <c r="BXJ197" s="87"/>
      <c r="BXK197" s="87">
        <v>0</v>
      </c>
      <c r="BXL197" s="87">
        <f>BXJ197+BXK197</f>
        <v>0</v>
      </c>
      <c r="BXM197" s="87">
        <v>0</v>
      </c>
      <c r="BXN197" s="87">
        <f>BXL197*(($H$150)+1)+(IF(BXM197&lt;101,BXM197,IF(BXM197&lt;201,BXM197/2,IF(BXM197&lt;=301,BXM197/3,BXM197/4))))</f>
        <v>0</v>
      </c>
      <c r="BXO197" s="108">
        <v>1</v>
      </c>
      <c r="BXP197" s="109"/>
      <c r="BXQ197" s="87"/>
      <c r="BXR197" s="87"/>
      <c r="BXS197" s="87">
        <v>0</v>
      </c>
      <c r="BXT197" s="87">
        <f>BXR197+BXS197</f>
        <v>0</v>
      </c>
      <c r="BXU197" s="87">
        <v>0</v>
      </c>
      <c r="BXV197" s="87">
        <f>BXT197*(($H$150)+1)+(IF(BXU197&lt;101,BXU197,IF(BXU197&lt;201,BXU197/2,IF(BXU197&lt;=301,BXU197/3,BXU197/4))))</f>
        <v>0</v>
      </c>
      <c r="BXW197" s="108">
        <v>1</v>
      </c>
      <c r="BXX197" s="109"/>
      <c r="BXY197" s="87"/>
      <c r="BXZ197" s="87"/>
      <c r="BYA197" s="87">
        <v>0</v>
      </c>
      <c r="BYB197" s="87">
        <f>BXZ197+BYA197</f>
        <v>0</v>
      </c>
      <c r="BYC197" s="87">
        <v>0</v>
      </c>
      <c r="BYD197" s="87">
        <f>BYB197*(($H$150)+1)+(IF(BYC197&lt;101,BYC197,IF(BYC197&lt;201,BYC197/2,IF(BYC197&lt;=301,BYC197/3,BYC197/4))))</f>
        <v>0</v>
      </c>
      <c r="BYE197" s="108">
        <v>1</v>
      </c>
      <c r="BYF197" s="109"/>
      <c r="BYG197" s="87"/>
      <c r="BYH197" s="87"/>
      <c r="BYI197" s="87">
        <v>0</v>
      </c>
      <c r="BYJ197" s="87">
        <f>BYH197+BYI197</f>
        <v>0</v>
      </c>
      <c r="BYK197" s="87">
        <v>0</v>
      </c>
      <c r="BYL197" s="87">
        <f>BYJ197*(($H$150)+1)+(IF(BYK197&lt;101,BYK197,IF(BYK197&lt;201,BYK197/2,IF(BYK197&lt;=301,BYK197/3,BYK197/4))))</f>
        <v>0</v>
      </c>
      <c r="BYM197" s="108">
        <v>1</v>
      </c>
      <c r="BYN197" s="109"/>
      <c r="BYO197" s="87"/>
      <c r="BYP197" s="87"/>
      <c r="BYQ197" s="87">
        <v>0</v>
      </c>
      <c r="BYR197" s="87">
        <f>BYP197+BYQ197</f>
        <v>0</v>
      </c>
      <c r="BYS197" s="87">
        <v>0</v>
      </c>
      <c r="BYT197" s="87">
        <f>BYR197*(($H$150)+1)+(IF(BYS197&lt;101,BYS197,IF(BYS197&lt;201,BYS197/2,IF(BYS197&lt;=301,BYS197/3,BYS197/4))))</f>
        <v>0</v>
      </c>
      <c r="BYU197" s="108">
        <v>1</v>
      </c>
      <c r="BYV197" s="109"/>
      <c r="BYW197" s="87"/>
      <c r="BYX197" s="87"/>
      <c r="BYY197" s="87">
        <v>0</v>
      </c>
      <c r="BYZ197" s="87">
        <f>BYX197+BYY197</f>
        <v>0</v>
      </c>
      <c r="BZA197" s="87">
        <v>0</v>
      </c>
      <c r="BZB197" s="87">
        <f>BYZ197*(($H$150)+1)+(IF(BZA197&lt;101,BZA197,IF(BZA197&lt;201,BZA197/2,IF(BZA197&lt;=301,BZA197/3,BZA197/4))))</f>
        <v>0</v>
      </c>
      <c r="BZC197" s="108">
        <v>1</v>
      </c>
      <c r="BZD197" s="109"/>
      <c r="BZE197" s="87"/>
      <c r="BZF197" s="87"/>
      <c r="BZG197" s="87">
        <v>0</v>
      </c>
      <c r="BZH197" s="87">
        <f>BZF197+BZG197</f>
        <v>0</v>
      </c>
      <c r="BZI197" s="87">
        <v>0</v>
      </c>
      <c r="BZJ197" s="87">
        <f>BZH197*(($H$150)+1)+(IF(BZI197&lt;101,BZI197,IF(BZI197&lt;201,BZI197/2,IF(BZI197&lt;=301,BZI197/3,BZI197/4))))</f>
        <v>0</v>
      </c>
      <c r="BZK197" s="108">
        <v>1</v>
      </c>
      <c r="BZL197" s="109"/>
      <c r="BZM197" s="87"/>
      <c r="BZN197" s="87"/>
      <c r="BZO197" s="87">
        <v>0</v>
      </c>
      <c r="BZP197" s="87">
        <f>BZN197+BZO197</f>
        <v>0</v>
      </c>
      <c r="BZQ197" s="87">
        <v>0</v>
      </c>
      <c r="BZR197" s="87">
        <f>BZP197*(($H$150)+1)+(IF(BZQ197&lt;101,BZQ197,IF(BZQ197&lt;201,BZQ197/2,IF(BZQ197&lt;=301,BZQ197/3,BZQ197/4))))</f>
        <v>0</v>
      </c>
      <c r="BZS197" s="108">
        <v>1</v>
      </c>
      <c r="BZT197" s="109"/>
      <c r="BZU197" s="87"/>
      <c r="BZV197" s="87"/>
      <c r="BZW197" s="87">
        <v>0</v>
      </c>
      <c r="BZX197" s="87">
        <f>BZV197+BZW197</f>
        <v>0</v>
      </c>
      <c r="BZY197" s="87">
        <v>0</v>
      </c>
      <c r="BZZ197" s="87">
        <f>BZX197*(($H$150)+1)+(IF(BZY197&lt;101,BZY197,IF(BZY197&lt;201,BZY197/2,IF(BZY197&lt;=301,BZY197/3,BZY197/4))))</f>
        <v>0</v>
      </c>
      <c r="CAA197" s="108">
        <v>1</v>
      </c>
      <c r="CAB197" s="109"/>
      <c r="CAC197" s="87"/>
      <c r="CAD197" s="87"/>
      <c r="CAE197" s="87">
        <v>0</v>
      </c>
      <c r="CAF197" s="87">
        <f>CAD197+CAE197</f>
        <v>0</v>
      </c>
      <c r="CAG197" s="87">
        <v>0</v>
      </c>
      <c r="CAH197" s="87">
        <f>CAF197*(($H$150)+1)+(IF(CAG197&lt;101,CAG197,IF(CAG197&lt;201,CAG197/2,IF(CAG197&lt;=301,CAG197/3,CAG197/4))))</f>
        <v>0</v>
      </c>
      <c r="CAI197" s="108">
        <v>1</v>
      </c>
      <c r="CAJ197" s="109"/>
      <c r="CAK197" s="87"/>
      <c r="CAL197" s="87"/>
      <c r="CAM197" s="87">
        <v>0</v>
      </c>
      <c r="CAN197" s="87">
        <f>CAL197+CAM197</f>
        <v>0</v>
      </c>
      <c r="CAO197" s="87">
        <v>0</v>
      </c>
      <c r="CAP197" s="87">
        <f>CAN197*(($H$150)+1)+(IF(CAO197&lt;101,CAO197,IF(CAO197&lt;201,CAO197/2,IF(CAO197&lt;=301,CAO197/3,CAO197/4))))</f>
        <v>0</v>
      </c>
      <c r="CAQ197" s="108">
        <v>1</v>
      </c>
      <c r="CAR197" s="109"/>
      <c r="CAS197" s="87"/>
      <c r="CAT197" s="87"/>
      <c r="CAU197" s="87">
        <v>0</v>
      </c>
      <c r="CAV197" s="87">
        <f>CAT197+CAU197</f>
        <v>0</v>
      </c>
      <c r="CAW197" s="87">
        <v>0</v>
      </c>
      <c r="CAX197" s="87">
        <f>CAV197*(($H$150)+1)+(IF(CAW197&lt;101,CAW197,IF(CAW197&lt;201,CAW197/2,IF(CAW197&lt;=301,CAW197/3,CAW197/4))))</f>
        <v>0</v>
      </c>
      <c r="CAY197" s="108">
        <v>1</v>
      </c>
      <c r="CAZ197" s="109"/>
      <c r="CBA197" s="87"/>
      <c r="CBB197" s="87"/>
      <c r="CBC197" s="87">
        <v>0</v>
      </c>
      <c r="CBD197" s="87">
        <f>CBB197+CBC197</f>
        <v>0</v>
      </c>
      <c r="CBE197" s="87">
        <v>0</v>
      </c>
      <c r="CBF197" s="87">
        <f>CBD197*(($H$150)+1)+(IF(CBE197&lt;101,CBE197,IF(CBE197&lt;201,CBE197/2,IF(CBE197&lt;=301,CBE197/3,CBE197/4))))</f>
        <v>0</v>
      </c>
      <c r="CBG197" s="108">
        <v>1</v>
      </c>
      <c r="CBH197" s="109"/>
      <c r="CBI197" s="87"/>
      <c r="CBJ197" s="87"/>
      <c r="CBK197" s="87">
        <v>0</v>
      </c>
      <c r="CBL197" s="87">
        <f>CBJ197+CBK197</f>
        <v>0</v>
      </c>
      <c r="CBM197" s="87">
        <v>0</v>
      </c>
      <c r="CBN197" s="87">
        <f>CBL197*(($H$150)+1)+(IF(CBM197&lt;101,CBM197,IF(CBM197&lt;201,CBM197/2,IF(CBM197&lt;=301,CBM197/3,CBM197/4))))</f>
        <v>0</v>
      </c>
      <c r="CBO197" s="108">
        <v>1</v>
      </c>
      <c r="CBP197" s="109"/>
      <c r="CBQ197" s="87"/>
      <c r="CBR197" s="87"/>
      <c r="CBS197" s="87">
        <v>0</v>
      </c>
      <c r="CBT197" s="87">
        <f>CBR197+CBS197</f>
        <v>0</v>
      </c>
      <c r="CBU197" s="87">
        <v>0</v>
      </c>
      <c r="CBV197" s="87">
        <f>CBT197*(($H$150)+1)+(IF(CBU197&lt;101,CBU197,IF(CBU197&lt;201,CBU197/2,IF(CBU197&lt;=301,CBU197/3,CBU197/4))))</f>
        <v>0</v>
      </c>
      <c r="CBW197" s="108">
        <v>1</v>
      </c>
      <c r="CBX197" s="109"/>
      <c r="CBY197" s="87"/>
      <c r="CBZ197" s="87"/>
      <c r="CCA197" s="87">
        <v>0</v>
      </c>
      <c r="CCB197" s="87">
        <f>CBZ197+CCA197</f>
        <v>0</v>
      </c>
      <c r="CCC197" s="87">
        <v>0</v>
      </c>
      <c r="CCD197" s="87">
        <f>CCB197*(($H$150)+1)+(IF(CCC197&lt;101,CCC197,IF(CCC197&lt;201,CCC197/2,IF(CCC197&lt;=301,CCC197/3,CCC197/4))))</f>
        <v>0</v>
      </c>
      <c r="CCE197" s="108">
        <v>1</v>
      </c>
      <c r="CCF197" s="109"/>
      <c r="CCG197" s="87"/>
      <c r="CCH197" s="87"/>
      <c r="CCI197" s="87">
        <v>0</v>
      </c>
      <c r="CCJ197" s="87">
        <f>CCH197+CCI197</f>
        <v>0</v>
      </c>
      <c r="CCK197" s="87">
        <v>0</v>
      </c>
      <c r="CCL197" s="87">
        <f>CCJ197*(($H$150)+1)+(IF(CCK197&lt;101,CCK197,IF(CCK197&lt;201,CCK197/2,IF(CCK197&lt;=301,CCK197/3,CCK197/4))))</f>
        <v>0</v>
      </c>
      <c r="CCM197" s="108">
        <v>1</v>
      </c>
      <c r="CCN197" s="109"/>
      <c r="CCO197" s="87"/>
      <c r="CCP197" s="87"/>
      <c r="CCQ197" s="87">
        <v>0</v>
      </c>
      <c r="CCR197" s="87">
        <f>CCP197+CCQ197</f>
        <v>0</v>
      </c>
      <c r="CCS197" s="87">
        <v>0</v>
      </c>
      <c r="CCT197" s="87">
        <f>CCR197*(($H$150)+1)+(IF(CCS197&lt;101,CCS197,IF(CCS197&lt;201,CCS197/2,IF(CCS197&lt;=301,CCS197/3,CCS197/4))))</f>
        <v>0</v>
      </c>
      <c r="CCU197" s="108">
        <v>1</v>
      </c>
      <c r="CCV197" s="109"/>
      <c r="CCW197" s="87"/>
      <c r="CCX197" s="87"/>
      <c r="CCY197" s="87">
        <v>0</v>
      </c>
      <c r="CCZ197" s="87">
        <f>CCX197+CCY197</f>
        <v>0</v>
      </c>
      <c r="CDA197" s="87">
        <v>0</v>
      </c>
      <c r="CDB197" s="87">
        <f>CCZ197*(($H$150)+1)+(IF(CDA197&lt;101,CDA197,IF(CDA197&lt;201,CDA197/2,IF(CDA197&lt;=301,CDA197/3,CDA197/4))))</f>
        <v>0</v>
      </c>
      <c r="CDC197" s="108">
        <v>1</v>
      </c>
      <c r="CDD197" s="109"/>
      <c r="CDE197" s="87"/>
      <c r="CDF197" s="87"/>
      <c r="CDG197" s="87">
        <v>0</v>
      </c>
      <c r="CDH197" s="87">
        <f>CDF197+CDG197</f>
        <v>0</v>
      </c>
      <c r="CDI197" s="87">
        <v>0</v>
      </c>
      <c r="CDJ197" s="87">
        <f>CDH197*(($H$150)+1)+(IF(CDI197&lt;101,CDI197,IF(CDI197&lt;201,CDI197/2,IF(CDI197&lt;=301,CDI197/3,CDI197/4))))</f>
        <v>0</v>
      </c>
      <c r="CDK197" s="108">
        <v>1</v>
      </c>
      <c r="CDL197" s="109"/>
      <c r="CDM197" s="87"/>
      <c r="CDN197" s="87"/>
      <c r="CDO197" s="87">
        <v>0</v>
      </c>
      <c r="CDP197" s="87">
        <f>CDN197+CDO197</f>
        <v>0</v>
      </c>
      <c r="CDQ197" s="87">
        <v>0</v>
      </c>
      <c r="CDR197" s="87">
        <f>CDP197*(($H$150)+1)+(IF(CDQ197&lt;101,CDQ197,IF(CDQ197&lt;201,CDQ197/2,IF(CDQ197&lt;=301,CDQ197/3,CDQ197/4))))</f>
        <v>0</v>
      </c>
      <c r="CDS197" s="108">
        <v>1</v>
      </c>
      <c r="CDT197" s="109"/>
      <c r="CDU197" s="87"/>
      <c r="CDV197" s="87"/>
      <c r="CDW197" s="87">
        <v>0</v>
      </c>
      <c r="CDX197" s="87">
        <f>CDV197+CDW197</f>
        <v>0</v>
      </c>
      <c r="CDY197" s="87">
        <v>0</v>
      </c>
      <c r="CDZ197" s="87">
        <f>CDX197*(($H$150)+1)+(IF(CDY197&lt;101,CDY197,IF(CDY197&lt;201,CDY197/2,IF(CDY197&lt;=301,CDY197/3,CDY197/4))))</f>
        <v>0</v>
      </c>
      <c r="CEA197" s="108">
        <v>1</v>
      </c>
      <c r="CEB197" s="109"/>
      <c r="CEC197" s="87"/>
      <c r="CED197" s="87"/>
      <c r="CEE197" s="87">
        <v>0</v>
      </c>
      <c r="CEF197" s="87">
        <f>CED197+CEE197</f>
        <v>0</v>
      </c>
      <c r="CEG197" s="87">
        <v>0</v>
      </c>
      <c r="CEH197" s="87">
        <f>CEF197*(($H$150)+1)+(IF(CEG197&lt;101,CEG197,IF(CEG197&lt;201,CEG197/2,IF(CEG197&lt;=301,CEG197/3,CEG197/4))))</f>
        <v>0</v>
      </c>
      <c r="CEI197" s="108">
        <v>1</v>
      </c>
      <c r="CEJ197" s="109"/>
      <c r="CEK197" s="87"/>
      <c r="CEL197" s="87"/>
      <c r="CEM197" s="87">
        <v>0</v>
      </c>
      <c r="CEN197" s="87">
        <f>CEL197+CEM197</f>
        <v>0</v>
      </c>
      <c r="CEO197" s="87">
        <v>0</v>
      </c>
      <c r="CEP197" s="87">
        <f>CEN197*(($H$150)+1)+(IF(CEO197&lt;101,CEO197,IF(CEO197&lt;201,CEO197/2,IF(CEO197&lt;=301,CEO197/3,CEO197/4))))</f>
        <v>0</v>
      </c>
      <c r="CEQ197" s="108">
        <v>1</v>
      </c>
      <c r="CER197" s="109"/>
      <c r="CES197" s="87"/>
      <c r="CET197" s="87"/>
      <c r="CEU197" s="87">
        <v>0</v>
      </c>
      <c r="CEV197" s="87">
        <f>CET197+CEU197</f>
        <v>0</v>
      </c>
      <c r="CEW197" s="87">
        <v>0</v>
      </c>
      <c r="CEX197" s="87">
        <f>CEV197*(($H$150)+1)+(IF(CEW197&lt;101,CEW197,IF(CEW197&lt;201,CEW197/2,IF(CEW197&lt;=301,CEW197/3,CEW197/4))))</f>
        <v>0</v>
      </c>
      <c r="CEY197" s="108">
        <v>1</v>
      </c>
      <c r="CEZ197" s="109"/>
      <c r="CFA197" s="87"/>
      <c r="CFB197" s="87"/>
      <c r="CFC197" s="87">
        <v>0</v>
      </c>
      <c r="CFD197" s="87">
        <f>CFB197+CFC197</f>
        <v>0</v>
      </c>
      <c r="CFE197" s="87">
        <v>0</v>
      </c>
      <c r="CFF197" s="87">
        <f>CFD197*(($H$150)+1)+(IF(CFE197&lt;101,CFE197,IF(CFE197&lt;201,CFE197/2,IF(CFE197&lt;=301,CFE197/3,CFE197/4))))</f>
        <v>0</v>
      </c>
      <c r="CFG197" s="108">
        <v>1</v>
      </c>
      <c r="CFH197" s="109"/>
      <c r="CFI197" s="87"/>
      <c r="CFJ197" s="87"/>
      <c r="CFK197" s="87">
        <v>0</v>
      </c>
      <c r="CFL197" s="87">
        <f>CFJ197+CFK197</f>
        <v>0</v>
      </c>
      <c r="CFM197" s="87">
        <v>0</v>
      </c>
      <c r="CFN197" s="87">
        <f>CFL197*(($H$150)+1)+(IF(CFM197&lt;101,CFM197,IF(CFM197&lt;201,CFM197/2,IF(CFM197&lt;=301,CFM197/3,CFM197/4))))</f>
        <v>0</v>
      </c>
      <c r="CFO197" s="108">
        <v>1</v>
      </c>
      <c r="CFP197" s="109"/>
      <c r="CFQ197" s="87"/>
      <c r="CFR197" s="87"/>
      <c r="CFS197" s="87">
        <v>0</v>
      </c>
      <c r="CFT197" s="87">
        <f>CFR197+CFS197</f>
        <v>0</v>
      </c>
      <c r="CFU197" s="87">
        <v>0</v>
      </c>
      <c r="CFV197" s="87">
        <f>CFT197*(($H$150)+1)+(IF(CFU197&lt;101,CFU197,IF(CFU197&lt;201,CFU197/2,IF(CFU197&lt;=301,CFU197/3,CFU197/4))))</f>
        <v>0</v>
      </c>
      <c r="CFW197" s="108">
        <v>1</v>
      </c>
      <c r="CFX197" s="109"/>
      <c r="CFY197" s="87"/>
      <c r="CFZ197" s="87"/>
      <c r="CGA197" s="87">
        <v>0</v>
      </c>
      <c r="CGB197" s="87">
        <f>CFZ197+CGA197</f>
        <v>0</v>
      </c>
      <c r="CGC197" s="87">
        <v>0</v>
      </c>
      <c r="CGD197" s="87">
        <f>CGB197*(($H$150)+1)+(IF(CGC197&lt;101,CGC197,IF(CGC197&lt;201,CGC197/2,IF(CGC197&lt;=301,CGC197/3,CGC197/4))))</f>
        <v>0</v>
      </c>
      <c r="CGE197" s="108">
        <v>1</v>
      </c>
      <c r="CGF197" s="109"/>
      <c r="CGG197" s="87"/>
      <c r="CGH197" s="87"/>
      <c r="CGI197" s="87">
        <v>0</v>
      </c>
      <c r="CGJ197" s="87">
        <f>CGH197+CGI197</f>
        <v>0</v>
      </c>
      <c r="CGK197" s="87">
        <v>0</v>
      </c>
      <c r="CGL197" s="87">
        <f>CGJ197*(($H$150)+1)+(IF(CGK197&lt;101,CGK197,IF(CGK197&lt;201,CGK197/2,IF(CGK197&lt;=301,CGK197/3,CGK197/4))))</f>
        <v>0</v>
      </c>
      <c r="CGM197" s="108">
        <v>1</v>
      </c>
      <c r="CGN197" s="109"/>
      <c r="CGO197" s="87"/>
      <c r="CGP197" s="87"/>
      <c r="CGQ197" s="87">
        <v>0</v>
      </c>
      <c r="CGR197" s="87">
        <f>CGP197+CGQ197</f>
        <v>0</v>
      </c>
      <c r="CGS197" s="87">
        <v>0</v>
      </c>
      <c r="CGT197" s="87">
        <f>CGR197*(($H$150)+1)+(IF(CGS197&lt;101,CGS197,IF(CGS197&lt;201,CGS197/2,IF(CGS197&lt;=301,CGS197/3,CGS197/4))))</f>
        <v>0</v>
      </c>
      <c r="CGU197" s="108">
        <v>1</v>
      </c>
      <c r="CGV197" s="109"/>
      <c r="CGW197" s="87"/>
      <c r="CGX197" s="87"/>
      <c r="CGY197" s="87">
        <v>0</v>
      </c>
      <c r="CGZ197" s="87">
        <f>CGX197+CGY197</f>
        <v>0</v>
      </c>
      <c r="CHA197" s="87">
        <v>0</v>
      </c>
      <c r="CHB197" s="87">
        <f>CGZ197*(($H$150)+1)+(IF(CHA197&lt;101,CHA197,IF(CHA197&lt;201,CHA197/2,IF(CHA197&lt;=301,CHA197/3,CHA197/4))))</f>
        <v>0</v>
      </c>
      <c r="CHC197" s="108">
        <v>1</v>
      </c>
      <c r="CHD197" s="109"/>
      <c r="CHE197" s="87"/>
      <c r="CHF197" s="87"/>
      <c r="CHG197" s="87">
        <v>0</v>
      </c>
      <c r="CHH197" s="87">
        <f>CHF197+CHG197</f>
        <v>0</v>
      </c>
      <c r="CHI197" s="87">
        <v>0</v>
      </c>
      <c r="CHJ197" s="87">
        <f>CHH197*(($H$150)+1)+(IF(CHI197&lt;101,CHI197,IF(CHI197&lt;201,CHI197/2,IF(CHI197&lt;=301,CHI197/3,CHI197/4))))</f>
        <v>0</v>
      </c>
      <c r="CHK197" s="108">
        <v>1</v>
      </c>
      <c r="CHL197" s="109"/>
      <c r="CHM197" s="87"/>
      <c r="CHN197" s="87"/>
      <c r="CHO197" s="87">
        <v>0</v>
      </c>
      <c r="CHP197" s="87">
        <f>CHN197+CHO197</f>
        <v>0</v>
      </c>
      <c r="CHQ197" s="87">
        <v>0</v>
      </c>
      <c r="CHR197" s="87">
        <f>CHP197*(($H$150)+1)+(IF(CHQ197&lt;101,CHQ197,IF(CHQ197&lt;201,CHQ197/2,IF(CHQ197&lt;=301,CHQ197/3,CHQ197/4))))</f>
        <v>0</v>
      </c>
      <c r="CHS197" s="108">
        <v>1</v>
      </c>
      <c r="CHT197" s="109"/>
      <c r="CHU197" s="87"/>
      <c r="CHV197" s="87"/>
      <c r="CHW197" s="87">
        <v>0</v>
      </c>
      <c r="CHX197" s="87">
        <f>CHV197+CHW197</f>
        <v>0</v>
      </c>
      <c r="CHY197" s="87">
        <v>0</v>
      </c>
      <c r="CHZ197" s="87">
        <f>CHX197*(($H$150)+1)+(IF(CHY197&lt;101,CHY197,IF(CHY197&lt;201,CHY197/2,IF(CHY197&lt;=301,CHY197/3,CHY197/4))))</f>
        <v>0</v>
      </c>
      <c r="CIA197" s="108">
        <v>1</v>
      </c>
      <c r="CIB197" s="109"/>
      <c r="CIC197" s="87"/>
      <c r="CID197" s="87"/>
      <c r="CIE197" s="87">
        <v>0</v>
      </c>
      <c r="CIF197" s="87">
        <f>CID197+CIE197</f>
        <v>0</v>
      </c>
      <c r="CIG197" s="87">
        <v>0</v>
      </c>
      <c r="CIH197" s="87">
        <f>CIF197*(($H$150)+1)+(IF(CIG197&lt;101,CIG197,IF(CIG197&lt;201,CIG197/2,IF(CIG197&lt;=301,CIG197/3,CIG197/4))))</f>
        <v>0</v>
      </c>
      <c r="CII197" s="108">
        <v>1</v>
      </c>
      <c r="CIJ197" s="109"/>
      <c r="CIK197" s="87"/>
      <c r="CIL197" s="87"/>
      <c r="CIM197" s="87">
        <v>0</v>
      </c>
      <c r="CIN197" s="87">
        <f>CIL197+CIM197</f>
        <v>0</v>
      </c>
      <c r="CIO197" s="87">
        <v>0</v>
      </c>
      <c r="CIP197" s="87">
        <f>CIN197*(($H$150)+1)+(IF(CIO197&lt;101,CIO197,IF(CIO197&lt;201,CIO197/2,IF(CIO197&lt;=301,CIO197/3,CIO197/4))))</f>
        <v>0</v>
      </c>
      <c r="CIQ197" s="108">
        <v>1</v>
      </c>
      <c r="CIR197" s="109"/>
      <c r="CIS197" s="87"/>
      <c r="CIT197" s="87"/>
      <c r="CIU197" s="87">
        <v>0</v>
      </c>
      <c r="CIV197" s="87">
        <f>CIT197+CIU197</f>
        <v>0</v>
      </c>
      <c r="CIW197" s="87">
        <v>0</v>
      </c>
      <c r="CIX197" s="87">
        <f>CIV197*(($H$150)+1)+(IF(CIW197&lt;101,CIW197,IF(CIW197&lt;201,CIW197/2,IF(CIW197&lt;=301,CIW197/3,CIW197/4))))</f>
        <v>0</v>
      </c>
      <c r="CIY197" s="108">
        <v>1</v>
      </c>
      <c r="CIZ197" s="109"/>
      <c r="CJA197" s="87"/>
      <c r="CJB197" s="87"/>
      <c r="CJC197" s="87">
        <v>0</v>
      </c>
      <c r="CJD197" s="87">
        <f>CJB197+CJC197</f>
        <v>0</v>
      </c>
      <c r="CJE197" s="87">
        <v>0</v>
      </c>
      <c r="CJF197" s="87">
        <f>CJD197*(($H$150)+1)+(IF(CJE197&lt;101,CJE197,IF(CJE197&lt;201,CJE197/2,IF(CJE197&lt;=301,CJE197/3,CJE197/4))))</f>
        <v>0</v>
      </c>
      <c r="CJG197" s="108">
        <v>1</v>
      </c>
      <c r="CJH197" s="109"/>
      <c r="CJI197" s="87"/>
      <c r="CJJ197" s="87"/>
      <c r="CJK197" s="87">
        <v>0</v>
      </c>
      <c r="CJL197" s="87">
        <f>CJJ197+CJK197</f>
        <v>0</v>
      </c>
      <c r="CJM197" s="87">
        <v>0</v>
      </c>
      <c r="CJN197" s="87">
        <f>CJL197*(($H$150)+1)+(IF(CJM197&lt;101,CJM197,IF(CJM197&lt;201,CJM197/2,IF(CJM197&lt;=301,CJM197/3,CJM197/4))))</f>
        <v>0</v>
      </c>
      <c r="CJO197" s="108">
        <v>1</v>
      </c>
      <c r="CJP197" s="109"/>
      <c r="CJQ197" s="87"/>
      <c r="CJR197" s="87"/>
      <c r="CJS197" s="87">
        <v>0</v>
      </c>
      <c r="CJT197" s="87">
        <f>CJR197+CJS197</f>
        <v>0</v>
      </c>
      <c r="CJU197" s="87">
        <v>0</v>
      </c>
      <c r="CJV197" s="87">
        <f>CJT197*(($H$150)+1)+(IF(CJU197&lt;101,CJU197,IF(CJU197&lt;201,CJU197/2,IF(CJU197&lt;=301,CJU197/3,CJU197/4))))</f>
        <v>0</v>
      </c>
      <c r="CJW197" s="108">
        <v>1</v>
      </c>
      <c r="CJX197" s="109"/>
      <c r="CJY197" s="87"/>
      <c r="CJZ197" s="87"/>
      <c r="CKA197" s="87">
        <v>0</v>
      </c>
      <c r="CKB197" s="87">
        <f>CJZ197+CKA197</f>
        <v>0</v>
      </c>
      <c r="CKC197" s="87">
        <v>0</v>
      </c>
      <c r="CKD197" s="87">
        <f>CKB197*(($H$150)+1)+(IF(CKC197&lt;101,CKC197,IF(CKC197&lt;201,CKC197/2,IF(CKC197&lt;=301,CKC197/3,CKC197/4))))</f>
        <v>0</v>
      </c>
      <c r="CKE197" s="108">
        <v>1</v>
      </c>
      <c r="CKF197" s="109"/>
      <c r="CKG197" s="87"/>
      <c r="CKH197" s="87"/>
      <c r="CKI197" s="87">
        <v>0</v>
      </c>
      <c r="CKJ197" s="87">
        <f>CKH197+CKI197</f>
        <v>0</v>
      </c>
      <c r="CKK197" s="87">
        <v>0</v>
      </c>
      <c r="CKL197" s="87">
        <f>CKJ197*(($H$150)+1)+(IF(CKK197&lt;101,CKK197,IF(CKK197&lt;201,CKK197/2,IF(CKK197&lt;=301,CKK197/3,CKK197/4))))</f>
        <v>0</v>
      </c>
      <c r="CKM197" s="108">
        <v>1</v>
      </c>
      <c r="CKN197" s="109"/>
      <c r="CKO197" s="87"/>
      <c r="CKP197" s="87"/>
      <c r="CKQ197" s="87">
        <v>0</v>
      </c>
      <c r="CKR197" s="87">
        <f>CKP197+CKQ197</f>
        <v>0</v>
      </c>
      <c r="CKS197" s="87">
        <v>0</v>
      </c>
      <c r="CKT197" s="87">
        <f>CKR197*(($H$150)+1)+(IF(CKS197&lt;101,CKS197,IF(CKS197&lt;201,CKS197/2,IF(CKS197&lt;=301,CKS197/3,CKS197/4))))</f>
        <v>0</v>
      </c>
      <c r="CKU197" s="108">
        <v>1</v>
      </c>
      <c r="CKV197" s="109"/>
      <c r="CKW197" s="87"/>
      <c r="CKX197" s="87"/>
      <c r="CKY197" s="87">
        <v>0</v>
      </c>
      <c r="CKZ197" s="87">
        <f>CKX197+CKY197</f>
        <v>0</v>
      </c>
      <c r="CLA197" s="87">
        <v>0</v>
      </c>
      <c r="CLB197" s="87">
        <f>CKZ197*(($H$150)+1)+(IF(CLA197&lt;101,CLA197,IF(CLA197&lt;201,CLA197/2,IF(CLA197&lt;=301,CLA197/3,CLA197/4))))</f>
        <v>0</v>
      </c>
      <c r="CLC197" s="108">
        <v>1</v>
      </c>
      <c r="CLD197" s="109"/>
      <c r="CLE197" s="87"/>
      <c r="CLF197" s="87"/>
      <c r="CLG197" s="87">
        <v>0</v>
      </c>
      <c r="CLH197" s="87">
        <f>CLF197+CLG197</f>
        <v>0</v>
      </c>
      <c r="CLI197" s="87">
        <v>0</v>
      </c>
      <c r="CLJ197" s="87">
        <f>CLH197*(($H$150)+1)+(IF(CLI197&lt;101,CLI197,IF(CLI197&lt;201,CLI197/2,IF(CLI197&lt;=301,CLI197/3,CLI197/4))))</f>
        <v>0</v>
      </c>
      <c r="CLK197" s="108">
        <v>1</v>
      </c>
      <c r="CLL197" s="109"/>
      <c r="CLM197" s="87"/>
      <c r="CLN197" s="87"/>
      <c r="CLO197" s="87">
        <v>0</v>
      </c>
      <c r="CLP197" s="87">
        <f>CLN197+CLO197</f>
        <v>0</v>
      </c>
      <c r="CLQ197" s="87">
        <v>0</v>
      </c>
      <c r="CLR197" s="87">
        <f>CLP197*(($H$150)+1)+(IF(CLQ197&lt;101,CLQ197,IF(CLQ197&lt;201,CLQ197/2,IF(CLQ197&lt;=301,CLQ197/3,CLQ197/4))))</f>
        <v>0</v>
      </c>
      <c r="CLS197" s="108">
        <v>1</v>
      </c>
      <c r="CLT197" s="109"/>
      <c r="CLU197" s="87"/>
      <c r="CLV197" s="87"/>
      <c r="CLW197" s="87">
        <v>0</v>
      </c>
      <c r="CLX197" s="87">
        <f>CLV197+CLW197</f>
        <v>0</v>
      </c>
      <c r="CLY197" s="87">
        <v>0</v>
      </c>
      <c r="CLZ197" s="87">
        <f>CLX197*(($H$150)+1)+(IF(CLY197&lt;101,CLY197,IF(CLY197&lt;201,CLY197/2,IF(CLY197&lt;=301,CLY197/3,CLY197/4))))</f>
        <v>0</v>
      </c>
      <c r="CMA197" s="108">
        <v>1</v>
      </c>
      <c r="CMB197" s="109"/>
      <c r="CMC197" s="87"/>
      <c r="CMD197" s="87"/>
      <c r="CME197" s="87">
        <v>0</v>
      </c>
      <c r="CMF197" s="87">
        <f>CMD197+CME197</f>
        <v>0</v>
      </c>
      <c r="CMG197" s="87">
        <v>0</v>
      </c>
      <c r="CMH197" s="87">
        <f>CMF197*(($H$150)+1)+(IF(CMG197&lt;101,CMG197,IF(CMG197&lt;201,CMG197/2,IF(CMG197&lt;=301,CMG197/3,CMG197/4))))</f>
        <v>0</v>
      </c>
      <c r="CMI197" s="108">
        <v>1</v>
      </c>
      <c r="CMJ197" s="109"/>
      <c r="CMK197" s="87"/>
      <c r="CML197" s="87"/>
      <c r="CMM197" s="87">
        <v>0</v>
      </c>
      <c r="CMN197" s="87">
        <f>CML197+CMM197</f>
        <v>0</v>
      </c>
      <c r="CMO197" s="87">
        <v>0</v>
      </c>
      <c r="CMP197" s="87">
        <f>CMN197*(($H$150)+1)+(IF(CMO197&lt;101,CMO197,IF(CMO197&lt;201,CMO197/2,IF(CMO197&lt;=301,CMO197/3,CMO197/4))))</f>
        <v>0</v>
      </c>
      <c r="CMQ197" s="108">
        <v>1</v>
      </c>
      <c r="CMR197" s="109"/>
      <c r="CMS197" s="87"/>
      <c r="CMT197" s="87"/>
      <c r="CMU197" s="87">
        <v>0</v>
      </c>
      <c r="CMV197" s="87">
        <f>CMT197+CMU197</f>
        <v>0</v>
      </c>
      <c r="CMW197" s="87">
        <v>0</v>
      </c>
      <c r="CMX197" s="87">
        <f>CMV197*(($H$150)+1)+(IF(CMW197&lt;101,CMW197,IF(CMW197&lt;201,CMW197/2,IF(CMW197&lt;=301,CMW197/3,CMW197/4))))</f>
        <v>0</v>
      </c>
      <c r="CMY197" s="108">
        <v>1</v>
      </c>
      <c r="CMZ197" s="109"/>
      <c r="CNA197" s="87"/>
      <c r="CNB197" s="87"/>
      <c r="CNC197" s="87">
        <v>0</v>
      </c>
      <c r="CND197" s="87">
        <f>CNB197+CNC197</f>
        <v>0</v>
      </c>
      <c r="CNE197" s="87">
        <v>0</v>
      </c>
      <c r="CNF197" s="87">
        <f>CND197*(($H$150)+1)+(IF(CNE197&lt;101,CNE197,IF(CNE197&lt;201,CNE197/2,IF(CNE197&lt;=301,CNE197/3,CNE197/4))))</f>
        <v>0</v>
      </c>
      <c r="CNG197" s="108">
        <v>1</v>
      </c>
      <c r="CNH197" s="109"/>
      <c r="CNI197" s="87"/>
      <c r="CNJ197" s="87"/>
      <c r="CNK197" s="87">
        <v>0</v>
      </c>
      <c r="CNL197" s="87">
        <f>CNJ197+CNK197</f>
        <v>0</v>
      </c>
      <c r="CNM197" s="87">
        <v>0</v>
      </c>
      <c r="CNN197" s="87">
        <f>CNL197*(($H$150)+1)+(IF(CNM197&lt;101,CNM197,IF(CNM197&lt;201,CNM197/2,IF(CNM197&lt;=301,CNM197/3,CNM197/4))))</f>
        <v>0</v>
      </c>
      <c r="CNO197" s="108">
        <v>1</v>
      </c>
      <c r="CNP197" s="109"/>
      <c r="CNQ197" s="87"/>
      <c r="CNR197" s="87"/>
      <c r="CNS197" s="87">
        <v>0</v>
      </c>
      <c r="CNT197" s="87">
        <f>CNR197+CNS197</f>
        <v>0</v>
      </c>
      <c r="CNU197" s="87">
        <v>0</v>
      </c>
      <c r="CNV197" s="87">
        <f>CNT197*(($H$150)+1)+(IF(CNU197&lt;101,CNU197,IF(CNU197&lt;201,CNU197/2,IF(CNU197&lt;=301,CNU197/3,CNU197/4))))</f>
        <v>0</v>
      </c>
      <c r="CNW197" s="108">
        <v>1</v>
      </c>
      <c r="CNX197" s="109"/>
      <c r="CNY197" s="87"/>
      <c r="CNZ197" s="87"/>
      <c r="COA197" s="87">
        <v>0</v>
      </c>
      <c r="COB197" s="87">
        <f>CNZ197+COA197</f>
        <v>0</v>
      </c>
      <c r="COC197" s="87">
        <v>0</v>
      </c>
      <c r="COD197" s="87">
        <f>COB197*(($H$150)+1)+(IF(COC197&lt;101,COC197,IF(COC197&lt;201,COC197/2,IF(COC197&lt;=301,COC197/3,COC197/4))))</f>
        <v>0</v>
      </c>
      <c r="COE197" s="108">
        <v>1</v>
      </c>
      <c r="COF197" s="109"/>
      <c r="COG197" s="87"/>
      <c r="COH197" s="87"/>
      <c r="COI197" s="87">
        <v>0</v>
      </c>
      <c r="COJ197" s="87">
        <f>COH197+COI197</f>
        <v>0</v>
      </c>
      <c r="COK197" s="87">
        <v>0</v>
      </c>
      <c r="COL197" s="87">
        <f>COJ197*(($H$150)+1)+(IF(COK197&lt;101,COK197,IF(COK197&lt;201,COK197/2,IF(COK197&lt;=301,COK197/3,COK197/4))))</f>
        <v>0</v>
      </c>
      <c r="COM197" s="108">
        <v>1</v>
      </c>
      <c r="CON197" s="109"/>
      <c r="COO197" s="87"/>
      <c r="COP197" s="87"/>
      <c r="COQ197" s="87">
        <v>0</v>
      </c>
      <c r="COR197" s="87">
        <f>COP197+COQ197</f>
        <v>0</v>
      </c>
      <c r="COS197" s="87">
        <v>0</v>
      </c>
      <c r="COT197" s="87">
        <f>COR197*(($H$150)+1)+(IF(COS197&lt;101,COS197,IF(COS197&lt;201,COS197/2,IF(COS197&lt;=301,COS197/3,COS197/4))))</f>
        <v>0</v>
      </c>
      <c r="COU197" s="108">
        <v>1</v>
      </c>
      <c r="COV197" s="109"/>
      <c r="COW197" s="87"/>
      <c r="COX197" s="87"/>
      <c r="COY197" s="87">
        <v>0</v>
      </c>
      <c r="COZ197" s="87">
        <f>COX197+COY197</f>
        <v>0</v>
      </c>
      <c r="CPA197" s="87">
        <v>0</v>
      </c>
      <c r="CPB197" s="87">
        <f>COZ197*(($H$150)+1)+(IF(CPA197&lt;101,CPA197,IF(CPA197&lt;201,CPA197/2,IF(CPA197&lt;=301,CPA197/3,CPA197/4))))</f>
        <v>0</v>
      </c>
      <c r="CPC197" s="108">
        <v>1</v>
      </c>
      <c r="CPD197" s="109"/>
      <c r="CPE197" s="87"/>
      <c r="CPF197" s="87"/>
      <c r="CPG197" s="87">
        <v>0</v>
      </c>
      <c r="CPH197" s="87">
        <f>CPF197+CPG197</f>
        <v>0</v>
      </c>
      <c r="CPI197" s="87">
        <v>0</v>
      </c>
      <c r="CPJ197" s="87">
        <f>CPH197*(($H$150)+1)+(IF(CPI197&lt;101,CPI197,IF(CPI197&lt;201,CPI197/2,IF(CPI197&lt;=301,CPI197/3,CPI197/4))))</f>
        <v>0</v>
      </c>
      <c r="CPK197" s="108">
        <v>1</v>
      </c>
      <c r="CPL197" s="109"/>
      <c r="CPM197" s="87"/>
      <c r="CPN197" s="87"/>
      <c r="CPO197" s="87">
        <v>0</v>
      </c>
      <c r="CPP197" s="87">
        <f>CPN197+CPO197</f>
        <v>0</v>
      </c>
      <c r="CPQ197" s="87">
        <v>0</v>
      </c>
      <c r="CPR197" s="87">
        <f>CPP197*(($H$150)+1)+(IF(CPQ197&lt;101,CPQ197,IF(CPQ197&lt;201,CPQ197/2,IF(CPQ197&lt;=301,CPQ197/3,CPQ197/4))))</f>
        <v>0</v>
      </c>
      <c r="CPS197" s="108">
        <v>1</v>
      </c>
      <c r="CPT197" s="109"/>
      <c r="CPU197" s="87"/>
      <c r="CPV197" s="87"/>
      <c r="CPW197" s="87">
        <v>0</v>
      </c>
      <c r="CPX197" s="87">
        <f>CPV197+CPW197</f>
        <v>0</v>
      </c>
      <c r="CPY197" s="87">
        <v>0</v>
      </c>
      <c r="CPZ197" s="87">
        <f>CPX197*(($H$150)+1)+(IF(CPY197&lt;101,CPY197,IF(CPY197&lt;201,CPY197/2,IF(CPY197&lt;=301,CPY197/3,CPY197/4))))</f>
        <v>0</v>
      </c>
      <c r="CQA197" s="108">
        <v>1</v>
      </c>
      <c r="CQB197" s="109"/>
      <c r="CQC197" s="87"/>
      <c r="CQD197" s="87"/>
      <c r="CQE197" s="87">
        <v>0</v>
      </c>
      <c r="CQF197" s="87">
        <f>CQD197+CQE197</f>
        <v>0</v>
      </c>
      <c r="CQG197" s="87">
        <v>0</v>
      </c>
      <c r="CQH197" s="87">
        <f>CQF197*(($H$150)+1)+(IF(CQG197&lt;101,CQG197,IF(CQG197&lt;201,CQG197/2,IF(CQG197&lt;=301,CQG197/3,CQG197/4))))</f>
        <v>0</v>
      </c>
      <c r="CQI197" s="108">
        <v>1</v>
      </c>
      <c r="CQJ197" s="109"/>
      <c r="CQK197" s="87"/>
      <c r="CQL197" s="87"/>
      <c r="CQM197" s="87">
        <v>0</v>
      </c>
      <c r="CQN197" s="87">
        <f>CQL197+CQM197</f>
        <v>0</v>
      </c>
      <c r="CQO197" s="87">
        <v>0</v>
      </c>
      <c r="CQP197" s="87">
        <f>CQN197*(($H$150)+1)+(IF(CQO197&lt;101,CQO197,IF(CQO197&lt;201,CQO197/2,IF(CQO197&lt;=301,CQO197/3,CQO197/4))))</f>
        <v>0</v>
      </c>
      <c r="CQQ197" s="108">
        <v>1</v>
      </c>
      <c r="CQR197" s="109"/>
      <c r="CQS197" s="87"/>
      <c r="CQT197" s="87"/>
      <c r="CQU197" s="87">
        <v>0</v>
      </c>
      <c r="CQV197" s="87">
        <f>CQT197+CQU197</f>
        <v>0</v>
      </c>
      <c r="CQW197" s="87">
        <v>0</v>
      </c>
      <c r="CQX197" s="87">
        <f>CQV197*(($H$150)+1)+(IF(CQW197&lt;101,CQW197,IF(CQW197&lt;201,CQW197/2,IF(CQW197&lt;=301,CQW197/3,CQW197/4))))</f>
        <v>0</v>
      </c>
      <c r="CQY197" s="108">
        <v>1</v>
      </c>
      <c r="CQZ197" s="109"/>
      <c r="CRA197" s="87"/>
      <c r="CRB197" s="87"/>
      <c r="CRC197" s="87">
        <v>0</v>
      </c>
      <c r="CRD197" s="87">
        <f>CRB197+CRC197</f>
        <v>0</v>
      </c>
      <c r="CRE197" s="87">
        <v>0</v>
      </c>
      <c r="CRF197" s="87">
        <f>CRD197*(($H$150)+1)+(IF(CRE197&lt;101,CRE197,IF(CRE197&lt;201,CRE197/2,IF(CRE197&lt;=301,CRE197/3,CRE197/4))))</f>
        <v>0</v>
      </c>
      <c r="CRG197" s="108">
        <v>1</v>
      </c>
      <c r="CRH197" s="109"/>
      <c r="CRI197" s="87"/>
      <c r="CRJ197" s="87"/>
      <c r="CRK197" s="87">
        <v>0</v>
      </c>
      <c r="CRL197" s="87">
        <f>CRJ197+CRK197</f>
        <v>0</v>
      </c>
      <c r="CRM197" s="87">
        <v>0</v>
      </c>
      <c r="CRN197" s="87">
        <f>CRL197*(($H$150)+1)+(IF(CRM197&lt;101,CRM197,IF(CRM197&lt;201,CRM197/2,IF(CRM197&lt;=301,CRM197/3,CRM197/4))))</f>
        <v>0</v>
      </c>
      <c r="CRO197" s="108">
        <v>1</v>
      </c>
      <c r="CRP197" s="109"/>
      <c r="CRQ197" s="87"/>
      <c r="CRR197" s="87"/>
      <c r="CRS197" s="87">
        <v>0</v>
      </c>
      <c r="CRT197" s="87">
        <f>CRR197+CRS197</f>
        <v>0</v>
      </c>
      <c r="CRU197" s="87">
        <v>0</v>
      </c>
      <c r="CRV197" s="87">
        <f>CRT197*(($H$150)+1)+(IF(CRU197&lt;101,CRU197,IF(CRU197&lt;201,CRU197/2,IF(CRU197&lt;=301,CRU197/3,CRU197/4))))</f>
        <v>0</v>
      </c>
      <c r="CRW197" s="108">
        <v>1</v>
      </c>
      <c r="CRX197" s="109"/>
      <c r="CRY197" s="87"/>
      <c r="CRZ197" s="87"/>
      <c r="CSA197" s="87">
        <v>0</v>
      </c>
      <c r="CSB197" s="87">
        <f>CRZ197+CSA197</f>
        <v>0</v>
      </c>
      <c r="CSC197" s="87">
        <v>0</v>
      </c>
      <c r="CSD197" s="87">
        <f>CSB197*(($H$150)+1)+(IF(CSC197&lt;101,CSC197,IF(CSC197&lt;201,CSC197/2,IF(CSC197&lt;=301,CSC197/3,CSC197/4))))</f>
        <v>0</v>
      </c>
      <c r="CSE197" s="108">
        <v>1</v>
      </c>
      <c r="CSF197" s="109"/>
      <c r="CSG197" s="87"/>
      <c r="CSH197" s="87"/>
      <c r="CSI197" s="87">
        <v>0</v>
      </c>
      <c r="CSJ197" s="87">
        <f>CSH197+CSI197</f>
        <v>0</v>
      </c>
      <c r="CSK197" s="87">
        <v>0</v>
      </c>
      <c r="CSL197" s="87">
        <f>CSJ197*(($H$150)+1)+(IF(CSK197&lt;101,CSK197,IF(CSK197&lt;201,CSK197/2,IF(CSK197&lt;=301,CSK197/3,CSK197/4))))</f>
        <v>0</v>
      </c>
      <c r="CSM197" s="108">
        <v>1</v>
      </c>
      <c r="CSN197" s="109"/>
      <c r="CSO197" s="87"/>
      <c r="CSP197" s="87"/>
      <c r="CSQ197" s="87">
        <v>0</v>
      </c>
      <c r="CSR197" s="87">
        <f>CSP197+CSQ197</f>
        <v>0</v>
      </c>
      <c r="CSS197" s="87">
        <v>0</v>
      </c>
      <c r="CST197" s="87">
        <f>CSR197*(($H$150)+1)+(IF(CSS197&lt;101,CSS197,IF(CSS197&lt;201,CSS197/2,IF(CSS197&lt;=301,CSS197/3,CSS197/4))))</f>
        <v>0</v>
      </c>
      <c r="CSU197" s="108">
        <v>1</v>
      </c>
      <c r="CSV197" s="109"/>
      <c r="CSW197" s="87"/>
      <c r="CSX197" s="87"/>
      <c r="CSY197" s="87">
        <v>0</v>
      </c>
      <c r="CSZ197" s="87">
        <f>CSX197+CSY197</f>
        <v>0</v>
      </c>
      <c r="CTA197" s="87">
        <v>0</v>
      </c>
      <c r="CTB197" s="87">
        <f>CSZ197*(($H$150)+1)+(IF(CTA197&lt;101,CTA197,IF(CTA197&lt;201,CTA197/2,IF(CTA197&lt;=301,CTA197/3,CTA197/4))))</f>
        <v>0</v>
      </c>
      <c r="CTC197" s="108">
        <v>1</v>
      </c>
      <c r="CTD197" s="109"/>
      <c r="CTE197" s="87"/>
      <c r="CTF197" s="87"/>
      <c r="CTG197" s="87">
        <v>0</v>
      </c>
      <c r="CTH197" s="87">
        <f>CTF197+CTG197</f>
        <v>0</v>
      </c>
      <c r="CTI197" s="87">
        <v>0</v>
      </c>
      <c r="CTJ197" s="87">
        <f>CTH197*(($H$150)+1)+(IF(CTI197&lt;101,CTI197,IF(CTI197&lt;201,CTI197/2,IF(CTI197&lt;=301,CTI197/3,CTI197/4))))</f>
        <v>0</v>
      </c>
      <c r="CTK197" s="108">
        <v>1</v>
      </c>
      <c r="CTL197" s="109"/>
      <c r="CTM197" s="87"/>
      <c r="CTN197" s="87"/>
      <c r="CTO197" s="87">
        <v>0</v>
      </c>
      <c r="CTP197" s="87">
        <f>CTN197+CTO197</f>
        <v>0</v>
      </c>
      <c r="CTQ197" s="87">
        <v>0</v>
      </c>
      <c r="CTR197" s="87">
        <f>CTP197*(($H$150)+1)+(IF(CTQ197&lt;101,CTQ197,IF(CTQ197&lt;201,CTQ197/2,IF(CTQ197&lt;=301,CTQ197/3,CTQ197/4))))</f>
        <v>0</v>
      </c>
      <c r="CTS197" s="108">
        <v>1</v>
      </c>
      <c r="CTT197" s="109"/>
      <c r="CTU197" s="87"/>
      <c r="CTV197" s="87"/>
      <c r="CTW197" s="87">
        <v>0</v>
      </c>
      <c r="CTX197" s="87">
        <f>CTV197+CTW197</f>
        <v>0</v>
      </c>
      <c r="CTY197" s="87">
        <v>0</v>
      </c>
      <c r="CTZ197" s="87">
        <f>CTX197*(($H$150)+1)+(IF(CTY197&lt;101,CTY197,IF(CTY197&lt;201,CTY197/2,IF(CTY197&lt;=301,CTY197/3,CTY197/4))))</f>
        <v>0</v>
      </c>
      <c r="CUA197" s="108">
        <v>1</v>
      </c>
      <c r="CUB197" s="109"/>
      <c r="CUC197" s="87"/>
      <c r="CUD197" s="87"/>
      <c r="CUE197" s="87">
        <v>0</v>
      </c>
      <c r="CUF197" s="87">
        <f>CUD197+CUE197</f>
        <v>0</v>
      </c>
      <c r="CUG197" s="87">
        <v>0</v>
      </c>
      <c r="CUH197" s="87">
        <f>CUF197*(($H$150)+1)+(IF(CUG197&lt;101,CUG197,IF(CUG197&lt;201,CUG197/2,IF(CUG197&lt;=301,CUG197/3,CUG197/4))))</f>
        <v>0</v>
      </c>
      <c r="CUI197" s="108">
        <v>1</v>
      </c>
      <c r="CUJ197" s="109"/>
      <c r="CUK197" s="87"/>
      <c r="CUL197" s="87"/>
      <c r="CUM197" s="87">
        <v>0</v>
      </c>
      <c r="CUN197" s="87">
        <f>CUL197+CUM197</f>
        <v>0</v>
      </c>
      <c r="CUO197" s="87">
        <v>0</v>
      </c>
      <c r="CUP197" s="87">
        <f>CUN197*(($H$150)+1)+(IF(CUO197&lt;101,CUO197,IF(CUO197&lt;201,CUO197/2,IF(CUO197&lt;=301,CUO197/3,CUO197/4))))</f>
        <v>0</v>
      </c>
      <c r="CUQ197" s="108">
        <v>1</v>
      </c>
      <c r="CUR197" s="109"/>
      <c r="CUS197" s="87"/>
      <c r="CUT197" s="87"/>
      <c r="CUU197" s="87">
        <v>0</v>
      </c>
      <c r="CUV197" s="87">
        <f>CUT197+CUU197</f>
        <v>0</v>
      </c>
      <c r="CUW197" s="87">
        <v>0</v>
      </c>
      <c r="CUX197" s="87">
        <f>CUV197*(($H$150)+1)+(IF(CUW197&lt;101,CUW197,IF(CUW197&lt;201,CUW197/2,IF(CUW197&lt;=301,CUW197/3,CUW197/4))))</f>
        <v>0</v>
      </c>
      <c r="CUY197" s="108">
        <v>1</v>
      </c>
      <c r="CUZ197" s="109"/>
      <c r="CVA197" s="87"/>
      <c r="CVB197" s="87"/>
      <c r="CVC197" s="87">
        <v>0</v>
      </c>
      <c r="CVD197" s="87">
        <f>CVB197+CVC197</f>
        <v>0</v>
      </c>
      <c r="CVE197" s="87">
        <v>0</v>
      </c>
      <c r="CVF197" s="87">
        <f>CVD197*(($H$150)+1)+(IF(CVE197&lt;101,CVE197,IF(CVE197&lt;201,CVE197/2,IF(CVE197&lt;=301,CVE197/3,CVE197/4))))</f>
        <v>0</v>
      </c>
      <c r="CVG197" s="108">
        <v>1</v>
      </c>
      <c r="CVH197" s="109"/>
      <c r="CVI197" s="87"/>
      <c r="CVJ197" s="87"/>
      <c r="CVK197" s="87">
        <v>0</v>
      </c>
      <c r="CVL197" s="87">
        <f>CVJ197+CVK197</f>
        <v>0</v>
      </c>
      <c r="CVM197" s="87">
        <v>0</v>
      </c>
      <c r="CVN197" s="87">
        <f>CVL197*(($H$150)+1)+(IF(CVM197&lt;101,CVM197,IF(CVM197&lt;201,CVM197/2,IF(CVM197&lt;=301,CVM197/3,CVM197/4))))</f>
        <v>0</v>
      </c>
      <c r="CVO197" s="108">
        <v>1</v>
      </c>
      <c r="CVP197" s="109"/>
      <c r="CVQ197" s="87"/>
      <c r="CVR197" s="87"/>
      <c r="CVS197" s="87">
        <v>0</v>
      </c>
      <c r="CVT197" s="87">
        <f>CVR197+CVS197</f>
        <v>0</v>
      </c>
      <c r="CVU197" s="87">
        <v>0</v>
      </c>
      <c r="CVV197" s="87">
        <f>CVT197*(($H$150)+1)+(IF(CVU197&lt;101,CVU197,IF(CVU197&lt;201,CVU197/2,IF(CVU197&lt;=301,CVU197/3,CVU197/4))))</f>
        <v>0</v>
      </c>
      <c r="CVW197" s="108">
        <v>1</v>
      </c>
      <c r="CVX197" s="109"/>
      <c r="CVY197" s="87"/>
      <c r="CVZ197" s="87"/>
      <c r="CWA197" s="87">
        <v>0</v>
      </c>
      <c r="CWB197" s="87">
        <f>CVZ197+CWA197</f>
        <v>0</v>
      </c>
      <c r="CWC197" s="87">
        <v>0</v>
      </c>
      <c r="CWD197" s="87">
        <f>CWB197*(($H$150)+1)+(IF(CWC197&lt;101,CWC197,IF(CWC197&lt;201,CWC197/2,IF(CWC197&lt;=301,CWC197/3,CWC197/4))))</f>
        <v>0</v>
      </c>
      <c r="CWE197" s="108">
        <v>1</v>
      </c>
      <c r="CWF197" s="109"/>
      <c r="CWG197" s="87"/>
      <c r="CWH197" s="87"/>
      <c r="CWI197" s="87">
        <v>0</v>
      </c>
      <c r="CWJ197" s="87">
        <f>CWH197+CWI197</f>
        <v>0</v>
      </c>
      <c r="CWK197" s="87">
        <v>0</v>
      </c>
      <c r="CWL197" s="87">
        <f>CWJ197*(($H$150)+1)+(IF(CWK197&lt;101,CWK197,IF(CWK197&lt;201,CWK197/2,IF(CWK197&lt;=301,CWK197/3,CWK197/4))))</f>
        <v>0</v>
      </c>
      <c r="CWM197" s="108">
        <v>1</v>
      </c>
      <c r="CWN197" s="109"/>
      <c r="CWO197" s="87"/>
      <c r="CWP197" s="87"/>
      <c r="CWQ197" s="87">
        <v>0</v>
      </c>
      <c r="CWR197" s="87">
        <f>CWP197+CWQ197</f>
        <v>0</v>
      </c>
      <c r="CWS197" s="87">
        <v>0</v>
      </c>
      <c r="CWT197" s="87">
        <f>CWR197*(($H$150)+1)+(IF(CWS197&lt;101,CWS197,IF(CWS197&lt;201,CWS197/2,IF(CWS197&lt;=301,CWS197/3,CWS197/4))))</f>
        <v>0</v>
      </c>
      <c r="CWU197" s="108">
        <v>1</v>
      </c>
      <c r="CWV197" s="109"/>
      <c r="CWW197" s="87"/>
      <c r="CWX197" s="87"/>
      <c r="CWY197" s="87">
        <v>0</v>
      </c>
      <c r="CWZ197" s="87">
        <f>CWX197+CWY197</f>
        <v>0</v>
      </c>
      <c r="CXA197" s="87">
        <v>0</v>
      </c>
      <c r="CXB197" s="87">
        <f>CWZ197*(($H$150)+1)+(IF(CXA197&lt;101,CXA197,IF(CXA197&lt;201,CXA197/2,IF(CXA197&lt;=301,CXA197/3,CXA197/4))))</f>
        <v>0</v>
      </c>
      <c r="CXC197" s="108">
        <v>1</v>
      </c>
      <c r="CXD197" s="109"/>
      <c r="CXE197" s="87"/>
      <c r="CXF197" s="87"/>
      <c r="CXG197" s="87">
        <v>0</v>
      </c>
      <c r="CXH197" s="87">
        <f>CXF197+CXG197</f>
        <v>0</v>
      </c>
      <c r="CXI197" s="87">
        <v>0</v>
      </c>
      <c r="CXJ197" s="87">
        <f>CXH197*(($H$150)+1)+(IF(CXI197&lt;101,CXI197,IF(CXI197&lt;201,CXI197/2,IF(CXI197&lt;=301,CXI197/3,CXI197/4))))</f>
        <v>0</v>
      </c>
      <c r="CXK197" s="108">
        <v>1</v>
      </c>
      <c r="CXL197" s="109"/>
      <c r="CXM197" s="87"/>
      <c r="CXN197" s="87"/>
      <c r="CXO197" s="87">
        <v>0</v>
      </c>
      <c r="CXP197" s="87">
        <f>CXN197+CXO197</f>
        <v>0</v>
      </c>
      <c r="CXQ197" s="87">
        <v>0</v>
      </c>
      <c r="CXR197" s="87">
        <f>CXP197*(($H$150)+1)+(IF(CXQ197&lt;101,CXQ197,IF(CXQ197&lt;201,CXQ197/2,IF(CXQ197&lt;=301,CXQ197/3,CXQ197/4))))</f>
        <v>0</v>
      </c>
      <c r="CXS197" s="108">
        <v>1</v>
      </c>
      <c r="CXT197" s="109"/>
      <c r="CXU197" s="87"/>
      <c r="CXV197" s="87"/>
      <c r="CXW197" s="87">
        <v>0</v>
      </c>
      <c r="CXX197" s="87">
        <f>CXV197+CXW197</f>
        <v>0</v>
      </c>
      <c r="CXY197" s="87">
        <v>0</v>
      </c>
      <c r="CXZ197" s="87">
        <f>CXX197*(($H$150)+1)+(IF(CXY197&lt;101,CXY197,IF(CXY197&lt;201,CXY197/2,IF(CXY197&lt;=301,CXY197/3,CXY197/4))))</f>
        <v>0</v>
      </c>
      <c r="CYA197" s="108">
        <v>1</v>
      </c>
      <c r="CYB197" s="109"/>
      <c r="CYC197" s="87"/>
      <c r="CYD197" s="87"/>
      <c r="CYE197" s="87">
        <v>0</v>
      </c>
      <c r="CYF197" s="87">
        <f>CYD197+CYE197</f>
        <v>0</v>
      </c>
      <c r="CYG197" s="87">
        <v>0</v>
      </c>
      <c r="CYH197" s="87">
        <f>CYF197*(($H$150)+1)+(IF(CYG197&lt;101,CYG197,IF(CYG197&lt;201,CYG197/2,IF(CYG197&lt;=301,CYG197/3,CYG197/4))))</f>
        <v>0</v>
      </c>
      <c r="CYI197" s="108">
        <v>1</v>
      </c>
      <c r="CYJ197" s="109"/>
      <c r="CYK197" s="87"/>
      <c r="CYL197" s="87"/>
      <c r="CYM197" s="87">
        <v>0</v>
      </c>
      <c r="CYN197" s="87">
        <f>CYL197+CYM197</f>
        <v>0</v>
      </c>
      <c r="CYO197" s="87">
        <v>0</v>
      </c>
      <c r="CYP197" s="87">
        <f>CYN197*(($H$150)+1)+(IF(CYO197&lt;101,CYO197,IF(CYO197&lt;201,CYO197/2,IF(CYO197&lt;=301,CYO197/3,CYO197/4))))</f>
        <v>0</v>
      </c>
      <c r="CYQ197" s="108">
        <v>1</v>
      </c>
      <c r="CYR197" s="109"/>
      <c r="CYS197" s="87"/>
      <c r="CYT197" s="87"/>
      <c r="CYU197" s="87">
        <v>0</v>
      </c>
      <c r="CYV197" s="87">
        <f>CYT197+CYU197</f>
        <v>0</v>
      </c>
      <c r="CYW197" s="87">
        <v>0</v>
      </c>
      <c r="CYX197" s="87">
        <f>CYV197*(($H$150)+1)+(IF(CYW197&lt;101,CYW197,IF(CYW197&lt;201,CYW197/2,IF(CYW197&lt;=301,CYW197/3,CYW197/4))))</f>
        <v>0</v>
      </c>
      <c r="CYY197" s="108">
        <v>1</v>
      </c>
      <c r="CYZ197" s="109"/>
      <c r="CZA197" s="87"/>
      <c r="CZB197" s="87"/>
      <c r="CZC197" s="87">
        <v>0</v>
      </c>
      <c r="CZD197" s="87">
        <f>CZB197+CZC197</f>
        <v>0</v>
      </c>
      <c r="CZE197" s="87">
        <v>0</v>
      </c>
      <c r="CZF197" s="87">
        <f>CZD197*(($H$150)+1)+(IF(CZE197&lt;101,CZE197,IF(CZE197&lt;201,CZE197/2,IF(CZE197&lt;=301,CZE197/3,CZE197/4))))</f>
        <v>0</v>
      </c>
      <c r="CZG197" s="108">
        <v>1</v>
      </c>
      <c r="CZH197" s="109"/>
      <c r="CZI197" s="87"/>
      <c r="CZJ197" s="87"/>
      <c r="CZK197" s="87">
        <v>0</v>
      </c>
      <c r="CZL197" s="87">
        <f>CZJ197+CZK197</f>
        <v>0</v>
      </c>
      <c r="CZM197" s="87">
        <v>0</v>
      </c>
      <c r="CZN197" s="87">
        <f>CZL197*(($H$150)+1)+(IF(CZM197&lt;101,CZM197,IF(CZM197&lt;201,CZM197/2,IF(CZM197&lt;=301,CZM197/3,CZM197/4))))</f>
        <v>0</v>
      </c>
      <c r="CZO197" s="108">
        <v>1</v>
      </c>
      <c r="CZP197" s="109"/>
      <c r="CZQ197" s="87"/>
      <c r="CZR197" s="87"/>
      <c r="CZS197" s="87">
        <v>0</v>
      </c>
      <c r="CZT197" s="87">
        <f>CZR197+CZS197</f>
        <v>0</v>
      </c>
      <c r="CZU197" s="87">
        <v>0</v>
      </c>
      <c r="CZV197" s="87">
        <f>CZT197*(($H$150)+1)+(IF(CZU197&lt;101,CZU197,IF(CZU197&lt;201,CZU197/2,IF(CZU197&lt;=301,CZU197/3,CZU197/4))))</f>
        <v>0</v>
      </c>
      <c r="CZW197" s="108">
        <v>1</v>
      </c>
      <c r="CZX197" s="109"/>
      <c r="CZY197" s="87"/>
      <c r="CZZ197" s="87"/>
      <c r="DAA197" s="87">
        <v>0</v>
      </c>
      <c r="DAB197" s="87">
        <f>CZZ197+DAA197</f>
        <v>0</v>
      </c>
      <c r="DAC197" s="87">
        <v>0</v>
      </c>
      <c r="DAD197" s="87">
        <f>DAB197*(($H$150)+1)+(IF(DAC197&lt;101,DAC197,IF(DAC197&lt;201,DAC197/2,IF(DAC197&lt;=301,DAC197/3,DAC197/4))))</f>
        <v>0</v>
      </c>
      <c r="DAE197" s="108">
        <v>1</v>
      </c>
      <c r="DAF197" s="109"/>
      <c r="DAG197" s="87"/>
      <c r="DAH197" s="87"/>
      <c r="DAI197" s="87">
        <v>0</v>
      </c>
      <c r="DAJ197" s="87">
        <f>DAH197+DAI197</f>
        <v>0</v>
      </c>
      <c r="DAK197" s="87">
        <v>0</v>
      </c>
      <c r="DAL197" s="87">
        <f>DAJ197*(($H$150)+1)+(IF(DAK197&lt;101,DAK197,IF(DAK197&lt;201,DAK197/2,IF(DAK197&lt;=301,DAK197/3,DAK197/4))))</f>
        <v>0</v>
      </c>
      <c r="DAM197" s="108">
        <v>1</v>
      </c>
      <c r="DAN197" s="109"/>
      <c r="DAO197" s="87"/>
      <c r="DAP197" s="87"/>
      <c r="DAQ197" s="87">
        <v>0</v>
      </c>
      <c r="DAR197" s="87">
        <f>DAP197+DAQ197</f>
        <v>0</v>
      </c>
      <c r="DAS197" s="87">
        <v>0</v>
      </c>
      <c r="DAT197" s="87">
        <f>DAR197*(($H$150)+1)+(IF(DAS197&lt;101,DAS197,IF(DAS197&lt;201,DAS197/2,IF(DAS197&lt;=301,DAS197/3,DAS197/4))))</f>
        <v>0</v>
      </c>
      <c r="DAU197" s="108">
        <v>1</v>
      </c>
      <c r="DAV197" s="109"/>
      <c r="DAW197" s="87"/>
      <c r="DAX197" s="87"/>
      <c r="DAY197" s="87">
        <v>0</v>
      </c>
      <c r="DAZ197" s="87">
        <f>DAX197+DAY197</f>
        <v>0</v>
      </c>
      <c r="DBA197" s="87">
        <v>0</v>
      </c>
      <c r="DBB197" s="87">
        <f>DAZ197*(($H$150)+1)+(IF(DBA197&lt;101,DBA197,IF(DBA197&lt;201,DBA197/2,IF(DBA197&lt;=301,DBA197/3,DBA197/4))))</f>
        <v>0</v>
      </c>
      <c r="DBC197" s="108">
        <v>1</v>
      </c>
      <c r="DBD197" s="109"/>
      <c r="DBE197" s="87"/>
      <c r="DBF197" s="87"/>
      <c r="DBG197" s="87">
        <v>0</v>
      </c>
      <c r="DBH197" s="87">
        <f>DBF197+DBG197</f>
        <v>0</v>
      </c>
      <c r="DBI197" s="87">
        <v>0</v>
      </c>
      <c r="DBJ197" s="87">
        <f>DBH197*(($H$150)+1)+(IF(DBI197&lt;101,DBI197,IF(DBI197&lt;201,DBI197/2,IF(DBI197&lt;=301,DBI197/3,DBI197/4))))</f>
        <v>0</v>
      </c>
      <c r="DBK197" s="108">
        <v>1</v>
      </c>
      <c r="DBL197" s="109"/>
      <c r="DBM197" s="87"/>
      <c r="DBN197" s="87"/>
      <c r="DBO197" s="87">
        <v>0</v>
      </c>
      <c r="DBP197" s="87">
        <f>DBN197+DBO197</f>
        <v>0</v>
      </c>
      <c r="DBQ197" s="87">
        <v>0</v>
      </c>
      <c r="DBR197" s="87">
        <f>DBP197*(($H$150)+1)+(IF(DBQ197&lt;101,DBQ197,IF(DBQ197&lt;201,DBQ197/2,IF(DBQ197&lt;=301,DBQ197/3,DBQ197/4))))</f>
        <v>0</v>
      </c>
      <c r="DBS197" s="108">
        <v>1</v>
      </c>
      <c r="DBT197" s="109"/>
      <c r="DBU197" s="87"/>
      <c r="DBV197" s="87"/>
      <c r="DBW197" s="87">
        <v>0</v>
      </c>
      <c r="DBX197" s="87">
        <f>DBV197+DBW197</f>
        <v>0</v>
      </c>
      <c r="DBY197" s="87">
        <v>0</v>
      </c>
      <c r="DBZ197" s="87">
        <f>DBX197*(($H$150)+1)+(IF(DBY197&lt;101,DBY197,IF(DBY197&lt;201,DBY197/2,IF(DBY197&lt;=301,DBY197/3,DBY197/4))))</f>
        <v>0</v>
      </c>
      <c r="DCA197" s="108">
        <v>1</v>
      </c>
      <c r="DCB197" s="109"/>
      <c r="DCC197" s="87"/>
      <c r="DCD197" s="87"/>
      <c r="DCE197" s="87">
        <v>0</v>
      </c>
      <c r="DCF197" s="87">
        <f>DCD197+DCE197</f>
        <v>0</v>
      </c>
      <c r="DCG197" s="87">
        <v>0</v>
      </c>
      <c r="DCH197" s="87">
        <f>DCF197*(($H$150)+1)+(IF(DCG197&lt;101,DCG197,IF(DCG197&lt;201,DCG197/2,IF(DCG197&lt;=301,DCG197/3,DCG197/4))))</f>
        <v>0</v>
      </c>
      <c r="DCI197" s="108">
        <v>1</v>
      </c>
      <c r="DCJ197" s="109"/>
      <c r="DCK197" s="87"/>
      <c r="DCL197" s="87"/>
      <c r="DCM197" s="87">
        <v>0</v>
      </c>
      <c r="DCN197" s="87">
        <f>DCL197+DCM197</f>
        <v>0</v>
      </c>
      <c r="DCO197" s="87">
        <v>0</v>
      </c>
      <c r="DCP197" s="87">
        <f>DCN197*(($H$150)+1)+(IF(DCO197&lt;101,DCO197,IF(DCO197&lt;201,DCO197/2,IF(DCO197&lt;=301,DCO197/3,DCO197/4))))</f>
        <v>0</v>
      </c>
      <c r="DCQ197" s="108">
        <v>1</v>
      </c>
      <c r="DCR197" s="109"/>
      <c r="DCS197" s="87"/>
      <c r="DCT197" s="87"/>
      <c r="DCU197" s="87">
        <v>0</v>
      </c>
      <c r="DCV197" s="87">
        <f>DCT197+DCU197</f>
        <v>0</v>
      </c>
      <c r="DCW197" s="87">
        <v>0</v>
      </c>
      <c r="DCX197" s="87">
        <f>DCV197*(($H$150)+1)+(IF(DCW197&lt;101,DCW197,IF(DCW197&lt;201,DCW197/2,IF(DCW197&lt;=301,DCW197/3,DCW197/4))))</f>
        <v>0</v>
      </c>
      <c r="DCY197" s="108">
        <v>1</v>
      </c>
      <c r="DCZ197" s="109"/>
      <c r="DDA197" s="87"/>
      <c r="DDB197" s="87"/>
      <c r="DDC197" s="87">
        <v>0</v>
      </c>
      <c r="DDD197" s="87">
        <f>DDB197+DDC197</f>
        <v>0</v>
      </c>
      <c r="DDE197" s="87">
        <v>0</v>
      </c>
      <c r="DDF197" s="87">
        <f>DDD197*(($H$150)+1)+(IF(DDE197&lt;101,DDE197,IF(DDE197&lt;201,DDE197/2,IF(DDE197&lt;=301,DDE197/3,DDE197/4))))</f>
        <v>0</v>
      </c>
      <c r="DDG197" s="108">
        <v>1</v>
      </c>
      <c r="DDH197" s="109"/>
      <c r="DDI197" s="87"/>
      <c r="DDJ197" s="87"/>
      <c r="DDK197" s="87">
        <v>0</v>
      </c>
      <c r="DDL197" s="87">
        <f>DDJ197+DDK197</f>
        <v>0</v>
      </c>
      <c r="DDM197" s="87">
        <v>0</v>
      </c>
      <c r="DDN197" s="87">
        <f>DDL197*(($H$150)+1)+(IF(DDM197&lt;101,DDM197,IF(DDM197&lt;201,DDM197/2,IF(DDM197&lt;=301,DDM197/3,DDM197/4))))</f>
        <v>0</v>
      </c>
      <c r="DDO197" s="108">
        <v>1</v>
      </c>
      <c r="DDP197" s="109"/>
      <c r="DDQ197" s="87"/>
      <c r="DDR197" s="87"/>
      <c r="DDS197" s="87">
        <v>0</v>
      </c>
      <c r="DDT197" s="87">
        <f>DDR197+DDS197</f>
        <v>0</v>
      </c>
      <c r="DDU197" s="87">
        <v>0</v>
      </c>
      <c r="DDV197" s="87">
        <f>DDT197*(($H$150)+1)+(IF(DDU197&lt;101,DDU197,IF(DDU197&lt;201,DDU197/2,IF(DDU197&lt;=301,DDU197/3,DDU197/4))))</f>
        <v>0</v>
      </c>
      <c r="DDW197" s="108">
        <v>1</v>
      </c>
      <c r="DDX197" s="109"/>
      <c r="DDY197" s="87"/>
      <c r="DDZ197" s="87"/>
      <c r="DEA197" s="87">
        <v>0</v>
      </c>
      <c r="DEB197" s="87">
        <f>DDZ197+DEA197</f>
        <v>0</v>
      </c>
      <c r="DEC197" s="87">
        <v>0</v>
      </c>
      <c r="DED197" s="87">
        <f>DEB197*(($H$150)+1)+(IF(DEC197&lt;101,DEC197,IF(DEC197&lt;201,DEC197/2,IF(DEC197&lt;=301,DEC197/3,DEC197/4))))</f>
        <v>0</v>
      </c>
      <c r="DEE197" s="108">
        <v>1</v>
      </c>
      <c r="DEF197" s="109"/>
      <c r="DEG197" s="87"/>
      <c r="DEH197" s="87"/>
      <c r="DEI197" s="87">
        <v>0</v>
      </c>
      <c r="DEJ197" s="87">
        <f>DEH197+DEI197</f>
        <v>0</v>
      </c>
      <c r="DEK197" s="87">
        <v>0</v>
      </c>
      <c r="DEL197" s="87">
        <f>DEJ197*(($H$150)+1)+(IF(DEK197&lt;101,DEK197,IF(DEK197&lt;201,DEK197/2,IF(DEK197&lt;=301,DEK197/3,DEK197/4))))</f>
        <v>0</v>
      </c>
      <c r="DEM197" s="108">
        <v>1</v>
      </c>
      <c r="DEN197" s="109"/>
      <c r="DEO197" s="87"/>
      <c r="DEP197" s="87"/>
      <c r="DEQ197" s="87">
        <v>0</v>
      </c>
      <c r="DER197" s="87">
        <f>DEP197+DEQ197</f>
        <v>0</v>
      </c>
      <c r="DES197" s="87">
        <v>0</v>
      </c>
      <c r="DET197" s="87">
        <f>DER197*(($H$150)+1)+(IF(DES197&lt;101,DES197,IF(DES197&lt;201,DES197/2,IF(DES197&lt;=301,DES197/3,DES197/4))))</f>
        <v>0</v>
      </c>
      <c r="DEU197" s="108">
        <v>1</v>
      </c>
      <c r="DEV197" s="109"/>
      <c r="DEW197" s="87"/>
      <c r="DEX197" s="87"/>
      <c r="DEY197" s="87">
        <v>0</v>
      </c>
      <c r="DEZ197" s="87">
        <f>DEX197+DEY197</f>
        <v>0</v>
      </c>
      <c r="DFA197" s="87">
        <v>0</v>
      </c>
      <c r="DFB197" s="87">
        <f>DEZ197*(($H$150)+1)+(IF(DFA197&lt;101,DFA197,IF(DFA197&lt;201,DFA197/2,IF(DFA197&lt;=301,DFA197/3,DFA197/4))))</f>
        <v>0</v>
      </c>
      <c r="DFC197" s="108">
        <v>1</v>
      </c>
      <c r="DFD197" s="109"/>
      <c r="DFE197" s="87"/>
      <c r="DFF197" s="87"/>
      <c r="DFG197" s="87">
        <v>0</v>
      </c>
      <c r="DFH197" s="87">
        <f>DFF197+DFG197</f>
        <v>0</v>
      </c>
      <c r="DFI197" s="87">
        <v>0</v>
      </c>
      <c r="DFJ197" s="87">
        <f>DFH197*(($H$150)+1)+(IF(DFI197&lt;101,DFI197,IF(DFI197&lt;201,DFI197/2,IF(DFI197&lt;=301,DFI197/3,DFI197/4))))</f>
        <v>0</v>
      </c>
      <c r="DFK197" s="108">
        <v>1</v>
      </c>
      <c r="DFL197" s="109"/>
      <c r="DFM197" s="87"/>
      <c r="DFN197" s="87"/>
      <c r="DFO197" s="87">
        <v>0</v>
      </c>
      <c r="DFP197" s="87">
        <f>DFN197+DFO197</f>
        <v>0</v>
      </c>
      <c r="DFQ197" s="87">
        <v>0</v>
      </c>
      <c r="DFR197" s="87">
        <f>DFP197*(($H$150)+1)+(IF(DFQ197&lt;101,DFQ197,IF(DFQ197&lt;201,DFQ197/2,IF(DFQ197&lt;=301,DFQ197/3,DFQ197/4))))</f>
        <v>0</v>
      </c>
      <c r="DFS197" s="108">
        <v>1</v>
      </c>
      <c r="DFT197" s="109"/>
      <c r="DFU197" s="87"/>
      <c r="DFV197" s="87"/>
      <c r="DFW197" s="87">
        <v>0</v>
      </c>
      <c r="DFX197" s="87">
        <f>DFV197+DFW197</f>
        <v>0</v>
      </c>
      <c r="DFY197" s="87">
        <v>0</v>
      </c>
      <c r="DFZ197" s="87">
        <f>DFX197*(($H$150)+1)+(IF(DFY197&lt;101,DFY197,IF(DFY197&lt;201,DFY197/2,IF(DFY197&lt;=301,DFY197/3,DFY197/4))))</f>
        <v>0</v>
      </c>
      <c r="DGA197" s="108">
        <v>1</v>
      </c>
      <c r="DGB197" s="109"/>
      <c r="DGC197" s="87"/>
      <c r="DGD197" s="87"/>
      <c r="DGE197" s="87">
        <v>0</v>
      </c>
      <c r="DGF197" s="87">
        <f>DGD197+DGE197</f>
        <v>0</v>
      </c>
      <c r="DGG197" s="87">
        <v>0</v>
      </c>
      <c r="DGH197" s="87">
        <f>DGF197*(($H$150)+1)+(IF(DGG197&lt;101,DGG197,IF(DGG197&lt;201,DGG197/2,IF(DGG197&lt;=301,DGG197/3,DGG197/4))))</f>
        <v>0</v>
      </c>
      <c r="DGI197" s="108">
        <v>1</v>
      </c>
      <c r="DGJ197" s="109"/>
      <c r="DGK197" s="87"/>
      <c r="DGL197" s="87"/>
      <c r="DGM197" s="87">
        <v>0</v>
      </c>
      <c r="DGN197" s="87">
        <f>DGL197+DGM197</f>
        <v>0</v>
      </c>
      <c r="DGO197" s="87">
        <v>0</v>
      </c>
      <c r="DGP197" s="87">
        <f>DGN197*(($H$150)+1)+(IF(DGO197&lt;101,DGO197,IF(DGO197&lt;201,DGO197/2,IF(DGO197&lt;=301,DGO197/3,DGO197/4))))</f>
        <v>0</v>
      </c>
      <c r="DGQ197" s="108">
        <v>1</v>
      </c>
      <c r="DGR197" s="109"/>
      <c r="DGS197" s="87"/>
      <c r="DGT197" s="87"/>
      <c r="DGU197" s="87">
        <v>0</v>
      </c>
      <c r="DGV197" s="87">
        <f>DGT197+DGU197</f>
        <v>0</v>
      </c>
      <c r="DGW197" s="87">
        <v>0</v>
      </c>
      <c r="DGX197" s="87">
        <f>DGV197*(($H$150)+1)+(IF(DGW197&lt;101,DGW197,IF(DGW197&lt;201,DGW197/2,IF(DGW197&lt;=301,DGW197/3,DGW197/4))))</f>
        <v>0</v>
      </c>
      <c r="DGY197" s="108">
        <v>1</v>
      </c>
      <c r="DGZ197" s="109"/>
      <c r="DHA197" s="87"/>
      <c r="DHB197" s="87"/>
      <c r="DHC197" s="87">
        <v>0</v>
      </c>
      <c r="DHD197" s="87">
        <f>DHB197+DHC197</f>
        <v>0</v>
      </c>
      <c r="DHE197" s="87">
        <v>0</v>
      </c>
      <c r="DHF197" s="87">
        <f>DHD197*(($H$150)+1)+(IF(DHE197&lt;101,DHE197,IF(DHE197&lt;201,DHE197/2,IF(DHE197&lt;=301,DHE197/3,DHE197/4))))</f>
        <v>0</v>
      </c>
      <c r="DHG197" s="108">
        <v>1</v>
      </c>
      <c r="DHH197" s="109"/>
      <c r="DHI197" s="87"/>
      <c r="DHJ197" s="87"/>
      <c r="DHK197" s="87">
        <v>0</v>
      </c>
      <c r="DHL197" s="87">
        <f>DHJ197+DHK197</f>
        <v>0</v>
      </c>
      <c r="DHM197" s="87">
        <v>0</v>
      </c>
      <c r="DHN197" s="87">
        <f>DHL197*(($H$150)+1)+(IF(DHM197&lt;101,DHM197,IF(DHM197&lt;201,DHM197/2,IF(DHM197&lt;=301,DHM197/3,DHM197/4))))</f>
        <v>0</v>
      </c>
      <c r="DHO197" s="108">
        <v>1</v>
      </c>
      <c r="DHP197" s="109"/>
      <c r="DHQ197" s="87"/>
      <c r="DHR197" s="87"/>
      <c r="DHS197" s="87">
        <v>0</v>
      </c>
      <c r="DHT197" s="87">
        <f>DHR197+DHS197</f>
        <v>0</v>
      </c>
      <c r="DHU197" s="87">
        <v>0</v>
      </c>
      <c r="DHV197" s="87">
        <f>DHT197*(($H$150)+1)+(IF(DHU197&lt;101,DHU197,IF(DHU197&lt;201,DHU197/2,IF(DHU197&lt;=301,DHU197/3,DHU197/4))))</f>
        <v>0</v>
      </c>
      <c r="DHW197" s="108">
        <v>1</v>
      </c>
      <c r="DHX197" s="109"/>
      <c r="DHY197" s="87"/>
      <c r="DHZ197" s="87"/>
      <c r="DIA197" s="87">
        <v>0</v>
      </c>
      <c r="DIB197" s="87">
        <f>DHZ197+DIA197</f>
        <v>0</v>
      </c>
      <c r="DIC197" s="87">
        <v>0</v>
      </c>
      <c r="DID197" s="87">
        <f>DIB197*(($H$150)+1)+(IF(DIC197&lt;101,DIC197,IF(DIC197&lt;201,DIC197/2,IF(DIC197&lt;=301,DIC197/3,DIC197/4))))</f>
        <v>0</v>
      </c>
      <c r="DIE197" s="108">
        <v>1</v>
      </c>
      <c r="DIF197" s="109"/>
      <c r="DIG197" s="87"/>
      <c r="DIH197" s="87"/>
      <c r="DII197" s="87">
        <v>0</v>
      </c>
      <c r="DIJ197" s="87">
        <f>DIH197+DII197</f>
        <v>0</v>
      </c>
      <c r="DIK197" s="87">
        <v>0</v>
      </c>
      <c r="DIL197" s="87">
        <f>DIJ197*(($H$150)+1)+(IF(DIK197&lt;101,DIK197,IF(DIK197&lt;201,DIK197/2,IF(DIK197&lt;=301,DIK197/3,DIK197/4))))</f>
        <v>0</v>
      </c>
      <c r="DIM197" s="108">
        <v>1</v>
      </c>
      <c r="DIN197" s="109"/>
      <c r="DIO197" s="87"/>
      <c r="DIP197" s="87"/>
      <c r="DIQ197" s="87">
        <v>0</v>
      </c>
      <c r="DIR197" s="87">
        <f>DIP197+DIQ197</f>
        <v>0</v>
      </c>
      <c r="DIS197" s="87">
        <v>0</v>
      </c>
      <c r="DIT197" s="87">
        <f>DIR197*(($H$150)+1)+(IF(DIS197&lt;101,DIS197,IF(DIS197&lt;201,DIS197/2,IF(DIS197&lt;=301,DIS197/3,DIS197/4))))</f>
        <v>0</v>
      </c>
      <c r="DIU197" s="108">
        <v>1</v>
      </c>
      <c r="DIV197" s="109"/>
      <c r="DIW197" s="87"/>
      <c r="DIX197" s="87"/>
      <c r="DIY197" s="87">
        <v>0</v>
      </c>
      <c r="DIZ197" s="87">
        <f>DIX197+DIY197</f>
        <v>0</v>
      </c>
      <c r="DJA197" s="87">
        <v>0</v>
      </c>
      <c r="DJB197" s="87">
        <f>DIZ197*(($H$150)+1)+(IF(DJA197&lt;101,DJA197,IF(DJA197&lt;201,DJA197/2,IF(DJA197&lt;=301,DJA197/3,DJA197/4))))</f>
        <v>0</v>
      </c>
      <c r="DJC197" s="108">
        <v>1</v>
      </c>
      <c r="DJD197" s="109"/>
      <c r="DJE197" s="87"/>
      <c r="DJF197" s="87"/>
      <c r="DJG197" s="87">
        <v>0</v>
      </c>
      <c r="DJH197" s="87">
        <f>DJF197+DJG197</f>
        <v>0</v>
      </c>
      <c r="DJI197" s="87">
        <v>0</v>
      </c>
      <c r="DJJ197" s="87">
        <f>DJH197*(($H$150)+1)+(IF(DJI197&lt;101,DJI197,IF(DJI197&lt;201,DJI197/2,IF(DJI197&lt;=301,DJI197/3,DJI197/4))))</f>
        <v>0</v>
      </c>
      <c r="DJK197" s="108">
        <v>1</v>
      </c>
      <c r="DJL197" s="109"/>
      <c r="DJM197" s="87"/>
      <c r="DJN197" s="87"/>
      <c r="DJO197" s="87">
        <v>0</v>
      </c>
      <c r="DJP197" s="87">
        <f>DJN197+DJO197</f>
        <v>0</v>
      </c>
      <c r="DJQ197" s="87">
        <v>0</v>
      </c>
      <c r="DJR197" s="87">
        <f>DJP197*(($H$150)+1)+(IF(DJQ197&lt;101,DJQ197,IF(DJQ197&lt;201,DJQ197/2,IF(DJQ197&lt;=301,DJQ197/3,DJQ197/4))))</f>
        <v>0</v>
      </c>
      <c r="DJS197" s="108">
        <v>1</v>
      </c>
      <c r="DJT197" s="109"/>
      <c r="DJU197" s="87"/>
      <c r="DJV197" s="87"/>
      <c r="DJW197" s="87">
        <v>0</v>
      </c>
      <c r="DJX197" s="87">
        <f>DJV197+DJW197</f>
        <v>0</v>
      </c>
      <c r="DJY197" s="87">
        <v>0</v>
      </c>
      <c r="DJZ197" s="87">
        <f>DJX197*(($H$150)+1)+(IF(DJY197&lt;101,DJY197,IF(DJY197&lt;201,DJY197/2,IF(DJY197&lt;=301,DJY197/3,DJY197/4))))</f>
        <v>0</v>
      </c>
      <c r="DKA197" s="108">
        <v>1</v>
      </c>
      <c r="DKB197" s="109"/>
      <c r="DKC197" s="87"/>
      <c r="DKD197" s="87"/>
      <c r="DKE197" s="87">
        <v>0</v>
      </c>
      <c r="DKF197" s="87">
        <f>DKD197+DKE197</f>
        <v>0</v>
      </c>
      <c r="DKG197" s="87">
        <v>0</v>
      </c>
      <c r="DKH197" s="87">
        <f>DKF197*(($H$150)+1)+(IF(DKG197&lt;101,DKG197,IF(DKG197&lt;201,DKG197/2,IF(DKG197&lt;=301,DKG197/3,DKG197/4))))</f>
        <v>0</v>
      </c>
      <c r="DKI197" s="108">
        <v>1</v>
      </c>
      <c r="DKJ197" s="109"/>
      <c r="DKK197" s="87"/>
      <c r="DKL197" s="87"/>
      <c r="DKM197" s="87">
        <v>0</v>
      </c>
      <c r="DKN197" s="87">
        <f>DKL197+DKM197</f>
        <v>0</v>
      </c>
      <c r="DKO197" s="87">
        <v>0</v>
      </c>
      <c r="DKP197" s="87">
        <f>DKN197*(($H$150)+1)+(IF(DKO197&lt;101,DKO197,IF(DKO197&lt;201,DKO197/2,IF(DKO197&lt;=301,DKO197/3,DKO197/4))))</f>
        <v>0</v>
      </c>
      <c r="DKQ197" s="108">
        <v>1</v>
      </c>
      <c r="DKR197" s="109"/>
      <c r="DKS197" s="87"/>
      <c r="DKT197" s="87"/>
      <c r="DKU197" s="87">
        <v>0</v>
      </c>
      <c r="DKV197" s="87">
        <f>DKT197+DKU197</f>
        <v>0</v>
      </c>
      <c r="DKW197" s="87">
        <v>0</v>
      </c>
      <c r="DKX197" s="87">
        <f>DKV197*(($H$150)+1)+(IF(DKW197&lt;101,DKW197,IF(DKW197&lt;201,DKW197/2,IF(DKW197&lt;=301,DKW197/3,DKW197/4))))</f>
        <v>0</v>
      </c>
      <c r="DKY197" s="108">
        <v>1</v>
      </c>
      <c r="DKZ197" s="109"/>
      <c r="DLA197" s="87"/>
      <c r="DLB197" s="87"/>
      <c r="DLC197" s="87">
        <v>0</v>
      </c>
      <c r="DLD197" s="87">
        <f>DLB197+DLC197</f>
        <v>0</v>
      </c>
      <c r="DLE197" s="87">
        <v>0</v>
      </c>
      <c r="DLF197" s="87">
        <f>DLD197*(($H$150)+1)+(IF(DLE197&lt;101,DLE197,IF(DLE197&lt;201,DLE197/2,IF(DLE197&lt;=301,DLE197/3,DLE197/4))))</f>
        <v>0</v>
      </c>
      <c r="DLG197" s="108">
        <v>1</v>
      </c>
      <c r="DLH197" s="109"/>
      <c r="DLI197" s="87"/>
      <c r="DLJ197" s="87"/>
      <c r="DLK197" s="87">
        <v>0</v>
      </c>
      <c r="DLL197" s="87">
        <f>DLJ197+DLK197</f>
        <v>0</v>
      </c>
      <c r="DLM197" s="87">
        <v>0</v>
      </c>
      <c r="DLN197" s="87">
        <f>DLL197*(($H$150)+1)+(IF(DLM197&lt;101,DLM197,IF(DLM197&lt;201,DLM197/2,IF(DLM197&lt;=301,DLM197/3,DLM197/4))))</f>
        <v>0</v>
      </c>
      <c r="DLO197" s="108">
        <v>1</v>
      </c>
      <c r="DLP197" s="109"/>
      <c r="DLQ197" s="87"/>
      <c r="DLR197" s="87"/>
      <c r="DLS197" s="87">
        <v>0</v>
      </c>
      <c r="DLT197" s="87">
        <f>DLR197+DLS197</f>
        <v>0</v>
      </c>
      <c r="DLU197" s="87">
        <v>0</v>
      </c>
      <c r="DLV197" s="87">
        <f>DLT197*(($H$150)+1)+(IF(DLU197&lt;101,DLU197,IF(DLU197&lt;201,DLU197/2,IF(DLU197&lt;=301,DLU197/3,DLU197/4))))</f>
        <v>0</v>
      </c>
      <c r="DLW197" s="108">
        <v>1</v>
      </c>
      <c r="DLX197" s="109"/>
      <c r="DLY197" s="87"/>
      <c r="DLZ197" s="87"/>
      <c r="DMA197" s="87">
        <v>0</v>
      </c>
      <c r="DMB197" s="87">
        <f>DLZ197+DMA197</f>
        <v>0</v>
      </c>
      <c r="DMC197" s="87">
        <v>0</v>
      </c>
      <c r="DMD197" s="87">
        <f>DMB197*(($H$150)+1)+(IF(DMC197&lt;101,DMC197,IF(DMC197&lt;201,DMC197/2,IF(DMC197&lt;=301,DMC197/3,DMC197/4))))</f>
        <v>0</v>
      </c>
      <c r="DME197" s="108">
        <v>1</v>
      </c>
      <c r="DMF197" s="109"/>
      <c r="DMG197" s="87"/>
      <c r="DMH197" s="87"/>
      <c r="DMI197" s="87">
        <v>0</v>
      </c>
      <c r="DMJ197" s="87">
        <f>DMH197+DMI197</f>
        <v>0</v>
      </c>
      <c r="DMK197" s="87">
        <v>0</v>
      </c>
      <c r="DML197" s="87">
        <f>DMJ197*(($H$150)+1)+(IF(DMK197&lt;101,DMK197,IF(DMK197&lt;201,DMK197/2,IF(DMK197&lt;=301,DMK197/3,DMK197/4))))</f>
        <v>0</v>
      </c>
      <c r="DMM197" s="108">
        <v>1</v>
      </c>
      <c r="DMN197" s="109"/>
      <c r="DMO197" s="87"/>
      <c r="DMP197" s="87"/>
      <c r="DMQ197" s="87">
        <v>0</v>
      </c>
      <c r="DMR197" s="87">
        <f>DMP197+DMQ197</f>
        <v>0</v>
      </c>
      <c r="DMS197" s="87">
        <v>0</v>
      </c>
      <c r="DMT197" s="87">
        <f>DMR197*(($H$150)+1)+(IF(DMS197&lt;101,DMS197,IF(DMS197&lt;201,DMS197/2,IF(DMS197&lt;=301,DMS197/3,DMS197/4))))</f>
        <v>0</v>
      </c>
      <c r="DMU197" s="108">
        <v>1</v>
      </c>
      <c r="DMV197" s="109"/>
      <c r="DMW197" s="87"/>
      <c r="DMX197" s="87"/>
      <c r="DMY197" s="87">
        <v>0</v>
      </c>
      <c r="DMZ197" s="87">
        <f>DMX197+DMY197</f>
        <v>0</v>
      </c>
      <c r="DNA197" s="87">
        <v>0</v>
      </c>
      <c r="DNB197" s="87">
        <f>DMZ197*(($H$150)+1)+(IF(DNA197&lt;101,DNA197,IF(DNA197&lt;201,DNA197/2,IF(DNA197&lt;=301,DNA197/3,DNA197/4))))</f>
        <v>0</v>
      </c>
      <c r="DNC197" s="108">
        <v>1</v>
      </c>
      <c r="DND197" s="109"/>
      <c r="DNE197" s="87"/>
      <c r="DNF197" s="87"/>
      <c r="DNG197" s="87">
        <v>0</v>
      </c>
      <c r="DNH197" s="87">
        <f>DNF197+DNG197</f>
        <v>0</v>
      </c>
      <c r="DNI197" s="87">
        <v>0</v>
      </c>
      <c r="DNJ197" s="87">
        <f>DNH197*(($H$150)+1)+(IF(DNI197&lt;101,DNI197,IF(DNI197&lt;201,DNI197/2,IF(DNI197&lt;=301,DNI197/3,DNI197/4))))</f>
        <v>0</v>
      </c>
      <c r="DNK197" s="108">
        <v>1</v>
      </c>
      <c r="DNL197" s="109"/>
      <c r="DNM197" s="87"/>
      <c r="DNN197" s="87"/>
      <c r="DNO197" s="87">
        <v>0</v>
      </c>
      <c r="DNP197" s="87">
        <f>DNN197+DNO197</f>
        <v>0</v>
      </c>
      <c r="DNQ197" s="87">
        <v>0</v>
      </c>
      <c r="DNR197" s="87">
        <f>DNP197*(($H$150)+1)+(IF(DNQ197&lt;101,DNQ197,IF(DNQ197&lt;201,DNQ197/2,IF(DNQ197&lt;=301,DNQ197/3,DNQ197/4))))</f>
        <v>0</v>
      </c>
      <c r="DNS197" s="108">
        <v>1</v>
      </c>
      <c r="DNT197" s="109"/>
      <c r="DNU197" s="87"/>
      <c r="DNV197" s="87"/>
      <c r="DNW197" s="87">
        <v>0</v>
      </c>
      <c r="DNX197" s="87">
        <f>DNV197+DNW197</f>
        <v>0</v>
      </c>
      <c r="DNY197" s="87">
        <v>0</v>
      </c>
      <c r="DNZ197" s="87">
        <f>DNX197*(($H$150)+1)+(IF(DNY197&lt;101,DNY197,IF(DNY197&lt;201,DNY197/2,IF(DNY197&lt;=301,DNY197/3,DNY197/4))))</f>
        <v>0</v>
      </c>
      <c r="DOA197" s="108">
        <v>1</v>
      </c>
      <c r="DOB197" s="109"/>
      <c r="DOC197" s="87"/>
      <c r="DOD197" s="87"/>
      <c r="DOE197" s="87">
        <v>0</v>
      </c>
      <c r="DOF197" s="87">
        <f>DOD197+DOE197</f>
        <v>0</v>
      </c>
      <c r="DOG197" s="87">
        <v>0</v>
      </c>
      <c r="DOH197" s="87">
        <f>DOF197*(($H$150)+1)+(IF(DOG197&lt;101,DOG197,IF(DOG197&lt;201,DOG197/2,IF(DOG197&lt;=301,DOG197/3,DOG197/4))))</f>
        <v>0</v>
      </c>
      <c r="DOI197" s="108">
        <v>1</v>
      </c>
      <c r="DOJ197" s="109"/>
      <c r="DOK197" s="87"/>
      <c r="DOL197" s="87"/>
      <c r="DOM197" s="87">
        <v>0</v>
      </c>
      <c r="DON197" s="87">
        <f>DOL197+DOM197</f>
        <v>0</v>
      </c>
      <c r="DOO197" s="87">
        <v>0</v>
      </c>
      <c r="DOP197" s="87">
        <f>DON197*(($H$150)+1)+(IF(DOO197&lt;101,DOO197,IF(DOO197&lt;201,DOO197/2,IF(DOO197&lt;=301,DOO197/3,DOO197/4))))</f>
        <v>0</v>
      </c>
      <c r="DOQ197" s="108">
        <v>1</v>
      </c>
      <c r="DOR197" s="109"/>
      <c r="DOS197" s="87"/>
      <c r="DOT197" s="87"/>
      <c r="DOU197" s="87">
        <v>0</v>
      </c>
      <c r="DOV197" s="87">
        <f>DOT197+DOU197</f>
        <v>0</v>
      </c>
      <c r="DOW197" s="87">
        <v>0</v>
      </c>
      <c r="DOX197" s="87">
        <f>DOV197*(($H$150)+1)+(IF(DOW197&lt;101,DOW197,IF(DOW197&lt;201,DOW197/2,IF(DOW197&lt;=301,DOW197/3,DOW197/4))))</f>
        <v>0</v>
      </c>
      <c r="DOY197" s="108">
        <v>1</v>
      </c>
      <c r="DOZ197" s="109"/>
      <c r="DPA197" s="87"/>
      <c r="DPB197" s="87"/>
      <c r="DPC197" s="87">
        <v>0</v>
      </c>
      <c r="DPD197" s="87">
        <f>DPB197+DPC197</f>
        <v>0</v>
      </c>
      <c r="DPE197" s="87">
        <v>0</v>
      </c>
      <c r="DPF197" s="87">
        <f>DPD197*(($H$150)+1)+(IF(DPE197&lt;101,DPE197,IF(DPE197&lt;201,DPE197/2,IF(DPE197&lt;=301,DPE197/3,DPE197/4))))</f>
        <v>0</v>
      </c>
      <c r="DPG197" s="108">
        <v>1</v>
      </c>
      <c r="DPH197" s="109"/>
      <c r="DPI197" s="87"/>
      <c r="DPJ197" s="87"/>
      <c r="DPK197" s="87">
        <v>0</v>
      </c>
      <c r="DPL197" s="87">
        <f>DPJ197+DPK197</f>
        <v>0</v>
      </c>
      <c r="DPM197" s="87">
        <v>0</v>
      </c>
      <c r="DPN197" s="87">
        <f>DPL197*(($H$150)+1)+(IF(DPM197&lt;101,DPM197,IF(DPM197&lt;201,DPM197/2,IF(DPM197&lt;=301,DPM197/3,DPM197/4))))</f>
        <v>0</v>
      </c>
      <c r="DPO197" s="108">
        <v>1</v>
      </c>
      <c r="DPP197" s="109"/>
      <c r="DPQ197" s="87"/>
      <c r="DPR197" s="87"/>
      <c r="DPS197" s="87">
        <v>0</v>
      </c>
      <c r="DPT197" s="87">
        <f>DPR197+DPS197</f>
        <v>0</v>
      </c>
      <c r="DPU197" s="87">
        <v>0</v>
      </c>
      <c r="DPV197" s="87">
        <f>DPT197*(($H$150)+1)+(IF(DPU197&lt;101,DPU197,IF(DPU197&lt;201,DPU197/2,IF(DPU197&lt;=301,DPU197/3,DPU197/4))))</f>
        <v>0</v>
      </c>
      <c r="DPW197" s="108">
        <v>1</v>
      </c>
      <c r="DPX197" s="109"/>
      <c r="DPY197" s="87"/>
      <c r="DPZ197" s="87"/>
      <c r="DQA197" s="87">
        <v>0</v>
      </c>
      <c r="DQB197" s="87">
        <f>DPZ197+DQA197</f>
        <v>0</v>
      </c>
      <c r="DQC197" s="87">
        <v>0</v>
      </c>
      <c r="DQD197" s="87">
        <f>DQB197*(($H$150)+1)+(IF(DQC197&lt;101,DQC197,IF(DQC197&lt;201,DQC197/2,IF(DQC197&lt;=301,DQC197/3,DQC197/4))))</f>
        <v>0</v>
      </c>
      <c r="DQE197" s="108">
        <v>1</v>
      </c>
      <c r="DQF197" s="109"/>
      <c r="DQG197" s="87"/>
      <c r="DQH197" s="87"/>
      <c r="DQI197" s="87">
        <v>0</v>
      </c>
      <c r="DQJ197" s="87">
        <f>DQH197+DQI197</f>
        <v>0</v>
      </c>
      <c r="DQK197" s="87">
        <v>0</v>
      </c>
      <c r="DQL197" s="87">
        <f>DQJ197*(($H$150)+1)+(IF(DQK197&lt;101,DQK197,IF(DQK197&lt;201,DQK197/2,IF(DQK197&lt;=301,DQK197/3,DQK197/4))))</f>
        <v>0</v>
      </c>
      <c r="DQM197" s="108">
        <v>1</v>
      </c>
      <c r="DQN197" s="109"/>
      <c r="DQO197" s="87"/>
      <c r="DQP197" s="87"/>
      <c r="DQQ197" s="87">
        <v>0</v>
      </c>
      <c r="DQR197" s="87">
        <f>DQP197+DQQ197</f>
        <v>0</v>
      </c>
      <c r="DQS197" s="87">
        <v>0</v>
      </c>
      <c r="DQT197" s="87">
        <f>DQR197*(($H$150)+1)+(IF(DQS197&lt;101,DQS197,IF(DQS197&lt;201,DQS197/2,IF(DQS197&lt;=301,DQS197/3,DQS197/4))))</f>
        <v>0</v>
      </c>
      <c r="DQU197" s="108">
        <v>1</v>
      </c>
      <c r="DQV197" s="109"/>
      <c r="DQW197" s="87"/>
      <c r="DQX197" s="87"/>
      <c r="DQY197" s="87">
        <v>0</v>
      </c>
      <c r="DQZ197" s="87">
        <f>DQX197+DQY197</f>
        <v>0</v>
      </c>
      <c r="DRA197" s="87">
        <v>0</v>
      </c>
      <c r="DRB197" s="87">
        <f>DQZ197*(($H$150)+1)+(IF(DRA197&lt;101,DRA197,IF(DRA197&lt;201,DRA197/2,IF(DRA197&lt;=301,DRA197/3,DRA197/4))))</f>
        <v>0</v>
      </c>
      <c r="DRC197" s="108">
        <v>1</v>
      </c>
      <c r="DRD197" s="109"/>
      <c r="DRE197" s="87"/>
      <c r="DRF197" s="87"/>
      <c r="DRG197" s="87">
        <v>0</v>
      </c>
      <c r="DRH197" s="87">
        <f>DRF197+DRG197</f>
        <v>0</v>
      </c>
      <c r="DRI197" s="87">
        <v>0</v>
      </c>
      <c r="DRJ197" s="87">
        <f>DRH197*(($H$150)+1)+(IF(DRI197&lt;101,DRI197,IF(DRI197&lt;201,DRI197/2,IF(DRI197&lt;=301,DRI197/3,DRI197/4))))</f>
        <v>0</v>
      </c>
      <c r="DRK197" s="108">
        <v>1</v>
      </c>
      <c r="DRL197" s="109"/>
      <c r="DRM197" s="87"/>
      <c r="DRN197" s="87"/>
      <c r="DRO197" s="87">
        <v>0</v>
      </c>
      <c r="DRP197" s="87">
        <f>DRN197+DRO197</f>
        <v>0</v>
      </c>
      <c r="DRQ197" s="87">
        <v>0</v>
      </c>
      <c r="DRR197" s="87">
        <f>DRP197*(($H$150)+1)+(IF(DRQ197&lt;101,DRQ197,IF(DRQ197&lt;201,DRQ197/2,IF(DRQ197&lt;=301,DRQ197/3,DRQ197/4))))</f>
        <v>0</v>
      </c>
      <c r="DRS197" s="108">
        <v>1</v>
      </c>
      <c r="DRT197" s="109"/>
      <c r="DRU197" s="87"/>
      <c r="DRV197" s="87"/>
      <c r="DRW197" s="87">
        <v>0</v>
      </c>
      <c r="DRX197" s="87">
        <f>DRV197+DRW197</f>
        <v>0</v>
      </c>
      <c r="DRY197" s="87">
        <v>0</v>
      </c>
      <c r="DRZ197" s="87">
        <f>DRX197*(($H$150)+1)+(IF(DRY197&lt;101,DRY197,IF(DRY197&lt;201,DRY197/2,IF(DRY197&lt;=301,DRY197/3,DRY197/4))))</f>
        <v>0</v>
      </c>
      <c r="DSA197" s="108">
        <v>1</v>
      </c>
      <c r="DSB197" s="109"/>
      <c r="DSC197" s="87"/>
      <c r="DSD197" s="87"/>
      <c r="DSE197" s="87">
        <v>0</v>
      </c>
      <c r="DSF197" s="87">
        <f>DSD197+DSE197</f>
        <v>0</v>
      </c>
      <c r="DSG197" s="87">
        <v>0</v>
      </c>
      <c r="DSH197" s="87">
        <f>DSF197*(($H$150)+1)+(IF(DSG197&lt;101,DSG197,IF(DSG197&lt;201,DSG197/2,IF(DSG197&lt;=301,DSG197/3,DSG197/4))))</f>
        <v>0</v>
      </c>
      <c r="DSI197" s="108">
        <v>1</v>
      </c>
      <c r="DSJ197" s="109"/>
      <c r="DSK197" s="87"/>
      <c r="DSL197" s="87"/>
      <c r="DSM197" s="87">
        <v>0</v>
      </c>
      <c r="DSN197" s="87">
        <f>DSL197+DSM197</f>
        <v>0</v>
      </c>
      <c r="DSO197" s="87">
        <v>0</v>
      </c>
      <c r="DSP197" s="87">
        <f>DSN197*(($H$150)+1)+(IF(DSO197&lt;101,DSO197,IF(DSO197&lt;201,DSO197/2,IF(DSO197&lt;=301,DSO197/3,DSO197/4))))</f>
        <v>0</v>
      </c>
      <c r="DSQ197" s="108">
        <v>1</v>
      </c>
      <c r="DSR197" s="109"/>
      <c r="DSS197" s="87"/>
      <c r="DST197" s="87"/>
      <c r="DSU197" s="87">
        <v>0</v>
      </c>
      <c r="DSV197" s="87">
        <f>DST197+DSU197</f>
        <v>0</v>
      </c>
      <c r="DSW197" s="87">
        <v>0</v>
      </c>
      <c r="DSX197" s="87">
        <f>DSV197*(($H$150)+1)+(IF(DSW197&lt;101,DSW197,IF(DSW197&lt;201,DSW197/2,IF(DSW197&lt;=301,DSW197/3,DSW197/4))))</f>
        <v>0</v>
      </c>
      <c r="DSY197" s="108">
        <v>1</v>
      </c>
      <c r="DSZ197" s="109"/>
      <c r="DTA197" s="87"/>
      <c r="DTB197" s="87"/>
      <c r="DTC197" s="87">
        <v>0</v>
      </c>
      <c r="DTD197" s="87">
        <f>DTB197+DTC197</f>
        <v>0</v>
      </c>
      <c r="DTE197" s="87">
        <v>0</v>
      </c>
      <c r="DTF197" s="87">
        <f>DTD197*(($H$150)+1)+(IF(DTE197&lt;101,DTE197,IF(DTE197&lt;201,DTE197/2,IF(DTE197&lt;=301,DTE197/3,DTE197/4))))</f>
        <v>0</v>
      </c>
      <c r="DTG197" s="108">
        <v>1</v>
      </c>
      <c r="DTH197" s="109"/>
      <c r="DTI197" s="87"/>
      <c r="DTJ197" s="87"/>
      <c r="DTK197" s="87">
        <v>0</v>
      </c>
      <c r="DTL197" s="87">
        <f>DTJ197+DTK197</f>
        <v>0</v>
      </c>
      <c r="DTM197" s="87">
        <v>0</v>
      </c>
      <c r="DTN197" s="87">
        <f>DTL197*(($H$150)+1)+(IF(DTM197&lt;101,DTM197,IF(DTM197&lt;201,DTM197/2,IF(DTM197&lt;=301,DTM197/3,DTM197/4))))</f>
        <v>0</v>
      </c>
      <c r="DTO197" s="108">
        <v>1</v>
      </c>
      <c r="DTP197" s="109"/>
      <c r="DTQ197" s="87"/>
      <c r="DTR197" s="87"/>
      <c r="DTS197" s="87">
        <v>0</v>
      </c>
      <c r="DTT197" s="87">
        <f>DTR197+DTS197</f>
        <v>0</v>
      </c>
      <c r="DTU197" s="87">
        <v>0</v>
      </c>
      <c r="DTV197" s="87">
        <f>DTT197*(($H$150)+1)+(IF(DTU197&lt;101,DTU197,IF(DTU197&lt;201,DTU197/2,IF(DTU197&lt;=301,DTU197/3,DTU197/4))))</f>
        <v>0</v>
      </c>
      <c r="DTW197" s="108">
        <v>1</v>
      </c>
      <c r="DTX197" s="109"/>
      <c r="DTY197" s="87"/>
      <c r="DTZ197" s="87"/>
      <c r="DUA197" s="87">
        <v>0</v>
      </c>
      <c r="DUB197" s="87">
        <f>DTZ197+DUA197</f>
        <v>0</v>
      </c>
      <c r="DUC197" s="87">
        <v>0</v>
      </c>
      <c r="DUD197" s="87">
        <f>DUB197*(($H$150)+1)+(IF(DUC197&lt;101,DUC197,IF(DUC197&lt;201,DUC197/2,IF(DUC197&lt;=301,DUC197/3,DUC197/4))))</f>
        <v>0</v>
      </c>
      <c r="DUE197" s="108">
        <v>1</v>
      </c>
      <c r="DUF197" s="109"/>
      <c r="DUG197" s="87"/>
      <c r="DUH197" s="87"/>
      <c r="DUI197" s="87">
        <v>0</v>
      </c>
      <c r="DUJ197" s="87">
        <f>DUH197+DUI197</f>
        <v>0</v>
      </c>
      <c r="DUK197" s="87">
        <v>0</v>
      </c>
      <c r="DUL197" s="87">
        <f>DUJ197*(($H$150)+1)+(IF(DUK197&lt;101,DUK197,IF(DUK197&lt;201,DUK197/2,IF(DUK197&lt;=301,DUK197/3,DUK197/4))))</f>
        <v>0</v>
      </c>
      <c r="DUM197" s="108">
        <v>1</v>
      </c>
      <c r="DUN197" s="109"/>
      <c r="DUO197" s="87"/>
      <c r="DUP197" s="87"/>
      <c r="DUQ197" s="87">
        <v>0</v>
      </c>
      <c r="DUR197" s="87">
        <f>DUP197+DUQ197</f>
        <v>0</v>
      </c>
      <c r="DUS197" s="87">
        <v>0</v>
      </c>
      <c r="DUT197" s="87">
        <f>DUR197*(($H$150)+1)+(IF(DUS197&lt;101,DUS197,IF(DUS197&lt;201,DUS197/2,IF(DUS197&lt;=301,DUS197/3,DUS197/4))))</f>
        <v>0</v>
      </c>
      <c r="DUU197" s="108">
        <v>1</v>
      </c>
      <c r="DUV197" s="109"/>
      <c r="DUW197" s="87"/>
      <c r="DUX197" s="87"/>
      <c r="DUY197" s="87">
        <v>0</v>
      </c>
      <c r="DUZ197" s="87">
        <f>DUX197+DUY197</f>
        <v>0</v>
      </c>
      <c r="DVA197" s="87">
        <v>0</v>
      </c>
      <c r="DVB197" s="87">
        <f>DUZ197*(($H$150)+1)+(IF(DVA197&lt;101,DVA197,IF(DVA197&lt;201,DVA197/2,IF(DVA197&lt;=301,DVA197/3,DVA197/4))))</f>
        <v>0</v>
      </c>
      <c r="DVC197" s="108">
        <v>1</v>
      </c>
      <c r="DVD197" s="109"/>
      <c r="DVE197" s="87"/>
      <c r="DVF197" s="87"/>
      <c r="DVG197" s="87">
        <v>0</v>
      </c>
      <c r="DVH197" s="87">
        <f>DVF197+DVG197</f>
        <v>0</v>
      </c>
      <c r="DVI197" s="87">
        <v>0</v>
      </c>
      <c r="DVJ197" s="87">
        <f>DVH197*(($H$150)+1)+(IF(DVI197&lt;101,DVI197,IF(DVI197&lt;201,DVI197/2,IF(DVI197&lt;=301,DVI197/3,DVI197/4))))</f>
        <v>0</v>
      </c>
      <c r="DVK197" s="108">
        <v>1</v>
      </c>
      <c r="DVL197" s="109"/>
      <c r="DVM197" s="87"/>
      <c r="DVN197" s="87"/>
      <c r="DVO197" s="87">
        <v>0</v>
      </c>
      <c r="DVP197" s="87">
        <f>DVN197+DVO197</f>
        <v>0</v>
      </c>
      <c r="DVQ197" s="87">
        <v>0</v>
      </c>
      <c r="DVR197" s="87">
        <f>DVP197*(($H$150)+1)+(IF(DVQ197&lt;101,DVQ197,IF(DVQ197&lt;201,DVQ197/2,IF(DVQ197&lt;=301,DVQ197/3,DVQ197/4))))</f>
        <v>0</v>
      </c>
      <c r="DVS197" s="108">
        <v>1</v>
      </c>
      <c r="DVT197" s="109"/>
      <c r="DVU197" s="87"/>
      <c r="DVV197" s="87"/>
      <c r="DVW197" s="87">
        <v>0</v>
      </c>
      <c r="DVX197" s="87">
        <f>DVV197+DVW197</f>
        <v>0</v>
      </c>
      <c r="DVY197" s="87">
        <v>0</v>
      </c>
      <c r="DVZ197" s="87">
        <f>DVX197*(($H$150)+1)+(IF(DVY197&lt;101,DVY197,IF(DVY197&lt;201,DVY197/2,IF(DVY197&lt;=301,DVY197/3,DVY197/4))))</f>
        <v>0</v>
      </c>
      <c r="DWA197" s="108">
        <v>1</v>
      </c>
      <c r="DWB197" s="109"/>
      <c r="DWC197" s="87"/>
      <c r="DWD197" s="87"/>
      <c r="DWE197" s="87">
        <v>0</v>
      </c>
      <c r="DWF197" s="87">
        <f>DWD197+DWE197</f>
        <v>0</v>
      </c>
      <c r="DWG197" s="87">
        <v>0</v>
      </c>
      <c r="DWH197" s="87">
        <f>DWF197*(($H$150)+1)+(IF(DWG197&lt;101,DWG197,IF(DWG197&lt;201,DWG197/2,IF(DWG197&lt;=301,DWG197/3,DWG197/4))))</f>
        <v>0</v>
      </c>
      <c r="DWI197" s="108">
        <v>1</v>
      </c>
      <c r="DWJ197" s="109"/>
      <c r="DWK197" s="87"/>
      <c r="DWL197" s="87"/>
      <c r="DWM197" s="87">
        <v>0</v>
      </c>
      <c r="DWN197" s="87">
        <f>DWL197+DWM197</f>
        <v>0</v>
      </c>
      <c r="DWO197" s="87">
        <v>0</v>
      </c>
      <c r="DWP197" s="87">
        <f>DWN197*(($H$150)+1)+(IF(DWO197&lt;101,DWO197,IF(DWO197&lt;201,DWO197/2,IF(DWO197&lt;=301,DWO197/3,DWO197/4))))</f>
        <v>0</v>
      </c>
      <c r="DWQ197" s="108">
        <v>1</v>
      </c>
      <c r="DWR197" s="109"/>
      <c r="DWS197" s="87"/>
      <c r="DWT197" s="87"/>
      <c r="DWU197" s="87">
        <v>0</v>
      </c>
      <c r="DWV197" s="87">
        <f>DWT197+DWU197</f>
        <v>0</v>
      </c>
      <c r="DWW197" s="87">
        <v>0</v>
      </c>
      <c r="DWX197" s="87">
        <f>DWV197*(($H$150)+1)+(IF(DWW197&lt;101,DWW197,IF(DWW197&lt;201,DWW197/2,IF(DWW197&lt;=301,DWW197/3,DWW197/4))))</f>
        <v>0</v>
      </c>
      <c r="DWY197" s="108">
        <v>1</v>
      </c>
      <c r="DWZ197" s="109"/>
      <c r="DXA197" s="87"/>
      <c r="DXB197" s="87"/>
      <c r="DXC197" s="87">
        <v>0</v>
      </c>
      <c r="DXD197" s="87">
        <f>DXB197+DXC197</f>
        <v>0</v>
      </c>
      <c r="DXE197" s="87">
        <v>0</v>
      </c>
      <c r="DXF197" s="87">
        <f>DXD197*(($H$150)+1)+(IF(DXE197&lt;101,DXE197,IF(DXE197&lt;201,DXE197/2,IF(DXE197&lt;=301,DXE197/3,DXE197/4))))</f>
        <v>0</v>
      </c>
      <c r="DXG197" s="108">
        <v>1</v>
      </c>
      <c r="DXH197" s="109"/>
      <c r="DXI197" s="87"/>
      <c r="DXJ197" s="87"/>
      <c r="DXK197" s="87">
        <v>0</v>
      </c>
      <c r="DXL197" s="87">
        <f>DXJ197+DXK197</f>
        <v>0</v>
      </c>
      <c r="DXM197" s="87">
        <v>0</v>
      </c>
      <c r="DXN197" s="87">
        <f>DXL197*(($H$150)+1)+(IF(DXM197&lt;101,DXM197,IF(DXM197&lt;201,DXM197/2,IF(DXM197&lt;=301,DXM197/3,DXM197/4))))</f>
        <v>0</v>
      </c>
      <c r="DXO197" s="108">
        <v>1</v>
      </c>
      <c r="DXP197" s="109"/>
      <c r="DXQ197" s="87"/>
      <c r="DXR197" s="87"/>
      <c r="DXS197" s="87">
        <v>0</v>
      </c>
      <c r="DXT197" s="87">
        <f>DXR197+DXS197</f>
        <v>0</v>
      </c>
      <c r="DXU197" s="87">
        <v>0</v>
      </c>
      <c r="DXV197" s="87">
        <f>DXT197*(($H$150)+1)+(IF(DXU197&lt;101,DXU197,IF(DXU197&lt;201,DXU197/2,IF(DXU197&lt;=301,DXU197/3,DXU197/4))))</f>
        <v>0</v>
      </c>
      <c r="DXW197" s="108">
        <v>1</v>
      </c>
      <c r="DXX197" s="109"/>
      <c r="DXY197" s="87"/>
      <c r="DXZ197" s="87"/>
      <c r="DYA197" s="87">
        <v>0</v>
      </c>
      <c r="DYB197" s="87">
        <f>DXZ197+DYA197</f>
        <v>0</v>
      </c>
      <c r="DYC197" s="87">
        <v>0</v>
      </c>
      <c r="DYD197" s="87">
        <f>DYB197*(($H$150)+1)+(IF(DYC197&lt;101,DYC197,IF(DYC197&lt;201,DYC197/2,IF(DYC197&lt;=301,DYC197/3,DYC197/4))))</f>
        <v>0</v>
      </c>
      <c r="DYE197" s="108">
        <v>1</v>
      </c>
      <c r="DYF197" s="109"/>
      <c r="DYG197" s="87"/>
      <c r="DYH197" s="87"/>
      <c r="DYI197" s="87">
        <v>0</v>
      </c>
      <c r="DYJ197" s="87">
        <f>DYH197+DYI197</f>
        <v>0</v>
      </c>
      <c r="DYK197" s="87">
        <v>0</v>
      </c>
      <c r="DYL197" s="87">
        <f>DYJ197*(($H$150)+1)+(IF(DYK197&lt;101,DYK197,IF(DYK197&lt;201,DYK197/2,IF(DYK197&lt;=301,DYK197/3,DYK197/4))))</f>
        <v>0</v>
      </c>
      <c r="DYM197" s="108">
        <v>1</v>
      </c>
      <c r="DYN197" s="109"/>
      <c r="DYO197" s="87"/>
      <c r="DYP197" s="87"/>
      <c r="DYQ197" s="87">
        <v>0</v>
      </c>
      <c r="DYR197" s="87">
        <f>DYP197+DYQ197</f>
        <v>0</v>
      </c>
      <c r="DYS197" s="87">
        <v>0</v>
      </c>
      <c r="DYT197" s="87">
        <f>DYR197*(($H$150)+1)+(IF(DYS197&lt;101,DYS197,IF(DYS197&lt;201,DYS197/2,IF(DYS197&lt;=301,DYS197/3,DYS197/4))))</f>
        <v>0</v>
      </c>
      <c r="DYU197" s="108">
        <v>1</v>
      </c>
      <c r="DYV197" s="109"/>
      <c r="DYW197" s="87"/>
      <c r="DYX197" s="87"/>
      <c r="DYY197" s="87">
        <v>0</v>
      </c>
      <c r="DYZ197" s="87">
        <f>DYX197+DYY197</f>
        <v>0</v>
      </c>
      <c r="DZA197" s="87">
        <v>0</v>
      </c>
      <c r="DZB197" s="87">
        <f>DYZ197*(($H$150)+1)+(IF(DZA197&lt;101,DZA197,IF(DZA197&lt;201,DZA197/2,IF(DZA197&lt;=301,DZA197/3,DZA197/4))))</f>
        <v>0</v>
      </c>
      <c r="DZC197" s="108">
        <v>1</v>
      </c>
      <c r="DZD197" s="109"/>
      <c r="DZE197" s="87"/>
      <c r="DZF197" s="87"/>
      <c r="DZG197" s="87">
        <v>0</v>
      </c>
      <c r="DZH197" s="87">
        <f>DZF197+DZG197</f>
        <v>0</v>
      </c>
      <c r="DZI197" s="87">
        <v>0</v>
      </c>
      <c r="DZJ197" s="87">
        <f>DZH197*(($H$150)+1)+(IF(DZI197&lt;101,DZI197,IF(DZI197&lt;201,DZI197/2,IF(DZI197&lt;=301,DZI197/3,DZI197/4))))</f>
        <v>0</v>
      </c>
      <c r="DZK197" s="108">
        <v>1</v>
      </c>
      <c r="DZL197" s="109"/>
      <c r="DZM197" s="87"/>
      <c r="DZN197" s="87"/>
      <c r="DZO197" s="87">
        <v>0</v>
      </c>
      <c r="DZP197" s="87">
        <f>DZN197+DZO197</f>
        <v>0</v>
      </c>
      <c r="DZQ197" s="87">
        <v>0</v>
      </c>
      <c r="DZR197" s="87">
        <f>DZP197*(($H$150)+1)+(IF(DZQ197&lt;101,DZQ197,IF(DZQ197&lt;201,DZQ197/2,IF(DZQ197&lt;=301,DZQ197/3,DZQ197/4))))</f>
        <v>0</v>
      </c>
      <c r="DZS197" s="108">
        <v>1</v>
      </c>
      <c r="DZT197" s="109"/>
      <c r="DZU197" s="87"/>
      <c r="DZV197" s="87"/>
      <c r="DZW197" s="87">
        <v>0</v>
      </c>
      <c r="DZX197" s="87">
        <f>DZV197+DZW197</f>
        <v>0</v>
      </c>
      <c r="DZY197" s="87">
        <v>0</v>
      </c>
      <c r="DZZ197" s="87">
        <f>DZX197*(($H$150)+1)+(IF(DZY197&lt;101,DZY197,IF(DZY197&lt;201,DZY197/2,IF(DZY197&lt;=301,DZY197/3,DZY197/4))))</f>
        <v>0</v>
      </c>
      <c r="EAA197" s="108">
        <v>1</v>
      </c>
      <c r="EAB197" s="109"/>
      <c r="EAC197" s="87"/>
      <c r="EAD197" s="87"/>
      <c r="EAE197" s="87">
        <v>0</v>
      </c>
      <c r="EAF197" s="87">
        <f>EAD197+EAE197</f>
        <v>0</v>
      </c>
      <c r="EAG197" s="87">
        <v>0</v>
      </c>
      <c r="EAH197" s="87">
        <f>EAF197*(($H$150)+1)+(IF(EAG197&lt;101,EAG197,IF(EAG197&lt;201,EAG197/2,IF(EAG197&lt;=301,EAG197/3,EAG197/4))))</f>
        <v>0</v>
      </c>
      <c r="EAI197" s="108">
        <v>1</v>
      </c>
      <c r="EAJ197" s="109"/>
      <c r="EAK197" s="87"/>
      <c r="EAL197" s="87"/>
      <c r="EAM197" s="87">
        <v>0</v>
      </c>
      <c r="EAN197" s="87">
        <f>EAL197+EAM197</f>
        <v>0</v>
      </c>
      <c r="EAO197" s="87">
        <v>0</v>
      </c>
      <c r="EAP197" s="87">
        <f>EAN197*(($H$150)+1)+(IF(EAO197&lt;101,EAO197,IF(EAO197&lt;201,EAO197/2,IF(EAO197&lt;=301,EAO197/3,EAO197/4))))</f>
        <v>0</v>
      </c>
      <c r="EAQ197" s="108">
        <v>1</v>
      </c>
      <c r="EAR197" s="109"/>
      <c r="EAS197" s="87"/>
      <c r="EAT197" s="87"/>
      <c r="EAU197" s="87">
        <v>0</v>
      </c>
      <c r="EAV197" s="87">
        <f>EAT197+EAU197</f>
        <v>0</v>
      </c>
      <c r="EAW197" s="87">
        <v>0</v>
      </c>
      <c r="EAX197" s="87">
        <f>EAV197*(($H$150)+1)+(IF(EAW197&lt;101,EAW197,IF(EAW197&lt;201,EAW197/2,IF(EAW197&lt;=301,EAW197/3,EAW197/4))))</f>
        <v>0</v>
      </c>
      <c r="EAY197" s="108">
        <v>1</v>
      </c>
      <c r="EAZ197" s="109"/>
      <c r="EBA197" s="87"/>
      <c r="EBB197" s="87"/>
      <c r="EBC197" s="87">
        <v>0</v>
      </c>
      <c r="EBD197" s="87">
        <f>EBB197+EBC197</f>
        <v>0</v>
      </c>
      <c r="EBE197" s="87">
        <v>0</v>
      </c>
      <c r="EBF197" s="87">
        <f>EBD197*(($H$150)+1)+(IF(EBE197&lt;101,EBE197,IF(EBE197&lt;201,EBE197/2,IF(EBE197&lt;=301,EBE197/3,EBE197/4))))</f>
        <v>0</v>
      </c>
      <c r="EBG197" s="108">
        <v>1</v>
      </c>
      <c r="EBH197" s="109"/>
      <c r="EBI197" s="87"/>
      <c r="EBJ197" s="87"/>
      <c r="EBK197" s="87">
        <v>0</v>
      </c>
      <c r="EBL197" s="87">
        <f>EBJ197+EBK197</f>
        <v>0</v>
      </c>
      <c r="EBM197" s="87">
        <v>0</v>
      </c>
      <c r="EBN197" s="87">
        <f>EBL197*(($H$150)+1)+(IF(EBM197&lt;101,EBM197,IF(EBM197&lt;201,EBM197/2,IF(EBM197&lt;=301,EBM197/3,EBM197/4))))</f>
        <v>0</v>
      </c>
      <c r="EBO197" s="108">
        <v>1</v>
      </c>
      <c r="EBP197" s="109"/>
      <c r="EBQ197" s="87"/>
      <c r="EBR197" s="87"/>
      <c r="EBS197" s="87">
        <v>0</v>
      </c>
      <c r="EBT197" s="87">
        <f>EBR197+EBS197</f>
        <v>0</v>
      </c>
      <c r="EBU197" s="87">
        <v>0</v>
      </c>
      <c r="EBV197" s="87">
        <f>EBT197*(($H$150)+1)+(IF(EBU197&lt;101,EBU197,IF(EBU197&lt;201,EBU197/2,IF(EBU197&lt;=301,EBU197/3,EBU197/4))))</f>
        <v>0</v>
      </c>
      <c r="EBW197" s="108">
        <v>1</v>
      </c>
      <c r="EBX197" s="109"/>
      <c r="EBY197" s="87"/>
      <c r="EBZ197" s="87"/>
      <c r="ECA197" s="87">
        <v>0</v>
      </c>
      <c r="ECB197" s="87">
        <f>EBZ197+ECA197</f>
        <v>0</v>
      </c>
      <c r="ECC197" s="87">
        <v>0</v>
      </c>
      <c r="ECD197" s="87">
        <f>ECB197*(($H$150)+1)+(IF(ECC197&lt;101,ECC197,IF(ECC197&lt;201,ECC197/2,IF(ECC197&lt;=301,ECC197/3,ECC197/4))))</f>
        <v>0</v>
      </c>
      <c r="ECE197" s="108">
        <v>1</v>
      </c>
      <c r="ECF197" s="109"/>
      <c r="ECG197" s="87"/>
      <c r="ECH197" s="87"/>
      <c r="ECI197" s="87">
        <v>0</v>
      </c>
      <c r="ECJ197" s="87">
        <f>ECH197+ECI197</f>
        <v>0</v>
      </c>
      <c r="ECK197" s="87">
        <v>0</v>
      </c>
      <c r="ECL197" s="87">
        <f>ECJ197*(($H$150)+1)+(IF(ECK197&lt;101,ECK197,IF(ECK197&lt;201,ECK197/2,IF(ECK197&lt;=301,ECK197/3,ECK197/4))))</f>
        <v>0</v>
      </c>
      <c r="ECM197" s="108">
        <v>1</v>
      </c>
      <c r="ECN197" s="109"/>
      <c r="ECO197" s="87"/>
      <c r="ECP197" s="87"/>
      <c r="ECQ197" s="87">
        <v>0</v>
      </c>
      <c r="ECR197" s="87">
        <f>ECP197+ECQ197</f>
        <v>0</v>
      </c>
      <c r="ECS197" s="87">
        <v>0</v>
      </c>
      <c r="ECT197" s="87">
        <f>ECR197*(($H$150)+1)+(IF(ECS197&lt;101,ECS197,IF(ECS197&lt;201,ECS197/2,IF(ECS197&lt;=301,ECS197/3,ECS197/4))))</f>
        <v>0</v>
      </c>
      <c r="ECU197" s="108">
        <v>1</v>
      </c>
      <c r="ECV197" s="109"/>
      <c r="ECW197" s="87"/>
      <c r="ECX197" s="87"/>
      <c r="ECY197" s="87">
        <v>0</v>
      </c>
      <c r="ECZ197" s="87">
        <f>ECX197+ECY197</f>
        <v>0</v>
      </c>
      <c r="EDA197" s="87">
        <v>0</v>
      </c>
      <c r="EDB197" s="87">
        <f>ECZ197*(($H$150)+1)+(IF(EDA197&lt;101,EDA197,IF(EDA197&lt;201,EDA197/2,IF(EDA197&lt;=301,EDA197/3,EDA197/4))))</f>
        <v>0</v>
      </c>
      <c r="EDC197" s="108">
        <v>1</v>
      </c>
      <c r="EDD197" s="109"/>
      <c r="EDE197" s="87"/>
      <c r="EDF197" s="87"/>
      <c r="EDG197" s="87">
        <v>0</v>
      </c>
      <c r="EDH197" s="87">
        <f>EDF197+EDG197</f>
        <v>0</v>
      </c>
      <c r="EDI197" s="87">
        <v>0</v>
      </c>
      <c r="EDJ197" s="87">
        <f>EDH197*(($H$150)+1)+(IF(EDI197&lt;101,EDI197,IF(EDI197&lt;201,EDI197/2,IF(EDI197&lt;=301,EDI197/3,EDI197/4))))</f>
        <v>0</v>
      </c>
      <c r="EDK197" s="108">
        <v>1</v>
      </c>
      <c r="EDL197" s="109"/>
      <c r="EDM197" s="87"/>
      <c r="EDN197" s="87"/>
      <c r="EDO197" s="87">
        <v>0</v>
      </c>
      <c r="EDP197" s="87">
        <f>EDN197+EDO197</f>
        <v>0</v>
      </c>
      <c r="EDQ197" s="87">
        <v>0</v>
      </c>
      <c r="EDR197" s="87">
        <f>EDP197*(($H$150)+1)+(IF(EDQ197&lt;101,EDQ197,IF(EDQ197&lt;201,EDQ197/2,IF(EDQ197&lt;=301,EDQ197/3,EDQ197/4))))</f>
        <v>0</v>
      </c>
      <c r="EDS197" s="108">
        <v>1</v>
      </c>
      <c r="EDT197" s="109"/>
      <c r="EDU197" s="87"/>
      <c r="EDV197" s="87"/>
      <c r="EDW197" s="87">
        <v>0</v>
      </c>
      <c r="EDX197" s="87">
        <f>EDV197+EDW197</f>
        <v>0</v>
      </c>
      <c r="EDY197" s="87">
        <v>0</v>
      </c>
      <c r="EDZ197" s="87">
        <f>EDX197*(($H$150)+1)+(IF(EDY197&lt;101,EDY197,IF(EDY197&lt;201,EDY197/2,IF(EDY197&lt;=301,EDY197/3,EDY197/4))))</f>
        <v>0</v>
      </c>
      <c r="EEA197" s="108">
        <v>1</v>
      </c>
      <c r="EEB197" s="109"/>
      <c r="EEC197" s="87"/>
      <c r="EED197" s="87"/>
      <c r="EEE197" s="87">
        <v>0</v>
      </c>
      <c r="EEF197" s="87">
        <f>EED197+EEE197</f>
        <v>0</v>
      </c>
      <c r="EEG197" s="87">
        <v>0</v>
      </c>
      <c r="EEH197" s="87">
        <f>EEF197*(($H$150)+1)+(IF(EEG197&lt;101,EEG197,IF(EEG197&lt;201,EEG197/2,IF(EEG197&lt;=301,EEG197/3,EEG197/4))))</f>
        <v>0</v>
      </c>
      <c r="EEI197" s="108">
        <v>1</v>
      </c>
      <c r="EEJ197" s="109"/>
      <c r="EEK197" s="87"/>
      <c r="EEL197" s="87"/>
      <c r="EEM197" s="87">
        <v>0</v>
      </c>
      <c r="EEN197" s="87">
        <f>EEL197+EEM197</f>
        <v>0</v>
      </c>
      <c r="EEO197" s="87">
        <v>0</v>
      </c>
      <c r="EEP197" s="87">
        <f>EEN197*(($H$150)+1)+(IF(EEO197&lt;101,EEO197,IF(EEO197&lt;201,EEO197/2,IF(EEO197&lt;=301,EEO197/3,EEO197/4))))</f>
        <v>0</v>
      </c>
      <c r="EEQ197" s="108">
        <v>1</v>
      </c>
      <c r="EER197" s="109"/>
      <c r="EES197" s="87"/>
      <c r="EET197" s="87"/>
      <c r="EEU197" s="87">
        <v>0</v>
      </c>
      <c r="EEV197" s="87">
        <f>EET197+EEU197</f>
        <v>0</v>
      </c>
      <c r="EEW197" s="87">
        <v>0</v>
      </c>
      <c r="EEX197" s="87">
        <f>EEV197*(($H$150)+1)+(IF(EEW197&lt;101,EEW197,IF(EEW197&lt;201,EEW197/2,IF(EEW197&lt;=301,EEW197/3,EEW197/4))))</f>
        <v>0</v>
      </c>
      <c r="EEY197" s="108">
        <v>1</v>
      </c>
      <c r="EEZ197" s="109"/>
      <c r="EFA197" s="87"/>
      <c r="EFB197" s="87"/>
      <c r="EFC197" s="87">
        <v>0</v>
      </c>
      <c r="EFD197" s="87">
        <f>EFB197+EFC197</f>
        <v>0</v>
      </c>
      <c r="EFE197" s="87">
        <v>0</v>
      </c>
      <c r="EFF197" s="87">
        <f>EFD197*(($H$150)+1)+(IF(EFE197&lt;101,EFE197,IF(EFE197&lt;201,EFE197/2,IF(EFE197&lt;=301,EFE197/3,EFE197/4))))</f>
        <v>0</v>
      </c>
      <c r="EFG197" s="108">
        <v>1</v>
      </c>
      <c r="EFH197" s="109"/>
      <c r="EFI197" s="87"/>
      <c r="EFJ197" s="87"/>
      <c r="EFK197" s="87">
        <v>0</v>
      </c>
      <c r="EFL197" s="87">
        <f>EFJ197+EFK197</f>
        <v>0</v>
      </c>
      <c r="EFM197" s="87">
        <v>0</v>
      </c>
      <c r="EFN197" s="87">
        <f>EFL197*(($H$150)+1)+(IF(EFM197&lt;101,EFM197,IF(EFM197&lt;201,EFM197/2,IF(EFM197&lt;=301,EFM197/3,EFM197/4))))</f>
        <v>0</v>
      </c>
      <c r="EFO197" s="108">
        <v>1</v>
      </c>
      <c r="EFP197" s="109"/>
      <c r="EFQ197" s="87"/>
      <c r="EFR197" s="87"/>
      <c r="EFS197" s="87">
        <v>0</v>
      </c>
      <c r="EFT197" s="87">
        <f>EFR197+EFS197</f>
        <v>0</v>
      </c>
      <c r="EFU197" s="87">
        <v>0</v>
      </c>
      <c r="EFV197" s="87">
        <f>EFT197*(($H$150)+1)+(IF(EFU197&lt;101,EFU197,IF(EFU197&lt;201,EFU197/2,IF(EFU197&lt;=301,EFU197/3,EFU197/4))))</f>
        <v>0</v>
      </c>
      <c r="EFW197" s="108">
        <v>1</v>
      </c>
      <c r="EFX197" s="109"/>
      <c r="EFY197" s="87"/>
      <c r="EFZ197" s="87"/>
      <c r="EGA197" s="87">
        <v>0</v>
      </c>
      <c r="EGB197" s="87">
        <f>EFZ197+EGA197</f>
        <v>0</v>
      </c>
      <c r="EGC197" s="87">
        <v>0</v>
      </c>
      <c r="EGD197" s="87">
        <f>EGB197*(($H$150)+1)+(IF(EGC197&lt;101,EGC197,IF(EGC197&lt;201,EGC197/2,IF(EGC197&lt;=301,EGC197/3,EGC197/4))))</f>
        <v>0</v>
      </c>
      <c r="EGE197" s="108">
        <v>1</v>
      </c>
      <c r="EGF197" s="109"/>
      <c r="EGG197" s="87"/>
      <c r="EGH197" s="87"/>
      <c r="EGI197" s="87">
        <v>0</v>
      </c>
      <c r="EGJ197" s="87">
        <f>EGH197+EGI197</f>
        <v>0</v>
      </c>
      <c r="EGK197" s="87">
        <v>0</v>
      </c>
      <c r="EGL197" s="87">
        <f>EGJ197*(($H$150)+1)+(IF(EGK197&lt;101,EGK197,IF(EGK197&lt;201,EGK197/2,IF(EGK197&lt;=301,EGK197/3,EGK197/4))))</f>
        <v>0</v>
      </c>
      <c r="EGM197" s="108">
        <v>1</v>
      </c>
      <c r="EGN197" s="109"/>
      <c r="EGO197" s="87"/>
      <c r="EGP197" s="87"/>
      <c r="EGQ197" s="87">
        <v>0</v>
      </c>
      <c r="EGR197" s="87">
        <f>EGP197+EGQ197</f>
        <v>0</v>
      </c>
      <c r="EGS197" s="87">
        <v>0</v>
      </c>
      <c r="EGT197" s="87">
        <f>EGR197*(($H$150)+1)+(IF(EGS197&lt;101,EGS197,IF(EGS197&lt;201,EGS197/2,IF(EGS197&lt;=301,EGS197/3,EGS197/4))))</f>
        <v>0</v>
      </c>
      <c r="EGU197" s="108">
        <v>1</v>
      </c>
      <c r="EGV197" s="109"/>
      <c r="EGW197" s="87"/>
      <c r="EGX197" s="87"/>
      <c r="EGY197" s="87">
        <v>0</v>
      </c>
      <c r="EGZ197" s="87">
        <f>EGX197+EGY197</f>
        <v>0</v>
      </c>
      <c r="EHA197" s="87">
        <v>0</v>
      </c>
      <c r="EHB197" s="87">
        <f>EGZ197*(($H$150)+1)+(IF(EHA197&lt;101,EHA197,IF(EHA197&lt;201,EHA197/2,IF(EHA197&lt;=301,EHA197/3,EHA197/4))))</f>
        <v>0</v>
      </c>
      <c r="EHC197" s="108">
        <v>1</v>
      </c>
      <c r="EHD197" s="109"/>
      <c r="EHE197" s="87"/>
      <c r="EHF197" s="87"/>
      <c r="EHG197" s="87">
        <v>0</v>
      </c>
      <c r="EHH197" s="87">
        <f>EHF197+EHG197</f>
        <v>0</v>
      </c>
      <c r="EHI197" s="87">
        <v>0</v>
      </c>
      <c r="EHJ197" s="87">
        <f>EHH197*(($H$150)+1)+(IF(EHI197&lt;101,EHI197,IF(EHI197&lt;201,EHI197/2,IF(EHI197&lt;=301,EHI197/3,EHI197/4))))</f>
        <v>0</v>
      </c>
      <c r="EHK197" s="108">
        <v>1</v>
      </c>
      <c r="EHL197" s="109"/>
      <c r="EHM197" s="87"/>
      <c r="EHN197" s="87"/>
      <c r="EHO197" s="87">
        <v>0</v>
      </c>
      <c r="EHP197" s="87">
        <f>EHN197+EHO197</f>
        <v>0</v>
      </c>
      <c r="EHQ197" s="87">
        <v>0</v>
      </c>
      <c r="EHR197" s="87">
        <f>EHP197*(($H$150)+1)+(IF(EHQ197&lt;101,EHQ197,IF(EHQ197&lt;201,EHQ197/2,IF(EHQ197&lt;=301,EHQ197/3,EHQ197/4))))</f>
        <v>0</v>
      </c>
      <c r="EHS197" s="108">
        <v>1</v>
      </c>
      <c r="EHT197" s="109"/>
      <c r="EHU197" s="87"/>
      <c r="EHV197" s="87"/>
      <c r="EHW197" s="87">
        <v>0</v>
      </c>
      <c r="EHX197" s="87">
        <f>EHV197+EHW197</f>
        <v>0</v>
      </c>
      <c r="EHY197" s="87">
        <v>0</v>
      </c>
      <c r="EHZ197" s="87">
        <f>EHX197*(($H$150)+1)+(IF(EHY197&lt;101,EHY197,IF(EHY197&lt;201,EHY197/2,IF(EHY197&lt;=301,EHY197/3,EHY197/4))))</f>
        <v>0</v>
      </c>
      <c r="EIA197" s="108">
        <v>1</v>
      </c>
      <c r="EIB197" s="109"/>
      <c r="EIC197" s="87"/>
      <c r="EID197" s="87"/>
      <c r="EIE197" s="87">
        <v>0</v>
      </c>
      <c r="EIF197" s="87">
        <f>EID197+EIE197</f>
        <v>0</v>
      </c>
      <c r="EIG197" s="87">
        <v>0</v>
      </c>
      <c r="EIH197" s="87">
        <f>EIF197*(($H$150)+1)+(IF(EIG197&lt;101,EIG197,IF(EIG197&lt;201,EIG197/2,IF(EIG197&lt;=301,EIG197/3,EIG197/4))))</f>
        <v>0</v>
      </c>
      <c r="EII197" s="108">
        <v>1</v>
      </c>
      <c r="EIJ197" s="109"/>
      <c r="EIK197" s="87"/>
      <c r="EIL197" s="87"/>
      <c r="EIM197" s="87">
        <v>0</v>
      </c>
      <c r="EIN197" s="87">
        <f>EIL197+EIM197</f>
        <v>0</v>
      </c>
      <c r="EIO197" s="87">
        <v>0</v>
      </c>
      <c r="EIP197" s="87">
        <f>EIN197*(($H$150)+1)+(IF(EIO197&lt;101,EIO197,IF(EIO197&lt;201,EIO197/2,IF(EIO197&lt;=301,EIO197/3,EIO197/4))))</f>
        <v>0</v>
      </c>
      <c r="EIQ197" s="108">
        <v>1</v>
      </c>
      <c r="EIR197" s="109"/>
      <c r="EIS197" s="87"/>
      <c r="EIT197" s="87"/>
      <c r="EIU197" s="87">
        <v>0</v>
      </c>
      <c r="EIV197" s="87">
        <f>EIT197+EIU197</f>
        <v>0</v>
      </c>
      <c r="EIW197" s="87">
        <v>0</v>
      </c>
      <c r="EIX197" s="87">
        <f>EIV197*(($H$150)+1)+(IF(EIW197&lt;101,EIW197,IF(EIW197&lt;201,EIW197/2,IF(EIW197&lt;=301,EIW197/3,EIW197/4))))</f>
        <v>0</v>
      </c>
      <c r="EIY197" s="108">
        <v>1</v>
      </c>
      <c r="EIZ197" s="109"/>
      <c r="EJA197" s="87"/>
      <c r="EJB197" s="87"/>
      <c r="EJC197" s="87">
        <v>0</v>
      </c>
      <c r="EJD197" s="87">
        <f>EJB197+EJC197</f>
        <v>0</v>
      </c>
      <c r="EJE197" s="87">
        <v>0</v>
      </c>
      <c r="EJF197" s="87">
        <f>EJD197*(($H$150)+1)+(IF(EJE197&lt;101,EJE197,IF(EJE197&lt;201,EJE197/2,IF(EJE197&lt;=301,EJE197/3,EJE197/4))))</f>
        <v>0</v>
      </c>
      <c r="EJG197" s="108">
        <v>1</v>
      </c>
      <c r="EJH197" s="109"/>
      <c r="EJI197" s="87"/>
      <c r="EJJ197" s="87"/>
      <c r="EJK197" s="87">
        <v>0</v>
      </c>
      <c r="EJL197" s="87">
        <f>EJJ197+EJK197</f>
        <v>0</v>
      </c>
      <c r="EJM197" s="87">
        <v>0</v>
      </c>
      <c r="EJN197" s="87">
        <f>EJL197*(($H$150)+1)+(IF(EJM197&lt;101,EJM197,IF(EJM197&lt;201,EJM197/2,IF(EJM197&lt;=301,EJM197/3,EJM197/4))))</f>
        <v>0</v>
      </c>
      <c r="EJO197" s="108">
        <v>1</v>
      </c>
      <c r="EJP197" s="109"/>
      <c r="EJQ197" s="87"/>
      <c r="EJR197" s="87"/>
      <c r="EJS197" s="87">
        <v>0</v>
      </c>
      <c r="EJT197" s="87">
        <f>EJR197+EJS197</f>
        <v>0</v>
      </c>
      <c r="EJU197" s="87">
        <v>0</v>
      </c>
      <c r="EJV197" s="87">
        <f>EJT197*(($H$150)+1)+(IF(EJU197&lt;101,EJU197,IF(EJU197&lt;201,EJU197/2,IF(EJU197&lt;=301,EJU197/3,EJU197/4))))</f>
        <v>0</v>
      </c>
      <c r="EJW197" s="108">
        <v>1</v>
      </c>
      <c r="EJX197" s="109"/>
      <c r="EJY197" s="87"/>
      <c r="EJZ197" s="87"/>
      <c r="EKA197" s="87">
        <v>0</v>
      </c>
      <c r="EKB197" s="87">
        <f>EJZ197+EKA197</f>
        <v>0</v>
      </c>
      <c r="EKC197" s="87">
        <v>0</v>
      </c>
      <c r="EKD197" s="87">
        <f>EKB197*(($H$150)+1)+(IF(EKC197&lt;101,EKC197,IF(EKC197&lt;201,EKC197/2,IF(EKC197&lt;=301,EKC197/3,EKC197/4))))</f>
        <v>0</v>
      </c>
      <c r="EKE197" s="108">
        <v>1</v>
      </c>
      <c r="EKF197" s="109"/>
      <c r="EKG197" s="87"/>
      <c r="EKH197" s="87"/>
      <c r="EKI197" s="87">
        <v>0</v>
      </c>
      <c r="EKJ197" s="87">
        <f>EKH197+EKI197</f>
        <v>0</v>
      </c>
      <c r="EKK197" s="87">
        <v>0</v>
      </c>
      <c r="EKL197" s="87">
        <f>EKJ197*(($H$150)+1)+(IF(EKK197&lt;101,EKK197,IF(EKK197&lt;201,EKK197/2,IF(EKK197&lt;=301,EKK197/3,EKK197/4))))</f>
        <v>0</v>
      </c>
      <c r="EKM197" s="108">
        <v>1</v>
      </c>
      <c r="EKN197" s="109"/>
      <c r="EKO197" s="87"/>
      <c r="EKP197" s="87"/>
      <c r="EKQ197" s="87">
        <v>0</v>
      </c>
      <c r="EKR197" s="87">
        <f>EKP197+EKQ197</f>
        <v>0</v>
      </c>
      <c r="EKS197" s="87">
        <v>0</v>
      </c>
      <c r="EKT197" s="87">
        <f>EKR197*(($H$150)+1)+(IF(EKS197&lt;101,EKS197,IF(EKS197&lt;201,EKS197/2,IF(EKS197&lt;=301,EKS197/3,EKS197/4))))</f>
        <v>0</v>
      </c>
      <c r="EKU197" s="108">
        <v>1</v>
      </c>
      <c r="EKV197" s="109"/>
      <c r="EKW197" s="87"/>
      <c r="EKX197" s="87"/>
      <c r="EKY197" s="87">
        <v>0</v>
      </c>
      <c r="EKZ197" s="87">
        <f>EKX197+EKY197</f>
        <v>0</v>
      </c>
      <c r="ELA197" s="87">
        <v>0</v>
      </c>
      <c r="ELB197" s="87">
        <f>EKZ197*(($H$150)+1)+(IF(ELA197&lt;101,ELA197,IF(ELA197&lt;201,ELA197/2,IF(ELA197&lt;=301,ELA197/3,ELA197/4))))</f>
        <v>0</v>
      </c>
      <c r="ELC197" s="108">
        <v>1</v>
      </c>
      <c r="ELD197" s="109"/>
      <c r="ELE197" s="87"/>
      <c r="ELF197" s="87"/>
      <c r="ELG197" s="87">
        <v>0</v>
      </c>
      <c r="ELH197" s="87">
        <f>ELF197+ELG197</f>
        <v>0</v>
      </c>
      <c r="ELI197" s="87">
        <v>0</v>
      </c>
      <c r="ELJ197" s="87">
        <f>ELH197*(($H$150)+1)+(IF(ELI197&lt;101,ELI197,IF(ELI197&lt;201,ELI197/2,IF(ELI197&lt;=301,ELI197/3,ELI197/4))))</f>
        <v>0</v>
      </c>
      <c r="ELK197" s="108">
        <v>1</v>
      </c>
      <c r="ELL197" s="109"/>
      <c r="ELM197" s="87"/>
      <c r="ELN197" s="87"/>
      <c r="ELO197" s="87">
        <v>0</v>
      </c>
      <c r="ELP197" s="87">
        <f>ELN197+ELO197</f>
        <v>0</v>
      </c>
      <c r="ELQ197" s="87">
        <v>0</v>
      </c>
      <c r="ELR197" s="87">
        <f>ELP197*(($H$150)+1)+(IF(ELQ197&lt;101,ELQ197,IF(ELQ197&lt;201,ELQ197/2,IF(ELQ197&lt;=301,ELQ197/3,ELQ197/4))))</f>
        <v>0</v>
      </c>
      <c r="ELS197" s="108">
        <v>1</v>
      </c>
      <c r="ELT197" s="109"/>
      <c r="ELU197" s="87"/>
      <c r="ELV197" s="87"/>
      <c r="ELW197" s="87">
        <v>0</v>
      </c>
      <c r="ELX197" s="87">
        <f>ELV197+ELW197</f>
        <v>0</v>
      </c>
      <c r="ELY197" s="87">
        <v>0</v>
      </c>
      <c r="ELZ197" s="87">
        <f>ELX197*(($H$150)+1)+(IF(ELY197&lt;101,ELY197,IF(ELY197&lt;201,ELY197/2,IF(ELY197&lt;=301,ELY197/3,ELY197/4))))</f>
        <v>0</v>
      </c>
      <c r="EMA197" s="108">
        <v>1</v>
      </c>
      <c r="EMB197" s="109"/>
      <c r="EMC197" s="87"/>
      <c r="EMD197" s="87"/>
      <c r="EME197" s="87">
        <v>0</v>
      </c>
      <c r="EMF197" s="87">
        <f>EMD197+EME197</f>
        <v>0</v>
      </c>
      <c r="EMG197" s="87">
        <v>0</v>
      </c>
      <c r="EMH197" s="87">
        <f>EMF197*(($H$150)+1)+(IF(EMG197&lt;101,EMG197,IF(EMG197&lt;201,EMG197/2,IF(EMG197&lt;=301,EMG197/3,EMG197/4))))</f>
        <v>0</v>
      </c>
      <c r="EMI197" s="108">
        <v>1</v>
      </c>
      <c r="EMJ197" s="109"/>
      <c r="EMK197" s="87"/>
      <c r="EML197" s="87"/>
      <c r="EMM197" s="87">
        <v>0</v>
      </c>
      <c r="EMN197" s="87">
        <f>EML197+EMM197</f>
        <v>0</v>
      </c>
      <c r="EMO197" s="87">
        <v>0</v>
      </c>
      <c r="EMP197" s="87">
        <f>EMN197*(($H$150)+1)+(IF(EMO197&lt;101,EMO197,IF(EMO197&lt;201,EMO197/2,IF(EMO197&lt;=301,EMO197/3,EMO197/4))))</f>
        <v>0</v>
      </c>
      <c r="EMQ197" s="108">
        <v>1</v>
      </c>
      <c r="EMR197" s="109"/>
      <c r="EMS197" s="87"/>
      <c r="EMT197" s="87"/>
      <c r="EMU197" s="87">
        <v>0</v>
      </c>
      <c r="EMV197" s="87">
        <f>EMT197+EMU197</f>
        <v>0</v>
      </c>
      <c r="EMW197" s="87">
        <v>0</v>
      </c>
      <c r="EMX197" s="87">
        <f>EMV197*(($H$150)+1)+(IF(EMW197&lt;101,EMW197,IF(EMW197&lt;201,EMW197/2,IF(EMW197&lt;=301,EMW197/3,EMW197/4))))</f>
        <v>0</v>
      </c>
      <c r="EMY197" s="108">
        <v>1</v>
      </c>
      <c r="EMZ197" s="109"/>
      <c r="ENA197" s="87"/>
      <c r="ENB197" s="87"/>
      <c r="ENC197" s="87">
        <v>0</v>
      </c>
      <c r="END197" s="87">
        <f>ENB197+ENC197</f>
        <v>0</v>
      </c>
      <c r="ENE197" s="87">
        <v>0</v>
      </c>
      <c r="ENF197" s="87">
        <f>END197*(($H$150)+1)+(IF(ENE197&lt;101,ENE197,IF(ENE197&lt;201,ENE197/2,IF(ENE197&lt;=301,ENE197/3,ENE197/4))))</f>
        <v>0</v>
      </c>
      <c r="ENG197" s="108">
        <v>1</v>
      </c>
      <c r="ENH197" s="109"/>
      <c r="ENI197" s="87"/>
      <c r="ENJ197" s="87"/>
      <c r="ENK197" s="87">
        <v>0</v>
      </c>
      <c r="ENL197" s="87">
        <f>ENJ197+ENK197</f>
        <v>0</v>
      </c>
      <c r="ENM197" s="87">
        <v>0</v>
      </c>
      <c r="ENN197" s="87">
        <f>ENL197*(($H$150)+1)+(IF(ENM197&lt;101,ENM197,IF(ENM197&lt;201,ENM197/2,IF(ENM197&lt;=301,ENM197/3,ENM197/4))))</f>
        <v>0</v>
      </c>
      <c r="ENO197" s="108">
        <v>1</v>
      </c>
      <c r="ENP197" s="109"/>
      <c r="ENQ197" s="87"/>
      <c r="ENR197" s="87"/>
      <c r="ENS197" s="87">
        <v>0</v>
      </c>
      <c r="ENT197" s="87">
        <f>ENR197+ENS197</f>
        <v>0</v>
      </c>
      <c r="ENU197" s="87">
        <v>0</v>
      </c>
      <c r="ENV197" s="87">
        <f>ENT197*(($H$150)+1)+(IF(ENU197&lt;101,ENU197,IF(ENU197&lt;201,ENU197/2,IF(ENU197&lt;=301,ENU197/3,ENU197/4))))</f>
        <v>0</v>
      </c>
      <c r="ENW197" s="108">
        <v>1</v>
      </c>
      <c r="ENX197" s="109"/>
      <c r="ENY197" s="87"/>
      <c r="ENZ197" s="87"/>
      <c r="EOA197" s="87">
        <v>0</v>
      </c>
      <c r="EOB197" s="87">
        <f>ENZ197+EOA197</f>
        <v>0</v>
      </c>
      <c r="EOC197" s="87">
        <v>0</v>
      </c>
      <c r="EOD197" s="87">
        <f>EOB197*(($H$150)+1)+(IF(EOC197&lt;101,EOC197,IF(EOC197&lt;201,EOC197/2,IF(EOC197&lt;=301,EOC197/3,EOC197/4))))</f>
        <v>0</v>
      </c>
      <c r="EOE197" s="108">
        <v>1</v>
      </c>
      <c r="EOF197" s="109"/>
      <c r="EOG197" s="87"/>
      <c r="EOH197" s="87"/>
      <c r="EOI197" s="87">
        <v>0</v>
      </c>
      <c r="EOJ197" s="87">
        <f>EOH197+EOI197</f>
        <v>0</v>
      </c>
      <c r="EOK197" s="87">
        <v>0</v>
      </c>
      <c r="EOL197" s="87">
        <f>EOJ197*(($H$150)+1)+(IF(EOK197&lt;101,EOK197,IF(EOK197&lt;201,EOK197/2,IF(EOK197&lt;=301,EOK197/3,EOK197/4))))</f>
        <v>0</v>
      </c>
      <c r="EOM197" s="108">
        <v>1</v>
      </c>
      <c r="EON197" s="109"/>
      <c r="EOO197" s="87"/>
      <c r="EOP197" s="87"/>
      <c r="EOQ197" s="87">
        <v>0</v>
      </c>
      <c r="EOR197" s="87">
        <f>EOP197+EOQ197</f>
        <v>0</v>
      </c>
      <c r="EOS197" s="87">
        <v>0</v>
      </c>
      <c r="EOT197" s="87">
        <f>EOR197*(($H$150)+1)+(IF(EOS197&lt;101,EOS197,IF(EOS197&lt;201,EOS197/2,IF(EOS197&lt;=301,EOS197/3,EOS197/4))))</f>
        <v>0</v>
      </c>
      <c r="EOU197" s="108">
        <v>1</v>
      </c>
      <c r="EOV197" s="109"/>
      <c r="EOW197" s="87"/>
      <c r="EOX197" s="87"/>
      <c r="EOY197" s="87">
        <v>0</v>
      </c>
      <c r="EOZ197" s="87">
        <f>EOX197+EOY197</f>
        <v>0</v>
      </c>
      <c r="EPA197" s="87">
        <v>0</v>
      </c>
      <c r="EPB197" s="87">
        <f>EOZ197*(($H$150)+1)+(IF(EPA197&lt;101,EPA197,IF(EPA197&lt;201,EPA197/2,IF(EPA197&lt;=301,EPA197/3,EPA197/4))))</f>
        <v>0</v>
      </c>
      <c r="EPC197" s="108">
        <v>1</v>
      </c>
      <c r="EPD197" s="109"/>
      <c r="EPE197" s="87"/>
      <c r="EPF197" s="87"/>
      <c r="EPG197" s="87">
        <v>0</v>
      </c>
      <c r="EPH197" s="87">
        <f>EPF197+EPG197</f>
        <v>0</v>
      </c>
      <c r="EPI197" s="87">
        <v>0</v>
      </c>
      <c r="EPJ197" s="87">
        <f>EPH197*(($H$150)+1)+(IF(EPI197&lt;101,EPI197,IF(EPI197&lt;201,EPI197/2,IF(EPI197&lt;=301,EPI197/3,EPI197/4))))</f>
        <v>0</v>
      </c>
      <c r="EPK197" s="108">
        <v>1</v>
      </c>
      <c r="EPL197" s="109"/>
      <c r="EPM197" s="87"/>
      <c r="EPN197" s="87"/>
      <c r="EPO197" s="87">
        <v>0</v>
      </c>
      <c r="EPP197" s="87">
        <f>EPN197+EPO197</f>
        <v>0</v>
      </c>
      <c r="EPQ197" s="87">
        <v>0</v>
      </c>
      <c r="EPR197" s="87">
        <f>EPP197*(($H$150)+1)+(IF(EPQ197&lt;101,EPQ197,IF(EPQ197&lt;201,EPQ197/2,IF(EPQ197&lt;=301,EPQ197/3,EPQ197/4))))</f>
        <v>0</v>
      </c>
      <c r="EPS197" s="108">
        <v>1</v>
      </c>
      <c r="EPT197" s="109"/>
      <c r="EPU197" s="87"/>
      <c r="EPV197" s="87"/>
      <c r="EPW197" s="87">
        <v>0</v>
      </c>
      <c r="EPX197" s="87">
        <f>EPV197+EPW197</f>
        <v>0</v>
      </c>
      <c r="EPY197" s="87">
        <v>0</v>
      </c>
      <c r="EPZ197" s="87">
        <f>EPX197*(($H$150)+1)+(IF(EPY197&lt;101,EPY197,IF(EPY197&lt;201,EPY197/2,IF(EPY197&lt;=301,EPY197/3,EPY197/4))))</f>
        <v>0</v>
      </c>
      <c r="EQA197" s="108">
        <v>1</v>
      </c>
      <c r="EQB197" s="109"/>
      <c r="EQC197" s="87"/>
      <c r="EQD197" s="87"/>
      <c r="EQE197" s="87">
        <v>0</v>
      </c>
      <c r="EQF197" s="87">
        <f>EQD197+EQE197</f>
        <v>0</v>
      </c>
      <c r="EQG197" s="87">
        <v>0</v>
      </c>
      <c r="EQH197" s="87">
        <f>EQF197*(($H$150)+1)+(IF(EQG197&lt;101,EQG197,IF(EQG197&lt;201,EQG197/2,IF(EQG197&lt;=301,EQG197/3,EQG197/4))))</f>
        <v>0</v>
      </c>
      <c r="EQI197" s="108">
        <v>1</v>
      </c>
      <c r="EQJ197" s="109"/>
      <c r="EQK197" s="87"/>
      <c r="EQL197" s="87"/>
      <c r="EQM197" s="87">
        <v>0</v>
      </c>
      <c r="EQN197" s="87">
        <f>EQL197+EQM197</f>
        <v>0</v>
      </c>
      <c r="EQO197" s="87">
        <v>0</v>
      </c>
      <c r="EQP197" s="87">
        <f>EQN197*(($H$150)+1)+(IF(EQO197&lt;101,EQO197,IF(EQO197&lt;201,EQO197/2,IF(EQO197&lt;=301,EQO197/3,EQO197/4))))</f>
        <v>0</v>
      </c>
      <c r="EQQ197" s="108">
        <v>1</v>
      </c>
      <c r="EQR197" s="109"/>
      <c r="EQS197" s="87"/>
      <c r="EQT197" s="87"/>
      <c r="EQU197" s="87">
        <v>0</v>
      </c>
      <c r="EQV197" s="87">
        <f>EQT197+EQU197</f>
        <v>0</v>
      </c>
      <c r="EQW197" s="87">
        <v>0</v>
      </c>
      <c r="EQX197" s="87">
        <f>EQV197*(($H$150)+1)+(IF(EQW197&lt;101,EQW197,IF(EQW197&lt;201,EQW197/2,IF(EQW197&lt;=301,EQW197/3,EQW197/4))))</f>
        <v>0</v>
      </c>
      <c r="EQY197" s="108">
        <v>1</v>
      </c>
      <c r="EQZ197" s="109"/>
      <c r="ERA197" s="87"/>
      <c r="ERB197" s="87"/>
      <c r="ERC197" s="87">
        <v>0</v>
      </c>
      <c r="ERD197" s="87">
        <f>ERB197+ERC197</f>
        <v>0</v>
      </c>
      <c r="ERE197" s="87">
        <v>0</v>
      </c>
      <c r="ERF197" s="87">
        <f>ERD197*(($H$150)+1)+(IF(ERE197&lt;101,ERE197,IF(ERE197&lt;201,ERE197/2,IF(ERE197&lt;=301,ERE197/3,ERE197/4))))</f>
        <v>0</v>
      </c>
      <c r="ERG197" s="108">
        <v>1</v>
      </c>
      <c r="ERH197" s="109"/>
      <c r="ERI197" s="87"/>
      <c r="ERJ197" s="87"/>
      <c r="ERK197" s="87">
        <v>0</v>
      </c>
      <c r="ERL197" s="87">
        <f>ERJ197+ERK197</f>
        <v>0</v>
      </c>
      <c r="ERM197" s="87">
        <v>0</v>
      </c>
      <c r="ERN197" s="87">
        <f>ERL197*(($H$150)+1)+(IF(ERM197&lt;101,ERM197,IF(ERM197&lt;201,ERM197/2,IF(ERM197&lt;=301,ERM197/3,ERM197/4))))</f>
        <v>0</v>
      </c>
      <c r="ERO197" s="108">
        <v>1</v>
      </c>
      <c r="ERP197" s="109"/>
      <c r="ERQ197" s="87"/>
      <c r="ERR197" s="87"/>
      <c r="ERS197" s="87">
        <v>0</v>
      </c>
      <c r="ERT197" s="87">
        <f>ERR197+ERS197</f>
        <v>0</v>
      </c>
      <c r="ERU197" s="87">
        <v>0</v>
      </c>
      <c r="ERV197" s="87">
        <f>ERT197*(($H$150)+1)+(IF(ERU197&lt;101,ERU197,IF(ERU197&lt;201,ERU197/2,IF(ERU197&lt;=301,ERU197/3,ERU197/4))))</f>
        <v>0</v>
      </c>
      <c r="ERW197" s="108">
        <v>1</v>
      </c>
      <c r="ERX197" s="109"/>
      <c r="ERY197" s="87"/>
      <c r="ERZ197" s="87"/>
      <c r="ESA197" s="87">
        <v>0</v>
      </c>
      <c r="ESB197" s="87">
        <f>ERZ197+ESA197</f>
        <v>0</v>
      </c>
      <c r="ESC197" s="87">
        <v>0</v>
      </c>
      <c r="ESD197" s="87">
        <f>ESB197*(($H$150)+1)+(IF(ESC197&lt;101,ESC197,IF(ESC197&lt;201,ESC197/2,IF(ESC197&lt;=301,ESC197/3,ESC197/4))))</f>
        <v>0</v>
      </c>
      <c r="ESE197" s="108">
        <v>1</v>
      </c>
      <c r="ESF197" s="109"/>
      <c r="ESG197" s="87"/>
      <c r="ESH197" s="87"/>
      <c r="ESI197" s="87">
        <v>0</v>
      </c>
      <c r="ESJ197" s="87">
        <f>ESH197+ESI197</f>
        <v>0</v>
      </c>
      <c r="ESK197" s="87">
        <v>0</v>
      </c>
      <c r="ESL197" s="87">
        <f>ESJ197*(($H$150)+1)+(IF(ESK197&lt;101,ESK197,IF(ESK197&lt;201,ESK197/2,IF(ESK197&lt;=301,ESK197/3,ESK197/4))))</f>
        <v>0</v>
      </c>
      <c r="ESM197" s="108">
        <v>1</v>
      </c>
      <c r="ESN197" s="109"/>
      <c r="ESO197" s="87"/>
      <c r="ESP197" s="87"/>
      <c r="ESQ197" s="87">
        <v>0</v>
      </c>
      <c r="ESR197" s="87">
        <f>ESP197+ESQ197</f>
        <v>0</v>
      </c>
      <c r="ESS197" s="87">
        <v>0</v>
      </c>
      <c r="EST197" s="87">
        <f>ESR197*(($H$150)+1)+(IF(ESS197&lt;101,ESS197,IF(ESS197&lt;201,ESS197/2,IF(ESS197&lt;=301,ESS197/3,ESS197/4))))</f>
        <v>0</v>
      </c>
      <c r="ESU197" s="108">
        <v>1</v>
      </c>
      <c r="ESV197" s="109"/>
      <c r="ESW197" s="87"/>
      <c r="ESX197" s="87"/>
      <c r="ESY197" s="87">
        <v>0</v>
      </c>
      <c r="ESZ197" s="87">
        <f>ESX197+ESY197</f>
        <v>0</v>
      </c>
      <c r="ETA197" s="87">
        <v>0</v>
      </c>
      <c r="ETB197" s="87">
        <f>ESZ197*(($H$150)+1)+(IF(ETA197&lt;101,ETA197,IF(ETA197&lt;201,ETA197/2,IF(ETA197&lt;=301,ETA197/3,ETA197/4))))</f>
        <v>0</v>
      </c>
      <c r="ETC197" s="108">
        <v>1</v>
      </c>
      <c r="ETD197" s="109"/>
      <c r="ETE197" s="87"/>
      <c r="ETF197" s="87"/>
      <c r="ETG197" s="87">
        <v>0</v>
      </c>
      <c r="ETH197" s="87">
        <f>ETF197+ETG197</f>
        <v>0</v>
      </c>
      <c r="ETI197" s="87">
        <v>0</v>
      </c>
      <c r="ETJ197" s="87">
        <f>ETH197*(($H$150)+1)+(IF(ETI197&lt;101,ETI197,IF(ETI197&lt;201,ETI197/2,IF(ETI197&lt;=301,ETI197/3,ETI197/4))))</f>
        <v>0</v>
      </c>
      <c r="ETK197" s="108">
        <v>1</v>
      </c>
      <c r="ETL197" s="109"/>
      <c r="ETM197" s="87"/>
      <c r="ETN197" s="87"/>
      <c r="ETO197" s="87">
        <v>0</v>
      </c>
      <c r="ETP197" s="87">
        <f>ETN197+ETO197</f>
        <v>0</v>
      </c>
      <c r="ETQ197" s="87">
        <v>0</v>
      </c>
      <c r="ETR197" s="87">
        <f>ETP197*(($H$150)+1)+(IF(ETQ197&lt;101,ETQ197,IF(ETQ197&lt;201,ETQ197/2,IF(ETQ197&lt;=301,ETQ197/3,ETQ197/4))))</f>
        <v>0</v>
      </c>
      <c r="ETS197" s="108">
        <v>1</v>
      </c>
      <c r="ETT197" s="109"/>
      <c r="ETU197" s="87"/>
      <c r="ETV197" s="87"/>
      <c r="ETW197" s="87">
        <v>0</v>
      </c>
      <c r="ETX197" s="87">
        <f>ETV197+ETW197</f>
        <v>0</v>
      </c>
      <c r="ETY197" s="87">
        <v>0</v>
      </c>
      <c r="ETZ197" s="87">
        <f>ETX197*(($H$150)+1)+(IF(ETY197&lt;101,ETY197,IF(ETY197&lt;201,ETY197/2,IF(ETY197&lt;=301,ETY197/3,ETY197/4))))</f>
        <v>0</v>
      </c>
      <c r="EUA197" s="108">
        <v>1</v>
      </c>
      <c r="EUB197" s="109"/>
      <c r="EUC197" s="87"/>
      <c r="EUD197" s="87"/>
      <c r="EUE197" s="87">
        <v>0</v>
      </c>
      <c r="EUF197" s="87">
        <f>EUD197+EUE197</f>
        <v>0</v>
      </c>
      <c r="EUG197" s="87">
        <v>0</v>
      </c>
      <c r="EUH197" s="87">
        <f>EUF197*(($H$150)+1)+(IF(EUG197&lt;101,EUG197,IF(EUG197&lt;201,EUG197/2,IF(EUG197&lt;=301,EUG197/3,EUG197/4))))</f>
        <v>0</v>
      </c>
      <c r="EUI197" s="108">
        <v>1</v>
      </c>
      <c r="EUJ197" s="109"/>
      <c r="EUK197" s="87"/>
      <c r="EUL197" s="87"/>
      <c r="EUM197" s="87">
        <v>0</v>
      </c>
      <c r="EUN197" s="87">
        <f>EUL197+EUM197</f>
        <v>0</v>
      </c>
      <c r="EUO197" s="87">
        <v>0</v>
      </c>
      <c r="EUP197" s="87">
        <f>EUN197*(($H$150)+1)+(IF(EUO197&lt;101,EUO197,IF(EUO197&lt;201,EUO197/2,IF(EUO197&lt;=301,EUO197/3,EUO197/4))))</f>
        <v>0</v>
      </c>
      <c r="EUQ197" s="108">
        <v>1</v>
      </c>
      <c r="EUR197" s="109"/>
      <c r="EUS197" s="87"/>
      <c r="EUT197" s="87"/>
      <c r="EUU197" s="87">
        <v>0</v>
      </c>
      <c r="EUV197" s="87">
        <f>EUT197+EUU197</f>
        <v>0</v>
      </c>
      <c r="EUW197" s="87">
        <v>0</v>
      </c>
      <c r="EUX197" s="87">
        <f>EUV197*(($H$150)+1)+(IF(EUW197&lt;101,EUW197,IF(EUW197&lt;201,EUW197/2,IF(EUW197&lt;=301,EUW197/3,EUW197/4))))</f>
        <v>0</v>
      </c>
      <c r="EUY197" s="108">
        <v>1</v>
      </c>
      <c r="EUZ197" s="109"/>
      <c r="EVA197" s="87"/>
      <c r="EVB197" s="87"/>
      <c r="EVC197" s="87">
        <v>0</v>
      </c>
      <c r="EVD197" s="87">
        <f>EVB197+EVC197</f>
        <v>0</v>
      </c>
      <c r="EVE197" s="87">
        <v>0</v>
      </c>
      <c r="EVF197" s="87">
        <f>EVD197*(($H$150)+1)+(IF(EVE197&lt;101,EVE197,IF(EVE197&lt;201,EVE197/2,IF(EVE197&lt;=301,EVE197/3,EVE197/4))))</f>
        <v>0</v>
      </c>
      <c r="EVG197" s="108">
        <v>1</v>
      </c>
      <c r="EVH197" s="109"/>
      <c r="EVI197" s="87"/>
      <c r="EVJ197" s="87"/>
      <c r="EVK197" s="87">
        <v>0</v>
      </c>
      <c r="EVL197" s="87">
        <f>EVJ197+EVK197</f>
        <v>0</v>
      </c>
      <c r="EVM197" s="87">
        <v>0</v>
      </c>
      <c r="EVN197" s="87">
        <f>EVL197*(($H$150)+1)+(IF(EVM197&lt;101,EVM197,IF(EVM197&lt;201,EVM197/2,IF(EVM197&lt;=301,EVM197/3,EVM197/4))))</f>
        <v>0</v>
      </c>
      <c r="EVO197" s="108">
        <v>1</v>
      </c>
      <c r="EVP197" s="109"/>
      <c r="EVQ197" s="87"/>
      <c r="EVR197" s="87"/>
      <c r="EVS197" s="87">
        <v>0</v>
      </c>
      <c r="EVT197" s="87">
        <f>EVR197+EVS197</f>
        <v>0</v>
      </c>
      <c r="EVU197" s="87">
        <v>0</v>
      </c>
      <c r="EVV197" s="87">
        <f>EVT197*(($H$150)+1)+(IF(EVU197&lt;101,EVU197,IF(EVU197&lt;201,EVU197/2,IF(EVU197&lt;=301,EVU197/3,EVU197/4))))</f>
        <v>0</v>
      </c>
      <c r="EVW197" s="108">
        <v>1</v>
      </c>
      <c r="EVX197" s="109"/>
      <c r="EVY197" s="87"/>
      <c r="EVZ197" s="87"/>
      <c r="EWA197" s="87">
        <v>0</v>
      </c>
      <c r="EWB197" s="87">
        <f>EVZ197+EWA197</f>
        <v>0</v>
      </c>
      <c r="EWC197" s="87">
        <v>0</v>
      </c>
      <c r="EWD197" s="87">
        <f>EWB197*(($H$150)+1)+(IF(EWC197&lt;101,EWC197,IF(EWC197&lt;201,EWC197/2,IF(EWC197&lt;=301,EWC197/3,EWC197/4))))</f>
        <v>0</v>
      </c>
      <c r="EWE197" s="108">
        <v>1</v>
      </c>
      <c r="EWF197" s="109"/>
      <c r="EWG197" s="87"/>
      <c r="EWH197" s="87"/>
      <c r="EWI197" s="87">
        <v>0</v>
      </c>
      <c r="EWJ197" s="87">
        <f>EWH197+EWI197</f>
        <v>0</v>
      </c>
      <c r="EWK197" s="87">
        <v>0</v>
      </c>
      <c r="EWL197" s="87">
        <f>EWJ197*(($H$150)+1)+(IF(EWK197&lt;101,EWK197,IF(EWK197&lt;201,EWK197/2,IF(EWK197&lt;=301,EWK197/3,EWK197/4))))</f>
        <v>0</v>
      </c>
      <c r="EWM197" s="108">
        <v>1</v>
      </c>
      <c r="EWN197" s="109"/>
      <c r="EWO197" s="87"/>
      <c r="EWP197" s="87"/>
      <c r="EWQ197" s="87">
        <v>0</v>
      </c>
      <c r="EWR197" s="87">
        <f>EWP197+EWQ197</f>
        <v>0</v>
      </c>
      <c r="EWS197" s="87">
        <v>0</v>
      </c>
      <c r="EWT197" s="87">
        <f>EWR197*(($H$150)+1)+(IF(EWS197&lt;101,EWS197,IF(EWS197&lt;201,EWS197/2,IF(EWS197&lt;=301,EWS197/3,EWS197/4))))</f>
        <v>0</v>
      </c>
      <c r="EWU197" s="108">
        <v>1</v>
      </c>
      <c r="EWV197" s="109"/>
      <c r="EWW197" s="87"/>
      <c r="EWX197" s="87"/>
      <c r="EWY197" s="87">
        <v>0</v>
      </c>
      <c r="EWZ197" s="87">
        <f>EWX197+EWY197</f>
        <v>0</v>
      </c>
      <c r="EXA197" s="87">
        <v>0</v>
      </c>
      <c r="EXB197" s="87">
        <f>EWZ197*(($H$150)+1)+(IF(EXA197&lt;101,EXA197,IF(EXA197&lt;201,EXA197/2,IF(EXA197&lt;=301,EXA197/3,EXA197/4))))</f>
        <v>0</v>
      </c>
      <c r="EXC197" s="108">
        <v>1</v>
      </c>
      <c r="EXD197" s="109"/>
      <c r="EXE197" s="87"/>
      <c r="EXF197" s="87"/>
      <c r="EXG197" s="87">
        <v>0</v>
      </c>
      <c r="EXH197" s="87">
        <f>EXF197+EXG197</f>
        <v>0</v>
      </c>
      <c r="EXI197" s="87">
        <v>0</v>
      </c>
      <c r="EXJ197" s="87">
        <f>EXH197*(($H$150)+1)+(IF(EXI197&lt;101,EXI197,IF(EXI197&lt;201,EXI197/2,IF(EXI197&lt;=301,EXI197/3,EXI197/4))))</f>
        <v>0</v>
      </c>
      <c r="EXK197" s="108">
        <v>1</v>
      </c>
      <c r="EXL197" s="109"/>
      <c r="EXM197" s="87"/>
      <c r="EXN197" s="87"/>
      <c r="EXO197" s="87">
        <v>0</v>
      </c>
      <c r="EXP197" s="87">
        <f>EXN197+EXO197</f>
        <v>0</v>
      </c>
      <c r="EXQ197" s="87">
        <v>0</v>
      </c>
      <c r="EXR197" s="87">
        <f>EXP197*(($H$150)+1)+(IF(EXQ197&lt;101,EXQ197,IF(EXQ197&lt;201,EXQ197/2,IF(EXQ197&lt;=301,EXQ197/3,EXQ197/4))))</f>
        <v>0</v>
      </c>
      <c r="EXS197" s="108">
        <v>1</v>
      </c>
      <c r="EXT197" s="109"/>
      <c r="EXU197" s="87"/>
      <c r="EXV197" s="87"/>
      <c r="EXW197" s="87">
        <v>0</v>
      </c>
      <c r="EXX197" s="87">
        <f>EXV197+EXW197</f>
        <v>0</v>
      </c>
      <c r="EXY197" s="87">
        <v>0</v>
      </c>
      <c r="EXZ197" s="87">
        <f>EXX197*(($H$150)+1)+(IF(EXY197&lt;101,EXY197,IF(EXY197&lt;201,EXY197/2,IF(EXY197&lt;=301,EXY197/3,EXY197/4))))</f>
        <v>0</v>
      </c>
      <c r="EYA197" s="108">
        <v>1</v>
      </c>
      <c r="EYB197" s="109"/>
      <c r="EYC197" s="87"/>
      <c r="EYD197" s="87"/>
      <c r="EYE197" s="87">
        <v>0</v>
      </c>
      <c r="EYF197" s="87">
        <f>EYD197+EYE197</f>
        <v>0</v>
      </c>
      <c r="EYG197" s="87">
        <v>0</v>
      </c>
      <c r="EYH197" s="87">
        <f>EYF197*(($H$150)+1)+(IF(EYG197&lt;101,EYG197,IF(EYG197&lt;201,EYG197/2,IF(EYG197&lt;=301,EYG197/3,EYG197/4))))</f>
        <v>0</v>
      </c>
      <c r="EYI197" s="108">
        <v>1</v>
      </c>
      <c r="EYJ197" s="109"/>
      <c r="EYK197" s="87"/>
      <c r="EYL197" s="87"/>
      <c r="EYM197" s="87">
        <v>0</v>
      </c>
      <c r="EYN197" s="87">
        <f>EYL197+EYM197</f>
        <v>0</v>
      </c>
      <c r="EYO197" s="87">
        <v>0</v>
      </c>
      <c r="EYP197" s="87">
        <f>EYN197*(($H$150)+1)+(IF(EYO197&lt;101,EYO197,IF(EYO197&lt;201,EYO197/2,IF(EYO197&lt;=301,EYO197/3,EYO197/4))))</f>
        <v>0</v>
      </c>
      <c r="EYQ197" s="108">
        <v>1</v>
      </c>
      <c r="EYR197" s="109"/>
      <c r="EYS197" s="87"/>
      <c r="EYT197" s="87"/>
      <c r="EYU197" s="87">
        <v>0</v>
      </c>
      <c r="EYV197" s="87">
        <f>EYT197+EYU197</f>
        <v>0</v>
      </c>
      <c r="EYW197" s="87">
        <v>0</v>
      </c>
      <c r="EYX197" s="87">
        <f>EYV197*(($H$150)+1)+(IF(EYW197&lt;101,EYW197,IF(EYW197&lt;201,EYW197/2,IF(EYW197&lt;=301,EYW197/3,EYW197/4))))</f>
        <v>0</v>
      </c>
      <c r="EYY197" s="108">
        <v>1</v>
      </c>
      <c r="EYZ197" s="109"/>
      <c r="EZA197" s="87"/>
      <c r="EZB197" s="87"/>
      <c r="EZC197" s="87">
        <v>0</v>
      </c>
      <c r="EZD197" s="87">
        <f>EZB197+EZC197</f>
        <v>0</v>
      </c>
      <c r="EZE197" s="87">
        <v>0</v>
      </c>
      <c r="EZF197" s="87">
        <f>EZD197*(($H$150)+1)+(IF(EZE197&lt;101,EZE197,IF(EZE197&lt;201,EZE197/2,IF(EZE197&lt;=301,EZE197/3,EZE197/4))))</f>
        <v>0</v>
      </c>
      <c r="EZG197" s="108">
        <v>1</v>
      </c>
      <c r="EZH197" s="109"/>
      <c r="EZI197" s="87"/>
      <c r="EZJ197" s="87"/>
      <c r="EZK197" s="87">
        <v>0</v>
      </c>
      <c r="EZL197" s="87">
        <f>EZJ197+EZK197</f>
        <v>0</v>
      </c>
      <c r="EZM197" s="87">
        <v>0</v>
      </c>
      <c r="EZN197" s="87">
        <f>EZL197*(($H$150)+1)+(IF(EZM197&lt;101,EZM197,IF(EZM197&lt;201,EZM197/2,IF(EZM197&lt;=301,EZM197/3,EZM197/4))))</f>
        <v>0</v>
      </c>
      <c r="EZO197" s="108">
        <v>1</v>
      </c>
      <c r="EZP197" s="109"/>
      <c r="EZQ197" s="87"/>
      <c r="EZR197" s="87"/>
      <c r="EZS197" s="87">
        <v>0</v>
      </c>
      <c r="EZT197" s="87">
        <f>EZR197+EZS197</f>
        <v>0</v>
      </c>
      <c r="EZU197" s="87">
        <v>0</v>
      </c>
      <c r="EZV197" s="87">
        <f>EZT197*(($H$150)+1)+(IF(EZU197&lt;101,EZU197,IF(EZU197&lt;201,EZU197/2,IF(EZU197&lt;=301,EZU197/3,EZU197/4))))</f>
        <v>0</v>
      </c>
      <c r="EZW197" s="108">
        <v>1</v>
      </c>
      <c r="EZX197" s="109"/>
      <c r="EZY197" s="87"/>
      <c r="EZZ197" s="87"/>
      <c r="FAA197" s="87">
        <v>0</v>
      </c>
      <c r="FAB197" s="87">
        <f>EZZ197+FAA197</f>
        <v>0</v>
      </c>
      <c r="FAC197" s="87">
        <v>0</v>
      </c>
      <c r="FAD197" s="87">
        <f>FAB197*(($H$150)+1)+(IF(FAC197&lt;101,FAC197,IF(FAC197&lt;201,FAC197/2,IF(FAC197&lt;=301,FAC197/3,FAC197/4))))</f>
        <v>0</v>
      </c>
      <c r="FAE197" s="108">
        <v>1</v>
      </c>
      <c r="FAF197" s="109"/>
      <c r="FAG197" s="87"/>
      <c r="FAH197" s="87"/>
      <c r="FAI197" s="87">
        <v>0</v>
      </c>
      <c r="FAJ197" s="87">
        <f>FAH197+FAI197</f>
        <v>0</v>
      </c>
      <c r="FAK197" s="87">
        <v>0</v>
      </c>
      <c r="FAL197" s="87">
        <f>FAJ197*(($H$150)+1)+(IF(FAK197&lt;101,FAK197,IF(FAK197&lt;201,FAK197/2,IF(FAK197&lt;=301,FAK197/3,FAK197/4))))</f>
        <v>0</v>
      </c>
      <c r="FAM197" s="108">
        <v>1</v>
      </c>
      <c r="FAN197" s="109"/>
      <c r="FAO197" s="87"/>
      <c r="FAP197" s="87"/>
      <c r="FAQ197" s="87">
        <v>0</v>
      </c>
      <c r="FAR197" s="87">
        <f>FAP197+FAQ197</f>
        <v>0</v>
      </c>
      <c r="FAS197" s="87">
        <v>0</v>
      </c>
      <c r="FAT197" s="87">
        <f>FAR197*(($H$150)+1)+(IF(FAS197&lt;101,FAS197,IF(FAS197&lt;201,FAS197/2,IF(FAS197&lt;=301,FAS197/3,FAS197/4))))</f>
        <v>0</v>
      </c>
      <c r="FAU197" s="108">
        <v>1</v>
      </c>
      <c r="FAV197" s="109"/>
      <c r="FAW197" s="87"/>
      <c r="FAX197" s="87"/>
      <c r="FAY197" s="87">
        <v>0</v>
      </c>
      <c r="FAZ197" s="87">
        <f>FAX197+FAY197</f>
        <v>0</v>
      </c>
      <c r="FBA197" s="87">
        <v>0</v>
      </c>
      <c r="FBB197" s="87">
        <f>FAZ197*(($H$150)+1)+(IF(FBA197&lt;101,FBA197,IF(FBA197&lt;201,FBA197/2,IF(FBA197&lt;=301,FBA197/3,FBA197/4))))</f>
        <v>0</v>
      </c>
      <c r="FBC197" s="108">
        <v>1</v>
      </c>
      <c r="FBD197" s="109"/>
      <c r="FBE197" s="87"/>
      <c r="FBF197" s="87"/>
      <c r="FBG197" s="87">
        <v>0</v>
      </c>
      <c r="FBH197" s="87">
        <f>FBF197+FBG197</f>
        <v>0</v>
      </c>
      <c r="FBI197" s="87">
        <v>0</v>
      </c>
      <c r="FBJ197" s="87">
        <f>FBH197*(($H$150)+1)+(IF(FBI197&lt;101,FBI197,IF(FBI197&lt;201,FBI197/2,IF(FBI197&lt;=301,FBI197/3,FBI197/4))))</f>
        <v>0</v>
      </c>
      <c r="FBK197" s="108">
        <v>1</v>
      </c>
      <c r="FBL197" s="109"/>
      <c r="FBM197" s="87"/>
      <c r="FBN197" s="87"/>
      <c r="FBO197" s="87">
        <v>0</v>
      </c>
      <c r="FBP197" s="87">
        <f>FBN197+FBO197</f>
        <v>0</v>
      </c>
      <c r="FBQ197" s="87">
        <v>0</v>
      </c>
      <c r="FBR197" s="87">
        <f>FBP197*(($H$150)+1)+(IF(FBQ197&lt;101,FBQ197,IF(FBQ197&lt;201,FBQ197/2,IF(FBQ197&lt;=301,FBQ197/3,FBQ197/4))))</f>
        <v>0</v>
      </c>
      <c r="FBS197" s="108">
        <v>1</v>
      </c>
      <c r="FBT197" s="109"/>
      <c r="FBU197" s="87"/>
      <c r="FBV197" s="87"/>
      <c r="FBW197" s="87">
        <v>0</v>
      </c>
      <c r="FBX197" s="87">
        <f>FBV197+FBW197</f>
        <v>0</v>
      </c>
      <c r="FBY197" s="87">
        <v>0</v>
      </c>
      <c r="FBZ197" s="87">
        <f>FBX197*(($H$150)+1)+(IF(FBY197&lt;101,FBY197,IF(FBY197&lt;201,FBY197/2,IF(FBY197&lt;=301,FBY197/3,FBY197/4))))</f>
        <v>0</v>
      </c>
      <c r="FCA197" s="108">
        <v>1</v>
      </c>
      <c r="FCB197" s="109"/>
      <c r="FCC197" s="87"/>
      <c r="FCD197" s="87"/>
      <c r="FCE197" s="87">
        <v>0</v>
      </c>
      <c r="FCF197" s="87">
        <f>FCD197+FCE197</f>
        <v>0</v>
      </c>
      <c r="FCG197" s="87">
        <v>0</v>
      </c>
      <c r="FCH197" s="87">
        <f>FCF197*(($H$150)+1)+(IF(FCG197&lt;101,FCG197,IF(FCG197&lt;201,FCG197/2,IF(FCG197&lt;=301,FCG197/3,FCG197/4))))</f>
        <v>0</v>
      </c>
      <c r="FCI197" s="108">
        <v>1</v>
      </c>
      <c r="FCJ197" s="109"/>
      <c r="FCK197" s="87"/>
      <c r="FCL197" s="87"/>
      <c r="FCM197" s="87">
        <v>0</v>
      </c>
      <c r="FCN197" s="87">
        <f>FCL197+FCM197</f>
        <v>0</v>
      </c>
      <c r="FCO197" s="87">
        <v>0</v>
      </c>
      <c r="FCP197" s="87">
        <f>FCN197*(($H$150)+1)+(IF(FCO197&lt;101,FCO197,IF(FCO197&lt;201,FCO197/2,IF(FCO197&lt;=301,FCO197/3,FCO197/4))))</f>
        <v>0</v>
      </c>
      <c r="FCQ197" s="108">
        <v>1</v>
      </c>
      <c r="FCR197" s="109"/>
      <c r="FCS197" s="87"/>
      <c r="FCT197" s="87"/>
      <c r="FCU197" s="87">
        <v>0</v>
      </c>
      <c r="FCV197" s="87">
        <f>FCT197+FCU197</f>
        <v>0</v>
      </c>
      <c r="FCW197" s="87">
        <v>0</v>
      </c>
      <c r="FCX197" s="87">
        <f>FCV197*(($H$150)+1)+(IF(FCW197&lt;101,FCW197,IF(FCW197&lt;201,FCW197/2,IF(FCW197&lt;=301,FCW197/3,FCW197/4))))</f>
        <v>0</v>
      </c>
      <c r="FCY197" s="108">
        <v>1</v>
      </c>
      <c r="FCZ197" s="109"/>
      <c r="FDA197" s="87"/>
      <c r="FDB197" s="87"/>
      <c r="FDC197" s="87">
        <v>0</v>
      </c>
      <c r="FDD197" s="87">
        <f>FDB197+FDC197</f>
        <v>0</v>
      </c>
      <c r="FDE197" s="87">
        <v>0</v>
      </c>
      <c r="FDF197" s="87">
        <f>FDD197*(($H$150)+1)+(IF(FDE197&lt;101,FDE197,IF(FDE197&lt;201,FDE197/2,IF(FDE197&lt;=301,FDE197/3,FDE197/4))))</f>
        <v>0</v>
      </c>
      <c r="FDG197" s="108">
        <v>1</v>
      </c>
      <c r="FDH197" s="109"/>
      <c r="FDI197" s="87"/>
      <c r="FDJ197" s="87"/>
      <c r="FDK197" s="87">
        <v>0</v>
      </c>
      <c r="FDL197" s="87">
        <f>FDJ197+FDK197</f>
        <v>0</v>
      </c>
      <c r="FDM197" s="87">
        <v>0</v>
      </c>
      <c r="FDN197" s="87">
        <f>FDL197*(($H$150)+1)+(IF(FDM197&lt;101,FDM197,IF(FDM197&lt;201,FDM197/2,IF(FDM197&lt;=301,FDM197/3,FDM197/4))))</f>
        <v>0</v>
      </c>
      <c r="FDO197" s="108">
        <v>1</v>
      </c>
      <c r="FDP197" s="109"/>
      <c r="FDQ197" s="87"/>
      <c r="FDR197" s="87"/>
      <c r="FDS197" s="87">
        <v>0</v>
      </c>
      <c r="FDT197" s="87">
        <f>FDR197+FDS197</f>
        <v>0</v>
      </c>
      <c r="FDU197" s="87">
        <v>0</v>
      </c>
      <c r="FDV197" s="87">
        <f>FDT197*(($H$150)+1)+(IF(FDU197&lt;101,FDU197,IF(FDU197&lt;201,FDU197/2,IF(FDU197&lt;=301,FDU197/3,FDU197/4))))</f>
        <v>0</v>
      </c>
      <c r="FDW197" s="108">
        <v>1</v>
      </c>
      <c r="FDX197" s="109"/>
      <c r="FDY197" s="87"/>
      <c r="FDZ197" s="87"/>
      <c r="FEA197" s="87">
        <v>0</v>
      </c>
      <c r="FEB197" s="87">
        <f>FDZ197+FEA197</f>
        <v>0</v>
      </c>
      <c r="FEC197" s="87">
        <v>0</v>
      </c>
      <c r="FED197" s="87">
        <f>FEB197*(($H$150)+1)+(IF(FEC197&lt;101,FEC197,IF(FEC197&lt;201,FEC197/2,IF(FEC197&lt;=301,FEC197/3,FEC197/4))))</f>
        <v>0</v>
      </c>
      <c r="FEE197" s="108">
        <v>1</v>
      </c>
      <c r="FEF197" s="109"/>
      <c r="FEG197" s="87"/>
      <c r="FEH197" s="87"/>
      <c r="FEI197" s="87">
        <v>0</v>
      </c>
      <c r="FEJ197" s="87">
        <f>FEH197+FEI197</f>
        <v>0</v>
      </c>
      <c r="FEK197" s="87">
        <v>0</v>
      </c>
      <c r="FEL197" s="87">
        <f>FEJ197*(($H$150)+1)+(IF(FEK197&lt;101,FEK197,IF(FEK197&lt;201,FEK197/2,IF(FEK197&lt;=301,FEK197/3,FEK197/4))))</f>
        <v>0</v>
      </c>
      <c r="FEM197" s="108">
        <v>1</v>
      </c>
      <c r="FEN197" s="109"/>
      <c r="FEO197" s="87"/>
      <c r="FEP197" s="87"/>
      <c r="FEQ197" s="87">
        <v>0</v>
      </c>
      <c r="FER197" s="87">
        <f>FEP197+FEQ197</f>
        <v>0</v>
      </c>
      <c r="FES197" s="87">
        <v>0</v>
      </c>
      <c r="FET197" s="87">
        <f>FER197*(($H$150)+1)+(IF(FES197&lt;101,FES197,IF(FES197&lt;201,FES197/2,IF(FES197&lt;=301,FES197/3,FES197/4))))</f>
        <v>0</v>
      </c>
      <c r="FEU197" s="108">
        <v>1</v>
      </c>
      <c r="FEV197" s="109"/>
      <c r="FEW197" s="87"/>
      <c r="FEX197" s="87"/>
      <c r="FEY197" s="87">
        <v>0</v>
      </c>
      <c r="FEZ197" s="87">
        <f>FEX197+FEY197</f>
        <v>0</v>
      </c>
      <c r="FFA197" s="87">
        <v>0</v>
      </c>
      <c r="FFB197" s="87">
        <f>FEZ197*(($H$150)+1)+(IF(FFA197&lt;101,FFA197,IF(FFA197&lt;201,FFA197/2,IF(FFA197&lt;=301,FFA197/3,FFA197/4))))</f>
        <v>0</v>
      </c>
      <c r="FFC197" s="108">
        <v>1</v>
      </c>
      <c r="FFD197" s="109"/>
      <c r="FFE197" s="87"/>
      <c r="FFF197" s="87"/>
      <c r="FFG197" s="87">
        <v>0</v>
      </c>
      <c r="FFH197" s="87">
        <f>FFF197+FFG197</f>
        <v>0</v>
      </c>
      <c r="FFI197" s="87">
        <v>0</v>
      </c>
      <c r="FFJ197" s="87">
        <f>FFH197*(($H$150)+1)+(IF(FFI197&lt;101,FFI197,IF(FFI197&lt;201,FFI197/2,IF(FFI197&lt;=301,FFI197/3,FFI197/4))))</f>
        <v>0</v>
      </c>
      <c r="FFK197" s="108">
        <v>1</v>
      </c>
      <c r="FFL197" s="109"/>
      <c r="FFM197" s="87"/>
      <c r="FFN197" s="87"/>
      <c r="FFO197" s="87">
        <v>0</v>
      </c>
      <c r="FFP197" s="87">
        <f>FFN197+FFO197</f>
        <v>0</v>
      </c>
      <c r="FFQ197" s="87">
        <v>0</v>
      </c>
      <c r="FFR197" s="87">
        <f>FFP197*(($H$150)+1)+(IF(FFQ197&lt;101,FFQ197,IF(FFQ197&lt;201,FFQ197/2,IF(FFQ197&lt;=301,FFQ197/3,FFQ197/4))))</f>
        <v>0</v>
      </c>
      <c r="FFS197" s="108">
        <v>1</v>
      </c>
      <c r="FFT197" s="109"/>
      <c r="FFU197" s="87"/>
      <c r="FFV197" s="87"/>
      <c r="FFW197" s="87">
        <v>0</v>
      </c>
      <c r="FFX197" s="87">
        <f>FFV197+FFW197</f>
        <v>0</v>
      </c>
      <c r="FFY197" s="87">
        <v>0</v>
      </c>
      <c r="FFZ197" s="87">
        <f>FFX197*(($H$150)+1)+(IF(FFY197&lt;101,FFY197,IF(FFY197&lt;201,FFY197/2,IF(FFY197&lt;=301,FFY197/3,FFY197/4))))</f>
        <v>0</v>
      </c>
      <c r="FGA197" s="108">
        <v>1</v>
      </c>
      <c r="FGB197" s="109"/>
      <c r="FGC197" s="87"/>
      <c r="FGD197" s="87"/>
      <c r="FGE197" s="87">
        <v>0</v>
      </c>
      <c r="FGF197" s="87">
        <f>FGD197+FGE197</f>
        <v>0</v>
      </c>
      <c r="FGG197" s="87">
        <v>0</v>
      </c>
      <c r="FGH197" s="87">
        <f>FGF197*(($H$150)+1)+(IF(FGG197&lt;101,FGG197,IF(FGG197&lt;201,FGG197/2,IF(FGG197&lt;=301,FGG197/3,FGG197/4))))</f>
        <v>0</v>
      </c>
      <c r="FGI197" s="108">
        <v>1</v>
      </c>
      <c r="FGJ197" s="109"/>
      <c r="FGK197" s="87"/>
      <c r="FGL197" s="87"/>
      <c r="FGM197" s="87">
        <v>0</v>
      </c>
      <c r="FGN197" s="87">
        <f>FGL197+FGM197</f>
        <v>0</v>
      </c>
      <c r="FGO197" s="87">
        <v>0</v>
      </c>
      <c r="FGP197" s="87">
        <f>FGN197*(($H$150)+1)+(IF(FGO197&lt;101,FGO197,IF(FGO197&lt;201,FGO197/2,IF(FGO197&lt;=301,FGO197/3,FGO197/4))))</f>
        <v>0</v>
      </c>
      <c r="FGQ197" s="108">
        <v>1</v>
      </c>
      <c r="FGR197" s="109"/>
      <c r="FGS197" s="87"/>
      <c r="FGT197" s="87"/>
      <c r="FGU197" s="87">
        <v>0</v>
      </c>
      <c r="FGV197" s="87">
        <f>FGT197+FGU197</f>
        <v>0</v>
      </c>
      <c r="FGW197" s="87">
        <v>0</v>
      </c>
      <c r="FGX197" s="87">
        <f>FGV197*(($H$150)+1)+(IF(FGW197&lt;101,FGW197,IF(FGW197&lt;201,FGW197/2,IF(FGW197&lt;=301,FGW197/3,FGW197/4))))</f>
        <v>0</v>
      </c>
      <c r="FGY197" s="108">
        <v>1</v>
      </c>
      <c r="FGZ197" s="109"/>
      <c r="FHA197" s="87"/>
      <c r="FHB197" s="87"/>
      <c r="FHC197" s="87">
        <v>0</v>
      </c>
      <c r="FHD197" s="87">
        <f>FHB197+FHC197</f>
        <v>0</v>
      </c>
      <c r="FHE197" s="87">
        <v>0</v>
      </c>
      <c r="FHF197" s="87">
        <f>FHD197*(($H$150)+1)+(IF(FHE197&lt;101,FHE197,IF(FHE197&lt;201,FHE197/2,IF(FHE197&lt;=301,FHE197/3,FHE197/4))))</f>
        <v>0</v>
      </c>
      <c r="FHG197" s="108">
        <v>1</v>
      </c>
      <c r="FHH197" s="109"/>
      <c r="FHI197" s="87"/>
      <c r="FHJ197" s="87"/>
      <c r="FHK197" s="87">
        <v>0</v>
      </c>
      <c r="FHL197" s="87">
        <f>FHJ197+FHK197</f>
        <v>0</v>
      </c>
      <c r="FHM197" s="87">
        <v>0</v>
      </c>
      <c r="FHN197" s="87">
        <f>FHL197*(($H$150)+1)+(IF(FHM197&lt;101,FHM197,IF(FHM197&lt;201,FHM197/2,IF(FHM197&lt;=301,FHM197/3,FHM197/4))))</f>
        <v>0</v>
      </c>
      <c r="FHO197" s="108">
        <v>1</v>
      </c>
      <c r="FHP197" s="109"/>
      <c r="FHQ197" s="87"/>
      <c r="FHR197" s="87"/>
      <c r="FHS197" s="87">
        <v>0</v>
      </c>
      <c r="FHT197" s="87">
        <f>FHR197+FHS197</f>
        <v>0</v>
      </c>
      <c r="FHU197" s="87">
        <v>0</v>
      </c>
      <c r="FHV197" s="87">
        <f>FHT197*(($H$150)+1)+(IF(FHU197&lt;101,FHU197,IF(FHU197&lt;201,FHU197/2,IF(FHU197&lt;=301,FHU197/3,FHU197/4))))</f>
        <v>0</v>
      </c>
      <c r="FHW197" s="108">
        <v>1</v>
      </c>
      <c r="FHX197" s="109"/>
      <c r="FHY197" s="87"/>
      <c r="FHZ197" s="87"/>
      <c r="FIA197" s="87">
        <v>0</v>
      </c>
      <c r="FIB197" s="87">
        <f>FHZ197+FIA197</f>
        <v>0</v>
      </c>
      <c r="FIC197" s="87">
        <v>0</v>
      </c>
      <c r="FID197" s="87">
        <f>FIB197*(($H$150)+1)+(IF(FIC197&lt;101,FIC197,IF(FIC197&lt;201,FIC197/2,IF(FIC197&lt;=301,FIC197/3,FIC197/4))))</f>
        <v>0</v>
      </c>
      <c r="FIE197" s="108">
        <v>1</v>
      </c>
      <c r="FIF197" s="109"/>
      <c r="FIG197" s="87"/>
      <c r="FIH197" s="87"/>
      <c r="FII197" s="87">
        <v>0</v>
      </c>
      <c r="FIJ197" s="87">
        <f>FIH197+FII197</f>
        <v>0</v>
      </c>
      <c r="FIK197" s="87">
        <v>0</v>
      </c>
      <c r="FIL197" s="87">
        <f>FIJ197*(($H$150)+1)+(IF(FIK197&lt;101,FIK197,IF(FIK197&lt;201,FIK197/2,IF(FIK197&lt;=301,FIK197/3,FIK197/4))))</f>
        <v>0</v>
      </c>
      <c r="FIM197" s="108">
        <v>1</v>
      </c>
      <c r="FIN197" s="109"/>
      <c r="FIO197" s="87"/>
      <c r="FIP197" s="87"/>
      <c r="FIQ197" s="87">
        <v>0</v>
      </c>
      <c r="FIR197" s="87">
        <f>FIP197+FIQ197</f>
        <v>0</v>
      </c>
      <c r="FIS197" s="87">
        <v>0</v>
      </c>
      <c r="FIT197" s="87">
        <f>FIR197*(($H$150)+1)+(IF(FIS197&lt;101,FIS197,IF(FIS197&lt;201,FIS197/2,IF(FIS197&lt;=301,FIS197/3,FIS197/4))))</f>
        <v>0</v>
      </c>
      <c r="FIU197" s="108">
        <v>1</v>
      </c>
      <c r="FIV197" s="109"/>
      <c r="FIW197" s="87"/>
      <c r="FIX197" s="87"/>
      <c r="FIY197" s="87">
        <v>0</v>
      </c>
      <c r="FIZ197" s="87">
        <f>FIX197+FIY197</f>
        <v>0</v>
      </c>
      <c r="FJA197" s="87">
        <v>0</v>
      </c>
      <c r="FJB197" s="87">
        <f>FIZ197*(($H$150)+1)+(IF(FJA197&lt;101,FJA197,IF(FJA197&lt;201,FJA197/2,IF(FJA197&lt;=301,FJA197/3,FJA197/4))))</f>
        <v>0</v>
      </c>
      <c r="FJC197" s="108">
        <v>1</v>
      </c>
      <c r="FJD197" s="109"/>
      <c r="FJE197" s="87"/>
      <c r="FJF197" s="87"/>
      <c r="FJG197" s="87">
        <v>0</v>
      </c>
      <c r="FJH197" s="87">
        <f>FJF197+FJG197</f>
        <v>0</v>
      </c>
      <c r="FJI197" s="87">
        <v>0</v>
      </c>
      <c r="FJJ197" s="87">
        <f>FJH197*(($H$150)+1)+(IF(FJI197&lt;101,FJI197,IF(FJI197&lt;201,FJI197/2,IF(FJI197&lt;=301,FJI197/3,FJI197/4))))</f>
        <v>0</v>
      </c>
      <c r="FJK197" s="108">
        <v>1</v>
      </c>
      <c r="FJL197" s="109"/>
      <c r="FJM197" s="87"/>
      <c r="FJN197" s="87"/>
      <c r="FJO197" s="87">
        <v>0</v>
      </c>
      <c r="FJP197" s="87">
        <f>FJN197+FJO197</f>
        <v>0</v>
      </c>
      <c r="FJQ197" s="87">
        <v>0</v>
      </c>
      <c r="FJR197" s="87">
        <f>FJP197*(($H$150)+1)+(IF(FJQ197&lt;101,FJQ197,IF(FJQ197&lt;201,FJQ197/2,IF(FJQ197&lt;=301,FJQ197/3,FJQ197/4))))</f>
        <v>0</v>
      </c>
      <c r="FJS197" s="108">
        <v>1</v>
      </c>
      <c r="FJT197" s="109"/>
      <c r="FJU197" s="87"/>
      <c r="FJV197" s="87"/>
      <c r="FJW197" s="87">
        <v>0</v>
      </c>
      <c r="FJX197" s="87">
        <f>FJV197+FJW197</f>
        <v>0</v>
      </c>
      <c r="FJY197" s="87">
        <v>0</v>
      </c>
      <c r="FJZ197" s="87">
        <f>FJX197*(($H$150)+1)+(IF(FJY197&lt;101,FJY197,IF(FJY197&lt;201,FJY197/2,IF(FJY197&lt;=301,FJY197/3,FJY197/4))))</f>
        <v>0</v>
      </c>
      <c r="FKA197" s="108">
        <v>1</v>
      </c>
      <c r="FKB197" s="109"/>
      <c r="FKC197" s="87"/>
      <c r="FKD197" s="87"/>
      <c r="FKE197" s="87">
        <v>0</v>
      </c>
      <c r="FKF197" s="87">
        <f>FKD197+FKE197</f>
        <v>0</v>
      </c>
      <c r="FKG197" s="87">
        <v>0</v>
      </c>
      <c r="FKH197" s="87">
        <f>FKF197*(($H$150)+1)+(IF(FKG197&lt;101,FKG197,IF(FKG197&lt;201,FKG197/2,IF(FKG197&lt;=301,FKG197/3,FKG197/4))))</f>
        <v>0</v>
      </c>
      <c r="FKI197" s="108">
        <v>1</v>
      </c>
      <c r="FKJ197" s="109"/>
      <c r="FKK197" s="87"/>
      <c r="FKL197" s="87"/>
      <c r="FKM197" s="87">
        <v>0</v>
      </c>
      <c r="FKN197" s="87">
        <f>FKL197+FKM197</f>
        <v>0</v>
      </c>
      <c r="FKO197" s="87">
        <v>0</v>
      </c>
      <c r="FKP197" s="87">
        <f>FKN197*(($H$150)+1)+(IF(FKO197&lt;101,FKO197,IF(FKO197&lt;201,FKO197/2,IF(FKO197&lt;=301,FKO197/3,FKO197/4))))</f>
        <v>0</v>
      </c>
      <c r="FKQ197" s="108">
        <v>1</v>
      </c>
      <c r="FKR197" s="109"/>
      <c r="FKS197" s="87"/>
      <c r="FKT197" s="87"/>
      <c r="FKU197" s="87">
        <v>0</v>
      </c>
      <c r="FKV197" s="87">
        <f>FKT197+FKU197</f>
        <v>0</v>
      </c>
      <c r="FKW197" s="87">
        <v>0</v>
      </c>
      <c r="FKX197" s="87">
        <f>FKV197*(($H$150)+1)+(IF(FKW197&lt;101,FKW197,IF(FKW197&lt;201,FKW197/2,IF(FKW197&lt;=301,FKW197/3,FKW197/4))))</f>
        <v>0</v>
      </c>
      <c r="FKY197" s="108">
        <v>1</v>
      </c>
      <c r="FKZ197" s="109"/>
      <c r="FLA197" s="87"/>
      <c r="FLB197" s="87"/>
      <c r="FLC197" s="87">
        <v>0</v>
      </c>
      <c r="FLD197" s="87">
        <f>FLB197+FLC197</f>
        <v>0</v>
      </c>
      <c r="FLE197" s="87">
        <v>0</v>
      </c>
      <c r="FLF197" s="87">
        <f>FLD197*(($H$150)+1)+(IF(FLE197&lt;101,FLE197,IF(FLE197&lt;201,FLE197/2,IF(FLE197&lt;=301,FLE197/3,FLE197/4))))</f>
        <v>0</v>
      </c>
      <c r="FLG197" s="108">
        <v>1</v>
      </c>
      <c r="FLH197" s="109"/>
      <c r="FLI197" s="87"/>
      <c r="FLJ197" s="87"/>
      <c r="FLK197" s="87">
        <v>0</v>
      </c>
      <c r="FLL197" s="87">
        <f>FLJ197+FLK197</f>
        <v>0</v>
      </c>
      <c r="FLM197" s="87">
        <v>0</v>
      </c>
      <c r="FLN197" s="87">
        <f>FLL197*(($H$150)+1)+(IF(FLM197&lt;101,FLM197,IF(FLM197&lt;201,FLM197/2,IF(FLM197&lt;=301,FLM197/3,FLM197/4))))</f>
        <v>0</v>
      </c>
      <c r="FLO197" s="108">
        <v>1</v>
      </c>
      <c r="FLP197" s="109"/>
      <c r="FLQ197" s="87"/>
      <c r="FLR197" s="87"/>
      <c r="FLS197" s="87">
        <v>0</v>
      </c>
      <c r="FLT197" s="87">
        <f>FLR197+FLS197</f>
        <v>0</v>
      </c>
      <c r="FLU197" s="87">
        <v>0</v>
      </c>
      <c r="FLV197" s="87">
        <f>FLT197*(($H$150)+1)+(IF(FLU197&lt;101,FLU197,IF(FLU197&lt;201,FLU197/2,IF(FLU197&lt;=301,FLU197/3,FLU197/4))))</f>
        <v>0</v>
      </c>
      <c r="FLW197" s="108">
        <v>1</v>
      </c>
      <c r="FLX197" s="109"/>
      <c r="FLY197" s="87"/>
      <c r="FLZ197" s="87"/>
      <c r="FMA197" s="87">
        <v>0</v>
      </c>
      <c r="FMB197" s="87">
        <f>FLZ197+FMA197</f>
        <v>0</v>
      </c>
      <c r="FMC197" s="87">
        <v>0</v>
      </c>
      <c r="FMD197" s="87">
        <f>FMB197*(($H$150)+1)+(IF(FMC197&lt;101,FMC197,IF(FMC197&lt;201,FMC197/2,IF(FMC197&lt;=301,FMC197/3,FMC197/4))))</f>
        <v>0</v>
      </c>
      <c r="FME197" s="108">
        <v>1</v>
      </c>
      <c r="FMF197" s="109"/>
      <c r="FMG197" s="87"/>
      <c r="FMH197" s="87"/>
      <c r="FMI197" s="87">
        <v>0</v>
      </c>
      <c r="FMJ197" s="87">
        <f>FMH197+FMI197</f>
        <v>0</v>
      </c>
      <c r="FMK197" s="87">
        <v>0</v>
      </c>
      <c r="FML197" s="87">
        <f>FMJ197*(($H$150)+1)+(IF(FMK197&lt;101,FMK197,IF(FMK197&lt;201,FMK197/2,IF(FMK197&lt;=301,FMK197/3,FMK197/4))))</f>
        <v>0</v>
      </c>
      <c r="FMM197" s="108">
        <v>1</v>
      </c>
      <c r="FMN197" s="109"/>
      <c r="FMO197" s="87"/>
      <c r="FMP197" s="87"/>
      <c r="FMQ197" s="87">
        <v>0</v>
      </c>
      <c r="FMR197" s="87">
        <f>FMP197+FMQ197</f>
        <v>0</v>
      </c>
      <c r="FMS197" s="87">
        <v>0</v>
      </c>
      <c r="FMT197" s="87">
        <f>FMR197*(($H$150)+1)+(IF(FMS197&lt;101,FMS197,IF(FMS197&lt;201,FMS197/2,IF(FMS197&lt;=301,FMS197/3,FMS197/4))))</f>
        <v>0</v>
      </c>
      <c r="FMU197" s="108">
        <v>1</v>
      </c>
      <c r="FMV197" s="109"/>
      <c r="FMW197" s="87"/>
      <c r="FMX197" s="87"/>
      <c r="FMY197" s="87">
        <v>0</v>
      </c>
      <c r="FMZ197" s="87">
        <f>FMX197+FMY197</f>
        <v>0</v>
      </c>
      <c r="FNA197" s="87">
        <v>0</v>
      </c>
      <c r="FNB197" s="87">
        <f>FMZ197*(($H$150)+1)+(IF(FNA197&lt;101,FNA197,IF(FNA197&lt;201,FNA197/2,IF(FNA197&lt;=301,FNA197/3,FNA197/4))))</f>
        <v>0</v>
      </c>
      <c r="FNC197" s="108">
        <v>1</v>
      </c>
      <c r="FND197" s="109"/>
      <c r="FNE197" s="87"/>
      <c r="FNF197" s="87"/>
      <c r="FNG197" s="87">
        <v>0</v>
      </c>
      <c r="FNH197" s="87">
        <f>FNF197+FNG197</f>
        <v>0</v>
      </c>
      <c r="FNI197" s="87">
        <v>0</v>
      </c>
      <c r="FNJ197" s="87">
        <f>FNH197*(($H$150)+1)+(IF(FNI197&lt;101,FNI197,IF(FNI197&lt;201,FNI197/2,IF(FNI197&lt;=301,FNI197/3,FNI197/4))))</f>
        <v>0</v>
      </c>
      <c r="FNK197" s="108">
        <v>1</v>
      </c>
      <c r="FNL197" s="109"/>
      <c r="FNM197" s="87"/>
      <c r="FNN197" s="87"/>
      <c r="FNO197" s="87">
        <v>0</v>
      </c>
      <c r="FNP197" s="87">
        <f>FNN197+FNO197</f>
        <v>0</v>
      </c>
      <c r="FNQ197" s="87">
        <v>0</v>
      </c>
      <c r="FNR197" s="87">
        <f>FNP197*(($H$150)+1)+(IF(FNQ197&lt;101,FNQ197,IF(FNQ197&lt;201,FNQ197/2,IF(FNQ197&lt;=301,FNQ197/3,FNQ197/4))))</f>
        <v>0</v>
      </c>
      <c r="FNS197" s="108">
        <v>1</v>
      </c>
      <c r="FNT197" s="109"/>
      <c r="FNU197" s="87"/>
      <c r="FNV197" s="87"/>
      <c r="FNW197" s="87">
        <v>0</v>
      </c>
      <c r="FNX197" s="87">
        <f>FNV197+FNW197</f>
        <v>0</v>
      </c>
      <c r="FNY197" s="87">
        <v>0</v>
      </c>
      <c r="FNZ197" s="87">
        <f>FNX197*(($H$150)+1)+(IF(FNY197&lt;101,FNY197,IF(FNY197&lt;201,FNY197/2,IF(FNY197&lt;=301,FNY197/3,FNY197/4))))</f>
        <v>0</v>
      </c>
      <c r="FOA197" s="108">
        <v>1</v>
      </c>
      <c r="FOB197" s="109"/>
      <c r="FOC197" s="87"/>
      <c r="FOD197" s="87"/>
      <c r="FOE197" s="87">
        <v>0</v>
      </c>
      <c r="FOF197" s="87">
        <f>FOD197+FOE197</f>
        <v>0</v>
      </c>
      <c r="FOG197" s="87">
        <v>0</v>
      </c>
      <c r="FOH197" s="87">
        <f>FOF197*(($H$150)+1)+(IF(FOG197&lt;101,FOG197,IF(FOG197&lt;201,FOG197/2,IF(FOG197&lt;=301,FOG197/3,FOG197/4))))</f>
        <v>0</v>
      </c>
      <c r="FOI197" s="108">
        <v>1</v>
      </c>
      <c r="FOJ197" s="109"/>
      <c r="FOK197" s="87"/>
      <c r="FOL197" s="87"/>
      <c r="FOM197" s="87">
        <v>0</v>
      </c>
      <c r="FON197" s="87">
        <f>FOL197+FOM197</f>
        <v>0</v>
      </c>
      <c r="FOO197" s="87">
        <v>0</v>
      </c>
      <c r="FOP197" s="87">
        <f>FON197*(($H$150)+1)+(IF(FOO197&lt;101,FOO197,IF(FOO197&lt;201,FOO197/2,IF(FOO197&lt;=301,FOO197/3,FOO197/4))))</f>
        <v>0</v>
      </c>
      <c r="FOQ197" s="108">
        <v>1</v>
      </c>
      <c r="FOR197" s="109"/>
      <c r="FOS197" s="87"/>
      <c r="FOT197" s="87"/>
      <c r="FOU197" s="87">
        <v>0</v>
      </c>
      <c r="FOV197" s="87">
        <f>FOT197+FOU197</f>
        <v>0</v>
      </c>
      <c r="FOW197" s="87">
        <v>0</v>
      </c>
      <c r="FOX197" s="87">
        <f>FOV197*(($H$150)+1)+(IF(FOW197&lt;101,FOW197,IF(FOW197&lt;201,FOW197/2,IF(FOW197&lt;=301,FOW197/3,FOW197/4))))</f>
        <v>0</v>
      </c>
      <c r="FOY197" s="108">
        <v>1</v>
      </c>
      <c r="FOZ197" s="109"/>
      <c r="FPA197" s="87"/>
      <c r="FPB197" s="87"/>
      <c r="FPC197" s="87">
        <v>0</v>
      </c>
      <c r="FPD197" s="87">
        <f>FPB197+FPC197</f>
        <v>0</v>
      </c>
      <c r="FPE197" s="87">
        <v>0</v>
      </c>
      <c r="FPF197" s="87">
        <f>FPD197*(($H$150)+1)+(IF(FPE197&lt;101,FPE197,IF(FPE197&lt;201,FPE197/2,IF(FPE197&lt;=301,FPE197/3,FPE197/4))))</f>
        <v>0</v>
      </c>
      <c r="FPG197" s="108">
        <v>1</v>
      </c>
      <c r="FPH197" s="109"/>
      <c r="FPI197" s="87"/>
      <c r="FPJ197" s="87"/>
      <c r="FPK197" s="87">
        <v>0</v>
      </c>
      <c r="FPL197" s="87">
        <f>FPJ197+FPK197</f>
        <v>0</v>
      </c>
      <c r="FPM197" s="87">
        <v>0</v>
      </c>
      <c r="FPN197" s="87">
        <f>FPL197*(($H$150)+1)+(IF(FPM197&lt;101,FPM197,IF(FPM197&lt;201,FPM197/2,IF(FPM197&lt;=301,FPM197/3,FPM197/4))))</f>
        <v>0</v>
      </c>
      <c r="FPO197" s="108">
        <v>1</v>
      </c>
      <c r="FPP197" s="109"/>
      <c r="FPQ197" s="87"/>
      <c r="FPR197" s="87"/>
      <c r="FPS197" s="87">
        <v>0</v>
      </c>
      <c r="FPT197" s="87">
        <f>FPR197+FPS197</f>
        <v>0</v>
      </c>
      <c r="FPU197" s="87">
        <v>0</v>
      </c>
      <c r="FPV197" s="87">
        <f>FPT197*(($H$150)+1)+(IF(FPU197&lt;101,FPU197,IF(FPU197&lt;201,FPU197/2,IF(FPU197&lt;=301,FPU197/3,FPU197/4))))</f>
        <v>0</v>
      </c>
      <c r="FPW197" s="108">
        <v>1</v>
      </c>
      <c r="FPX197" s="109"/>
      <c r="FPY197" s="87"/>
      <c r="FPZ197" s="87"/>
      <c r="FQA197" s="87">
        <v>0</v>
      </c>
      <c r="FQB197" s="87">
        <f>FPZ197+FQA197</f>
        <v>0</v>
      </c>
      <c r="FQC197" s="87">
        <v>0</v>
      </c>
      <c r="FQD197" s="87">
        <f>FQB197*(($H$150)+1)+(IF(FQC197&lt;101,FQC197,IF(FQC197&lt;201,FQC197/2,IF(FQC197&lt;=301,FQC197/3,FQC197/4))))</f>
        <v>0</v>
      </c>
      <c r="FQE197" s="108">
        <v>1</v>
      </c>
      <c r="FQF197" s="109"/>
      <c r="FQG197" s="87"/>
      <c r="FQH197" s="87"/>
      <c r="FQI197" s="87">
        <v>0</v>
      </c>
      <c r="FQJ197" s="87">
        <f>FQH197+FQI197</f>
        <v>0</v>
      </c>
      <c r="FQK197" s="87">
        <v>0</v>
      </c>
      <c r="FQL197" s="87">
        <f>FQJ197*(($H$150)+1)+(IF(FQK197&lt;101,FQK197,IF(FQK197&lt;201,FQK197/2,IF(FQK197&lt;=301,FQK197/3,FQK197/4))))</f>
        <v>0</v>
      </c>
      <c r="FQM197" s="108">
        <v>1</v>
      </c>
      <c r="FQN197" s="109"/>
      <c r="FQO197" s="87"/>
      <c r="FQP197" s="87"/>
      <c r="FQQ197" s="87">
        <v>0</v>
      </c>
      <c r="FQR197" s="87">
        <f>FQP197+FQQ197</f>
        <v>0</v>
      </c>
      <c r="FQS197" s="87">
        <v>0</v>
      </c>
      <c r="FQT197" s="87">
        <f>FQR197*(($H$150)+1)+(IF(FQS197&lt;101,FQS197,IF(FQS197&lt;201,FQS197/2,IF(FQS197&lt;=301,FQS197/3,FQS197/4))))</f>
        <v>0</v>
      </c>
      <c r="FQU197" s="108">
        <v>1</v>
      </c>
      <c r="FQV197" s="109"/>
      <c r="FQW197" s="87"/>
      <c r="FQX197" s="87"/>
      <c r="FQY197" s="87">
        <v>0</v>
      </c>
      <c r="FQZ197" s="87">
        <f>FQX197+FQY197</f>
        <v>0</v>
      </c>
      <c r="FRA197" s="87">
        <v>0</v>
      </c>
      <c r="FRB197" s="87">
        <f>FQZ197*(($H$150)+1)+(IF(FRA197&lt;101,FRA197,IF(FRA197&lt;201,FRA197/2,IF(FRA197&lt;=301,FRA197/3,FRA197/4))))</f>
        <v>0</v>
      </c>
      <c r="FRC197" s="108">
        <v>1</v>
      </c>
      <c r="FRD197" s="109"/>
      <c r="FRE197" s="87"/>
      <c r="FRF197" s="87"/>
      <c r="FRG197" s="87">
        <v>0</v>
      </c>
      <c r="FRH197" s="87">
        <f>FRF197+FRG197</f>
        <v>0</v>
      </c>
      <c r="FRI197" s="87">
        <v>0</v>
      </c>
      <c r="FRJ197" s="87">
        <f>FRH197*(($H$150)+1)+(IF(FRI197&lt;101,FRI197,IF(FRI197&lt;201,FRI197/2,IF(FRI197&lt;=301,FRI197/3,FRI197/4))))</f>
        <v>0</v>
      </c>
      <c r="FRK197" s="108">
        <v>1</v>
      </c>
      <c r="FRL197" s="109"/>
      <c r="FRM197" s="87"/>
      <c r="FRN197" s="87"/>
      <c r="FRO197" s="87">
        <v>0</v>
      </c>
      <c r="FRP197" s="87">
        <f>FRN197+FRO197</f>
        <v>0</v>
      </c>
      <c r="FRQ197" s="87">
        <v>0</v>
      </c>
      <c r="FRR197" s="87">
        <f>FRP197*(($H$150)+1)+(IF(FRQ197&lt;101,FRQ197,IF(FRQ197&lt;201,FRQ197/2,IF(FRQ197&lt;=301,FRQ197/3,FRQ197/4))))</f>
        <v>0</v>
      </c>
      <c r="FRS197" s="108">
        <v>1</v>
      </c>
      <c r="FRT197" s="109"/>
      <c r="FRU197" s="87"/>
      <c r="FRV197" s="87"/>
      <c r="FRW197" s="87">
        <v>0</v>
      </c>
      <c r="FRX197" s="87">
        <f>FRV197+FRW197</f>
        <v>0</v>
      </c>
      <c r="FRY197" s="87">
        <v>0</v>
      </c>
      <c r="FRZ197" s="87">
        <f>FRX197*(($H$150)+1)+(IF(FRY197&lt;101,FRY197,IF(FRY197&lt;201,FRY197/2,IF(FRY197&lt;=301,FRY197/3,FRY197/4))))</f>
        <v>0</v>
      </c>
      <c r="FSA197" s="108">
        <v>1</v>
      </c>
      <c r="FSB197" s="109"/>
      <c r="FSC197" s="87"/>
      <c r="FSD197" s="87"/>
      <c r="FSE197" s="87">
        <v>0</v>
      </c>
      <c r="FSF197" s="87">
        <f>FSD197+FSE197</f>
        <v>0</v>
      </c>
      <c r="FSG197" s="87">
        <v>0</v>
      </c>
      <c r="FSH197" s="87">
        <f>FSF197*(($H$150)+1)+(IF(FSG197&lt;101,FSG197,IF(FSG197&lt;201,FSG197/2,IF(FSG197&lt;=301,FSG197/3,FSG197/4))))</f>
        <v>0</v>
      </c>
      <c r="FSI197" s="108">
        <v>1</v>
      </c>
      <c r="FSJ197" s="109"/>
      <c r="FSK197" s="87"/>
      <c r="FSL197" s="87"/>
      <c r="FSM197" s="87">
        <v>0</v>
      </c>
      <c r="FSN197" s="87">
        <f>FSL197+FSM197</f>
        <v>0</v>
      </c>
      <c r="FSO197" s="87">
        <v>0</v>
      </c>
      <c r="FSP197" s="87">
        <f>FSN197*(($H$150)+1)+(IF(FSO197&lt;101,FSO197,IF(FSO197&lt;201,FSO197/2,IF(FSO197&lt;=301,FSO197/3,FSO197/4))))</f>
        <v>0</v>
      </c>
      <c r="FSQ197" s="108">
        <v>1</v>
      </c>
      <c r="FSR197" s="109"/>
      <c r="FSS197" s="87"/>
      <c r="FST197" s="87"/>
      <c r="FSU197" s="87">
        <v>0</v>
      </c>
      <c r="FSV197" s="87">
        <f>FST197+FSU197</f>
        <v>0</v>
      </c>
      <c r="FSW197" s="87">
        <v>0</v>
      </c>
      <c r="FSX197" s="87">
        <f>FSV197*(($H$150)+1)+(IF(FSW197&lt;101,FSW197,IF(FSW197&lt;201,FSW197/2,IF(FSW197&lt;=301,FSW197/3,FSW197/4))))</f>
        <v>0</v>
      </c>
      <c r="FSY197" s="108">
        <v>1</v>
      </c>
      <c r="FSZ197" s="109"/>
      <c r="FTA197" s="87"/>
      <c r="FTB197" s="87"/>
      <c r="FTC197" s="87">
        <v>0</v>
      </c>
      <c r="FTD197" s="87">
        <f>FTB197+FTC197</f>
        <v>0</v>
      </c>
      <c r="FTE197" s="87">
        <v>0</v>
      </c>
      <c r="FTF197" s="87">
        <f>FTD197*(($H$150)+1)+(IF(FTE197&lt;101,FTE197,IF(FTE197&lt;201,FTE197/2,IF(FTE197&lt;=301,FTE197/3,FTE197/4))))</f>
        <v>0</v>
      </c>
      <c r="FTG197" s="108">
        <v>1</v>
      </c>
      <c r="FTH197" s="109"/>
      <c r="FTI197" s="87"/>
      <c r="FTJ197" s="87"/>
      <c r="FTK197" s="87">
        <v>0</v>
      </c>
      <c r="FTL197" s="87">
        <f>FTJ197+FTK197</f>
        <v>0</v>
      </c>
      <c r="FTM197" s="87">
        <v>0</v>
      </c>
      <c r="FTN197" s="87">
        <f>FTL197*(($H$150)+1)+(IF(FTM197&lt;101,FTM197,IF(FTM197&lt;201,FTM197/2,IF(FTM197&lt;=301,FTM197/3,FTM197/4))))</f>
        <v>0</v>
      </c>
      <c r="FTO197" s="108">
        <v>1</v>
      </c>
      <c r="FTP197" s="109"/>
      <c r="FTQ197" s="87"/>
      <c r="FTR197" s="87"/>
      <c r="FTS197" s="87">
        <v>0</v>
      </c>
      <c r="FTT197" s="87">
        <f>FTR197+FTS197</f>
        <v>0</v>
      </c>
      <c r="FTU197" s="87">
        <v>0</v>
      </c>
      <c r="FTV197" s="87">
        <f>FTT197*(($H$150)+1)+(IF(FTU197&lt;101,FTU197,IF(FTU197&lt;201,FTU197/2,IF(FTU197&lt;=301,FTU197/3,FTU197/4))))</f>
        <v>0</v>
      </c>
      <c r="FTW197" s="108">
        <v>1</v>
      </c>
      <c r="FTX197" s="109"/>
      <c r="FTY197" s="87"/>
      <c r="FTZ197" s="87"/>
      <c r="FUA197" s="87">
        <v>0</v>
      </c>
      <c r="FUB197" s="87">
        <f>FTZ197+FUA197</f>
        <v>0</v>
      </c>
      <c r="FUC197" s="87">
        <v>0</v>
      </c>
      <c r="FUD197" s="87">
        <f>FUB197*(($H$150)+1)+(IF(FUC197&lt;101,FUC197,IF(FUC197&lt;201,FUC197/2,IF(FUC197&lt;=301,FUC197/3,FUC197/4))))</f>
        <v>0</v>
      </c>
      <c r="FUE197" s="108">
        <v>1</v>
      </c>
      <c r="FUF197" s="109"/>
      <c r="FUG197" s="87"/>
      <c r="FUH197" s="87"/>
      <c r="FUI197" s="87">
        <v>0</v>
      </c>
      <c r="FUJ197" s="87">
        <f>FUH197+FUI197</f>
        <v>0</v>
      </c>
      <c r="FUK197" s="87">
        <v>0</v>
      </c>
      <c r="FUL197" s="87">
        <f>FUJ197*(($H$150)+1)+(IF(FUK197&lt;101,FUK197,IF(FUK197&lt;201,FUK197/2,IF(FUK197&lt;=301,FUK197/3,FUK197/4))))</f>
        <v>0</v>
      </c>
      <c r="FUM197" s="108">
        <v>1</v>
      </c>
      <c r="FUN197" s="109"/>
      <c r="FUO197" s="87"/>
      <c r="FUP197" s="87"/>
      <c r="FUQ197" s="87">
        <v>0</v>
      </c>
      <c r="FUR197" s="87">
        <f>FUP197+FUQ197</f>
        <v>0</v>
      </c>
      <c r="FUS197" s="87">
        <v>0</v>
      </c>
      <c r="FUT197" s="87">
        <f>FUR197*(($H$150)+1)+(IF(FUS197&lt;101,FUS197,IF(FUS197&lt;201,FUS197/2,IF(FUS197&lt;=301,FUS197/3,FUS197/4))))</f>
        <v>0</v>
      </c>
      <c r="FUU197" s="108">
        <v>1</v>
      </c>
      <c r="FUV197" s="109"/>
      <c r="FUW197" s="87"/>
      <c r="FUX197" s="87"/>
      <c r="FUY197" s="87">
        <v>0</v>
      </c>
      <c r="FUZ197" s="87">
        <f>FUX197+FUY197</f>
        <v>0</v>
      </c>
      <c r="FVA197" s="87">
        <v>0</v>
      </c>
      <c r="FVB197" s="87">
        <f>FUZ197*(($H$150)+1)+(IF(FVA197&lt;101,FVA197,IF(FVA197&lt;201,FVA197/2,IF(FVA197&lt;=301,FVA197/3,FVA197/4))))</f>
        <v>0</v>
      </c>
      <c r="FVC197" s="108">
        <v>1</v>
      </c>
      <c r="FVD197" s="109"/>
      <c r="FVE197" s="87"/>
      <c r="FVF197" s="87"/>
      <c r="FVG197" s="87">
        <v>0</v>
      </c>
      <c r="FVH197" s="87">
        <f>FVF197+FVG197</f>
        <v>0</v>
      </c>
      <c r="FVI197" s="87">
        <v>0</v>
      </c>
      <c r="FVJ197" s="87">
        <f>FVH197*(($H$150)+1)+(IF(FVI197&lt;101,FVI197,IF(FVI197&lt;201,FVI197/2,IF(FVI197&lt;=301,FVI197/3,FVI197/4))))</f>
        <v>0</v>
      </c>
      <c r="FVK197" s="108">
        <v>1</v>
      </c>
      <c r="FVL197" s="109"/>
      <c r="FVM197" s="87"/>
      <c r="FVN197" s="87"/>
      <c r="FVO197" s="87">
        <v>0</v>
      </c>
      <c r="FVP197" s="87">
        <f>FVN197+FVO197</f>
        <v>0</v>
      </c>
      <c r="FVQ197" s="87">
        <v>0</v>
      </c>
      <c r="FVR197" s="87">
        <f>FVP197*(($H$150)+1)+(IF(FVQ197&lt;101,FVQ197,IF(FVQ197&lt;201,FVQ197/2,IF(FVQ197&lt;=301,FVQ197/3,FVQ197/4))))</f>
        <v>0</v>
      </c>
      <c r="FVS197" s="108">
        <v>1</v>
      </c>
      <c r="FVT197" s="109"/>
      <c r="FVU197" s="87"/>
      <c r="FVV197" s="87"/>
      <c r="FVW197" s="87">
        <v>0</v>
      </c>
      <c r="FVX197" s="87">
        <f>FVV197+FVW197</f>
        <v>0</v>
      </c>
      <c r="FVY197" s="87">
        <v>0</v>
      </c>
      <c r="FVZ197" s="87">
        <f>FVX197*(($H$150)+1)+(IF(FVY197&lt;101,FVY197,IF(FVY197&lt;201,FVY197/2,IF(FVY197&lt;=301,FVY197/3,FVY197/4))))</f>
        <v>0</v>
      </c>
      <c r="FWA197" s="108">
        <v>1</v>
      </c>
      <c r="FWB197" s="109"/>
      <c r="FWC197" s="87"/>
      <c r="FWD197" s="87"/>
      <c r="FWE197" s="87">
        <v>0</v>
      </c>
      <c r="FWF197" s="87">
        <f>FWD197+FWE197</f>
        <v>0</v>
      </c>
      <c r="FWG197" s="87">
        <v>0</v>
      </c>
      <c r="FWH197" s="87">
        <f>FWF197*(($H$150)+1)+(IF(FWG197&lt;101,FWG197,IF(FWG197&lt;201,FWG197/2,IF(FWG197&lt;=301,FWG197/3,FWG197/4))))</f>
        <v>0</v>
      </c>
      <c r="FWI197" s="108">
        <v>1</v>
      </c>
      <c r="FWJ197" s="109"/>
      <c r="FWK197" s="87"/>
      <c r="FWL197" s="87"/>
      <c r="FWM197" s="87">
        <v>0</v>
      </c>
      <c r="FWN197" s="87">
        <f>FWL197+FWM197</f>
        <v>0</v>
      </c>
      <c r="FWO197" s="87">
        <v>0</v>
      </c>
      <c r="FWP197" s="87">
        <f>FWN197*(($H$150)+1)+(IF(FWO197&lt;101,FWO197,IF(FWO197&lt;201,FWO197/2,IF(FWO197&lt;=301,FWO197/3,FWO197/4))))</f>
        <v>0</v>
      </c>
      <c r="FWQ197" s="108">
        <v>1</v>
      </c>
      <c r="FWR197" s="109"/>
      <c r="FWS197" s="87"/>
      <c r="FWT197" s="87"/>
      <c r="FWU197" s="87">
        <v>0</v>
      </c>
      <c r="FWV197" s="87">
        <f>FWT197+FWU197</f>
        <v>0</v>
      </c>
      <c r="FWW197" s="87">
        <v>0</v>
      </c>
      <c r="FWX197" s="87">
        <f>FWV197*(($H$150)+1)+(IF(FWW197&lt;101,FWW197,IF(FWW197&lt;201,FWW197/2,IF(FWW197&lt;=301,FWW197/3,FWW197/4))))</f>
        <v>0</v>
      </c>
      <c r="FWY197" s="108">
        <v>1</v>
      </c>
      <c r="FWZ197" s="109"/>
      <c r="FXA197" s="87"/>
      <c r="FXB197" s="87"/>
      <c r="FXC197" s="87">
        <v>0</v>
      </c>
      <c r="FXD197" s="87">
        <f>FXB197+FXC197</f>
        <v>0</v>
      </c>
      <c r="FXE197" s="87">
        <v>0</v>
      </c>
      <c r="FXF197" s="87">
        <f>FXD197*(($H$150)+1)+(IF(FXE197&lt;101,FXE197,IF(FXE197&lt;201,FXE197/2,IF(FXE197&lt;=301,FXE197/3,FXE197/4))))</f>
        <v>0</v>
      </c>
      <c r="FXG197" s="108">
        <v>1</v>
      </c>
      <c r="FXH197" s="109"/>
      <c r="FXI197" s="87"/>
      <c r="FXJ197" s="87"/>
      <c r="FXK197" s="87">
        <v>0</v>
      </c>
      <c r="FXL197" s="87">
        <f>FXJ197+FXK197</f>
        <v>0</v>
      </c>
      <c r="FXM197" s="87">
        <v>0</v>
      </c>
      <c r="FXN197" s="87">
        <f>FXL197*(($H$150)+1)+(IF(FXM197&lt;101,FXM197,IF(FXM197&lt;201,FXM197/2,IF(FXM197&lt;=301,FXM197/3,FXM197/4))))</f>
        <v>0</v>
      </c>
      <c r="FXO197" s="108">
        <v>1</v>
      </c>
      <c r="FXP197" s="109"/>
      <c r="FXQ197" s="87"/>
      <c r="FXR197" s="87"/>
      <c r="FXS197" s="87">
        <v>0</v>
      </c>
      <c r="FXT197" s="87">
        <f>FXR197+FXS197</f>
        <v>0</v>
      </c>
      <c r="FXU197" s="87">
        <v>0</v>
      </c>
      <c r="FXV197" s="87">
        <f>FXT197*(($H$150)+1)+(IF(FXU197&lt;101,FXU197,IF(FXU197&lt;201,FXU197/2,IF(FXU197&lt;=301,FXU197/3,FXU197/4))))</f>
        <v>0</v>
      </c>
      <c r="FXW197" s="108">
        <v>1</v>
      </c>
      <c r="FXX197" s="109"/>
      <c r="FXY197" s="87"/>
      <c r="FXZ197" s="87"/>
      <c r="FYA197" s="87">
        <v>0</v>
      </c>
      <c r="FYB197" s="87">
        <f>FXZ197+FYA197</f>
        <v>0</v>
      </c>
      <c r="FYC197" s="87">
        <v>0</v>
      </c>
      <c r="FYD197" s="87">
        <f>FYB197*(($H$150)+1)+(IF(FYC197&lt;101,FYC197,IF(FYC197&lt;201,FYC197/2,IF(FYC197&lt;=301,FYC197/3,FYC197/4))))</f>
        <v>0</v>
      </c>
      <c r="FYE197" s="108">
        <v>1</v>
      </c>
      <c r="FYF197" s="109"/>
      <c r="FYG197" s="87"/>
      <c r="FYH197" s="87"/>
      <c r="FYI197" s="87">
        <v>0</v>
      </c>
      <c r="FYJ197" s="87">
        <f>FYH197+FYI197</f>
        <v>0</v>
      </c>
      <c r="FYK197" s="87">
        <v>0</v>
      </c>
      <c r="FYL197" s="87">
        <f>FYJ197*(($H$150)+1)+(IF(FYK197&lt;101,FYK197,IF(FYK197&lt;201,FYK197/2,IF(FYK197&lt;=301,FYK197/3,FYK197/4))))</f>
        <v>0</v>
      </c>
      <c r="FYM197" s="108">
        <v>1</v>
      </c>
      <c r="FYN197" s="109"/>
      <c r="FYO197" s="87"/>
      <c r="FYP197" s="87"/>
      <c r="FYQ197" s="87">
        <v>0</v>
      </c>
      <c r="FYR197" s="87">
        <f>FYP197+FYQ197</f>
        <v>0</v>
      </c>
      <c r="FYS197" s="87">
        <v>0</v>
      </c>
      <c r="FYT197" s="87">
        <f>FYR197*(($H$150)+1)+(IF(FYS197&lt;101,FYS197,IF(FYS197&lt;201,FYS197/2,IF(FYS197&lt;=301,FYS197/3,FYS197/4))))</f>
        <v>0</v>
      </c>
      <c r="FYU197" s="108">
        <v>1</v>
      </c>
      <c r="FYV197" s="109"/>
      <c r="FYW197" s="87"/>
      <c r="FYX197" s="87"/>
      <c r="FYY197" s="87">
        <v>0</v>
      </c>
      <c r="FYZ197" s="87">
        <f>FYX197+FYY197</f>
        <v>0</v>
      </c>
      <c r="FZA197" s="87">
        <v>0</v>
      </c>
      <c r="FZB197" s="87">
        <f>FYZ197*(($H$150)+1)+(IF(FZA197&lt;101,FZA197,IF(FZA197&lt;201,FZA197/2,IF(FZA197&lt;=301,FZA197/3,FZA197/4))))</f>
        <v>0</v>
      </c>
      <c r="FZC197" s="108">
        <v>1</v>
      </c>
      <c r="FZD197" s="109"/>
      <c r="FZE197" s="87"/>
      <c r="FZF197" s="87"/>
      <c r="FZG197" s="87">
        <v>0</v>
      </c>
      <c r="FZH197" s="87">
        <f>FZF197+FZG197</f>
        <v>0</v>
      </c>
      <c r="FZI197" s="87">
        <v>0</v>
      </c>
      <c r="FZJ197" s="87">
        <f>FZH197*(($H$150)+1)+(IF(FZI197&lt;101,FZI197,IF(FZI197&lt;201,FZI197/2,IF(FZI197&lt;=301,FZI197/3,FZI197/4))))</f>
        <v>0</v>
      </c>
      <c r="FZK197" s="108">
        <v>1</v>
      </c>
      <c r="FZL197" s="109"/>
      <c r="FZM197" s="87"/>
      <c r="FZN197" s="87"/>
      <c r="FZO197" s="87">
        <v>0</v>
      </c>
      <c r="FZP197" s="87">
        <f>FZN197+FZO197</f>
        <v>0</v>
      </c>
      <c r="FZQ197" s="87">
        <v>0</v>
      </c>
      <c r="FZR197" s="87">
        <f>FZP197*(($H$150)+1)+(IF(FZQ197&lt;101,FZQ197,IF(FZQ197&lt;201,FZQ197/2,IF(FZQ197&lt;=301,FZQ197/3,FZQ197/4))))</f>
        <v>0</v>
      </c>
      <c r="FZS197" s="108">
        <v>1</v>
      </c>
      <c r="FZT197" s="109"/>
      <c r="FZU197" s="87"/>
      <c r="FZV197" s="87"/>
      <c r="FZW197" s="87">
        <v>0</v>
      </c>
      <c r="FZX197" s="87">
        <f>FZV197+FZW197</f>
        <v>0</v>
      </c>
      <c r="FZY197" s="87">
        <v>0</v>
      </c>
      <c r="FZZ197" s="87">
        <f>FZX197*(($H$150)+1)+(IF(FZY197&lt;101,FZY197,IF(FZY197&lt;201,FZY197/2,IF(FZY197&lt;=301,FZY197/3,FZY197/4))))</f>
        <v>0</v>
      </c>
      <c r="GAA197" s="108">
        <v>1</v>
      </c>
      <c r="GAB197" s="109"/>
      <c r="GAC197" s="87"/>
      <c r="GAD197" s="87"/>
      <c r="GAE197" s="87">
        <v>0</v>
      </c>
      <c r="GAF197" s="87">
        <f>GAD197+GAE197</f>
        <v>0</v>
      </c>
      <c r="GAG197" s="87">
        <v>0</v>
      </c>
      <c r="GAH197" s="87">
        <f>GAF197*(($H$150)+1)+(IF(GAG197&lt;101,GAG197,IF(GAG197&lt;201,GAG197/2,IF(GAG197&lt;=301,GAG197/3,GAG197/4))))</f>
        <v>0</v>
      </c>
      <c r="GAI197" s="108">
        <v>1</v>
      </c>
      <c r="GAJ197" s="109"/>
      <c r="GAK197" s="87"/>
      <c r="GAL197" s="87"/>
      <c r="GAM197" s="87">
        <v>0</v>
      </c>
      <c r="GAN197" s="87">
        <f>GAL197+GAM197</f>
        <v>0</v>
      </c>
      <c r="GAO197" s="87">
        <v>0</v>
      </c>
      <c r="GAP197" s="87">
        <f>GAN197*(($H$150)+1)+(IF(GAO197&lt;101,GAO197,IF(GAO197&lt;201,GAO197/2,IF(GAO197&lt;=301,GAO197/3,GAO197/4))))</f>
        <v>0</v>
      </c>
      <c r="GAQ197" s="108">
        <v>1</v>
      </c>
      <c r="GAR197" s="109"/>
      <c r="GAS197" s="87"/>
      <c r="GAT197" s="87"/>
      <c r="GAU197" s="87">
        <v>0</v>
      </c>
      <c r="GAV197" s="87">
        <f>GAT197+GAU197</f>
        <v>0</v>
      </c>
      <c r="GAW197" s="87">
        <v>0</v>
      </c>
      <c r="GAX197" s="87">
        <f>GAV197*(($H$150)+1)+(IF(GAW197&lt;101,GAW197,IF(GAW197&lt;201,GAW197/2,IF(GAW197&lt;=301,GAW197/3,GAW197/4))))</f>
        <v>0</v>
      </c>
      <c r="GAY197" s="108">
        <v>1</v>
      </c>
      <c r="GAZ197" s="109"/>
      <c r="GBA197" s="87"/>
      <c r="GBB197" s="87"/>
      <c r="GBC197" s="87">
        <v>0</v>
      </c>
      <c r="GBD197" s="87">
        <f>GBB197+GBC197</f>
        <v>0</v>
      </c>
      <c r="GBE197" s="87">
        <v>0</v>
      </c>
      <c r="GBF197" s="87">
        <f>GBD197*(($H$150)+1)+(IF(GBE197&lt;101,GBE197,IF(GBE197&lt;201,GBE197/2,IF(GBE197&lt;=301,GBE197/3,GBE197/4))))</f>
        <v>0</v>
      </c>
      <c r="GBG197" s="108">
        <v>1</v>
      </c>
      <c r="GBH197" s="109"/>
      <c r="GBI197" s="87"/>
      <c r="GBJ197" s="87"/>
      <c r="GBK197" s="87">
        <v>0</v>
      </c>
      <c r="GBL197" s="87">
        <f>GBJ197+GBK197</f>
        <v>0</v>
      </c>
      <c r="GBM197" s="87">
        <v>0</v>
      </c>
      <c r="GBN197" s="87">
        <f>GBL197*(($H$150)+1)+(IF(GBM197&lt;101,GBM197,IF(GBM197&lt;201,GBM197/2,IF(GBM197&lt;=301,GBM197/3,GBM197/4))))</f>
        <v>0</v>
      </c>
      <c r="GBO197" s="108">
        <v>1</v>
      </c>
      <c r="GBP197" s="109"/>
      <c r="GBQ197" s="87"/>
      <c r="GBR197" s="87"/>
      <c r="GBS197" s="87">
        <v>0</v>
      </c>
      <c r="GBT197" s="87">
        <f>GBR197+GBS197</f>
        <v>0</v>
      </c>
      <c r="GBU197" s="87">
        <v>0</v>
      </c>
      <c r="GBV197" s="87">
        <f>GBT197*(($H$150)+1)+(IF(GBU197&lt;101,GBU197,IF(GBU197&lt;201,GBU197/2,IF(GBU197&lt;=301,GBU197/3,GBU197/4))))</f>
        <v>0</v>
      </c>
      <c r="GBW197" s="108">
        <v>1</v>
      </c>
      <c r="GBX197" s="109"/>
      <c r="GBY197" s="87"/>
      <c r="GBZ197" s="87"/>
      <c r="GCA197" s="87">
        <v>0</v>
      </c>
      <c r="GCB197" s="87">
        <f>GBZ197+GCA197</f>
        <v>0</v>
      </c>
      <c r="GCC197" s="87">
        <v>0</v>
      </c>
      <c r="GCD197" s="87">
        <f>GCB197*(($H$150)+1)+(IF(GCC197&lt;101,GCC197,IF(GCC197&lt;201,GCC197/2,IF(GCC197&lt;=301,GCC197/3,GCC197/4))))</f>
        <v>0</v>
      </c>
      <c r="GCE197" s="108">
        <v>1</v>
      </c>
      <c r="GCF197" s="109"/>
      <c r="GCG197" s="87"/>
      <c r="GCH197" s="87"/>
      <c r="GCI197" s="87">
        <v>0</v>
      </c>
      <c r="GCJ197" s="87">
        <f>GCH197+GCI197</f>
        <v>0</v>
      </c>
      <c r="GCK197" s="87">
        <v>0</v>
      </c>
      <c r="GCL197" s="87">
        <f>GCJ197*(($H$150)+1)+(IF(GCK197&lt;101,GCK197,IF(GCK197&lt;201,GCK197/2,IF(GCK197&lt;=301,GCK197/3,GCK197/4))))</f>
        <v>0</v>
      </c>
      <c r="GCM197" s="108">
        <v>1</v>
      </c>
      <c r="GCN197" s="109"/>
      <c r="GCO197" s="87"/>
      <c r="GCP197" s="87"/>
      <c r="GCQ197" s="87">
        <v>0</v>
      </c>
      <c r="GCR197" s="87">
        <f>GCP197+GCQ197</f>
        <v>0</v>
      </c>
      <c r="GCS197" s="87">
        <v>0</v>
      </c>
      <c r="GCT197" s="87">
        <f>GCR197*(($H$150)+1)+(IF(GCS197&lt;101,GCS197,IF(GCS197&lt;201,GCS197/2,IF(GCS197&lt;=301,GCS197/3,GCS197/4))))</f>
        <v>0</v>
      </c>
      <c r="GCU197" s="108">
        <v>1</v>
      </c>
      <c r="GCV197" s="109"/>
      <c r="GCW197" s="87"/>
      <c r="GCX197" s="87"/>
      <c r="GCY197" s="87">
        <v>0</v>
      </c>
      <c r="GCZ197" s="87">
        <f>GCX197+GCY197</f>
        <v>0</v>
      </c>
      <c r="GDA197" s="87">
        <v>0</v>
      </c>
      <c r="GDB197" s="87">
        <f>GCZ197*(($H$150)+1)+(IF(GDA197&lt;101,GDA197,IF(GDA197&lt;201,GDA197/2,IF(GDA197&lt;=301,GDA197/3,GDA197/4))))</f>
        <v>0</v>
      </c>
      <c r="GDC197" s="108">
        <v>1</v>
      </c>
      <c r="GDD197" s="109"/>
      <c r="GDE197" s="87"/>
      <c r="GDF197" s="87"/>
      <c r="GDG197" s="87">
        <v>0</v>
      </c>
      <c r="GDH197" s="87">
        <f>GDF197+GDG197</f>
        <v>0</v>
      </c>
      <c r="GDI197" s="87">
        <v>0</v>
      </c>
      <c r="GDJ197" s="87">
        <f>GDH197*(($H$150)+1)+(IF(GDI197&lt;101,GDI197,IF(GDI197&lt;201,GDI197/2,IF(GDI197&lt;=301,GDI197/3,GDI197/4))))</f>
        <v>0</v>
      </c>
      <c r="GDK197" s="108">
        <v>1</v>
      </c>
      <c r="GDL197" s="109"/>
      <c r="GDM197" s="87"/>
      <c r="GDN197" s="87"/>
      <c r="GDO197" s="87">
        <v>0</v>
      </c>
      <c r="GDP197" s="87">
        <f>GDN197+GDO197</f>
        <v>0</v>
      </c>
      <c r="GDQ197" s="87">
        <v>0</v>
      </c>
      <c r="GDR197" s="87">
        <f>GDP197*(($H$150)+1)+(IF(GDQ197&lt;101,GDQ197,IF(GDQ197&lt;201,GDQ197/2,IF(GDQ197&lt;=301,GDQ197/3,GDQ197/4))))</f>
        <v>0</v>
      </c>
      <c r="GDS197" s="108">
        <v>1</v>
      </c>
      <c r="GDT197" s="109"/>
      <c r="GDU197" s="87"/>
      <c r="GDV197" s="87"/>
      <c r="GDW197" s="87">
        <v>0</v>
      </c>
      <c r="GDX197" s="87">
        <f>GDV197+GDW197</f>
        <v>0</v>
      </c>
      <c r="GDY197" s="87">
        <v>0</v>
      </c>
      <c r="GDZ197" s="87">
        <f>GDX197*(($H$150)+1)+(IF(GDY197&lt;101,GDY197,IF(GDY197&lt;201,GDY197/2,IF(GDY197&lt;=301,GDY197/3,GDY197/4))))</f>
        <v>0</v>
      </c>
      <c r="GEA197" s="108">
        <v>1</v>
      </c>
      <c r="GEB197" s="109"/>
      <c r="GEC197" s="87"/>
      <c r="GED197" s="87"/>
      <c r="GEE197" s="87">
        <v>0</v>
      </c>
      <c r="GEF197" s="87">
        <f>GED197+GEE197</f>
        <v>0</v>
      </c>
      <c r="GEG197" s="87">
        <v>0</v>
      </c>
      <c r="GEH197" s="87">
        <f>GEF197*(($H$150)+1)+(IF(GEG197&lt;101,GEG197,IF(GEG197&lt;201,GEG197/2,IF(GEG197&lt;=301,GEG197/3,GEG197/4))))</f>
        <v>0</v>
      </c>
      <c r="GEI197" s="108">
        <v>1</v>
      </c>
      <c r="GEJ197" s="109"/>
      <c r="GEK197" s="87"/>
      <c r="GEL197" s="87"/>
      <c r="GEM197" s="87">
        <v>0</v>
      </c>
      <c r="GEN197" s="87">
        <f>GEL197+GEM197</f>
        <v>0</v>
      </c>
      <c r="GEO197" s="87">
        <v>0</v>
      </c>
      <c r="GEP197" s="87">
        <f>GEN197*(($H$150)+1)+(IF(GEO197&lt;101,GEO197,IF(GEO197&lt;201,GEO197/2,IF(GEO197&lt;=301,GEO197/3,GEO197/4))))</f>
        <v>0</v>
      </c>
      <c r="GEQ197" s="108">
        <v>1</v>
      </c>
      <c r="GER197" s="109"/>
      <c r="GES197" s="87"/>
      <c r="GET197" s="87"/>
      <c r="GEU197" s="87">
        <v>0</v>
      </c>
      <c r="GEV197" s="87">
        <f>GET197+GEU197</f>
        <v>0</v>
      </c>
      <c r="GEW197" s="87">
        <v>0</v>
      </c>
      <c r="GEX197" s="87">
        <f>GEV197*(($H$150)+1)+(IF(GEW197&lt;101,GEW197,IF(GEW197&lt;201,GEW197/2,IF(GEW197&lt;=301,GEW197/3,GEW197/4))))</f>
        <v>0</v>
      </c>
      <c r="GEY197" s="108">
        <v>1</v>
      </c>
      <c r="GEZ197" s="109"/>
      <c r="GFA197" s="87"/>
      <c r="GFB197" s="87"/>
      <c r="GFC197" s="87">
        <v>0</v>
      </c>
      <c r="GFD197" s="87">
        <f>GFB197+GFC197</f>
        <v>0</v>
      </c>
      <c r="GFE197" s="87">
        <v>0</v>
      </c>
      <c r="GFF197" s="87">
        <f>GFD197*(($H$150)+1)+(IF(GFE197&lt;101,GFE197,IF(GFE197&lt;201,GFE197/2,IF(GFE197&lt;=301,GFE197/3,GFE197/4))))</f>
        <v>0</v>
      </c>
      <c r="GFG197" s="108">
        <v>1</v>
      </c>
      <c r="GFH197" s="109"/>
      <c r="GFI197" s="87"/>
      <c r="GFJ197" s="87"/>
      <c r="GFK197" s="87">
        <v>0</v>
      </c>
      <c r="GFL197" s="87">
        <f>GFJ197+GFK197</f>
        <v>0</v>
      </c>
      <c r="GFM197" s="87">
        <v>0</v>
      </c>
      <c r="GFN197" s="87">
        <f>GFL197*(($H$150)+1)+(IF(GFM197&lt;101,GFM197,IF(GFM197&lt;201,GFM197/2,IF(GFM197&lt;=301,GFM197/3,GFM197/4))))</f>
        <v>0</v>
      </c>
      <c r="GFO197" s="108">
        <v>1</v>
      </c>
      <c r="GFP197" s="109"/>
      <c r="GFQ197" s="87"/>
      <c r="GFR197" s="87"/>
      <c r="GFS197" s="87">
        <v>0</v>
      </c>
      <c r="GFT197" s="87">
        <f>GFR197+GFS197</f>
        <v>0</v>
      </c>
      <c r="GFU197" s="87">
        <v>0</v>
      </c>
      <c r="GFV197" s="87">
        <f>GFT197*(($H$150)+1)+(IF(GFU197&lt;101,GFU197,IF(GFU197&lt;201,GFU197/2,IF(GFU197&lt;=301,GFU197/3,GFU197/4))))</f>
        <v>0</v>
      </c>
      <c r="GFW197" s="108">
        <v>1</v>
      </c>
      <c r="GFX197" s="109"/>
      <c r="GFY197" s="87"/>
      <c r="GFZ197" s="87"/>
      <c r="GGA197" s="87">
        <v>0</v>
      </c>
      <c r="GGB197" s="87">
        <f>GFZ197+GGA197</f>
        <v>0</v>
      </c>
      <c r="GGC197" s="87">
        <v>0</v>
      </c>
      <c r="GGD197" s="87">
        <f>GGB197*(($H$150)+1)+(IF(GGC197&lt;101,GGC197,IF(GGC197&lt;201,GGC197/2,IF(GGC197&lt;=301,GGC197/3,GGC197/4))))</f>
        <v>0</v>
      </c>
      <c r="GGE197" s="108">
        <v>1</v>
      </c>
      <c r="GGF197" s="109"/>
      <c r="GGG197" s="87"/>
      <c r="GGH197" s="87"/>
      <c r="GGI197" s="87">
        <v>0</v>
      </c>
      <c r="GGJ197" s="87">
        <f>GGH197+GGI197</f>
        <v>0</v>
      </c>
      <c r="GGK197" s="87">
        <v>0</v>
      </c>
      <c r="GGL197" s="87">
        <f>GGJ197*(($H$150)+1)+(IF(GGK197&lt;101,GGK197,IF(GGK197&lt;201,GGK197/2,IF(GGK197&lt;=301,GGK197/3,GGK197/4))))</f>
        <v>0</v>
      </c>
      <c r="GGM197" s="108">
        <v>1</v>
      </c>
      <c r="GGN197" s="109"/>
      <c r="GGO197" s="87"/>
      <c r="GGP197" s="87"/>
      <c r="GGQ197" s="87">
        <v>0</v>
      </c>
      <c r="GGR197" s="87">
        <f>GGP197+GGQ197</f>
        <v>0</v>
      </c>
      <c r="GGS197" s="87">
        <v>0</v>
      </c>
      <c r="GGT197" s="87">
        <f>GGR197*(($H$150)+1)+(IF(GGS197&lt;101,GGS197,IF(GGS197&lt;201,GGS197/2,IF(GGS197&lt;=301,GGS197/3,GGS197/4))))</f>
        <v>0</v>
      </c>
      <c r="GGU197" s="108">
        <v>1</v>
      </c>
      <c r="GGV197" s="109"/>
      <c r="GGW197" s="87"/>
      <c r="GGX197" s="87"/>
      <c r="GGY197" s="87">
        <v>0</v>
      </c>
      <c r="GGZ197" s="87">
        <f>GGX197+GGY197</f>
        <v>0</v>
      </c>
      <c r="GHA197" s="87">
        <v>0</v>
      </c>
      <c r="GHB197" s="87">
        <f>GGZ197*(($H$150)+1)+(IF(GHA197&lt;101,GHA197,IF(GHA197&lt;201,GHA197/2,IF(GHA197&lt;=301,GHA197/3,GHA197/4))))</f>
        <v>0</v>
      </c>
      <c r="GHC197" s="108">
        <v>1</v>
      </c>
      <c r="GHD197" s="109"/>
      <c r="GHE197" s="87"/>
      <c r="GHF197" s="87"/>
      <c r="GHG197" s="87">
        <v>0</v>
      </c>
      <c r="GHH197" s="87">
        <f>GHF197+GHG197</f>
        <v>0</v>
      </c>
      <c r="GHI197" s="87">
        <v>0</v>
      </c>
      <c r="GHJ197" s="87">
        <f>GHH197*(($H$150)+1)+(IF(GHI197&lt;101,GHI197,IF(GHI197&lt;201,GHI197/2,IF(GHI197&lt;=301,GHI197/3,GHI197/4))))</f>
        <v>0</v>
      </c>
      <c r="GHK197" s="108">
        <v>1</v>
      </c>
      <c r="GHL197" s="109"/>
      <c r="GHM197" s="87"/>
      <c r="GHN197" s="87"/>
      <c r="GHO197" s="87">
        <v>0</v>
      </c>
      <c r="GHP197" s="87">
        <f>GHN197+GHO197</f>
        <v>0</v>
      </c>
      <c r="GHQ197" s="87">
        <v>0</v>
      </c>
      <c r="GHR197" s="87">
        <f>GHP197*(($H$150)+1)+(IF(GHQ197&lt;101,GHQ197,IF(GHQ197&lt;201,GHQ197/2,IF(GHQ197&lt;=301,GHQ197/3,GHQ197/4))))</f>
        <v>0</v>
      </c>
      <c r="GHS197" s="108">
        <v>1</v>
      </c>
      <c r="GHT197" s="109"/>
      <c r="GHU197" s="87"/>
      <c r="GHV197" s="87"/>
      <c r="GHW197" s="87">
        <v>0</v>
      </c>
      <c r="GHX197" s="87">
        <f>GHV197+GHW197</f>
        <v>0</v>
      </c>
      <c r="GHY197" s="87">
        <v>0</v>
      </c>
      <c r="GHZ197" s="87">
        <f>GHX197*(($H$150)+1)+(IF(GHY197&lt;101,GHY197,IF(GHY197&lt;201,GHY197/2,IF(GHY197&lt;=301,GHY197/3,GHY197/4))))</f>
        <v>0</v>
      </c>
      <c r="GIA197" s="108">
        <v>1</v>
      </c>
      <c r="GIB197" s="109"/>
      <c r="GIC197" s="87"/>
      <c r="GID197" s="87"/>
      <c r="GIE197" s="87">
        <v>0</v>
      </c>
      <c r="GIF197" s="87">
        <f>GID197+GIE197</f>
        <v>0</v>
      </c>
      <c r="GIG197" s="87">
        <v>0</v>
      </c>
      <c r="GIH197" s="87">
        <f>GIF197*(($H$150)+1)+(IF(GIG197&lt;101,GIG197,IF(GIG197&lt;201,GIG197/2,IF(GIG197&lt;=301,GIG197/3,GIG197/4))))</f>
        <v>0</v>
      </c>
      <c r="GII197" s="108">
        <v>1</v>
      </c>
      <c r="GIJ197" s="109"/>
      <c r="GIK197" s="87"/>
      <c r="GIL197" s="87"/>
      <c r="GIM197" s="87">
        <v>0</v>
      </c>
      <c r="GIN197" s="87">
        <f>GIL197+GIM197</f>
        <v>0</v>
      </c>
      <c r="GIO197" s="87">
        <v>0</v>
      </c>
      <c r="GIP197" s="87">
        <f>GIN197*(($H$150)+1)+(IF(GIO197&lt;101,GIO197,IF(GIO197&lt;201,GIO197/2,IF(GIO197&lt;=301,GIO197/3,GIO197/4))))</f>
        <v>0</v>
      </c>
      <c r="GIQ197" s="108">
        <v>1</v>
      </c>
      <c r="GIR197" s="109"/>
      <c r="GIS197" s="87"/>
      <c r="GIT197" s="87"/>
      <c r="GIU197" s="87">
        <v>0</v>
      </c>
      <c r="GIV197" s="87">
        <f>GIT197+GIU197</f>
        <v>0</v>
      </c>
      <c r="GIW197" s="87">
        <v>0</v>
      </c>
      <c r="GIX197" s="87">
        <f>GIV197*(($H$150)+1)+(IF(GIW197&lt;101,GIW197,IF(GIW197&lt;201,GIW197/2,IF(GIW197&lt;=301,GIW197/3,GIW197/4))))</f>
        <v>0</v>
      </c>
      <c r="GIY197" s="108">
        <v>1</v>
      </c>
      <c r="GIZ197" s="109"/>
      <c r="GJA197" s="87"/>
      <c r="GJB197" s="87"/>
      <c r="GJC197" s="87">
        <v>0</v>
      </c>
      <c r="GJD197" s="87">
        <f>GJB197+GJC197</f>
        <v>0</v>
      </c>
      <c r="GJE197" s="87">
        <v>0</v>
      </c>
      <c r="GJF197" s="87">
        <f>GJD197*(($H$150)+1)+(IF(GJE197&lt;101,GJE197,IF(GJE197&lt;201,GJE197/2,IF(GJE197&lt;=301,GJE197/3,GJE197/4))))</f>
        <v>0</v>
      </c>
      <c r="GJG197" s="108">
        <v>1</v>
      </c>
      <c r="GJH197" s="109"/>
      <c r="GJI197" s="87"/>
      <c r="GJJ197" s="87"/>
      <c r="GJK197" s="87">
        <v>0</v>
      </c>
      <c r="GJL197" s="87">
        <f>GJJ197+GJK197</f>
        <v>0</v>
      </c>
      <c r="GJM197" s="87">
        <v>0</v>
      </c>
      <c r="GJN197" s="87">
        <f>GJL197*(($H$150)+1)+(IF(GJM197&lt;101,GJM197,IF(GJM197&lt;201,GJM197/2,IF(GJM197&lt;=301,GJM197/3,GJM197/4))))</f>
        <v>0</v>
      </c>
      <c r="GJO197" s="108">
        <v>1</v>
      </c>
      <c r="GJP197" s="109"/>
      <c r="GJQ197" s="87"/>
      <c r="GJR197" s="87"/>
      <c r="GJS197" s="87">
        <v>0</v>
      </c>
      <c r="GJT197" s="87">
        <f>GJR197+GJS197</f>
        <v>0</v>
      </c>
      <c r="GJU197" s="87">
        <v>0</v>
      </c>
      <c r="GJV197" s="87">
        <f>GJT197*(($H$150)+1)+(IF(GJU197&lt;101,GJU197,IF(GJU197&lt;201,GJU197/2,IF(GJU197&lt;=301,GJU197/3,GJU197/4))))</f>
        <v>0</v>
      </c>
      <c r="GJW197" s="108">
        <v>1</v>
      </c>
      <c r="GJX197" s="109"/>
      <c r="GJY197" s="87"/>
      <c r="GJZ197" s="87"/>
      <c r="GKA197" s="87">
        <v>0</v>
      </c>
      <c r="GKB197" s="87">
        <f>GJZ197+GKA197</f>
        <v>0</v>
      </c>
      <c r="GKC197" s="87">
        <v>0</v>
      </c>
      <c r="GKD197" s="87">
        <f>GKB197*(($H$150)+1)+(IF(GKC197&lt;101,GKC197,IF(GKC197&lt;201,GKC197/2,IF(GKC197&lt;=301,GKC197/3,GKC197/4))))</f>
        <v>0</v>
      </c>
      <c r="GKE197" s="108">
        <v>1</v>
      </c>
      <c r="GKF197" s="109"/>
      <c r="GKG197" s="87"/>
      <c r="GKH197" s="87"/>
      <c r="GKI197" s="87">
        <v>0</v>
      </c>
      <c r="GKJ197" s="87">
        <f>GKH197+GKI197</f>
        <v>0</v>
      </c>
      <c r="GKK197" s="87">
        <v>0</v>
      </c>
      <c r="GKL197" s="87">
        <f>GKJ197*(($H$150)+1)+(IF(GKK197&lt;101,GKK197,IF(GKK197&lt;201,GKK197/2,IF(GKK197&lt;=301,GKK197/3,GKK197/4))))</f>
        <v>0</v>
      </c>
      <c r="GKM197" s="108">
        <v>1</v>
      </c>
      <c r="GKN197" s="109"/>
      <c r="GKO197" s="87"/>
      <c r="GKP197" s="87"/>
      <c r="GKQ197" s="87">
        <v>0</v>
      </c>
      <c r="GKR197" s="87">
        <f>GKP197+GKQ197</f>
        <v>0</v>
      </c>
      <c r="GKS197" s="87">
        <v>0</v>
      </c>
      <c r="GKT197" s="87">
        <f>GKR197*(($H$150)+1)+(IF(GKS197&lt;101,GKS197,IF(GKS197&lt;201,GKS197/2,IF(GKS197&lt;=301,GKS197/3,GKS197/4))))</f>
        <v>0</v>
      </c>
      <c r="GKU197" s="108">
        <v>1</v>
      </c>
      <c r="GKV197" s="109"/>
      <c r="GKW197" s="87"/>
      <c r="GKX197" s="87"/>
      <c r="GKY197" s="87">
        <v>0</v>
      </c>
      <c r="GKZ197" s="87">
        <f>GKX197+GKY197</f>
        <v>0</v>
      </c>
      <c r="GLA197" s="87">
        <v>0</v>
      </c>
      <c r="GLB197" s="87">
        <f>GKZ197*(($H$150)+1)+(IF(GLA197&lt;101,GLA197,IF(GLA197&lt;201,GLA197/2,IF(GLA197&lt;=301,GLA197/3,GLA197/4))))</f>
        <v>0</v>
      </c>
      <c r="GLC197" s="108">
        <v>1</v>
      </c>
      <c r="GLD197" s="109"/>
      <c r="GLE197" s="87"/>
      <c r="GLF197" s="87"/>
      <c r="GLG197" s="87">
        <v>0</v>
      </c>
      <c r="GLH197" s="87">
        <f>GLF197+GLG197</f>
        <v>0</v>
      </c>
      <c r="GLI197" s="87">
        <v>0</v>
      </c>
      <c r="GLJ197" s="87">
        <f>GLH197*(($H$150)+1)+(IF(GLI197&lt;101,GLI197,IF(GLI197&lt;201,GLI197/2,IF(GLI197&lt;=301,GLI197/3,GLI197/4))))</f>
        <v>0</v>
      </c>
      <c r="GLK197" s="108">
        <v>1</v>
      </c>
      <c r="GLL197" s="109"/>
      <c r="GLM197" s="87"/>
      <c r="GLN197" s="87"/>
      <c r="GLO197" s="87">
        <v>0</v>
      </c>
      <c r="GLP197" s="87">
        <f>GLN197+GLO197</f>
        <v>0</v>
      </c>
      <c r="GLQ197" s="87">
        <v>0</v>
      </c>
      <c r="GLR197" s="87">
        <f>GLP197*(($H$150)+1)+(IF(GLQ197&lt;101,GLQ197,IF(GLQ197&lt;201,GLQ197/2,IF(GLQ197&lt;=301,GLQ197/3,GLQ197/4))))</f>
        <v>0</v>
      </c>
      <c r="GLS197" s="108">
        <v>1</v>
      </c>
      <c r="GLT197" s="109"/>
      <c r="GLU197" s="87"/>
      <c r="GLV197" s="87"/>
      <c r="GLW197" s="87">
        <v>0</v>
      </c>
      <c r="GLX197" s="87">
        <f>GLV197+GLW197</f>
        <v>0</v>
      </c>
      <c r="GLY197" s="87">
        <v>0</v>
      </c>
      <c r="GLZ197" s="87">
        <f>GLX197*(($H$150)+1)+(IF(GLY197&lt;101,GLY197,IF(GLY197&lt;201,GLY197/2,IF(GLY197&lt;=301,GLY197/3,GLY197/4))))</f>
        <v>0</v>
      </c>
      <c r="GMA197" s="108">
        <v>1</v>
      </c>
      <c r="GMB197" s="109"/>
      <c r="GMC197" s="87"/>
      <c r="GMD197" s="87"/>
      <c r="GME197" s="87">
        <v>0</v>
      </c>
      <c r="GMF197" s="87">
        <f>GMD197+GME197</f>
        <v>0</v>
      </c>
      <c r="GMG197" s="87">
        <v>0</v>
      </c>
      <c r="GMH197" s="87">
        <f>GMF197*(($H$150)+1)+(IF(GMG197&lt;101,GMG197,IF(GMG197&lt;201,GMG197/2,IF(GMG197&lt;=301,GMG197/3,GMG197/4))))</f>
        <v>0</v>
      </c>
      <c r="GMI197" s="108">
        <v>1</v>
      </c>
      <c r="GMJ197" s="109"/>
      <c r="GMK197" s="87"/>
      <c r="GML197" s="87"/>
      <c r="GMM197" s="87">
        <v>0</v>
      </c>
      <c r="GMN197" s="87">
        <f>GML197+GMM197</f>
        <v>0</v>
      </c>
      <c r="GMO197" s="87">
        <v>0</v>
      </c>
      <c r="GMP197" s="87">
        <f>GMN197*(($H$150)+1)+(IF(GMO197&lt;101,GMO197,IF(GMO197&lt;201,GMO197/2,IF(GMO197&lt;=301,GMO197/3,GMO197/4))))</f>
        <v>0</v>
      </c>
      <c r="GMQ197" s="108">
        <v>1</v>
      </c>
      <c r="GMR197" s="109"/>
      <c r="GMS197" s="87"/>
      <c r="GMT197" s="87"/>
      <c r="GMU197" s="87">
        <v>0</v>
      </c>
      <c r="GMV197" s="87">
        <f>GMT197+GMU197</f>
        <v>0</v>
      </c>
      <c r="GMW197" s="87">
        <v>0</v>
      </c>
      <c r="GMX197" s="87">
        <f>GMV197*(($H$150)+1)+(IF(GMW197&lt;101,GMW197,IF(GMW197&lt;201,GMW197/2,IF(GMW197&lt;=301,GMW197/3,GMW197/4))))</f>
        <v>0</v>
      </c>
      <c r="GMY197" s="108">
        <v>1</v>
      </c>
      <c r="GMZ197" s="109"/>
      <c r="GNA197" s="87"/>
      <c r="GNB197" s="87"/>
      <c r="GNC197" s="87">
        <v>0</v>
      </c>
      <c r="GND197" s="87">
        <f>GNB197+GNC197</f>
        <v>0</v>
      </c>
      <c r="GNE197" s="87">
        <v>0</v>
      </c>
      <c r="GNF197" s="87">
        <f>GND197*(($H$150)+1)+(IF(GNE197&lt;101,GNE197,IF(GNE197&lt;201,GNE197/2,IF(GNE197&lt;=301,GNE197/3,GNE197/4))))</f>
        <v>0</v>
      </c>
      <c r="GNG197" s="108">
        <v>1</v>
      </c>
      <c r="GNH197" s="109"/>
      <c r="GNI197" s="87"/>
      <c r="GNJ197" s="87"/>
      <c r="GNK197" s="87">
        <v>0</v>
      </c>
      <c r="GNL197" s="87">
        <f>GNJ197+GNK197</f>
        <v>0</v>
      </c>
      <c r="GNM197" s="87">
        <v>0</v>
      </c>
      <c r="GNN197" s="87">
        <f>GNL197*(($H$150)+1)+(IF(GNM197&lt;101,GNM197,IF(GNM197&lt;201,GNM197/2,IF(GNM197&lt;=301,GNM197/3,GNM197/4))))</f>
        <v>0</v>
      </c>
      <c r="GNO197" s="108">
        <v>1</v>
      </c>
      <c r="GNP197" s="109"/>
      <c r="GNQ197" s="87"/>
      <c r="GNR197" s="87"/>
      <c r="GNS197" s="87">
        <v>0</v>
      </c>
      <c r="GNT197" s="87">
        <f>GNR197+GNS197</f>
        <v>0</v>
      </c>
      <c r="GNU197" s="87">
        <v>0</v>
      </c>
      <c r="GNV197" s="87">
        <f>GNT197*(($H$150)+1)+(IF(GNU197&lt;101,GNU197,IF(GNU197&lt;201,GNU197/2,IF(GNU197&lt;=301,GNU197/3,GNU197/4))))</f>
        <v>0</v>
      </c>
      <c r="GNW197" s="108">
        <v>1</v>
      </c>
      <c r="GNX197" s="109"/>
      <c r="GNY197" s="87"/>
      <c r="GNZ197" s="87"/>
      <c r="GOA197" s="87">
        <v>0</v>
      </c>
      <c r="GOB197" s="87">
        <f>GNZ197+GOA197</f>
        <v>0</v>
      </c>
      <c r="GOC197" s="87">
        <v>0</v>
      </c>
      <c r="GOD197" s="87">
        <f>GOB197*(($H$150)+1)+(IF(GOC197&lt;101,GOC197,IF(GOC197&lt;201,GOC197/2,IF(GOC197&lt;=301,GOC197/3,GOC197/4))))</f>
        <v>0</v>
      </c>
      <c r="GOE197" s="108">
        <v>1</v>
      </c>
      <c r="GOF197" s="109"/>
      <c r="GOG197" s="87"/>
      <c r="GOH197" s="87"/>
      <c r="GOI197" s="87">
        <v>0</v>
      </c>
      <c r="GOJ197" s="87">
        <f>GOH197+GOI197</f>
        <v>0</v>
      </c>
      <c r="GOK197" s="87">
        <v>0</v>
      </c>
      <c r="GOL197" s="87">
        <f>GOJ197*(($H$150)+1)+(IF(GOK197&lt;101,GOK197,IF(GOK197&lt;201,GOK197/2,IF(GOK197&lt;=301,GOK197/3,GOK197/4))))</f>
        <v>0</v>
      </c>
      <c r="GOM197" s="108">
        <v>1</v>
      </c>
      <c r="GON197" s="109"/>
      <c r="GOO197" s="87"/>
      <c r="GOP197" s="87"/>
      <c r="GOQ197" s="87">
        <v>0</v>
      </c>
      <c r="GOR197" s="87">
        <f>GOP197+GOQ197</f>
        <v>0</v>
      </c>
      <c r="GOS197" s="87">
        <v>0</v>
      </c>
      <c r="GOT197" s="87">
        <f>GOR197*(($H$150)+1)+(IF(GOS197&lt;101,GOS197,IF(GOS197&lt;201,GOS197/2,IF(GOS197&lt;=301,GOS197/3,GOS197/4))))</f>
        <v>0</v>
      </c>
      <c r="GOU197" s="108">
        <v>1</v>
      </c>
      <c r="GOV197" s="109"/>
      <c r="GOW197" s="87"/>
      <c r="GOX197" s="87"/>
      <c r="GOY197" s="87">
        <v>0</v>
      </c>
      <c r="GOZ197" s="87">
        <f>GOX197+GOY197</f>
        <v>0</v>
      </c>
      <c r="GPA197" s="87">
        <v>0</v>
      </c>
      <c r="GPB197" s="87">
        <f>GOZ197*(($H$150)+1)+(IF(GPA197&lt;101,GPA197,IF(GPA197&lt;201,GPA197/2,IF(GPA197&lt;=301,GPA197/3,GPA197/4))))</f>
        <v>0</v>
      </c>
      <c r="GPC197" s="108">
        <v>1</v>
      </c>
      <c r="GPD197" s="109"/>
      <c r="GPE197" s="87"/>
      <c r="GPF197" s="87"/>
      <c r="GPG197" s="87">
        <v>0</v>
      </c>
      <c r="GPH197" s="87">
        <f>GPF197+GPG197</f>
        <v>0</v>
      </c>
      <c r="GPI197" s="87">
        <v>0</v>
      </c>
      <c r="GPJ197" s="87">
        <f>GPH197*(($H$150)+1)+(IF(GPI197&lt;101,GPI197,IF(GPI197&lt;201,GPI197/2,IF(GPI197&lt;=301,GPI197/3,GPI197/4))))</f>
        <v>0</v>
      </c>
      <c r="GPK197" s="108">
        <v>1</v>
      </c>
      <c r="GPL197" s="109"/>
      <c r="GPM197" s="87"/>
      <c r="GPN197" s="87"/>
      <c r="GPO197" s="87">
        <v>0</v>
      </c>
      <c r="GPP197" s="87">
        <f>GPN197+GPO197</f>
        <v>0</v>
      </c>
      <c r="GPQ197" s="87">
        <v>0</v>
      </c>
      <c r="GPR197" s="87">
        <f>GPP197*(($H$150)+1)+(IF(GPQ197&lt;101,GPQ197,IF(GPQ197&lt;201,GPQ197/2,IF(GPQ197&lt;=301,GPQ197/3,GPQ197/4))))</f>
        <v>0</v>
      </c>
      <c r="GPS197" s="108">
        <v>1</v>
      </c>
      <c r="GPT197" s="109"/>
      <c r="GPU197" s="87"/>
      <c r="GPV197" s="87"/>
      <c r="GPW197" s="87">
        <v>0</v>
      </c>
      <c r="GPX197" s="87">
        <f>GPV197+GPW197</f>
        <v>0</v>
      </c>
      <c r="GPY197" s="87">
        <v>0</v>
      </c>
      <c r="GPZ197" s="87">
        <f>GPX197*(($H$150)+1)+(IF(GPY197&lt;101,GPY197,IF(GPY197&lt;201,GPY197/2,IF(GPY197&lt;=301,GPY197/3,GPY197/4))))</f>
        <v>0</v>
      </c>
      <c r="GQA197" s="108">
        <v>1</v>
      </c>
      <c r="GQB197" s="109"/>
      <c r="GQC197" s="87"/>
      <c r="GQD197" s="87"/>
      <c r="GQE197" s="87">
        <v>0</v>
      </c>
      <c r="GQF197" s="87">
        <f>GQD197+GQE197</f>
        <v>0</v>
      </c>
      <c r="GQG197" s="87">
        <v>0</v>
      </c>
      <c r="GQH197" s="87">
        <f>GQF197*(($H$150)+1)+(IF(GQG197&lt;101,GQG197,IF(GQG197&lt;201,GQG197/2,IF(GQG197&lt;=301,GQG197/3,GQG197/4))))</f>
        <v>0</v>
      </c>
      <c r="GQI197" s="108">
        <v>1</v>
      </c>
      <c r="GQJ197" s="109"/>
      <c r="GQK197" s="87"/>
      <c r="GQL197" s="87"/>
      <c r="GQM197" s="87">
        <v>0</v>
      </c>
      <c r="GQN197" s="87">
        <f>GQL197+GQM197</f>
        <v>0</v>
      </c>
      <c r="GQO197" s="87">
        <v>0</v>
      </c>
      <c r="GQP197" s="87">
        <f>GQN197*(($H$150)+1)+(IF(GQO197&lt;101,GQO197,IF(GQO197&lt;201,GQO197/2,IF(GQO197&lt;=301,GQO197/3,GQO197/4))))</f>
        <v>0</v>
      </c>
      <c r="GQQ197" s="108">
        <v>1</v>
      </c>
      <c r="GQR197" s="109"/>
      <c r="GQS197" s="87"/>
      <c r="GQT197" s="87"/>
      <c r="GQU197" s="87">
        <v>0</v>
      </c>
      <c r="GQV197" s="87">
        <f>GQT197+GQU197</f>
        <v>0</v>
      </c>
      <c r="GQW197" s="87">
        <v>0</v>
      </c>
      <c r="GQX197" s="87">
        <f>GQV197*(($H$150)+1)+(IF(GQW197&lt;101,GQW197,IF(GQW197&lt;201,GQW197/2,IF(GQW197&lt;=301,GQW197/3,GQW197/4))))</f>
        <v>0</v>
      </c>
      <c r="GQY197" s="108">
        <v>1</v>
      </c>
      <c r="GQZ197" s="109"/>
      <c r="GRA197" s="87"/>
      <c r="GRB197" s="87"/>
      <c r="GRC197" s="87">
        <v>0</v>
      </c>
      <c r="GRD197" s="87">
        <f>GRB197+GRC197</f>
        <v>0</v>
      </c>
      <c r="GRE197" s="87">
        <v>0</v>
      </c>
      <c r="GRF197" s="87">
        <f>GRD197*(($H$150)+1)+(IF(GRE197&lt;101,GRE197,IF(GRE197&lt;201,GRE197/2,IF(GRE197&lt;=301,GRE197/3,GRE197/4))))</f>
        <v>0</v>
      </c>
      <c r="GRG197" s="108">
        <v>1</v>
      </c>
      <c r="GRH197" s="109"/>
      <c r="GRI197" s="87"/>
      <c r="GRJ197" s="87"/>
      <c r="GRK197" s="87">
        <v>0</v>
      </c>
      <c r="GRL197" s="87">
        <f>GRJ197+GRK197</f>
        <v>0</v>
      </c>
      <c r="GRM197" s="87">
        <v>0</v>
      </c>
      <c r="GRN197" s="87">
        <f>GRL197*(($H$150)+1)+(IF(GRM197&lt;101,GRM197,IF(GRM197&lt;201,GRM197/2,IF(GRM197&lt;=301,GRM197/3,GRM197/4))))</f>
        <v>0</v>
      </c>
      <c r="GRO197" s="108">
        <v>1</v>
      </c>
      <c r="GRP197" s="109"/>
      <c r="GRQ197" s="87"/>
      <c r="GRR197" s="87"/>
      <c r="GRS197" s="87">
        <v>0</v>
      </c>
      <c r="GRT197" s="87">
        <f>GRR197+GRS197</f>
        <v>0</v>
      </c>
      <c r="GRU197" s="87">
        <v>0</v>
      </c>
      <c r="GRV197" s="87">
        <f>GRT197*(($H$150)+1)+(IF(GRU197&lt;101,GRU197,IF(GRU197&lt;201,GRU197/2,IF(GRU197&lt;=301,GRU197/3,GRU197/4))))</f>
        <v>0</v>
      </c>
      <c r="GRW197" s="108">
        <v>1</v>
      </c>
      <c r="GRX197" s="109"/>
      <c r="GRY197" s="87"/>
      <c r="GRZ197" s="87"/>
      <c r="GSA197" s="87">
        <v>0</v>
      </c>
      <c r="GSB197" s="87">
        <f>GRZ197+GSA197</f>
        <v>0</v>
      </c>
      <c r="GSC197" s="87">
        <v>0</v>
      </c>
      <c r="GSD197" s="87">
        <f>GSB197*(($H$150)+1)+(IF(GSC197&lt;101,GSC197,IF(GSC197&lt;201,GSC197/2,IF(GSC197&lt;=301,GSC197/3,GSC197/4))))</f>
        <v>0</v>
      </c>
      <c r="GSE197" s="108">
        <v>1</v>
      </c>
      <c r="GSF197" s="109"/>
      <c r="GSG197" s="87"/>
      <c r="GSH197" s="87"/>
      <c r="GSI197" s="87">
        <v>0</v>
      </c>
      <c r="GSJ197" s="87">
        <f>GSH197+GSI197</f>
        <v>0</v>
      </c>
      <c r="GSK197" s="87">
        <v>0</v>
      </c>
      <c r="GSL197" s="87">
        <f>GSJ197*(($H$150)+1)+(IF(GSK197&lt;101,GSK197,IF(GSK197&lt;201,GSK197/2,IF(GSK197&lt;=301,GSK197/3,GSK197/4))))</f>
        <v>0</v>
      </c>
      <c r="GSM197" s="108">
        <v>1</v>
      </c>
      <c r="GSN197" s="109"/>
      <c r="GSO197" s="87"/>
      <c r="GSP197" s="87"/>
      <c r="GSQ197" s="87">
        <v>0</v>
      </c>
      <c r="GSR197" s="87">
        <f>GSP197+GSQ197</f>
        <v>0</v>
      </c>
      <c r="GSS197" s="87">
        <v>0</v>
      </c>
      <c r="GST197" s="87">
        <f>GSR197*(($H$150)+1)+(IF(GSS197&lt;101,GSS197,IF(GSS197&lt;201,GSS197/2,IF(GSS197&lt;=301,GSS197/3,GSS197/4))))</f>
        <v>0</v>
      </c>
      <c r="GSU197" s="108">
        <v>1</v>
      </c>
      <c r="GSV197" s="109"/>
      <c r="GSW197" s="87"/>
      <c r="GSX197" s="87"/>
      <c r="GSY197" s="87">
        <v>0</v>
      </c>
      <c r="GSZ197" s="87">
        <f>GSX197+GSY197</f>
        <v>0</v>
      </c>
      <c r="GTA197" s="87">
        <v>0</v>
      </c>
      <c r="GTB197" s="87">
        <f>GSZ197*(($H$150)+1)+(IF(GTA197&lt;101,GTA197,IF(GTA197&lt;201,GTA197/2,IF(GTA197&lt;=301,GTA197/3,GTA197/4))))</f>
        <v>0</v>
      </c>
      <c r="GTC197" s="108">
        <v>1</v>
      </c>
      <c r="GTD197" s="109"/>
      <c r="GTE197" s="87"/>
      <c r="GTF197" s="87"/>
      <c r="GTG197" s="87">
        <v>0</v>
      </c>
      <c r="GTH197" s="87">
        <f>GTF197+GTG197</f>
        <v>0</v>
      </c>
      <c r="GTI197" s="87">
        <v>0</v>
      </c>
      <c r="GTJ197" s="87">
        <f>GTH197*(($H$150)+1)+(IF(GTI197&lt;101,GTI197,IF(GTI197&lt;201,GTI197/2,IF(GTI197&lt;=301,GTI197/3,GTI197/4))))</f>
        <v>0</v>
      </c>
      <c r="GTK197" s="108">
        <v>1</v>
      </c>
      <c r="GTL197" s="109"/>
      <c r="GTM197" s="87"/>
      <c r="GTN197" s="87"/>
      <c r="GTO197" s="87">
        <v>0</v>
      </c>
      <c r="GTP197" s="87">
        <f>GTN197+GTO197</f>
        <v>0</v>
      </c>
      <c r="GTQ197" s="87">
        <v>0</v>
      </c>
      <c r="GTR197" s="87">
        <f>GTP197*(($H$150)+1)+(IF(GTQ197&lt;101,GTQ197,IF(GTQ197&lt;201,GTQ197/2,IF(GTQ197&lt;=301,GTQ197/3,GTQ197/4))))</f>
        <v>0</v>
      </c>
      <c r="GTS197" s="108">
        <v>1</v>
      </c>
      <c r="GTT197" s="109"/>
      <c r="GTU197" s="87"/>
      <c r="GTV197" s="87"/>
      <c r="GTW197" s="87">
        <v>0</v>
      </c>
      <c r="GTX197" s="87">
        <f>GTV197+GTW197</f>
        <v>0</v>
      </c>
      <c r="GTY197" s="87">
        <v>0</v>
      </c>
      <c r="GTZ197" s="87">
        <f>GTX197*(($H$150)+1)+(IF(GTY197&lt;101,GTY197,IF(GTY197&lt;201,GTY197/2,IF(GTY197&lt;=301,GTY197/3,GTY197/4))))</f>
        <v>0</v>
      </c>
      <c r="GUA197" s="108">
        <v>1</v>
      </c>
      <c r="GUB197" s="109"/>
      <c r="GUC197" s="87"/>
      <c r="GUD197" s="87"/>
      <c r="GUE197" s="87">
        <v>0</v>
      </c>
      <c r="GUF197" s="87">
        <f>GUD197+GUE197</f>
        <v>0</v>
      </c>
      <c r="GUG197" s="87">
        <v>0</v>
      </c>
      <c r="GUH197" s="87">
        <f>GUF197*(($H$150)+1)+(IF(GUG197&lt;101,GUG197,IF(GUG197&lt;201,GUG197/2,IF(GUG197&lt;=301,GUG197/3,GUG197/4))))</f>
        <v>0</v>
      </c>
      <c r="GUI197" s="108">
        <v>1</v>
      </c>
      <c r="GUJ197" s="109"/>
      <c r="GUK197" s="87"/>
      <c r="GUL197" s="87"/>
      <c r="GUM197" s="87">
        <v>0</v>
      </c>
      <c r="GUN197" s="87">
        <f>GUL197+GUM197</f>
        <v>0</v>
      </c>
      <c r="GUO197" s="87">
        <v>0</v>
      </c>
      <c r="GUP197" s="87">
        <f>GUN197*(($H$150)+1)+(IF(GUO197&lt;101,GUO197,IF(GUO197&lt;201,GUO197/2,IF(GUO197&lt;=301,GUO197/3,GUO197/4))))</f>
        <v>0</v>
      </c>
      <c r="GUQ197" s="108">
        <v>1</v>
      </c>
      <c r="GUR197" s="109"/>
      <c r="GUS197" s="87"/>
      <c r="GUT197" s="87"/>
      <c r="GUU197" s="87">
        <v>0</v>
      </c>
      <c r="GUV197" s="87">
        <f>GUT197+GUU197</f>
        <v>0</v>
      </c>
      <c r="GUW197" s="87">
        <v>0</v>
      </c>
      <c r="GUX197" s="87">
        <f>GUV197*(($H$150)+1)+(IF(GUW197&lt;101,GUW197,IF(GUW197&lt;201,GUW197/2,IF(GUW197&lt;=301,GUW197/3,GUW197/4))))</f>
        <v>0</v>
      </c>
      <c r="GUY197" s="108">
        <v>1</v>
      </c>
      <c r="GUZ197" s="109"/>
      <c r="GVA197" s="87"/>
      <c r="GVB197" s="87"/>
      <c r="GVC197" s="87">
        <v>0</v>
      </c>
      <c r="GVD197" s="87">
        <f>GVB197+GVC197</f>
        <v>0</v>
      </c>
      <c r="GVE197" s="87">
        <v>0</v>
      </c>
      <c r="GVF197" s="87">
        <f>GVD197*(($H$150)+1)+(IF(GVE197&lt;101,GVE197,IF(GVE197&lt;201,GVE197/2,IF(GVE197&lt;=301,GVE197/3,GVE197/4))))</f>
        <v>0</v>
      </c>
      <c r="GVG197" s="108">
        <v>1</v>
      </c>
      <c r="GVH197" s="109"/>
      <c r="GVI197" s="87"/>
      <c r="GVJ197" s="87"/>
      <c r="GVK197" s="87">
        <v>0</v>
      </c>
      <c r="GVL197" s="87">
        <f>GVJ197+GVK197</f>
        <v>0</v>
      </c>
      <c r="GVM197" s="87">
        <v>0</v>
      </c>
      <c r="GVN197" s="87">
        <f>GVL197*(($H$150)+1)+(IF(GVM197&lt;101,GVM197,IF(GVM197&lt;201,GVM197/2,IF(GVM197&lt;=301,GVM197/3,GVM197/4))))</f>
        <v>0</v>
      </c>
      <c r="GVO197" s="108">
        <v>1</v>
      </c>
      <c r="GVP197" s="109"/>
      <c r="GVQ197" s="87"/>
      <c r="GVR197" s="87"/>
      <c r="GVS197" s="87">
        <v>0</v>
      </c>
      <c r="GVT197" s="87">
        <f>GVR197+GVS197</f>
        <v>0</v>
      </c>
      <c r="GVU197" s="87">
        <v>0</v>
      </c>
      <c r="GVV197" s="87">
        <f>GVT197*(($H$150)+1)+(IF(GVU197&lt;101,GVU197,IF(GVU197&lt;201,GVU197/2,IF(GVU197&lt;=301,GVU197/3,GVU197/4))))</f>
        <v>0</v>
      </c>
      <c r="GVW197" s="108">
        <v>1</v>
      </c>
      <c r="GVX197" s="109"/>
      <c r="GVY197" s="87"/>
      <c r="GVZ197" s="87"/>
      <c r="GWA197" s="87">
        <v>0</v>
      </c>
      <c r="GWB197" s="87">
        <f>GVZ197+GWA197</f>
        <v>0</v>
      </c>
      <c r="GWC197" s="87">
        <v>0</v>
      </c>
      <c r="GWD197" s="87">
        <f>GWB197*(($H$150)+1)+(IF(GWC197&lt;101,GWC197,IF(GWC197&lt;201,GWC197/2,IF(GWC197&lt;=301,GWC197/3,GWC197/4))))</f>
        <v>0</v>
      </c>
      <c r="GWE197" s="108">
        <v>1</v>
      </c>
      <c r="GWF197" s="109"/>
      <c r="GWG197" s="87"/>
      <c r="GWH197" s="87"/>
      <c r="GWI197" s="87">
        <v>0</v>
      </c>
      <c r="GWJ197" s="87">
        <f>GWH197+GWI197</f>
        <v>0</v>
      </c>
      <c r="GWK197" s="87">
        <v>0</v>
      </c>
      <c r="GWL197" s="87">
        <f>GWJ197*(($H$150)+1)+(IF(GWK197&lt;101,GWK197,IF(GWK197&lt;201,GWK197/2,IF(GWK197&lt;=301,GWK197/3,GWK197/4))))</f>
        <v>0</v>
      </c>
      <c r="GWM197" s="108">
        <v>1</v>
      </c>
      <c r="GWN197" s="109"/>
      <c r="GWO197" s="87"/>
      <c r="GWP197" s="87"/>
      <c r="GWQ197" s="87">
        <v>0</v>
      </c>
      <c r="GWR197" s="87">
        <f>GWP197+GWQ197</f>
        <v>0</v>
      </c>
      <c r="GWS197" s="87">
        <v>0</v>
      </c>
      <c r="GWT197" s="87">
        <f>GWR197*(($H$150)+1)+(IF(GWS197&lt;101,GWS197,IF(GWS197&lt;201,GWS197/2,IF(GWS197&lt;=301,GWS197/3,GWS197/4))))</f>
        <v>0</v>
      </c>
      <c r="GWU197" s="108">
        <v>1</v>
      </c>
      <c r="GWV197" s="109"/>
      <c r="GWW197" s="87"/>
      <c r="GWX197" s="87"/>
      <c r="GWY197" s="87">
        <v>0</v>
      </c>
      <c r="GWZ197" s="87">
        <f>GWX197+GWY197</f>
        <v>0</v>
      </c>
      <c r="GXA197" s="87">
        <v>0</v>
      </c>
      <c r="GXB197" s="87">
        <f>GWZ197*(($H$150)+1)+(IF(GXA197&lt;101,GXA197,IF(GXA197&lt;201,GXA197/2,IF(GXA197&lt;=301,GXA197/3,GXA197/4))))</f>
        <v>0</v>
      </c>
      <c r="GXC197" s="108">
        <v>1</v>
      </c>
      <c r="GXD197" s="109"/>
      <c r="GXE197" s="87"/>
      <c r="GXF197" s="87"/>
      <c r="GXG197" s="87">
        <v>0</v>
      </c>
      <c r="GXH197" s="87">
        <f>GXF197+GXG197</f>
        <v>0</v>
      </c>
      <c r="GXI197" s="87">
        <v>0</v>
      </c>
      <c r="GXJ197" s="87">
        <f>GXH197*(($H$150)+1)+(IF(GXI197&lt;101,GXI197,IF(GXI197&lt;201,GXI197/2,IF(GXI197&lt;=301,GXI197/3,GXI197/4))))</f>
        <v>0</v>
      </c>
      <c r="GXK197" s="108">
        <v>1</v>
      </c>
      <c r="GXL197" s="109"/>
      <c r="GXM197" s="87"/>
      <c r="GXN197" s="87"/>
      <c r="GXO197" s="87">
        <v>0</v>
      </c>
      <c r="GXP197" s="87">
        <f>GXN197+GXO197</f>
        <v>0</v>
      </c>
      <c r="GXQ197" s="87">
        <v>0</v>
      </c>
      <c r="GXR197" s="87">
        <f>GXP197*(($H$150)+1)+(IF(GXQ197&lt;101,GXQ197,IF(GXQ197&lt;201,GXQ197/2,IF(GXQ197&lt;=301,GXQ197/3,GXQ197/4))))</f>
        <v>0</v>
      </c>
      <c r="GXS197" s="108">
        <v>1</v>
      </c>
      <c r="GXT197" s="109"/>
      <c r="GXU197" s="87"/>
      <c r="GXV197" s="87"/>
      <c r="GXW197" s="87">
        <v>0</v>
      </c>
      <c r="GXX197" s="87">
        <f>GXV197+GXW197</f>
        <v>0</v>
      </c>
      <c r="GXY197" s="87">
        <v>0</v>
      </c>
      <c r="GXZ197" s="87">
        <f>GXX197*(($H$150)+1)+(IF(GXY197&lt;101,GXY197,IF(GXY197&lt;201,GXY197/2,IF(GXY197&lt;=301,GXY197/3,GXY197/4))))</f>
        <v>0</v>
      </c>
      <c r="GYA197" s="108">
        <v>1</v>
      </c>
      <c r="GYB197" s="109"/>
      <c r="GYC197" s="87"/>
      <c r="GYD197" s="87"/>
      <c r="GYE197" s="87">
        <v>0</v>
      </c>
      <c r="GYF197" s="87">
        <f>GYD197+GYE197</f>
        <v>0</v>
      </c>
      <c r="GYG197" s="87">
        <v>0</v>
      </c>
      <c r="GYH197" s="87">
        <f>GYF197*(($H$150)+1)+(IF(GYG197&lt;101,GYG197,IF(GYG197&lt;201,GYG197/2,IF(GYG197&lt;=301,GYG197/3,GYG197/4))))</f>
        <v>0</v>
      </c>
      <c r="GYI197" s="108">
        <v>1</v>
      </c>
      <c r="GYJ197" s="109"/>
      <c r="GYK197" s="87"/>
      <c r="GYL197" s="87"/>
      <c r="GYM197" s="87">
        <v>0</v>
      </c>
      <c r="GYN197" s="87">
        <f>GYL197+GYM197</f>
        <v>0</v>
      </c>
      <c r="GYO197" s="87">
        <v>0</v>
      </c>
      <c r="GYP197" s="87">
        <f>GYN197*(($H$150)+1)+(IF(GYO197&lt;101,GYO197,IF(GYO197&lt;201,GYO197/2,IF(GYO197&lt;=301,GYO197/3,GYO197/4))))</f>
        <v>0</v>
      </c>
      <c r="GYQ197" s="108">
        <v>1</v>
      </c>
      <c r="GYR197" s="109"/>
      <c r="GYS197" s="87"/>
      <c r="GYT197" s="87"/>
      <c r="GYU197" s="87">
        <v>0</v>
      </c>
      <c r="GYV197" s="87">
        <f>GYT197+GYU197</f>
        <v>0</v>
      </c>
      <c r="GYW197" s="87">
        <v>0</v>
      </c>
      <c r="GYX197" s="87">
        <f>GYV197*(($H$150)+1)+(IF(GYW197&lt;101,GYW197,IF(GYW197&lt;201,GYW197/2,IF(GYW197&lt;=301,GYW197/3,GYW197/4))))</f>
        <v>0</v>
      </c>
      <c r="GYY197" s="108">
        <v>1</v>
      </c>
      <c r="GYZ197" s="109"/>
      <c r="GZA197" s="87"/>
      <c r="GZB197" s="87"/>
      <c r="GZC197" s="87">
        <v>0</v>
      </c>
      <c r="GZD197" s="87">
        <f>GZB197+GZC197</f>
        <v>0</v>
      </c>
      <c r="GZE197" s="87">
        <v>0</v>
      </c>
      <c r="GZF197" s="87">
        <f>GZD197*(($H$150)+1)+(IF(GZE197&lt;101,GZE197,IF(GZE197&lt;201,GZE197/2,IF(GZE197&lt;=301,GZE197/3,GZE197/4))))</f>
        <v>0</v>
      </c>
      <c r="GZG197" s="108">
        <v>1</v>
      </c>
      <c r="GZH197" s="109"/>
      <c r="GZI197" s="87"/>
      <c r="GZJ197" s="87"/>
      <c r="GZK197" s="87">
        <v>0</v>
      </c>
      <c r="GZL197" s="87">
        <f>GZJ197+GZK197</f>
        <v>0</v>
      </c>
      <c r="GZM197" s="87">
        <v>0</v>
      </c>
      <c r="GZN197" s="87">
        <f>GZL197*(($H$150)+1)+(IF(GZM197&lt;101,GZM197,IF(GZM197&lt;201,GZM197/2,IF(GZM197&lt;=301,GZM197/3,GZM197/4))))</f>
        <v>0</v>
      </c>
      <c r="GZO197" s="108">
        <v>1</v>
      </c>
      <c r="GZP197" s="109"/>
      <c r="GZQ197" s="87"/>
      <c r="GZR197" s="87"/>
      <c r="GZS197" s="87">
        <v>0</v>
      </c>
      <c r="GZT197" s="87">
        <f>GZR197+GZS197</f>
        <v>0</v>
      </c>
      <c r="GZU197" s="87">
        <v>0</v>
      </c>
      <c r="GZV197" s="87">
        <f>GZT197*(($H$150)+1)+(IF(GZU197&lt;101,GZU197,IF(GZU197&lt;201,GZU197/2,IF(GZU197&lt;=301,GZU197/3,GZU197/4))))</f>
        <v>0</v>
      </c>
      <c r="GZW197" s="108">
        <v>1</v>
      </c>
      <c r="GZX197" s="109"/>
      <c r="GZY197" s="87"/>
      <c r="GZZ197" s="87"/>
      <c r="HAA197" s="87">
        <v>0</v>
      </c>
      <c r="HAB197" s="87">
        <f>GZZ197+HAA197</f>
        <v>0</v>
      </c>
      <c r="HAC197" s="87">
        <v>0</v>
      </c>
      <c r="HAD197" s="87">
        <f>HAB197*(($H$150)+1)+(IF(HAC197&lt;101,HAC197,IF(HAC197&lt;201,HAC197/2,IF(HAC197&lt;=301,HAC197/3,HAC197/4))))</f>
        <v>0</v>
      </c>
      <c r="HAE197" s="108">
        <v>1</v>
      </c>
      <c r="HAF197" s="109"/>
      <c r="HAG197" s="87"/>
      <c r="HAH197" s="87"/>
      <c r="HAI197" s="87">
        <v>0</v>
      </c>
      <c r="HAJ197" s="87">
        <f>HAH197+HAI197</f>
        <v>0</v>
      </c>
      <c r="HAK197" s="87">
        <v>0</v>
      </c>
      <c r="HAL197" s="87">
        <f>HAJ197*(($H$150)+1)+(IF(HAK197&lt;101,HAK197,IF(HAK197&lt;201,HAK197/2,IF(HAK197&lt;=301,HAK197/3,HAK197/4))))</f>
        <v>0</v>
      </c>
      <c r="HAM197" s="108">
        <v>1</v>
      </c>
      <c r="HAN197" s="109"/>
      <c r="HAO197" s="87"/>
      <c r="HAP197" s="87"/>
      <c r="HAQ197" s="87">
        <v>0</v>
      </c>
      <c r="HAR197" s="87">
        <f>HAP197+HAQ197</f>
        <v>0</v>
      </c>
      <c r="HAS197" s="87">
        <v>0</v>
      </c>
      <c r="HAT197" s="87">
        <f>HAR197*(($H$150)+1)+(IF(HAS197&lt;101,HAS197,IF(HAS197&lt;201,HAS197/2,IF(HAS197&lt;=301,HAS197/3,HAS197/4))))</f>
        <v>0</v>
      </c>
      <c r="HAU197" s="108">
        <v>1</v>
      </c>
      <c r="HAV197" s="109"/>
      <c r="HAW197" s="87"/>
      <c r="HAX197" s="87"/>
      <c r="HAY197" s="87">
        <v>0</v>
      </c>
      <c r="HAZ197" s="87">
        <f>HAX197+HAY197</f>
        <v>0</v>
      </c>
      <c r="HBA197" s="87">
        <v>0</v>
      </c>
      <c r="HBB197" s="87">
        <f>HAZ197*(($H$150)+1)+(IF(HBA197&lt;101,HBA197,IF(HBA197&lt;201,HBA197/2,IF(HBA197&lt;=301,HBA197/3,HBA197/4))))</f>
        <v>0</v>
      </c>
      <c r="HBC197" s="108">
        <v>1</v>
      </c>
      <c r="HBD197" s="109"/>
      <c r="HBE197" s="87"/>
      <c r="HBF197" s="87"/>
      <c r="HBG197" s="87">
        <v>0</v>
      </c>
      <c r="HBH197" s="87">
        <f>HBF197+HBG197</f>
        <v>0</v>
      </c>
      <c r="HBI197" s="87">
        <v>0</v>
      </c>
      <c r="HBJ197" s="87">
        <f>HBH197*(($H$150)+1)+(IF(HBI197&lt;101,HBI197,IF(HBI197&lt;201,HBI197/2,IF(HBI197&lt;=301,HBI197/3,HBI197/4))))</f>
        <v>0</v>
      </c>
      <c r="HBK197" s="108">
        <v>1</v>
      </c>
      <c r="HBL197" s="109"/>
      <c r="HBM197" s="87"/>
      <c r="HBN197" s="87"/>
      <c r="HBO197" s="87">
        <v>0</v>
      </c>
      <c r="HBP197" s="87">
        <f>HBN197+HBO197</f>
        <v>0</v>
      </c>
      <c r="HBQ197" s="87">
        <v>0</v>
      </c>
      <c r="HBR197" s="87">
        <f>HBP197*(($H$150)+1)+(IF(HBQ197&lt;101,HBQ197,IF(HBQ197&lt;201,HBQ197/2,IF(HBQ197&lt;=301,HBQ197/3,HBQ197/4))))</f>
        <v>0</v>
      </c>
      <c r="HBS197" s="108">
        <v>1</v>
      </c>
      <c r="HBT197" s="109"/>
      <c r="HBU197" s="87"/>
      <c r="HBV197" s="87"/>
      <c r="HBW197" s="87">
        <v>0</v>
      </c>
      <c r="HBX197" s="87">
        <f>HBV197+HBW197</f>
        <v>0</v>
      </c>
      <c r="HBY197" s="87">
        <v>0</v>
      </c>
      <c r="HBZ197" s="87">
        <f>HBX197*(($H$150)+1)+(IF(HBY197&lt;101,HBY197,IF(HBY197&lt;201,HBY197/2,IF(HBY197&lt;=301,HBY197/3,HBY197/4))))</f>
        <v>0</v>
      </c>
      <c r="HCA197" s="108">
        <v>1</v>
      </c>
      <c r="HCB197" s="109"/>
      <c r="HCC197" s="87"/>
      <c r="HCD197" s="87"/>
      <c r="HCE197" s="87">
        <v>0</v>
      </c>
      <c r="HCF197" s="87">
        <f>HCD197+HCE197</f>
        <v>0</v>
      </c>
      <c r="HCG197" s="87">
        <v>0</v>
      </c>
      <c r="HCH197" s="87">
        <f>HCF197*(($H$150)+1)+(IF(HCG197&lt;101,HCG197,IF(HCG197&lt;201,HCG197/2,IF(HCG197&lt;=301,HCG197/3,HCG197/4))))</f>
        <v>0</v>
      </c>
      <c r="HCI197" s="108">
        <v>1</v>
      </c>
      <c r="HCJ197" s="109"/>
      <c r="HCK197" s="87"/>
      <c r="HCL197" s="87"/>
      <c r="HCM197" s="87">
        <v>0</v>
      </c>
      <c r="HCN197" s="87">
        <f>HCL197+HCM197</f>
        <v>0</v>
      </c>
      <c r="HCO197" s="87">
        <v>0</v>
      </c>
      <c r="HCP197" s="87">
        <f>HCN197*(($H$150)+1)+(IF(HCO197&lt;101,HCO197,IF(HCO197&lt;201,HCO197/2,IF(HCO197&lt;=301,HCO197/3,HCO197/4))))</f>
        <v>0</v>
      </c>
      <c r="HCQ197" s="108">
        <v>1</v>
      </c>
      <c r="HCR197" s="109"/>
      <c r="HCS197" s="87"/>
      <c r="HCT197" s="87"/>
      <c r="HCU197" s="87">
        <v>0</v>
      </c>
      <c r="HCV197" s="87">
        <f>HCT197+HCU197</f>
        <v>0</v>
      </c>
      <c r="HCW197" s="87">
        <v>0</v>
      </c>
      <c r="HCX197" s="87">
        <f>HCV197*(($H$150)+1)+(IF(HCW197&lt;101,HCW197,IF(HCW197&lt;201,HCW197/2,IF(HCW197&lt;=301,HCW197/3,HCW197/4))))</f>
        <v>0</v>
      </c>
      <c r="HCY197" s="108">
        <v>1</v>
      </c>
      <c r="HCZ197" s="109"/>
      <c r="HDA197" s="87"/>
      <c r="HDB197" s="87"/>
      <c r="HDC197" s="87">
        <v>0</v>
      </c>
      <c r="HDD197" s="87">
        <f>HDB197+HDC197</f>
        <v>0</v>
      </c>
      <c r="HDE197" s="87">
        <v>0</v>
      </c>
      <c r="HDF197" s="87">
        <f>HDD197*(($H$150)+1)+(IF(HDE197&lt;101,HDE197,IF(HDE197&lt;201,HDE197/2,IF(HDE197&lt;=301,HDE197/3,HDE197/4))))</f>
        <v>0</v>
      </c>
      <c r="HDG197" s="108">
        <v>1</v>
      </c>
      <c r="HDH197" s="109"/>
      <c r="HDI197" s="87"/>
      <c r="HDJ197" s="87"/>
      <c r="HDK197" s="87">
        <v>0</v>
      </c>
      <c r="HDL197" s="87">
        <f>HDJ197+HDK197</f>
        <v>0</v>
      </c>
      <c r="HDM197" s="87">
        <v>0</v>
      </c>
      <c r="HDN197" s="87">
        <f>HDL197*(($H$150)+1)+(IF(HDM197&lt;101,HDM197,IF(HDM197&lt;201,HDM197/2,IF(HDM197&lt;=301,HDM197/3,HDM197/4))))</f>
        <v>0</v>
      </c>
      <c r="HDO197" s="108">
        <v>1</v>
      </c>
      <c r="HDP197" s="109"/>
      <c r="HDQ197" s="87"/>
      <c r="HDR197" s="87"/>
      <c r="HDS197" s="87">
        <v>0</v>
      </c>
      <c r="HDT197" s="87">
        <f>HDR197+HDS197</f>
        <v>0</v>
      </c>
      <c r="HDU197" s="87">
        <v>0</v>
      </c>
      <c r="HDV197" s="87">
        <f>HDT197*(($H$150)+1)+(IF(HDU197&lt;101,HDU197,IF(HDU197&lt;201,HDU197/2,IF(HDU197&lt;=301,HDU197/3,HDU197/4))))</f>
        <v>0</v>
      </c>
      <c r="HDW197" s="108">
        <v>1</v>
      </c>
      <c r="HDX197" s="109"/>
      <c r="HDY197" s="87"/>
      <c r="HDZ197" s="87"/>
      <c r="HEA197" s="87">
        <v>0</v>
      </c>
      <c r="HEB197" s="87">
        <f>HDZ197+HEA197</f>
        <v>0</v>
      </c>
      <c r="HEC197" s="87">
        <v>0</v>
      </c>
      <c r="HED197" s="87">
        <f>HEB197*(($H$150)+1)+(IF(HEC197&lt;101,HEC197,IF(HEC197&lt;201,HEC197/2,IF(HEC197&lt;=301,HEC197/3,HEC197/4))))</f>
        <v>0</v>
      </c>
      <c r="HEE197" s="108">
        <v>1</v>
      </c>
      <c r="HEF197" s="109"/>
      <c r="HEG197" s="87"/>
      <c r="HEH197" s="87"/>
      <c r="HEI197" s="87">
        <v>0</v>
      </c>
      <c r="HEJ197" s="87">
        <f>HEH197+HEI197</f>
        <v>0</v>
      </c>
      <c r="HEK197" s="87">
        <v>0</v>
      </c>
      <c r="HEL197" s="87">
        <f>HEJ197*(($H$150)+1)+(IF(HEK197&lt;101,HEK197,IF(HEK197&lt;201,HEK197/2,IF(HEK197&lt;=301,HEK197/3,HEK197/4))))</f>
        <v>0</v>
      </c>
      <c r="HEM197" s="108">
        <v>1</v>
      </c>
      <c r="HEN197" s="109"/>
      <c r="HEO197" s="87"/>
      <c r="HEP197" s="87"/>
      <c r="HEQ197" s="87">
        <v>0</v>
      </c>
      <c r="HER197" s="87">
        <f>HEP197+HEQ197</f>
        <v>0</v>
      </c>
      <c r="HES197" s="87">
        <v>0</v>
      </c>
      <c r="HET197" s="87">
        <f>HER197*(($H$150)+1)+(IF(HES197&lt;101,HES197,IF(HES197&lt;201,HES197/2,IF(HES197&lt;=301,HES197/3,HES197/4))))</f>
        <v>0</v>
      </c>
      <c r="HEU197" s="108">
        <v>1</v>
      </c>
      <c r="HEV197" s="109"/>
      <c r="HEW197" s="87"/>
      <c r="HEX197" s="87"/>
      <c r="HEY197" s="87">
        <v>0</v>
      </c>
      <c r="HEZ197" s="87">
        <f>HEX197+HEY197</f>
        <v>0</v>
      </c>
      <c r="HFA197" s="87">
        <v>0</v>
      </c>
      <c r="HFB197" s="87">
        <f>HEZ197*(($H$150)+1)+(IF(HFA197&lt;101,HFA197,IF(HFA197&lt;201,HFA197/2,IF(HFA197&lt;=301,HFA197/3,HFA197/4))))</f>
        <v>0</v>
      </c>
      <c r="HFC197" s="108">
        <v>1</v>
      </c>
      <c r="HFD197" s="109"/>
      <c r="HFE197" s="87"/>
      <c r="HFF197" s="87"/>
      <c r="HFG197" s="87">
        <v>0</v>
      </c>
      <c r="HFH197" s="87">
        <f>HFF197+HFG197</f>
        <v>0</v>
      </c>
      <c r="HFI197" s="87">
        <v>0</v>
      </c>
      <c r="HFJ197" s="87">
        <f>HFH197*(($H$150)+1)+(IF(HFI197&lt;101,HFI197,IF(HFI197&lt;201,HFI197/2,IF(HFI197&lt;=301,HFI197/3,HFI197/4))))</f>
        <v>0</v>
      </c>
      <c r="HFK197" s="108">
        <v>1</v>
      </c>
      <c r="HFL197" s="109"/>
      <c r="HFM197" s="87"/>
      <c r="HFN197" s="87"/>
      <c r="HFO197" s="87">
        <v>0</v>
      </c>
      <c r="HFP197" s="87">
        <f>HFN197+HFO197</f>
        <v>0</v>
      </c>
      <c r="HFQ197" s="87">
        <v>0</v>
      </c>
      <c r="HFR197" s="87">
        <f>HFP197*(($H$150)+1)+(IF(HFQ197&lt;101,HFQ197,IF(HFQ197&lt;201,HFQ197/2,IF(HFQ197&lt;=301,HFQ197/3,HFQ197/4))))</f>
        <v>0</v>
      </c>
      <c r="HFS197" s="108">
        <v>1</v>
      </c>
      <c r="HFT197" s="109"/>
      <c r="HFU197" s="87"/>
      <c r="HFV197" s="87"/>
      <c r="HFW197" s="87">
        <v>0</v>
      </c>
      <c r="HFX197" s="87">
        <f>HFV197+HFW197</f>
        <v>0</v>
      </c>
      <c r="HFY197" s="87">
        <v>0</v>
      </c>
      <c r="HFZ197" s="87">
        <f>HFX197*(($H$150)+1)+(IF(HFY197&lt;101,HFY197,IF(HFY197&lt;201,HFY197/2,IF(HFY197&lt;=301,HFY197/3,HFY197/4))))</f>
        <v>0</v>
      </c>
      <c r="HGA197" s="108">
        <v>1</v>
      </c>
      <c r="HGB197" s="109"/>
      <c r="HGC197" s="87"/>
      <c r="HGD197" s="87"/>
      <c r="HGE197" s="87">
        <v>0</v>
      </c>
      <c r="HGF197" s="87">
        <f>HGD197+HGE197</f>
        <v>0</v>
      </c>
      <c r="HGG197" s="87">
        <v>0</v>
      </c>
      <c r="HGH197" s="87">
        <f>HGF197*(($H$150)+1)+(IF(HGG197&lt;101,HGG197,IF(HGG197&lt;201,HGG197/2,IF(HGG197&lt;=301,HGG197/3,HGG197/4))))</f>
        <v>0</v>
      </c>
      <c r="HGI197" s="108">
        <v>1</v>
      </c>
      <c r="HGJ197" s="109"/>
      <c r="HGK197" s="87"/>
      <c r="HGL197" s="87"/>
      <c r="HGM197" s="87">
        <v>0</v>
      </c>
      <c r="HGN197" s="87">
        <f>HGL197+HGM197</f>
        <v>0</v>
      </c>
      <c r="HGO197" s="87">
        <v>0</v>
      </c>
      <c r="HGP197" s="87">
        <f>HGN197*(($H$150)+1)+(IF(HGO197&lt;101,HGO197,IF(HGO197&lt;201,HGO197/2,IF(HGO197&lt;=301,HGO197/3,HGO197/4))))</f>
        <v>0</v>
      </c>
      <c r="HGQ197" s="108">
        <v>1</v>
      </c>
      <c r="HGR197" s="109"/>
      <c r="HGS197" s="87"/>
      <c r="HGT197" s="87"/>
      <c r="HGU197" s="87">
        <v>0</v>
      </c>
      <c r="HGV197" s="87">
        <f>HGT197+HGU197</f>
        <v>0</v>
      </c>
      <c r="HGW197" s="87">
        <v>0</v>
      </c>
      <c r="HGX197" s="87">
        <f>HGV197*(($H$150)+1)+(IF(HGW197&lt;101,HGW197,IF(HGW197&lt;201,HGW197/2,IF(HGW197&lt;=301,HGW197/3,HGW197/4))))</f>
        <v>0</v>
      </c>
      <c r="HGY197" s="108">
        <v>1</v>
      </c>
      <c r="HGZ197" s="109"/>
      <c r="HHA197" s="87"/>
      <c r="HHB197" s="87"/>
      <c r="HHC197" s="87">
        <v>0</v>
      </c>
      <c r="HHD197" s="87">
        <f>HHB197+HHC197</f>
        <v>0</v>
      </c>
      <c r="HHE197" s="87">
        <v>0</v>
      </c>
      <c r="HHF197" s="87">
        <f>HHD197*(($H$150)+1)+(IF(HHE197&lt;101,HHE197,IF(HHE197&lt;201,HHE197/2,IF(HHE197&lt;=301,HHE197/3,HHE197/4))))</f>
        <v>0</v>
      </c>
      <c r="HHG197" s="108">
        <v>1</v>
      </c>
      <c r="HHH197" s="109"/>
      <c r="HHI197" s="87"/>
      <c r="HHJ197" s="87"/>
      <c r="HHK197" s="87">
        <v>0</v>
      </c>
      <c r="HHL197" s="87">
        <f>HHJ197+HHK197</f>
        <v>0</v>
      </c>
      <c r="HHM197" s="87">
        <v>0</v>
      </c>
      <c r="HHN197" s="87">
        <f>HHL197*(($H$150)+1)+(IF(HHM197&lt;101,HHM197,IF(HHM197&lt;201,HHM197/2,IF(HHM197&lt;=301,HHM197/3,HHM197/4))))</f>
        <v>0</v>
      </c>
      <c r="HHO197" s="108">
        <v>1</v>
      </c>
      <c r="HHP197" s="109"/>
      <c r="HHQ197" s="87"/>
      <c r="HHR197" s="87"/>
      <c r="HHS197" s="87">
        <v>0</v>
      </c>
      <c r="HHT197" s="87">
        <f>HHR197+HHS197</f>
        <v>0</v>
      </c>
      <c r="HHU197" s="87">
        <v>0</v>
      </c>
      <c r="HHV197" s="87">
        <f>HHT197*(($H$150)+1)+(IF(HHU197&lt;101,HHU197,IF(HHU197&lt;201,HHU197/2,IF(HHU197&lt;=301,HHU197/3,HHU197/4))))</f>
        <v>0</v>
      </c>
      <c r="HHW197" s="108">
        <v>1</v>
      </c>
      <c r="HHX197" s="109"/>
      <c r="HHY197" s="87"/>
      <c r="HHZ197" s="87"/>
      <c r="HIA197" s="87">
        <v>0</v>
      </c>
      <c r="HIB197" s="87">
        <f>HHZ197+HIA197</f>
        <v>0</v>
      </c>
      <c r="HIC197" s="87">
        <v>0</v>
      </c>
      <c r="HID197" s="87">
        <f>HIB197*(($H$150)+1)+(IF(HIC197&lt;101,HIC197,IF(HIC197&lt;201,HIC197/2,IF(HIC197&lt;=301,HIC197/3,HIC197/4))))</f>
        <v>0</v>
      </c>
      <c r="HIE197" s="108">
        <v>1</v>
      </c>
      <c r="HIF197" s="109"/>
      <c r="HIG197" s="87"/>
      <c r="HIH197" s="87"/>
      <c r="HII197" s="87">
        <v>0</v>
      </c>
      <c r="HIJ197" s="87">
        <f>HIH197+HII197</f>
        <v>0</v>
      </c>
      <c r="HIK197" s="87">
        <v>0</v>
      </c>
      <c r="HIL197" s="87">
        <f>HIJ197*(($H$150)+1)+(IF(HIK197&lt;101,HIK197,IF(HIK197&lt;201,HIK197/2,IF(HIK197&lt;=301,HIK197/3,HIK197/4))))</f>
        <v>0</v>
      </c>
      <c r="HIM197" s="108">
        <v>1</v>
      </c>
      <c r="HIN197" s="109"/>
      <c r="HIO197" s="87"/>
      <c r="HIP197" s="87"/>
      <c r="HIQ197" s="87">
        <v>0</v>
      </c>
      <c r="HIR197" s="87">
        <f>HIP197+HIQ197</f>
        <v>0</v>
      </c>
      <c r="HIS197" s="87">
        <v>0</v>
      </c>
      <c r="HIT197" s="87">
        <f>HIR197*(($H$150)+1)+(IF(HIS197&lt;101,HIS197,IF(HIS197&lt;201,HIS197/2,IF(HIS197&lt;=301,HIS197/3,HIS197/4))))</f>
        <v>0</v>
      </c>
      <c r="HIU197" s="108">
        <v>1</v>
      </c>
      <c r="HIV197" s="109"/>
      <c r="HIW197" s="87"/>
      <c r="HIX197" s="87"/>
      <c r="HIY197" s="87">
        <v>0</v>
      </c>
      <c r="HIZ197" s="87">
        <f>HIX197+HIY197</f>
        <v>0</v>
      </c>
      <c r="HJA197" s="87">
        <v>0</v>
      </c>
      <c r="HJB197" s="87">
        <f>HIZ197*(($H$150)+1)+(IF(HJA197&lt;101,HJA197,IF(HJA197&lt;201,HJA197/2,IF(HJA197&lt;=301,HJA197/3,HJA197/4))))</f>
        <v>0</v>
      </c>
      <c r="HJC197" s="108">
        <v>1</v>
      </c>
      <c r="HJD197" s="109"/>
      <c r="HJE197" s="87"/>
      <c r="HJF197" s="87"/>
      <c r="HJG197" s="87">
        <v>0</v>
      </c>
      <c r="HJH197" s="87">
        <f>HJF197+HJG197</f>
        <v>0</v>
      </c>
      <c r="HJI197" s="87">
        <v>0</v>
      </c>
      <c r="HJJ197" s="87">
        <f>HJH197*(($H$150)+1)+(IF(HJI197&lt;101,HJI197,IF(HJI197&lt;201,HJI197/2,IF(HJI197&lt;=301,HJI197/3,HJI197/4))))</f>
        <v>0</v>
      </c>
      <c r="HJK197" s="108">
        <v>1</v>
      </c>
      <c r="HJL197" s="109"/>
      <c r="HJM197" s="87"/>
      <c r="HJN197" s="87"/>
      <c r="HJO197" s="87">
        <v>0</v>
      </c>
      <c r="HJP197" s="87">
        <f>HJN197+HJO197</f>
        <v>0</v>
      </c>
      <c r="HJQ197" s="87">
        <v>0</v>
      </c>
      <c r="HJR197" s="87">
        <f>HJP197*(($H$150)+1)+(IF(HJQ197&lt;101,HJQ197,IF(HJQ197&lt;201,HJQ197/2,IF(HJQ197&lt;=301,HJQ197/3,HJQ197/4))))</f>
        <v>0</v>
      </c>
      <c r="HJS197" s="108">
        <v>1</v>
      </c>
      <c r="HJT197" s="109"/>
      <c r="HJU197" s="87"/>
      <c r="HJV197" s="87"/>
      <c r="HJW197" s="87">
        <v>0</v>
      </c>
      <c r="HJX197" s="87">
        <f>HJV197+HJW197</f>
        <v>0</v>
      </c>
      <c r="HJY197" s="87">
        <v>0</v>
      </c>
      <c r="HJZ197" s="87">
        <f>HJX197*(($H$150)+1)+(IF(HJY197&lt;101,HJY197,IF(HJY197&lt;201,HJY197/2,IF(HJY197&lt;=301,HJY197/3,HJY197/4))))</f>
        <v>0</v>
      </c>
      <c r="HKA197" s="108">
        <v>1</v>
      </c>
      <c r="HKB197" s="109"/>
      <c r="HKC197" s="87"/>
      <c r="HKD197" s="87"/>
      <c r="HKE197" s="87">
        <v>0</v>
      </c>
      <c r="HKF197" s="87">
        <f>HKD197+HKE197</f>
        <v>0</v>
      </c>
      <c r="HKG197" s="87">
        <v>0</v>
      </c>
      <c r="HKH197" s="87">
        <f>HKF197*(($H$150)+1)+(IF(HKG197&lt;101,HKG197,IF(HKG197&lt;201,HKG197/2,IF(HKG197&lt;=301,HKG197/3,HKG197/4))))</f>
        <v>0</v>
      </c>
      <c r="HKI197" s="108">
        <v>1</v>
      </c>
      <c r="HKJ197" s="109"/>
      <c r="HKK197" s="87"/>
      <c r="HKL197" s="87"/>
      <c r="HKM197" s="87">
        <v>0</v>
      </c>
      <c r="HKN197" s="87">
        <f>HKL197+HKM197</f>
        <v>0</v>
      </c>
      <c r="HKO197" s="87">
        <v>0</v>
      </c>
      <c r="HKP197" s="87">
        <f>HKN197*(($H$150)+1)+(IF(HKO197&lt;101,HKO197,IF(HKO197&lt;201,HKO197/2,IF(HKO197&lt;=301,HKO197/3,HKO197/4))))</f>
        <v>0</v>
      </c>
      <c r="HKQ197" s="108">
        <v>1</v>
      </c>
      <c r="HKR197" s="109"/>
      <c r="HKS197" s="87"/>
      <c r="HKT197" s="87"/>
      <c r="HKU197" s="87">
        <v>0</v>
      </c>
      <c r="HKV197" s="87">
        <f>HKT197+HKU197</f>
        <v>0</v>
      </c>
      <c r="HKW197" s="87">
        <v>0</v>
      </c>
      <c r="HKX197" s="87">
        <f>HKV197*(($H$150)+1)+(IF(HKW197&lt;101,HKW197,IF(HKW197&lt;201,HKW197/2,IF(HKW197&lt;=301,HKW197/3,HKW197/4))))</f>
        <v>0</v>
      </c>
      <c r="HKY197" s="108">
        <v>1</v>
      </c>
      <c r="HKZ197" s="109"/>
      <c r="HLA197" s="87"/>
      <c r="HLB197" s="87"/>
      <c r="HLC197" s="87">
        <v>0</v>
      </c>
      <c r="HLD197" s="87">
        <f>HLB197+HLC197</f>
        <v>0</v>
      </c>
      <c r="HLE197" s="87">
        <v>0</v>
      </c>
      <c r="HLF197" s="87">
        <f>HLD197*(($H$150)+1)+(IF(HLE197&lt;101,HLE197,IF(HLE197&lt;201,HLE197/2,IF(HLE197&lt;=301,HLE197/3,HLE197/4))))</f>
        <v>0</v>
      </c>
      <c r="HLG197" s="108">
        <v>1</v>
      </c>
      <c r="HLH197" s="109"/>
      <c r="HLI197" s="87"/>
      <c r="HLJ197" s="87"/>
      <c r="HLK197" s="87">
        <v>0</v>
      </c>
      <c r="HLL197" s="87">
        <f>HLJ197+HLK197</f>
        <v>0</v>
      </c>
      <c r="HLM197" s="87">
        <v>0</v>
      </c>
      <c r="HLN197" s="87">
        <f>HLL197*(($H$150)+1)+(IF(HLM197&lt;101,HLM197,IF(HLM197&lt;201,HLM197/2,IF(HLM197&lt;=301,HLM197/3,HLM197/4))))</f>
        <v>0</v>
      </c>
      <c r="HLO197" s="108">
        <v>1</v>
      </c>
      <c r="HLP197" s="109"/>
      <c r="HLQ197" s="87"/>
      <c r="HLR197" s="87"/>
      <c r="HLS197" s="87">
        <v>0</v>
      </c>
      <c r="HLT197" s="87">
        <f>HLR197+HLS197</f>
        <v>0</v>
      </c>
      <c r="HLU197" s="87">
        <v>0</v>
      </c>
      <c r="HLV197" s="87">
        <f>HLT197*(($H$150)+1)+(IF(HLU197&lt;101,HLU197,IF(HLU197&lt;201,HLU197/2,IF(HLU197&lt;=301,HLU197/3,HLU197/4))))</f>
        <v>0</v>
      </c>
      <c r="HLW197" s="108">
        <v>1</v>
      </c>
      <c r="HLX197" s="109"/>
      <c r="HLY197" s="87"/>
      <c r="HLZ197" s="87"/>
      <c r="HMA197" s="87">
        <v>0</v>
      </c>
      <c r="HMB197" s="87">
        <f>HLZ197+HMA197</f>
        <v>0</v>
      </c>
      <c r="HMC197" s="87">
        <v>0</v>
      </c>
      <c r="HMD197" s="87">
        <f>HMB197*(($H$150)+1)+(IF(HMC197&lt;101,HMC197,IF(HMC197&lt;201,HMC197/2,IF(HMC197&lt;=301,HMC197/3,HMC197/4))))</f>
        <v>0</v>
      </c>
      <c r="HME197" s="108">
        <v>1</v>
      </c>
      <c r="HMF197" s="109"/>
      <c r="HMG197" s="87"/>
      <c r="HMH197" s="87"/>
      <c r="HMI197" s="87">
        <v>0</v>
      </c>
      <c r="HMJ197" s="87">
        <f>HMH197+HMI197</f>
        <v>0</v>
      </c>
      <c r="HMK197" s="87">
        <v>0</v>
      </c>
      <c r="HML197" s="87">
        <f>HMJ197*(($H$150)+1)+(IF(HMK197&lt;101,HMK197,IF(HMK197&lt;201,HMK197/2,IF(HMK197&lt;=301,HMK197/3,HMK197/4))))</f>
        <v>0</v>
      </c>
      <c r="HMM197" s="108">
        <v>1</v>
      </c>
      <c r="HMN197" s="109"/>
      <c r="HMO197" s="87"/>
      <c r="HMP197" s="87"/>
      <c r="HMQ197" s="87">
        <v>0</v>
      </c>
      <c r="HMR197" s="87">
        <f>HMP197+HMQ197</f>
        <v>0</v>
      </c>
      <c r="HMS197" s="87">
        <v>0</v>
      </c>
      <c r="HMT197" s="87">
        <f>HMR197*(($H$150)+1)+(IF(HMS197&lt;101,HMS197,IF(HMS197&lt;201,HMS197/2,IF(HMS197&lt;=301,HMS197/3,HMS197/4))))</f>
        <v>0</v>
      </c>
      <c r="HMU197" s="108">
        <v>1</v>
      </c>
      <c r="HMV197" s="109"/>
      <c r="HMW197" s="87"/>
      <c r="HMX197" s="87"/>
      <c r="HMY197" s="87">
        <v>0</v>
      </c>
      <c r="HMZ197" s="87">
        <f>HMX197+HMY197</f>
        <v>0</v>
      </c>
      <c r="HNA197" s="87">
        <v>0</v>
      </c>
      <c r="HNB197" s="87">
        <f>HMZ197*(($H$150)+1)+(IF(HNA197&lt;101,HNA197,IF(HNA197&lt;201,HNA197/2,IF(HNA197&lt;=301,HNA197/3,HNA197/4))))</f>
        <v>0</v>
      </c>
      <c r="HNC197" s="108">
        <v>1</v>
      </c>
      <c r="HND197" s="109"/>
      <c r="HNE197" s="87"/>
      <c r="HNF197" s="87"/>
      <c r="HNG197" s="87">
        <v>0</v>
      </c>
      <c r="HNH197" s="87">
        <f>HNF197+HNG197</f>
        <v>0</v>
      </c>
      <c r="HNI197" s="87">
        <v>0</v>
      </c>
      <c r="HNJ197" s="87">
        <f>HNH197*(($H$150)+1)+(IF(HNI197&lt;101,HNI197,IF(HNI197&lt;201,HNI197/2,IF(HNI197&lt;=301,HNI197/3,HNI197/4))))</f>
        <v>0</v>
      </c>
      <c r="HNK197" s="108">
        <v>1</v>
      </c>
      <c r="HNL197" s="109"/>
      <c r="HNM197" s="87"/>
      <c r="HNN197" s="87"/>
      <c r="HNO197" s="87">
        <v>0</v>
      </c>
      <c r="HNP197" s="87">
        <f>HNN197+HNO197</f>
        <v>0</v>
      </c>
      <c r="HNQ197" s="87">
        <v>0</v>
      </c>
      <c r="HNR197" s="87">
        <f>HNP197*(($H$150)+1)+(IF(HNQ197&lt;101,HNQ197,IF(HNQ197&lt;201,HNQ197/2,IF(HNQ197&lt;=301,HNQ197/3,HNQ197/4))))</f>
        <v>0</v>
      </c>
      <c r="HNS197" s="108">
        <v>1</v>
      </c>
      <c r="HNT197" s="109"/>
      <c r="HNU197" s="87"/>
      <c r="HNV197" s="87"/>
      <c r="HNW197" s="87">
        <v>0</v>
      </c>
      <c r="HNX197" s="87">
        <f>HNV197+HNW197</f>
        <v>0</v>
      </c>
      <c r="HNY197" s="87">
        <v>0</v>
      </c>
      <c r="HNZ197" s="87">
        <f>HNX197*(($H$150)+1)+(IF(HNY197&lt;101,HNY197,IF(HNY197&lt;201,HNY197/2,IF(HNY197&lt;=301,HNY197/3,HNY197/4))))</f>
        <v>0</v>
      </c>
      <c r="HOA197" s="108">
        <v>1</v>
      </c>
      <c r="HOB197" s="109"/>
      <c r="HOC197" s="87"/>
      <c r="HOD197" s="87"/>
      <c r="HOE197" s="87">
        <v>0</v>
      </c>
      <c r="HOF197" s="87">
        <f>HOD197+HOE197</f>
        <v>0</v>
      </c>
      <c r="HOG197" s="87">
        <v>0</v>
      </c>
      <c r="HOH197" s="87">
        <f>HOF197*(($H$150)+1)+(IF(HOG197&lt;101,HOG197,IF(HOG197&lt;201,HOG197/2,IF(HOG197&lt;=301,HOG197/3,HOG197/4))))</f>
        <v>0</v>
      </c>
      <c r="HOI197" s="108">
        <v>1</v>
      </c>
      <c r="HOJ197" s="109"/>
      <c r="HOK197" s="87"/>
      <c r="HOL197" s="87"/>
      <c r="HOM197" s="87">
        <v>0</v>
      </c>
      <c r="HON197" s="87">
        <f>HOL197+HOM197</f>
        <v>0</v>
      </c>
      <c r="HOO197" s="87">
        <v>0</v>
      </c>
      <c r="HOP197" s="87">
        <f>HON197*(($H$150)+1)+(IF(HOO197&lt;101,HOO197,IF(HOO197&lt;201,HOO197/2,IF(HOO197&lt;=301,HOO197/3,HOO197/4))))</f>
        <v>0</v>
      </c>
      <c r="HOQ197" s="108">
        <v>1</v>
      </c>
      <c r="HOR197" s="109"/>
      <c r="HOS197" s="87"/>
      <c r="HOT197" s="87"/>
      <c r="HOU197" s="87">
        <v>0</v>
      </c>
      <c r="HOV197" s="87">
        <f>HOT197+HOU197</f>
        <v>0</v>
      </c>
      <c r="HOW197" s="87">
        <v>0</v>
      </c>
      <c r="HOX197" s="87">
        <f>HOV197*(($H$150)+1)+(IF(HOW197&lt;101,HOW197,IF(HOW197&lt;201,HOW197/2,IF(HOW197&lt;=301,HOW197/3,HOW197/4))))</f>
        <v>0</v>
      </c>
      <c r="HOY197" s="108">
        <v>1</v>
      </c>
      <c r="HOZ197" s="109"/>
      <c r="HPA197" s="87"/>
      <c r="HPB197" s="87"/>
      <c r="HPC197" s="87">
        <v>0</v>
      </c>
      <c r="HPD197" s="87">
        <f>HPB197+HPC197</f>
        <v>0</v>
      </c>
      <c r="HPE197" s="87">
        <v>0</v>
      </c>
      <c r="HPF197" s="87">
        <f>HPD197*(($H$150)+1)+(IF(HPE197&lt;101,HPE197,IF(HPE197&lt;201,HPE197/2,IF(HPE197&lt;=301,HPE197/3,HPE197/4))))</f>
        <v>0</v>
      </c>
      <c r="HPG197" s="108">
        <v>1</v>
      </c>
      <c r="HPH197" s="109"/>
      <c r="HPI197" s="87"/>
      <c r="HPJ197" s="87"/>
      <c r="HPK197" s="87">
        <v>0</v>
      </c>
      <c r="HPL197" s="87">
        <f>HPJ197+HPK197</f>
        <v>0</v>
      </c>
      <c r="HPM197" s="87">
        <v>0</v>
      </c>
      <c r="HPN197" s="87">
        <f>HPL197*(($H$150)+1)+(IF(HPM197&lt;101,HPM197,IF(HPM197&lt;201,HPM197/2,IF(HPM197&lt;=301,HPM197/3,HPM197/4))))</f>
        <v>0</v>
      </c>
      <c r="HPO197" s="108">
        <v>1</v>
      </c>
      <c r="HPP197" s="109"/>
      <c r="HPQ197" s="87"/>
      <c r="HPR197" s="87"/>
      <c r="HPS197" s="87">
        <v>0</v>
      </c>
      <c r="HPT197" s="87">
        <f>HPR197+HPS197</f>
        <v>0</v>
      </c>
      <c r="HPU197" s="87">
        <v>0</v>
      </c>
      <c r="HPV197" s="87">
        <f>HPT197*(($H$150)+1)+(IF(HPU197&lt;101,HPU197,IF(HPU197&lt;201,HPU197/2,IF(HPU197&lt;=301,HPU197/3,HPU197/4))))</f>
        <v>0</v>
      </c>
      <c r="HPW197" s="108">
        <v>1</v>
      </c>
      <c r="HPX197" s="109"/>
      <c r="HPY197" s="87"/>
      <c r="HPZ197" s="87"/>
      <c r="HQA197" s="87">
        <v>0</v>
      </c>
      <c r="HQB197" s="87">
        <f>HPZ197+HQA197</f>
        <v>0</v>
      </c>
      <c r="HQC197" s="87">
        <v>0</v>
      </c>
      <c r="HQD197" s="87">
        <f>HQB197*(($H$150)+1)+(IF(HQC197&lt;101,HQC197,IF(HQC197&lt;201,HQC197/2,IF(HQC197&lt;=301,HQC197/3,HQC197/4))))</f>
        <v>0</v>
      </c>
      <c r="HQE197" s="108">
        <v>1</v>
      </c>
      <c r="HQF197" s="109"/>
      <c r="HQG197" s="87"/>
      <c r="HQH197" s="87"/>
      <c r="HQI197" s="87">
        <v>0</v>
      </c>
      <c r="HQJ197" s="87">
        <f>HQH197+HQI197</f>
        <v>0</v>
      </c>
      <c r="HQK197" s="87">
        <v>0</v>
      </c>
      <c r="HQL197" s="87">
        <f>HQJ197*(($H$150)+1)+(IF(HQK197&lt;101,HQK197,IF(HQK197&lt;201,HQK197/2,IF(HQK197&lt;=301,HQK197/3,HQK197/4))))</f>
        <v>0</v>
      </c>
      <c r="HQM197" s="108">
        <v>1</v>
      </c>
      <c r="HQN197" s="109"/>
      <c r="HQO197" s="87"/>
      <c r="HQP197" s="87"/>
      <c r="HQQ197" s="87">
        <v>0</v>
      </c>
      <c r="HQR197" s="87">
        <f>HQP197+HQQ197</f>
        <v>0</v>
      </c>
      <c r="HQS197" s="87">
        <v>0</v>
      </c>
      <c r="HQT197" s="87">
        <f>HQR197*(($H$150)+1)+(IF(HQS197&lt;101,HQS197,IF(HQS197&lt;201,HQS197/2,IF(HQS197&lt;=301,HQS197/3,HQS197/4))))</f>
        <v>0</v>
      </c>
      <c r="HQU197" s="108">
        <v>1</v>
      </c>
      <c r="HQV197" s="109"/>
      <c r="HQW197" s="87"/>
      <c r="HQX197" s="87"/>
      <c r="HQY197" s="87">
        <v>0</v>
      </c>
      <c r="HQZ197" s="87">
        <f>HQX197+HQY197</f>
        <v>0</v>
      </c>
      <c r="HRA197" s="87">
        <v>0</v>
      </c>
      <c r="HRB197" s="87">
        <f>HQZ197*(($H$150)+1)+(IF(HRA197&lt;101,HRA197,IF(HRA197&lt;201,HRA197/2,IF(HRA197&lt;=301,HRA197/3,HRA197/4))))</f>
        <v>0</v>
      </c>
      <c r="HRC197" s="108">
        <v>1</v>
      </c>
      <c r="HRD197" s="109"/>
      <c r="HRE197" s="87"/>
      <c r="HRF197" s="87"/>
      <c r="HRG197" s="87">
        <v>0</v>
      </c>
      <c r="HRH197" s="87">
        <f>HRF197+HRG197</f>
        <v>0</v>
      </c>
      <c r="HRI197" s="87">
        <v>0</v>
      </c>
      <c r="HRJ197" s="87">
        <f>HRH197*(($H$150)+1)+(IF(HRI197&lt;101,HRI197,IF(HRI197&lt;201,HRI197/2,IF(HRI197&lt;=301,HRI197/3,HRI197/4))))</f>
        <v>0</v>
      </c>
      <c r="HRK197" s="108">
        <v>1</v>
      </c>
      <c r="HRL197" s="109"/>
      <c r="HRM197" s="87"/>
      <c r="HRN197" s="87"/>
      <c r="HRO197" s="87">
        <v>0</v>
      </c>
      <c r="HRP197" s="87">
        <f>HRN197+HRO197</f>
        <v>0</v>
      </c>
      <c r="HRQ197" s="87">
        <v>0</v>
      </c>
      <c r="HRR197" s="87">
        <f>HRP197*(($H$150)+1)+(IF(HRQ197&lt;101,HRQ197,IF(HRQ197&lt;201,HRQ197/2,IF(HRQ197&lt;=301,HRQ197/3,HRQ197/4))))</f>
        <v>0</v>
      </c>
      <c r="HRS197" s="108">
        <v>1</v>
      </c>
      <c r="HRT197" s="109"/>
      <c r="HRU197" s="87"/>
      <c r="HRV197" s="87"/>
      <c r="HRW197" s="87">
        <v>0</v>
      </c>
      <c r="HRX197" s="87">
        <f>HRV197+HRW197</f>
        <v>0</v>
      </c>
      <c r="HRY197" s="87">
        <v>0</v>
      </c>
      <c r="HRZ197" s="87">
        <f>HRX197*(($H$150)+1)+(IF(HRY197&lt;101,HRY197,IF(HRY197&lt;201,HRY197/2,IF(HRY197&lt;=301,HRY197/3,HRY197/4))))</f>
        <v>0</v>
      </c>
      <c r="HSA197" s="108">
        <v>1</v>
      </c>
      <c r="HSB197" s="109"/>
      <c r="HSC197" s="87"/>
      <c r="HSD197" s="87"/>
      <c r="HSE197" s="87">
        <v>0</v>
      </c>
      <c r="HSF197" s="87">
        <f>HSD197+HSE197</f>
        <v>0</v>
      </c>
      <c r="HSG197" s="87">
        <v>0</v>
      </c>
      <c r="HSH197" s="87">
        <f>HSF197*(($H$150)+1)+(IF(HSG197&lt;101,HSG197,IF(HSG197&lt;201,HSG197/2,IF(HSG197&lt;=301,HSG197/3,HSG197/4))))</f>
        <v>0</v>
      </c>
      <c r="HSI197" s="108">
        <v>1</v>
      </c>
      <c r="HSJ197" s="109"/>
      <c r="HSK197" s="87"/>
      <c r="HSL197" s="87"/>
      <c r="HSM197" s="87">
        <v>0</v>
      </c>
      <c r="HSN197" s="87">
        <f>HSL197+HSM197</f>
        <v>0</v>
      </c>
      <c r="HSO197" s="87">
        <v>0</v>
      </c>
      <c r="HSP197" s="87">
        <f>HSN197*(($H$150)+1)+(IF(HSO197&lt;101,HSO197,IF(HSO197&lt;201,HSO197/2,IF(HSO197&lt;=301,HSO197/3,HSO197/4))))</f>
        <v>0</v>
      </c>
      <c r="HSQ197" s="108">
        <v>1</v>
      </c>
      <c r="HSR197" s="109"/>
      <c r="HSS197" s="87"/>
      <c r="HST197" s="87"/>
      <c r="HSU197" s="87">
        <v>0</v>
      </c>
      <c r="HSV197" s="87">
        <f>HST197+HSU197</f>
        <v>0</v>
      </c>
      <c r="HSW197" s="87">
        <v>0</v>
      </c>
      <c r="HSX197" s="87">
        <f>HSV197*(($H$150)+1)+(IF(HSW197&lt;101,HSW197,IF(HSW197&lt;201,HSW197/2,IF(HSW197&lt;=301,HSW197/3,HSW197/4))))</f>
        <v>0</v>
      </c>
      <c r="HSY197" s="108">
        <v>1</v>
      </c>
      <c r="HSZ197" s="109"/>
      <c r="HTA197" s="87"/>
      <c r="HTB197" s="87"/>
      <c r="HTC197" s="87">
        <v>0</v>
      </c>
      <c r="HTD197" s="87">
        <f>HTB197+HTC197</f>
        <v>0</v>
      </c>
      <c r="HTE197" s="87">
        <v>0</v>
      </c>
      <c r="HTF197" s="87">
        <f>HTD197*(($H$150)+1)+(IF(HTE197&lt;101,HTE197,IF(HTE197&lt;201,HTE197/2,IF(HTE197&lt;=301,HTE197/3,HTE197/4))))</f>
        <v>0</v>
      </c>
      <c r="HTG197" s="108">
        <v>1</v>
      </c>
      <c r="HTH197" s="109"/>
      <c r="HTI197" s="87"/>
      <c r="HTJ197" s="87"/>
      <c r="HTK197" s="87">
        <v>0</v>
      </c>
      <c r="HTL197" s="87">
        <f>HTJ197+HTK197</f>
        <v>0</v>
      </c>
      <c r="HTM197" s="87">
        <v>0</v>
      </c>
      <c r="HTN197" s="87">
        <f>HTL197*(($H$150)+1)+(IF(HTM197&lt;101,HTM197,IF(HTM197&lt;201,HTM197/2,IF(HTM197&lt;=301,HTM197/3,HTM197/4))))</f>
        <v>0</v>
      </c>
      <c r="HTO197" s="108">
        <v>1</v>
      </c>
      <c r="HTP197" s="109"/>
      <c r="HTQ197" s="87"/>
      <c r="HTR197" s="87"/>
      <c r="HTS197" s="87">
        <v>0</v>
      </c>
      <c r="HTT197" s="87">
        <f>HTR197+HTS197</f>
        <v>0</v>
      </c>
      <c r="HTU197" s="87">
        <v>0</v>
      </c>
      <c r="HTV197" s="87">
        <f>HTT197*(($H$150)+1)+(IF(HTU197&lt;101,HTU197,IF(HTU197&lt;201,HTU197/2,IF(HTU197&lt;=301,HTU197/3,HTU197/4))))</f>
        <v>0</v>
      </c>
      <c r="HTW197" s="108">
        <v>1</v>
      </c>
      <c r="HTX197" s="109"/>
      <c r="HTY197" s="87"/>
      <c r="HTZ197" s="87"/>
      <c r="HUA197" s="87">
        <v>0</v>
      </c>
      <c r="HUB197" s="87">
        <f>HTZ197+HUA197</f>
        <v>0</v>
      </c>
      <c r="HUC197" s="87">
        <v>0</v>
      </c>
      <c r="HUD197" s="87">
        <f>HUB197*(($H$150)+1)+(IF(HUC197&lt;101,HUC197,IF(HUC197&lt;201,HUC197/2,IF(HUC197&lt;=301,HUC197/3,HUC197/4))))</f>
        <v>0</v>
      </c>
      <c r="HUE197" s="108">
        <v>1</v>
      </c>
      <c r="HUF197" s="109"/>
      <c r="HUG197" s="87"/>
      <c r="HUH197" s="87"/>
      <c r="HUI197" s="87">
        <v>0</v>
      </c>
      <c r="HUJ197" s="87">
        <f>HUH197+HUI197</f>
        <v>0</v>
      </c>
      <c r="HUK197" s="87">
        <v>0</v>
      </c>
      <c r="HUL197" s="87">
        <f>HUJ197*(($H$150)+1)+(IF(HUK197&lt;101,HUK197,IF(HUK197&lt;201,HUK197/2,IF(HUK197&lt;=301,HUK197/3,HUK197/4))))</f>
        <v>0</v>
      </c>
      <c r="HUM197" s="108">
        <v>1</v>
      </c>
      <c r="HUN197" s="109"/>
      <c r="HUO197" s="87"/>
      <c r="HUP197" s="87"/>
      <c r="HUQ197" s="87">
        <v>0</v>
      </c>
      <c r="HUR197" s="87">
        <f>HUP197+HUQ197</f>
        <v>0</v>
      </c>
      <c r="HUS197" s="87">
        <v>0</v>
      </c>
      <c r="HUT197" s="87">
        <f>HUR197*(($H$150)+1)+(IF(HUS197&lt;101,HUS197,IF(HUS197&lt;201,HUS197/2,IF(HUS197&lt;=301,HUS197/3,HUS197/4))))</f>
        <v>0</v>
      </c>
      <c r="HUU197" s="108">
        <v>1</v>
      </c>
      <c r="HUV197" s="109"/>
      <c r="HUW197" s="87"/>
      <c r="HUX197" s="87"/>
      <c r="HUY197" s="87">
        <v>0</v>
      </c>
      <c r="HUZ197" s="87">
        <f>HUX197+HUY197</f>
        <v>0</v>
      </c>
      <c r="HVA197" s="87">
        <v>0</v>
      </c>
      <c r="HVB197" s="87">
        <f>HUZ197*(($H$150)+1)+(IF(HVA197&lt;101,HVA197,IF(HVA197&lt;201,HVA197/2,IF(HVA197&lt;=301,HVA197/3,HVA197/4))))</f>
        <v>0</v>
      </c>
      <c r="HVC197" s="108">
        <v>1</v>
      </c>
      <c r="HVD197" s="109"/>
      <c r="HVE197" s="87"/>
      <c r="HVF197" s="87"/>
      <c r="HVG197" s="87">
        <v>0</v>
      </c>
      <c r="HVH197" s="87">
        <f>HVF197+HVG197</f>
        <v>0</v>
      </c>
      <c r="HVI197" s="87">
        <v>0</v>
      </c>
      <c r="HVJ197" s="87">
        <f>HVH197*(($H$150)+1)+(IF(HVI197&lt;101,HVI197,IF(HVI197&lt;201,HVI197/2,IF(HVI197&lt;=301,HVI197/3,HVI197/4))))</f>
        <v>0</v>
      </c>
      <c r="HVK197" s="108">
        <v>1</v>
      </c>
      <c r="HVL197" s="109"/>
      <c r="HVM197" s="87"/>
      <c r="HVN197" s="87"/>
      <c r="HVO197" s="87">
        <v>0</v>
      </c>
      <c r="HVP197" s="87">
        <f>HVN197+HVO197</f>
        <v>0</v>
      </c>
      <c r="HVQ197" s="87">
        <v>0</v>
      </c>
      <c r="HVR197" s="87">
        <f>HVP197*(($H$150)+1)+(IF(HVQ197&lt;101,HVQ197,IF(HVQ197&lt;201,HVQ197/2,IF(HVQ197&lt;=301,HVQ197/3,HVQ197/4))))</f>
        <v>0</v>
      </c>
      <c r="HVS197" s="108">
        <v>1</v>
      </c>
      <c r="HVT197" s="109"/>
      <c r="HVU197" s="87"/>
      <c r="HVV197" s="87"/>
      <c r="HVW197" s="87">
        <v>0</v>
      </c>
      <c r="HVX197" s="87">
        <f>HVV197+HVW197</f>
        <v>0</v>
      </c>
      <c r="HVY197" s="87">
        <v>0</v>
      </c>
      <c r="HVZ197" s="87">
        <f>HVX197*(($H$150)+1)+(IF(HVY197&lt;101,HVY197,IF(HVY197&lt;201,HVY197/2,IF(HVY197&lt;=301,HVY197/3,HVY197/4))))</f>
        <v>0</v>
      </c>
      <c r="HWA197" s="108">
        <v>1</v>
      </c>
      <c r="HWB197" s="109"/>
      <c r="HWC197" s="87"/>
      <c r="HWD197" s="87"/>
      <c r="HWE197" s="87">
        <v>0</v>
      </c>
      <c r="HWF197" s="87">
        <f>HWD197+HWE197</f>
        <v>0</v>
      </c>
      <c r="HWG197" s="87">
        <v>0</v>
      </c>
      <c r="HWH197" s="87">
        <f>HWF197*(($H$150)+1)+(IF(HWG197&lt;101,HWG197,IF(HWG197&lt;201,HWG197/2,IF(HWG197&lt;=301,HWG197/3,HWG197/4))))</f>
        <v>0</v>
      </c>
      <c r="HWI197" s="108">
        <v>1</v>
      </c>
      <c r="HWJ197" s="109"/>
      <c r="HWK197" s="87"/>
      <c r="HWL197" s="87"/>
      <c r="HWM197" s="87">
        <v>0</v>
      </c>
      <c r="HWN197" s="87">
        <f>HWL197+HWM197</f>
        <v>0</v>
      </c>
      <c r="HWO197" s="87">
        <v>0</v>
      </c>
      <c r="HWP197" s="87">
        <f>HWN197*(($H$150)+1)+(IF(HWO197&lt;101,HWO197,IF(HWO197&lt;201,HWO197/2,IF(HWO197&lt;=301,HWO197/3,HWO197/4))))</f>
        <v>0</v>
      </c>
      <c r="HWQ197" s="108">
        <v>1</v>
      </c>
      <c r="HWR197" s="109"/>
      <c r="HWS197" s="87"/>
      <c r="HWT197" s="87"/>
      <c r="HWU197" s="87">
        <v>0</v>
      </c>
      <c r="HWV197" s="87">
        <f>HWT197+HWU197</f>
        <v>0</v>
      </c>
      <c r="HWW197" s="87">
        <v>0</v>
      </c>
      <c r="HWX197" s="87">
        <f>HWV197*(($H$150)+1)+(IF(HWW197&lt;101,HWW197,IF(HWW197&lt;201,HWW197/2,IF(HWW197&lt;=301,HWW197/3,HWW197/4))))</f>
        <v>0</v>
      </c>
      <c r="HWY197" s="108">
        <v>1</v>
      </c>
      <c r="HWZ197" s="109"/>
      <c r="HXA197" s="87"/>
      <c r="HXB197" s="87"/>
      <c r="HXC197" s="87">
        <v>0</v>
      </c>
      <c r="HXD197" s="87">
        <f>HXB197+HXC197</f>
        <v>0</v>
      </c>
      <c r="HXE197" s="87">
        <v>0</v>
      </c>
      <c r="HXF197" s="87">
        <f>HXD197*(($H$150)+1)+(IF(HXE197&lt;101,HXE197,IF(HXE197&lt;201,HXE197/2,IF(HXE197&lt;=301,HXE197/3,HXE197/4))))</f>
        <v>0</v>
      </c>
      <c r="HXG197" s="108">
        <v>1</v>
      </c>
      <c r="HXH197" s="109"/>
      <c r="HXI197" s="87"/>
      <c r="HXJ197" s="87"/>
      <c r="HXK197" s="87">
        <v>0</v>
      </c>
      <c r="HXL197" s="87">
        <f>HXJ197+HXK197</f>
        <v>0</v>
      </c>
      <c r="HXM197" s="87">
        <v>0</v>
      </c>
      <c r="HXN197" s="87">
        <f>HXL197*(($H$150)+1)+(IF(HXM197&lt;101,HXM197,IF(HXM197&lt;201,HXM197/2,IF(HXM197&lt;=301,HXM197/3,HXM197/4))))</f>
        <v>0</v>
      </c>
      <c r="HXO197" s="108">
        <v>1</v>
      </c>
      <c r="HXP197" s="109"/>
      <c r="HXQ197" s="87"/>
      <c r="HXR197" s="87"/>
      <c r="HXS197" s="87">
        <v>0</v>
      </c>
      <c r="HXT197" s="87">
        <f>HXR197+HXS197</f>
        <v>0</v>
      </c>
      <c r="HXU197" s="87">
        <v>0</v>
      </c>
      <c r="HXV197" s="87">
        <f>HXT197*(($H$150)+1)+(IF(HXU197&lt;101,HXU197,IF(HXU197&lt;201,HXU197/2,IF(HXU197&lt;=301,HXU197/3,HXU197/4))))</f>
        <v>0</v>
      </c>
      <c r="HXW197" s="108">
        <v>1</v>
      </c>
      <c r="HXX197" s="109"/>
      <c r="HXY197" s="87"/>
      <c r="HXZ197" s="87"/>
      <c r="HYA197" s="87">
        <v>0</v>
      </c>
      <c r="HYB197" s="87">
        <f>HXZ197+HYA197</f>
        <v>0</v>
      </c>
      <c r="HYC197" s="87">
        <v>0</v>
      </c>
      <c r="HYD197" s="87">
        <f>HYB197*(($H$150)+1)+(IF(HYC197&lt;101,HYC197,IF(HYC197&lt;201,HYC197/2,IF(HYC197&lt;=301,HYC197/3,HYC197/4))))</f>
        <v>0</v>
      </c>
      <c r="HYE197" s="108">
        <v>1</v>
      </c>
      <c r="HYF197" s="109"/>
      <c r="HYG197" s="87"/>
      <c r="HYH197" s="87"/>
      <c r="HYI197" s="87">
        <v>0</v>
      </c>
      <c r="HYJ197" s="87">
        <f>HYH197+HYI197</f>
        <v>0</v>
      </c>
      <c r="HYK197" s="87">
        <v>0</v>
      </c>
      <c r="HYL197" s="87">
        <f>HYJ197*(($H$150)+1)+(IF(HYK197&lt;101,HYK197,IF(HYK197&lt;201,HYK197/2,IF(HYK197&lt;=301,HYK197/3,HYK197/4))))</f>
        <v>0</v>
      </c>
      <c r="HYM197" s="108">
        <v>1</v>
      </c>
      <c r="HYN197" s="109"/>
      <c r="HYO197" s="87"/>
      <c r="HYP197" s="87"/>
      <c r="HYQ197" s="87">
        <v>0</v>
      </c>
      <c r="HYR197" s="87">
        <f>HYP197+HYQ197</f>
        <v>0</v>
      </c>
      <c r="HYS197" s="87">
        <v>0</v>
      </c>
      <c r="HYT197" s="87">
        <f>HYR197*(($H$150)+1)+(IF(HYS197&lt;101,HYS197,IF(HYS197&lt;201,HYS197/2,IF(HYS197&lt;=301,HYS197/3,HYS197/4))))</f>
        <v>0</v>
      </c>
      <c r="HYU197" s="108">
        <v>1</v>
      </c>
      <c r="HYV197" s="109"/>
      <c r="HYW197" s="87"/>
      <c r="HYX197" s="87"/>
      <c r="HYY197" s="87">
        <v>0</v>
      </c>
      <c r="HYZ197" s="87">
        <f>HYX197+HYY197</f>
        <v>0</v>
      </c>
      <c r="HZA197" s="87">
        <v>0</v>
      </c>
      <c r="HZB197" s="87">
        <f>HYZ197*(($H$150)+1)+(IF(HZA197&lt;101,HZA197,IF(HZA197&lt;201,HZA197/2,IF(HZA197&lt;=301,HZA197/3,HZA197/4))))</f>
        <v>0</v>
      </c>
      <c r="HZC197" s="108">
        <v>1</v>
      </c>
      <c r="HZD197" s="109"/>
      <c r="HZE197" s="87"/>
      <c r="HZF197" s="87"/>
      <c r="HZG197" s="87">
        <v>0</v>
      </c>
      <c r="HZH197" s="87">
        <f>HZF197+HZG197</f>
        <v>0</v>
      </c>
      <c r="HZI197" s="87">
        <v>0</v>
      </c>
      <c r="HZJ197" s="87">
        <f>HZH197*(($H$150)+1)+(IF(HZI197&lt;101,HZI197,IF(HZI197&lt;201,HZI197/2,IF(HZI197&lt;=301,HZI197/3,HZI197/4))))</f>
        <v>0</v>
      </c>
      <c r="HZK197" s="108">
        <v>1</v>
      </c>
      <c r="HZL197" s="109"/>
      <c r="HZM197" s="87"/>
      <c r="HZN197" s="87"/>
      <c r="HZO197" s="87">
        <v>0</v>
      </c>
      <c r="HZP197" s="87">
        <f>HZN197+HZO197</f>
        <v>0</v>
      </c>
      <c r="HZQ197" s="87">
        <v>0</v>
      </c>
      <c r="HZR197" s="87">
        <f>HZP197*(($H$150)+1)+(IF(HZQ197&lt;101,HZQ197,IF(HZQ197&lt;201,HZQ197/2,IF(HZQ197&lt;=301,HZQ197/3,HZQ197/4))))</f>
        <v>0</v>
      </c>
      <c r="HZS197" s="108">
        <v>1</v>
      </c>
      <c r="HZT197" s="109"/>
      <c r="HZU197" s="87"/>
      <c r="HZV197" s="87"/>
      <c r="HZW197" s="87">
        <v>0</v>
      </c>
      <c r="HZX197" s="87">
        <f>HZV197+HZW197</f>
        <v>0</v>
      </c>
      <c r="HZY197" s="87">
        <v>0</v>
      </c>
      <c r="HZZ197" s="87">
        <f>HZX197*(($H$150)+1)+(IF(HZY197&lt;101,HZY197,IF(HZY197&lt;201,HZY197/2,IF(HZY197&lt;=301,HZY197/3,HZY197/4))))</f>
        <v>0</v>
      </c>
      <c r="IAA197" s="108">
        <v>1</v>
      </c>
      <c r="IAB197" s="109"/>
      <c r="IAC197" s="87"/>
      <c r="IAD197" s="87"/>
      <c r="IAE197" s="87">
        <v>0</v>
      </c>
      <c r="IAF197" s="87">
        <f>IAD197+IAE197</f>
        <v>0</v>
      </c>
      <c r="IAG197" s="87">
        <v>0</v>
      </c>
      <c r="IAH197" s="87">
        <f>IAF197*(($H$150)+1)+(IF(IAG197&lt;101,IAG197,IF(IAG197&lt;201,IAG197/2,IF(IAG197&lt;=301,IAG197/3,IAG197/4))))</f>
        <v>0</v>
      </c>
      <c r="IAI197" s="108">
        <v>1</v>
      </c>
      <c r="IAJ197" s="109"/>
      <c r="IAK197" s="87"/>
      <c r="IAL197" s="87"/>
      <c r="IAM197" s="87">
        <v>0</v>
      </c>
      <c r="IAN197" s="87">
        <f>IAL197+IAM197</f>
        <v>0</v>
      </c>
      <c r="IAO197" s="87">
        <v>0</v>
      </c>
      <c r="IAP197" s="87">
        <f>IAN197*(($H$150)+1)+(IF(IAO197&lt;101,IAO197,IF(IAO197&lt;201,IAO197/2,IF(IAO197&lt;=301,IAO197/3,IAO197/4))))</f>
        <v>0</v>
      </c>
      <c r="IAQ197" s="108">
        <v>1</v>
      </c>
      <c r="IAR197" s="109"/>
      <c r="IAS197" s="87"/>
      <c r="IAT197" s="87"/>
      <c r="IAU197" s="87">
        <v>0</v>
      </c>
      <c r="IAV197" s="87">
        <f>IAT197+IAU197</f>
        <v>0</v>
      </c>
      <c r="IAW197" s="87">
        <v>0</v>
      </c>
      <c r="IAX197" s="87">
        <f>IAV197*(($H$150)+1)+(IF(IAW197&lt;101,IAW197,IF(IAW197&lt;201,IAW197/2,IF(IAW197&lt;=301,IAW197/3,IAW197/4))))</f>
        <v>0</v>
      </c>
      <c r="IAY197" s="108">
        <v>1</v>
      </c>
      <c r="IAZ197" s="109"/>
      <c r="IBA197" s="87"/>
      <c r="IBB197" s="87"/>
      <c r="IBC197" s="87">
        <v>0</v>
      </c>
      <c r="IBD197" s="87">
        <f>IBB197+IBC197</f>
        <v>0</v>
      </c>
      <c r="IBE197" s="87">
        <v>0</v>
      </c>
      <c r="IBF197" s="87">
        <f>IBD197*(($H$150)+1)+(IF(IBE197&lt;101,IBE197,IF(IBE197&lt;201,IBE197/2,IF(IBE197&lt;=301,IBE197/3,IBE197/4))))</f>
        <v>0</v>
      </c>
      <c r="IBG197" s="108">
        <v>1</v>
      </c>
      <c r="IBH197" s="109"/>
      <c r="IBI197" s="87"/>
      <c r="IBJ197" s="87"/>
      <c r="IBK197" s="87">
        <v>0</v>
      </c>
      <c r="IBL197" s="87">
        <f>IBJ197+IBK197</f>
        <v>0</v>
      </c>
      <c r="IBM197" s="87">
        <v>0</v>
      </c>
      <c r="IBN197" s="87">
        <f>IBL197*(($H$150)+1)+(IF(IBM197&lt;101,IBM197,IF(IBM197&lt;201,IBM197/2,IF(IBM197&lt;=301,IBM197/3,IBM197/4))))</f>
        <v>0</v>
      </c>
      <c r="IBO197" s="108">
        <v>1</v>
      </c>
      <c r="IBP197" s="109"/>
      <c r="IBQ197" s="87"/>
      <c r="IBR197" s="87"/>
      <c r="IBS197" s="87">
        <v>0</v>
      </c>
      <c r="IBT197" s="87">
        <f>IBR197+IBS197</f>
        <v>0</v>
      </c>
      <c r="IBU197" s="87">
        <v>0</v>
      </c>
      <c r="IBV197" s="87">
        <f>IBT197*(($H$150)+1)+(IF(IBU197&lt;101,IBU197,IF(IBU197&lt;201,IBU197/2,IF(IBU197&lt;=301,IBU197/3,IBU197/4))))</f>
        <v>0</v>
      </c>
      <c r="IBW197" s="108">
        <v>1</v>
      </c>
      <c r="IBX197" s="109"/>
      <c r="IBY197" s="87"/>
      <c r="IBZ197" s="87"/>
      <c r="ICA197" s="87">
        <v>0</v>
      </c>
      <c r="ICB197" s="87">
        <f>IBZ197+ICA197</f>
        <v>0</v>
      </c>
      <c r="ICC197" s="87">
        <v>0</v>
      </c>
      <c r="ICD197" s="87">
        <f>ICB197*(($H$150)+1)+(IF(ICC197&lt;101,ICC197,IF(ICC197&lt;201,ICC197/2,IF(ICC197&lt;=301,ICC197/3,ICC197/4))))</f>
        <v>0</v>
      </c>
      <c r="ICE197" s="108">
        <v>1</v>
      </c>
      <c r="ICF197" s="109"/>
      <c r="ICG197" s="87"/>
      <c r="ICH197" s="87"/>
      <c r="ICI197" s="87">
        <v>0</v>
      </c>
      <c r="ICJ197" s="87">
        <f>ICH197+ICI197</f>
        <v>0</v>
      </c>
      <c r="ICK197" s="87">
        <v>0</v>
      </c>
      <c r="ICL197" s="87">
        <f>ICJ197*(($H$150)+1)+(IF(ICK197&lt;101,ICK197,IF(ICK197&lt;201,ICK197/2,IF(ICK197&lt;=301,ICK197/3,ICK197/4))))</f>
        <v>0</v>
      </c>
      <c r="ICM197" s="108">
        <v>1</v>
      </c>
      <c r="ICN197" s="109"/>
      <c r="ICO197" s="87"/>
      <c r="ICP197" s="87"/>
      <c r="ICQ197" s="87">
        <v>0</v>
      </c>
      <c r="ICR197" s="87">
        <f>ICP197+ICQ197</f>
        <v>0</v>
      </c>
      <c r="ICS197" s="87">
        <v>0</v>
      </c>
      <c r="ICT197" s="87">
        <f>ICR197*(($H$150)+1)+(IF(ICS197&lt;101,ICS197,IF(ICS197&lt;201,ICS197/2,IF(ICS197&lt;=301,ICS197/3,ICS197/4))))</f>
        <v>0</v>
      </c>
      <c r="ICU197" s="108">
        <v>1</v>
      </c>
      <c r="ICV197" s="109"/>
      <c r="ICW197" s="87"/>
      <c r="ICX197" s="87"/>
      <c r="ICY197" s="87">
        <v>0</v>
      </c>
      <c r="ICZ197" s="87">
        <f>ICX197+ICY197</f>
        <v>0</v>
      </c>
      <c r="IDA197" s="87">
        <v>0</v>
      </c>
      <c r="IDB197" s="87">
        <f>ICZ197*(($H$150)+1)+(IF(IDA197&lt;101,IDA197,IF(IDA197&lt;201,IDA197/2,IF(IDA197&lt;=301,IDA197/3,IDA197/4))))</f>
        <v>0</v>
      </c>
      <c r="IDC197" s="108">
        <v>1</v>
      </c>
      <c r="IDD197" s="109"/>
      <c r="IDE197" s="87"/>
      <c r="IDF197" s="87"/>
      <c r="IDG197" s="87">
        <v>0</v>
      </c>
      <c r="IDH197" s="87">
        <f>IDF197+IDG197</f>
        <v>0</v>
      </c>
      <c r="IDI197" s="87">
        <v>0</v>
      </c>
      <c r="IDJ197" s="87">
        <f>IDH197*(($H$150)+1)+(IF(IDI197&lt;101,IDI197,IF(IDI197&lt;201,IDI197/2,IF(IDI197&lt;=301,IDI197/3,IDI197/4))))</f>
        <v>0</v>
      </c>
      <c r="IDK197" s="108">
        <v>1</v>
      </c>
      <c r="IDL197" s="109"/>
      <c r="IDM197" s="87"/>
      <c r="IDN197" s="87"/>
      <c r="IDO197" s="87">
        <v>0</v>
      </c>
      <c r="IDP197" s="87">
        <f>IDN197+IDO197</f>
        <v>0</v>
      </c>
      <c r="IDQ197" s="87">
        <v>0</v>
      </c>
      <c r="IDR197" s="87">
        <f>IDP197*(($H$150)+1)+(IF(IDQ197&lt;101,IDQ197,IF(IDQ197&lt;201,IDQ197/2,IF(IDQ197&lt;=301,IDQ197/3,IDQ197/4))))</f>
        <v>0</v>
      </c>
      <c r="IDS197" s="108">
        <v>1</v>
      </c>
      <c r="IDT197" s="109"/>
      <c r="IDU197" s="87"/>
      <c r="IDV197" s="87"/>
      <c r="IDW197" s="87">
        <v>0</v>
      </c>
      <c r="IDX197" s="87">
        <f>IDV197+IDW197</f>
        <v>0</v>
      </c>
      <c r="IDY197" s="87">
        <v>0</v>
      </c>
      <c r="IDZ197" s="87">
        <f>IDX197*(($H$150)+1)+(IF(IDY197&lt;101,IDY197,IF(IDY197&lt;201,IDY197/2,IF(IDY197&lt;=301,IDY197/3,IDY197/4))))</f>
        <v>0</v>
      </c>
      <c r="IEA197" s="108">
        <v>1</v>
      </c>
      <c r="IEB197" s="109"/>
      <c r="IEC197" s="87"/>
      <c r="IED197" s="87"/>
      <c r="IEE197" s="87">
        <v>0</v>
      </c>
      <c r="IEF197" s="87">
        <f>IED197+IEE197</f>
        <v>0</v>
      </c>
      <c r="IEG197" s="87">
        <v>0</v>
      </c>
      <c r="IEH197" s="87">
        <f>IEF197*(($H$150)+1)+(IF(IEG197&lt;101,IEG197,IF(IEG197&lt;201,IEG197/2,IF(IEG197&lt;=301,IEG197/3,IEG197/4))))</f>
        <v>0</v>
      </c>
      <c r="IEI197" s="108">
        <v>1</v>
      </c>
      <c r="IEJ197" s="109"/>
      <c r="IEK197" s="87"/>
      <c r="IEL197" s="87"/>
      <c r="IEM197" s="87">
        <v>0</v>
      </c>
      <c r="IEN197" s="87">
        <f>IEL197+IEM197</f>
        <v>0</v>
      </c>
      <c r="IEO197" s="87">
        <v>0</v>
      </c>
      <c r="IEP197" s="87">
        <f>IEN197*(($H$150)+1)+(IF(IEO197&lt;101,IEO197,IF(IEO197&lt;201,IEO197/2,IF(IEO197&lt;=301,IEO197/3,IEO197/4))))</f>
        <v>0</v>
      </c>
      <c r="IEQ197" s="108">
        <v>1</v>
      </c>
      <c r="IER197" s="109"/>
      <c r="IES197" s="87"/>
      <c r="IET197" s="87"/>
      <c r="IEU197" s="87">
        <v>0</v>
      </c>
      <c r="IEV197" s="87">
        <f>IET197+IEU197</f>
        <v>0</v>
      </c>
      <c r="IEW197" s="87">
        <v>0</v>
      </c>
      <c r="IEX197" s="87">
        <f>IEV197*(($H$150)+1)+(IF(IEW197&lt;101,IEW197,IF(IEW197&lt;201,IEW197/2,IF(IEW197&lt;=301,IEW197/3,IEW197/4))))</f>
        <v>0</v>
      </c>
      <c r="IEY197" s="108">
        <v>1</v>
      </c>
      <c r="IEZ197" s="109"/>
      <c r="IFA197" s="87"/>
      <c r="IFB197" s="87"/>
      <c r="IFC197" s="87">
        <v>0</v>
      </c>
      <c r="IFD197" s="87">
        <f>IFB197+IFC197</f>
        <v>0</v>
      </c>
      <c r="IFE197" s="87">
        <v>0</v>
      </c>
      <c r="IFF197" s="87">
        <f>IFD197*(($H$150)+1)+(IF(IFE197&lt;101,IFE197,IF(IFE197&lt;201,IFE197/2,IF(IFE197&lt;=301,IFE197/3,IFE197/4))))</f>
        <v>0</v>
      </c>
      <c r="IFG197" s="108">
        <v>1</v>
      </c>
      <c r="IFH197" s="109"/>
      <c r="IFI197" s="87"/>
      <c r="IFJ197" s="87"/>
      <c r="IFK197" s="87">
        <v>0</v>
      </c>
      <c r="IFL197" s="87">
        <f>IFJ197+IFK197</f>
        <v>0</v>
      </c>
      <c r="IFM197" s="87">
        <v>0</v>
      </c>
      <c r="IFN197" s="87">
        <f>IFL197*(($H$150)+1)+(IF(IFM197&lt;101,IFM197,IF(IFM197&lt;201,IFM197/2,IF(IFM197&lt;=301,IFM197/3,IFM197/4))))</f>
        <v>0</v>
      </c>
      <c r="IFO197" s="108">
        <v>1</v>
      </c>
      <c r="IFP197" s="109"/>
      <c r="IFQ197" s="87"/>
      <c r="IFR197" s="87"/>
      <c r="IFS197" s="87">
        <v>0</v>
      </c>
      <c r="IFT197" s="87">
        <f>IFR197+IFS197</f>
        <v>0</v>
      </c>
      <c r="IFU197" s="87">
        <v>0</v>
      </c>
      <c r="IFV197" s="87">
        <f>IFT197*(($H$150)+1)+(IF(IFU197&lt;101,IFU197,IF(IFU197&lt;201,IFU197/2,IF(IFU197&lt;=301,IFU197/3,IFU197/4))))</f>
        <v>0</v>
      </c>
      <c r="IFW197" s="108">
        <v>1</v>
      </c>
      <c r="IFX197" s="109"/>
      <c r="IFY197" s="87"/>
      <c r="IFZ197" s="87"/>
      <c r="IGA197" s="87">
        <v>0</v>
      </c>
      <c r="IGB197" s="87">
        <f>IFZ197+IGA197</f>
        <v>0</v>
      </c>
      <c r="IGC197" s="87">
        <v>0</v>
      </c>
      <c r="IGD197" s="87">
        <f>IGB197*(($H$150)+1)+(IF(IGC197&lt;101,IGC197,IF(IGC197&lt;201,IGC197/2,IF(IGC197&lt;=301,IGC197/3,IGC197/4))))</f>
        <v>0</v>
      </c>
      <c r="IGE197" s="108">
        <v>1</v>
      </c>
      <c r="IGF197" s="109"/>
      <c r="IGG197" s="87"/>
      <c r="IGH197" s="87"/>
      <c r="IGI197" s="87">
        <v>0</v>
      </c>
      <c r="IGJ197" s="87">
        <f>IGH197+IGI197</f>
        <v>0</v>
      </c>
      <c r="IGK197" s="87">
        <v>0</v>
      </c>
      <c r="IGL197" s="87">
        <f>IGJ197*(($H$150)+1)+(IF(IGK197&lt;101,IGK197,IF(IGK197&lt;201,IGK197/2,IF(IGK197&lt;=301,IGK197/3,IGK197/4))))</f>
        <v>0</v>
      </c>
      <c r="IGM197" s="108">
        <v>1</v>
      </c>
      <c r="IGN197" s="109"/>
      <c r="IGO197" s="87"/>
      <c r="IGP197" s="87"/>
      <c r="IGQ197" s="87">
        <v>0</v>
      </c>
      <c r="IGR197" s="87">
        <f>IGP197+IGQ197</f>
        <v>0</v>
      </c>
      <c r="IGS197" s="87">
        <v>0</v>
      </c>
      <c r="IGT197" s="87">
        <f>IGR197*(($H$150)+1)+(IF(IGS197&lt;101,IGS197,IF(IGS197&lt;201,IGS197/2,IF(IGS197&lt;=301,IGS197/3,IGS197/4))))</f>
        <v>0</v>
      </c>
      <c r="IGU197" s="108">
        <v>1</v>
      </c>
      <c r="IGV197" s="109"/>
      <c r="IGW197" s="87"/>
      <c r="IGX197" s="87"/>
      <c r="IGY197" s="87">
        <v>0</v>
      </c>
      <c r="IGZ197" s="87">
        <f>IGX197+IGY197</f>
        <v>0</v>
      </c>
      <c r="IHA197" s="87">
        <v>0</v>
      </c>
      <c r="IHB197" s="87">
        <f>IGZ197*(($H$150)+1)+(IF(IHA197&lt;101,IHA197,IF(IHA197&lt;201,IHA197/2,IF(IHA197&lt;=301,IHA197/3,IHA197/4))))</f>
        <v>0</v>
      </c>
      <c r="IHC197" s="108">
        <v>1</v>
      </c>
      <c r="IHD197" s="109"/>
      <c r="IHE197" s="87"/>
      <c r="IHF197" s="87"/>
      <c r="IHG197" s="87">
        <v>0</v>
      </c>
      <c r="IHH197" s="87">
        <f>IHF197+IHG197</f>
        <v>0</v>
      </c>
      <c r="IHI197" s="87">
        <v>0</v>
      </c>
      <c r="IHJ197" s="87">
        <f>IHH197*(($H$150)+1)+(IF(IHI197&lt;101,IHI197,IF(IHI197&lt;201,IHI197/2,IF(IHI197&lt;=301,IHI197/3,IHI197/4))))</f>
        <v>0</v>
      </c>
      <c r="IHK197" s="108">
        <v>1</v>
      </c>
      <c r="IHL197" s="109"/>
      <c r="IHM197" s="87"/>
      <c r="IHN197" s="87"/>
      <c r="IHO197" s="87">
        <v>0</v>
      </c>
      <c r="IHP197" s="87">
        <f>IHN197+IHO197</f>
        <v>0</v>
      </c>
      <c r="IHQ197" s="87">
        <v>0</v>
      </c>
      <c r="IHR197" s="87">
        <f>IHP197*(($H$150)+1)+(IF(IHQ197&lt;101,IHQ197,IF(IHQ197&lt;201,IHQ197/2,IF(IHQ197&lt;=301,IHQ197/3,IHQ197/4))))</f>
        <v>0</v>
      </c>
      <c r="IHS197" s="108">
        <v>1</v>
      </c>
      <c r="IHT197" s="109"/>
      <c r="IHU197" s="87"/>
      <c r="IHV197" s="87"/>
      <c r="IHW197" s="87">
        <v>0</v>
      </c>
      <c r="IHX197" s="87">
        <f>IHV197+IHW197</f>
        <v>0</v>
      </c>
      <c r="IHY197" s="87">
        <v>0</v>
      </c>
      <c r="IHZ197" s="87">
        <f>IHX197*(($H$150)+1)+(IF(IHY197&lt;101,IHY197,IF(IHY197&lt;201,IHY197/2,IF(IHY197&lt;=301,IHY197/3,IHY197/4))))</f>
        <v>0</v>
      </c>
      <c r="IIA197" s="108">
        <v>1</v>
      </c>
      <c r="IIB197" s="109"/>
      <c r="IIC197" s="87"/>
      <c r="IID197" s="87"/>
      <c r="IIE197" s="87">
        <v>0</v>
      </c>
      <c r="IIF197" s="87">
        <f>IID197+IIE197</f>
        <v>0</v>
      </c>
      <c r="IIG197" s="87">
        <v>0</v>
      </c>
      <c r="IIH197" s="87">
        <f>IIF197*(($H$150)+1)+(IF(IIG197&lt;101,IIG197,IF(IIG197&lt;201,IIG197/2,IF(IIG197&lt;=301,IIG197/3,IIG197/4))))</f>
        <v>0</v>
      </c>
      <c r="III197" s="108">
        <v>1</v>
      </c>
      <c r="IIJ197" s="109"/>
      <c r="IIK197" s="87"/>
      <c r="IIL197" s="87"/>
      <c r="IIM197" s="87">
        <v>0</v>
      </c>
      <c r="IIN197" s="87">
        <f>IIL197+IIM197</f>
        <v>0</v>
      </c>
      <c r="IIO197" s="87">
        <v>0</v>
      </c>
      <c r="IIP197" s="87">
        <f>IIN197*(($H$150)+1)+(IF(IIO197&lt;101,IIO197,IF(IIO197&lt;201,IIO197/2,IF(IIO197&lt;=301,IIO197/3,IIO197/4))))</f>
        <v>0</v>
      </c>
      <c r="IIQ197" s="108">
        <v>1</v>
      </c>
      <c r="IIR197" s="109"/>
      <c r="IIS197" s="87"/>
      <c r="IIT197" s="87"/>
      <c r="IIU197" s="87">
        <v>0</v>
      </c>
      <c r="IIV197" s="87">
        <f>IIT197+IIU197</f>
        <v>0</v>
      </c>
      <c r="IIW197" s="87">
        <v>0</v>
      </c>
      <c r="IIX197" s="87">
        <f>IIV197*(($H$150)+1)+(IF(IIW197&lt;101,IIW197,IF(IIW197&lt;201,IIW197/2,IF(IIW197&lt;=301,IIW197/3,IIW197/4))))</f>
        <v>0</v>
      </c>
      <c r="IIY197" s="108">
        <v>1</v>
      </c>
      <c r="IIZ197" s="109"/>
      <c r="IJA197" s="87"/>
      <c r="IJB197" s="87"/>
      <c r="IJC197" s="87">
        <v>0</v>
      </c>
      <c r="IJD197" s="87">
        <f>IJB197+IJC197</f>
        <v>0</v>
      </c>
      <c r="IJE197" s="87">
        <v>0</v>
      </c>
      <c r="IJF197" s="87">
        <f>IJD197*(($H$150)+1)+(IF(IJE197&lt;101,IJE197,IF(IJE197&lt;201,IJE197/2,IF(IJE197&lt;=301,IJE197/3,IJE197/4))))</f>
        <v>0</v>
      </c>
      <c r="IJG197" s="108">
        <v>1</v>
      </c>
      <c r="IJH197" s="109"/>
      <c r="IJI197" s="87"/>
      <c r="IJJ197" s="87"/>
      <c r="IJK197" s="87">
        <v>0</v>
      </c>
      <c r="IJL197" s="87">
        <f>IJJ197+IJK197</f>
        <v>0</v>
      </c>
      <c r="IJM197" s="87">
        <v>0</v>
      </c>
      <c r="IJN197" s="87">
        <f>IJL197*(($H$150)+1)+(IF(IJM197&lt;101,IJM197,IF(IJM197&lt;201,IJM197/2,IF(IJM197&lt;=301,IJM197/3,IJM197/4))))</f>
        <v>0</v>
      </c>
      <c r="IJO197" s="108">
        <v>1</v>
      </c>
      <c r="IJP197" s="109"/>
      <c r="IJQ197" s="87"/>
      <c r="IJR197" s="87"/>
      <c r="IJS197" s="87">
        <v>0</v>
      </c>
      <c r="IJT197" s="87">
        <f>IJR197+IJS197</f>
        <v>0</v>
      </c>
      <c r="IJU197" s="87">
        <v>0</v>
      </c>
      <c r="IJV197" s="87">
        <f>IJT197*(($H$150)+1)+(IF(IJU197&lt;101,IJU197,IF(IJU197&lt;201,IJU197/2,IF(IJU197&lt;=301,IJU197/3,IJU197/4))))</f>
        <v>0</v>
      </c>
      <c r="IJW197" s="108">
        <v>1</v>
      </c>
      <c r="IJX197" s="109"/>
      <c r="IJY197" s="87"/>
      <c r="IJZ197" s="87"/>
      <c r="IKA197" s="87">
        <v>0</v>
      </c>
      <c r="IKB197" s="87">
        <f>IJZ197+IKA197</f>
        <v>0</v>
      </c>
      <c r="IKC197" s="87">
        <v>0</v>
      </c>
      <c r="IKD197" s="87">
        <f>IKB197*(($H$150)+1)+(IF(IKC197&lt;101,IKC197,IF(IKC197&lt;201,IKC197/2,IF(IKC197&lt;=301,IKC197/3,IKC197/4))))</f>
        <v>0</v>
      </c>
      <c r="IKE197" s="108">
        <v>1</v>
      </c>
      <c r="IKF197" s="109"/>
      <c r="IKG197" s="87"/>
      <c r="IKH197" s="87"/>
      <c r="IKI197" s="87">
        <v>0</v>
      </c>
      <c r="IKJ197" s="87">
        <f>IKH197+IKI197</f>
        <v>0</v>
      </c>
      <c r="IKK197" s="87">
        <v>0</v>
      </c>
      <c r="IKL197" s="87">
        <f>IKJ197*(($H$150)+1)+(IF(IKK197&lt;101,IKK197,IF(IKK197&lt;201,IKK197/2,IF(IKK197&lt;=301,IKK197/3,IKK197/4))))</f>
        <v>0</v>
      </c>
      <c r="IKM197" s="108">
        <v>1</v>
      </c>
      <c r="IKN197" s="109"/>
      <c r="IKO197" s="87"/>
      <c r="IKP197" s="87"/>
      <c r="IKQ197" s="87">
        <v>0</v>
      </c>
      <c r="IKR197" s="87">
        <f>IKP197+IKQ197</f>
        <v>0</v>
      </c>
      <c r="IKS197" s="87">
        <v>0</v>
      </c>
      <c r="IKT197" s="87">
        <f>IKR197*(($H$150)+1)+(IF(IKS197&lt;101,IKS197,IF(IKS197&lt;201,IKS197/2,IF(IKS197&lt;=301,IKS197/3,IKS197/4))))</f>
        <v>0</v>
      </c>
      <c r="IKU197" s="108">
        <v>1</v>
      </c>
      <c r="IKV197" s="109"/>
      <c r="IKW197" s="87"/>
      <c r="IKX197" s="87"/>
      <c r="IKY197" s="87">
        <v>0</v>
      </c>
      <c r="IKZ197" s="87">
        <f>IKX197+IKY197</f>
        <v>0</v>
      </c>
      <c r="ILA197" s="87">
        <v>0</v>
      </c>
      <c r="ILB197" s="87">
        <f>IKZ197*(($H$150)+1)+(IF(ILA197&lt;101,ILA197,IF(ILA197&lt;201,ILA197/2,IF(ILA197&lt;=301,ILA197/3,ILA197/4))))</f>
        <v>0</v>
      </c>
      <c r="ILC197" s="108">
        <v>1</v>
      </c>
      <c r="ILD197" s="109"/>
      <c r="ILE197" s="87"/>
      <c r="ILF197" s="87"/>
      <c r="ILG197" s="87">
        <v>0</v>
      </c>
      <c r="ILH197" s="87">
        <f>ILF197+ILG197</f>
        <v>0</v>
      </c>
      <c r="ILI197" s="87">
        <v>0</v>
      </c>
      <c r="ILJ197" s="87">
        <f>ILH197*(($H$150)+1)+(IF(ILI197&lt;101,ILI197,IF(ILI197&lt;201,ILI197/2,IF(ILI197&lt;=301,ILI197/3,ILI197/4))))</f>
        <v>0</v>
      </c>
      <c r="ILK197" s="108">
        <v>1</v>
      </c>
      <c r="ILL197" s="109"/>
      <c r="ILM197" s="87"/>
      <c r="ILN197" s="87"/>
      <c r="ILO197" s="87">
        <v>0</v>
      </c>
      <c r="ILP197" s="87">
        <f>ILN197+ILO197</f>
        <v>0</v>
      </c>
      <c r="ILQ197" s="87">
        <v>0</v>
      </c>
      <c r="ILR197" s="87">
        <f>ILP197*(($H$150)+1)+(IF(ILQ197&lt;101,ILQ197,IF(ILQ197&lt;201,ILQ197/2,IF(ILQ197&lt;=301,ILQ197/3,ILQ197/4))))</f>
        <v>0</v>
      </c>
      <c r="ILS197" s="108">
        <v>1</v>
      </c>
      <c r="ILT197" s="109"/>
      <c r="ILU197" s="87"/>
      <c r="ILV197" s="87"/>
      <c r="ILW197" s="87">
        <v>0</v>
      </c>
      <c r="ILX197" s="87">
        <f>ILV197+ILW197</f>
        <v>0</v>
      </c>
      <c r="ILY197" s="87">
        <v>0</v>
      </c>
      <c r="ILZ197" s="87">
        <f>ILX197*(($H$150)+1)+(IF(ILY197&lt;101,ILY197,IF(ILY197&lt;201,ILY197/2,IF(ILY197&lt;=301,ILY197/3,ILY197/4))))</f>
        <v>0</v>
      </c>
      <c r="IMA197" s="108">
        <v>1</v>
      </c>
      <c r="IMB197" s="109"/>
      <c r="IMC197" s="87"/>
      <c r="IMD197" s="87"/>
      <c r="IME197" s="87">
        <v>0</v>
      </c>
      <c r="IMF197" s="87">
        <f>IMD197+IME197</f>
        <v>0</v>
      </c>
      <c r="IMG197" s="87">
        <v>0</v>
      </c>
      <c r="IMH197" s="87">
        <f>IMF197*(($H$150)+1)+(IF(IMG197&lt;101,IMG197,IF(IMG197&lt;201,IMG197/2,IF(IMG197&lt;=301,IMG197/3,IMG197/4))))</f>
        <v>0</v>
      </c>
      <c r="IMI197" s="108">
        <v>1</v>
      </c>
      <c r="IMJ197" s="109"/>
      <c r="IMK197" s="87"/>
      <c r="IML197" s="87"/>
      <c r="IMM197" s="87">
        <v>0</v>
      </c>
      <c r="IMN197" s="87">
        <f>IML197+IMM197</f>
        <v>0</v>
      </c>
      <c r="IMO197" s="87">
        <v>0</v>
      </c>
      <c r="IMP197" s="87">
        <f>IMN197*(($H$150)+1)+(IF(IMO197&lt;101,IMO197,IF(IMO197&lt;201,IMO197/2,IF(IMO197&lt;=301,IMO197/3,IMO197/4))))</f>
        <v>0</v>
      </c>
      <c r="IMQ197" s="108">
        <v>1</v>
      </c>
      <c r="IMR197" s="109"/>
      <c r="IMS197" s="87"/>
      <c r="IMT197" s="87"/>
      <c r="IMU197" s="87">
        <v>0</v>
      </c>
      <c r="IMV197" s="87">
        <f>IMT197+IMU197</f>
        <v>0</v>
      </c>
      <c r="IMW197" s="87">
        <v>0</v>
      </c>
      <c r="IMX197" s="87">
        <f>IMV197*(($H$150)+1)+(IF(IMW197&lt;101,IMW197,IF(IMW197&lt;201,IMW197/2,IF(IMW197&lt;=301,IMW197/3,IMW197/4))))</f>
        <v>0</v>
      </c>
      <c r="IMY197" s="108">
        <v>1</v>
      </c>
      <c r="IMZ197" s="109"/>
      <c r="INA197" s="87"/>
      <c r="INB197" s="87"/>
      <c r="INC197" s="87">
        <v>0</v>
      </c>
      <c r="IND197" s="87">
        <f>INB197+INC197</f>
        <v>0</v>
      </c>
      <c r="INE197" s="87">
        <v>0</v>
      </c>
      <c r="INF197" s="87">
        <f>IND197*(($H$150)+1)+(IF(INE197&lt;101,INE197,IF(INE197&lt;201,INE197/2,IF(INE197&lt;=301,INE197/3,INE197/4))))</f>
        <v>0</v>
      </c>
      <c r="ING197" s="108">
        <v>1</v>
      </c>
      <c r="INH197" s="109"/>
      <c r="INI197" s="87"/>
      <c r="INJ197" s="87"/>
      <c r="INK197" s="87">
        <v>0</v>
      </c>
      <c r="INL197" s="87">
        <f>INJ197+INK197</f>
        <v>0</v>
      </c>
      <c r="INM197" s="87">
        <v>0</v>
      </c>
      <c r="INN197" s="87">
        <f>INL197*(($H$150)+1)+(IF(INM197&lt;101,INM197,IF(INM197&lt;201,INM197/2,IF(INM197&lt;=301,INM197/3,INM197/4))))</f>
        <v>0</v>
      </c>
      <c r="INO197" s="108">
        <v>1</v>
      </c>
      <c r="INP197" s="109"/>
      <c r="INQ197" s="87"/>
      <c r="INR197" s="87"/>
      <c r="INS197" s="87">
        <v>0</v>
      </c>
      <c r="INT197" s="87">
        <f>INR197+INS197</f>
        <v>0</v>
      </c>
      <c r="INU197" s="87">
        <v>0</v>
      </c>
      <c r="INV197" s="87">
        <f>INT197*(($H$150)+1)+(IF(INU197&lt;101,INU197,IF(INU197&lt;201,INU197/2,IF(INU197&lt;=301,INU197/3,INU197/4))))</f>
        <v>0</v>
      </c>
      <c r="INW197" s="108">
        <v>1</v>
      </c>
      <c r="INX197" s="109"/>
      <c r="INY197" s="87"/>
      <c r="INZ197" s="87"/>
      <c r="IOA197" s="87">
        <v>0</v>
      </c>
      <c r="IOB197" s="87">
        <f>INZ197+IOA197</f>
        <v>0</v>
      </c>
      <c r="IOC197" s="87">
        <v>0</v>
      </c>
      <c r="IOD197" s="87">
        <f>IOB197*(($H$150)+1)+(IF(IOC197&lt;101,IOC197,IF(IOC197&lt;201,IOC197/2,IF(IOC197&lt;=301,IOC197/3,IOC197/4))))</f>
        <v>0</v>
      </c>
      <c r="IOE197" s="108">
        <v>1</v>
      </c>
      <c r="IOF197" s="109"/>
      <c r="IOG197" s="87"/>
      <c r="IOH197" s="87"/>
      <c r="IOI197" s="87">
        <v>0</v>
      </c>
      <c r="IOJ197" s="87">
        <f>IOH197+IOI197</f>
        <v>0</v>
      </c>
      <c r="IOK197" s="87">
        <v>0</v>
      </c>
      <c r="IOL197" s="87">
        <f>IOJ197*(($H$150)+1)+(IF(IOK197&lt;101,IOK197,IF(IOK197&lt;201,IOK197/2,IF(IOK197&lt;=301,IOK197/3,IOK197/4))))</f>
        <v>0</v>
      </c>
      <c r="IOM197" s="108">
        <v>1</v>
      </c>
      <c r="ION197" s="109"/>
      <c r="IOO197" s="87"/>
      <c r="IOP197" s="87"/>
      <c r="IOQ197" s="87">
        <v>0</v>
      </c>
      <c r="IOR197" s="87">
        <f>IOP197+IOQ197</f>
        <v>0</v>
      </c>
      <c r="IOS197" s="87">
        <v>0</v>
      </c>
      <c r="IOT197" s="87">
        <f>IOR197*(($H$150)+1)+(IF(IOS197&lt;101,IOS197,IF(IOS197&lt;201,IOS197/2,IF(IOS197&lt;=301,IOS197/3,IOS197/4))))</f>
        <v>0</v>
      </c>
      <c r="IOU197" s="108">
        <v>1</v>
      </c>
      <c r="IOV197" s="109"/>
      <c r="IOW197" s="87"/>
      <c r="IOX197" s="87"/>
      <c r="IOY197" s="87">
        <v>0</v>
      </c>
      <c r="IOZ197" s="87">
        <f>IOX197+IOY197</f>
        <v>0</v>
      </c>
      <c r="IPA197" s="87">
        <v>0</v>
      </c>
      <c r="IPB197" s="87">
        <f>IOZ197*(($H$150)+1)+(IF(IPA197&lt;101,IPA197,IF(IPA197&lt;201,IPA197/2,IF(IPA197&lt;=301,IPA197/3,IPA197/4))))</f>
        <v>0</v>
      </c>
      <c r="IPC197" s="108">
        <v>1</v>
      </c>
      <c r="IPD197" s="109"/>
      <c r="IPE197" s="87"/>
      <c r="IPF197" s="87"/>
      <c r="IPG197" s="87">
        <v>0</v>
      </c>
      <c r="IPH197" s="87">
        <f>IPF197+IPG197</f>
        <v>0</v>
      </c>
      <c r="IPI197" s="87">
        <v>0</v>
      </c>
      <c r="IPJ197" s="87">
        <f>IPH197*(($H$150)+1)+(IF(IPI197&lt;101,IPI197,IF(IPI197&lt;201,IPI197/2,IF(IPI197&lt;=301,IPI197/3,IPI197/4))))</f>
        <v>0</v>
      </c>
      <c r="IPK197" s="108">
        <v>1</v>
      </c>
      <c r="IPL197" s="109"/>
      <c r="IPM197" s="87"/>
      <c r="IPN197" s="87"/>
      <c r="IPO197" s="87">
        <v>0</v>
      </c>
      <c r="IPP197" s="87">
        <f>IPN197+IPO197</f>
        <v>0</v>
      </c>
      <c r="IPQ197" s="87">
        <v>0</v>
      </c>
      <c r="IPR197" s="87">
        <f>IPP197*(($H$150)+1)+(IF(IPQ197&lt;101,IPQ197,IF(IPQ197&lt;201,IPQ197/2,IF(IPQ197&lt;=301,IPQ197/3,IPQ197/4))))</f>
        <v>0</v>
      </c>
      <c r="IPS197" s="108">
        <v>1</v>
      </c>
      <c r="IPT197" s="109"/>
      <c r="IPU197" s="87"/>
      <c r="IPV197" s="87"/>
      <c r="IPW197" s="87">
        <v>0</v>
      </c>
      <c r="IPX197" s="87">
        <f>IPV197+IPW197</f>
        <v>0</v>
      </c>
      <c r="IPY197" s="87">
        <v>0</v>
      </c>
      <c r="IPZ197" s="87">
        <f>IPX197*(($H$150)+1)+(IF(IPY197&lt;101,IPY197,IF(IPY197&lt;201,IPY197/2,IF(IPY197&lt;=301,IPY197/3,IPY197/4))))</f>
        <v>0</v>
      </c>
      <c r="IQA197" s="108">
        <v>1</v>
      </c>
      <c r="IQB197" s="109"/>
      <c r="IQC197" s="87"/>
      <c r="IQD197" s="87"/>
      <c r="IQE197" s="87">
        <v>0</v>
      </c>
      <c r="IQF197" s="87">
        <f>IQD197+IQE197</f>
        <v>0</v>
      </c>
      <c r="IQG197" s="87">
        <v>0</v>
      </c>
      <c r="IQH197" s="87">
        <f>IQF197*(($H$150)+1)+(IF(IQG197&lt;101,IQG197,IF(IQG197&lt;201,IQG197/2,IF(IQG197&lt;=301,IQG197/3,IQG197/4))))</f>
        <v>0</v>
      </c>
      <c r="IQI197" s="108">
        <v>1</v>
      </c>
      <c r="IQJ197" s="109"/>
      <c r="IQK197" s="87"/>
      <c r="IQL197" s="87"/>
      <c r="IQM197" s="87">
        <v>0</v>
      </c>
      <c r="IQN197" s="87">
        <f>IQL197+IQM197</f>
        <v>0</v>
      </c>
      <c r="IQO197" s="87">
        <v>0</v>
      </c>
      <c r="IQP197" s="87">
        <f>IQN197*(($H$150)+1)+(IF(IQO197&lt;101,IQO197,IF(IQO197&lt;201,IQO197/2,IF(IQO197&lt;=301,IQO197/3,IQO197/4))))</f>
        <v>0</v>
      </c>
      <c r="IQQ197" s="108">
        <v>1</v>
      </c>
      <c r="IQR197" s="109"/>
      <c r="IQS197" s="87"/>
      <c r="IQT197" s="87"/>
      <c r="IQU197" s="87">
        <v>0</v>
      </c>
      <c r="IQV197" s="87">
        <f>IQT197+IQU197</f>
        <v>0</v>
      </c>
      <c r="IQW197" s="87">
        <v>0</v>
      </c>
      <c r="IQX197" s="87">
        <f>IQV197*(($H$150)+1)+(IF(IQW197&lt;101,IQW197,IF(IQW197&lt;201,IQW197/2,IF(IQW197&lt;=301,IQW197/3,IQW197/4))))</f>
        <v>0</v>
      </c>
      <c r="IQY197" s="108">
        <v>1</v>
      </c>
      <c r="IQZ197" s="109"/>
      <c r="IRA197" s="87"/>
      <c r="IRB197" s="87"/>
      <c r="IRC197" s="87">
        <v>0</v>
      </c>
      <c r="IRD197" s="87">
        <f>IRB197+IRC197</f>
        <v>0</v>
      </c>
      <c r="IRE197" s="87">
        <v>0</v>
      </c>
      <c r="IRF197" s="87">
        <f>IRD197*(($H$150)+1)+(IF(IRE197&lt;101,IRE197,IF(IRE197&lt;201,IRE197/2,IF(IRE197&lt;=301,IRE197/3,IRE197/4))))</f>
        <v>0</v>
      </c>
      <c r="IRG197" s="108">
        <v>1</v>
      </c>
      <c r="IRH197" s="109"/>
      <c r="IRI197" s="87"/>
      <c r="IRJ197" s="87"/>
      <c r="IRK197" s="87">
        <v>0</v>
      </c>
      <c r="IRL197" s="87">
        <f>IRJ197+IRK197</f>
        <v>0</v>
      </c>
      <c r="IRM197" s="87">
        <v>0</v>
      </c>
      <c r="IRN197" s="87">
        <f>IRL197*(($H$150)+1)+(IF(IRM197&lt;101,IRM197,IF(IRM197&lt;201,IRM197/2,IF(IRM197&lt;=301,IRM197/3,IRM197/4))))</f>
        <v>0</v>
      </c>
      <c r="IRO197" s="108">
        <v>1</v>
      </c>
      <c r="IRP197" s="109"/>
      <c r="IRQ197" s="87"/>
      <c r="IRR197" s="87"/>
      <c r="IRS197" s="87">
        <v>0</v>
      </c>
      <c r="IRT197" s="87">
        <f>IRR197+IRS197</f>
        <v>0</v>
      </c>
      <c r="IRU197" s="87">
        <v>0</v>
      </c>
      <c r="IRV197" s="87">
        <f>IRT197*(($H$150)+1)+(IF(IRU197&lt;101,IRU197,IF(IRU197&lt;201,IRU197/2,IF(IRU197&lt;=301,IRU197/3,IRU197/4))))</f>
        <v>0</v>
      </c>
      <c r="IRW197" s="108">
        <v>1</v>
      </c>
      <c r="IRX197" s="109"/>
      <c r="IRY197" s="87"/>
      <c r="IRZ197" s="87"/>
      <c r="ISA197" s="87">
        <v>0</v>
      </c>
      <c r="ISB197" s="87">
        <f>IRZ197+ISA197</f>
        <v>0</v>
      </c>
      <c r="ISC197" s="87">
        <v>0</v>
      </c>
      <c r="ISD197" s="87">
        <f>ISB197*(($H$150)+1)+(IF(ISC197&lt;101,ISC197,IF(ISC197&lt;201,ISC197/2,IF(ISC197&lt;=301,ISC197/3,ISC197/4))))</f>
        <v>0</v>
      </c>
      <c r="ISE197" s="108">
        <v>1</v>
      </c>
      <c r="ISF197" s="109"/>
      <c r="ISG197" s="87"/>
      <c r="ISH197" s="87"/>
      <c r="ISI197" s="87">
        <v>0</v>
      </c>
      <c r="ISJ197" s="87">
        <f>ISH197+ISI197</f>
        <v>0</v>
      </c>
      <c r="ISK197" s="87">
        <v>0</v>
      </c>
      <c r="ISL197" s="87">
        <f>ISJ197*(($H$150)+1)+(IF(ISK197&lt;101,ISK197,IF(ISK197&lt;201,ISK197/2,IF(ISK197&lt;=301,ISK197/3,ISK197/4))))</f>
        <v>0</v>
      </c>
      <c r="ISM197" s="108">
        <v>1</v>
      </c>
      <c r="ISN197" s="109"/>
      <c r="ISO197" s="87"/>
      <c r="ISP197" s="87"/>
      <c r="ISQ197" s="87">
        <v>0</v>
      </c>
      <c r="ISR197" s="87">
        <f>ISP197+ISQ197</f>
        <v>0</v>
      </c>
      <c r="ISS197" s="87">
        <v>0</v>
      </c>
      <c r="IST197" s="87">
        <f>ISR197*(($H$150)+1)+(IF(ISS197&lt;101,ISS197,IF(ISS197&lt;201,ISS197/2,IF(ISS197&lt;=301,ISS197/3,ISS197/4))))</f>
        <v>0</v>
      </c>
      <c r="ISU197" s="108">
        <v>1</v>
      </c>
      <c r="ISV197" s="109"/>
      <c r="ISW197" s="87"/>
      <c r="ISX197" s="87"/>
      <c r="ISY197" s="87">
        <v>0</v>
      </c>
      <c r="ISZ197" s="87">
        <f>ISX197+ISY197</f>
        <v>0</v>
      </c>
      <c r="ITA197" s="87">
        <v>0</v>
      </c>
      <c r="ITB197" s="87">
        <f>ISZ197*(($H$150)+1)+(IF(ITA197&lt;101,ITA197,IF(ITA197&lt;201,ITA197/2,IF(ITA197&lt;=301,ITA197/3,ITA197/4))))</f>
        <v>0</v>
      </c>
      <c r="ITC197" s="108">
        <v>1</v>
      </c>
      <c r="ITD197" s="109"/>
      <c r="ITE197" s="87"/>
      <c r="ITF197" s="87"/>
      <c r="ITG197" s="87">
        <v>0</v>
      </c>
      <c r="ITH197" s="87">
        <f>ITF197+ITG197</f>
        <v>0</v>
      </c>
      <c r="ITI197" s="87">
        <v>0</v>
      </c>
      <c r="ITJ197" s="87">
        <f>ITH197*(($H$150)+1)+(IF(ITI197&lt;101,ITI197,IF(ITI197&lt;201,ITI197/2,IF(ITI197&lt;=301,ITI197/3,ITI197/4))))</f>
        <v>0</v>
      </c>
      <c r="ITK197" s="108">
        <v>1</v>
      </c>
      <c r="ITL197" s="109"/>
      <c r="ITM197" s="87"/>
      <c r="ITN197" s="87"/>
      <c r="ITO197" s="87">
        <v>0</v>
      </c>
      <c r="ITP197" s="87">
        <f>ITN197+ITO197</f>
        <v>0</v>
      </c>
      <c r="ITQ197" s="87">
        <v>0</v>
      </c>
      <c r="ITR197" s="87">
        <f>ITP197*(($H$150)+1)+(IF(ITQ197&lt;101,ITQ197,IF(ITQ197&lt;201,ITQ197/2,IF(ITQ197&lt;=301,ITQ197/3,ITQ197/4))))</f>
        <v>0</v>
      </c>
      <c r="ITS197" s="108">
        <v>1</v>
      </c>
      <c r="ITT197" s="109"/>
      <c r="ITU197" s="87"/>
      <c r="ITV197" s="87"/>
      <c r="ITW197" s="87">
        <v>0</v>
      </c>
      <c r="ITX197" s="87">
        <f>ITV197+ITW197</f>
        <v>0</v>
      </c>
      <c r="ITY197" s="87">
        <v>0</v>
      </c>
      <c r="ITZ197" s="87">
        <f>ITX197*(($H$150)+1)+(IF(ITY197&lt;101,ITY197,IF(ITY197&lt;201,ITY197/2,IF(ITY197&lt;=301,ITY197/3,ITY197/4))))</f>
        <v>0</v>
      </c>
      <c r="IUA197" s="108">
        <v>1</v>
      </c>
      <c r="IUB197" s="109"/>
      <c r="IUC197" s="87"/>
      <c r="IUD197" s="87"/>
      <c r="IUE197" s="87">
        <v>0</v>
      </c>
      <c r="IUF197" s="87">
        <f>IUD197+IUE197</f>
        <v>0</v>
      </c>
      <c r="IUG197" s="87">
        <v>0</v>
      </c>
      <c r="IUH197" s="87">
        <f>IUF197*(($H$150)+1)+(IF(IUG197&lt;101,IUG197,IF(IUG197&lt;201,IUG197/2,IF(IUG197&lt;=301,IUG197/3,IUG197/4))))</f>
        <v>0</v>
      </c>
      <c r="IUI197" s="108">
        <v>1</v>
      </c>
      <c r="IUJ197" s="109"/>
      <c r="IUK197" s="87"/>
      <c r="IUL197" s="87"/>
      <c r="IUM197" s="87">
        <v>0</v>
      </c>
      <c r="IUN197" s="87">
        <f>IUL197+IUM197</f>
        <v>0</v>
      </c>
      <c r="IUO197" s="87">
        <v>0</v>
      </c>
      <c r="IUP197" s="87">
        <f>IUN197*(($H$150)+1)+(IF(IUO197&lt;101,IUO197,IF(IUO197&lt;201,IUO197/2,IF(IUO197&lt;=301,IUO197/3,IUO197/4))))</f>
        <v>0</v>
      </c>
      <c r="IUQ197" s="108">
        <v>1</v>
      </c>
      <c r="IUR197" s="109"/>
      <c r="IUS197" s="87"/>
      <c r="IUT197" s="87"/>
      <c r="IUU197" s="87">
        <v>0</v>
      </c>
      <c r="IUV197" s="87">
        <f>IUT197+IUU197</f>
        <v>0</v>
      </c>
      <c r="IUW197" s="87">
        <v>0</v>
      </c>
      <c r="IUX197" s="87">
        <f>IUV197*(($H$150)+1)+(IF(IUW197&lt;101,IUW197,IF(IUW197&lt;201,IUW197/2,IF(IUW197&lt;=301,IUW197/3,IUW197/4))))</f>
        <v>0</v>
      </c>
      <c r="IUY197" s="108">
        <v>1</v>
      </c>
      <c r="IUZ197" s="109"/>
      <c r="IVA197" s="87"/>
      <c r="IVB197" s="87"/>
      <c r="IVC197" s="87">
        <v>0</v>
      </c>
      <c r="IVD197" s="87">
        <f>IVB197+IVC197</f>
        <v>0</v>
      </c>
      <c r="IVE197" s="87">
        <v>0</v>
      </c>
      <c r="IVF197" s="87">
        <f>IVD197*(($H$150)+1)+(IF(IVE197&lt;101,IVE197,IF(IVE197&lt;201,IVE197/2,IF(IVE197&lt;=301,IVE197/3,IVE197/4))))</f>
        <v>0</v>
      </c>
      <c r="IVG197" s="108">
        <v>1</v>
      </c>
      <c r="IVH197" s="109"/>
      <c r="IVI197" s="87"/>
      <c r="IVJ197" s="87"/>
      <c r="IVK197" s="87">
        <v>0</v>
      </c>
      <c r="IVL197" s="87">
        <f>IVJ197+IVK197</f>
        <v>0</v>
      </c>
      <c r="IVM197" s="87">
        <v>0</v>
      </c>
      <c r="IVN197" s="87">
        <f>IVL197*(($H$150)+1)+(IF(IVM197&lt;101,IVM197,IF(IVM197&lt;201,IVM197/2,IF(IVM197&lt;=301,IVM197/3,IVM197/4))))</f>
        <v>0</v>
      </c>
      <c r="IVO197" s="108">
        <v>1</v>
      </c>
      <c r="IVP197" s="109"/>
      <c r="IVQ197" s="87"/>
      <c r="IVR197" s="87"/>
      <c r="IVS197" s="87">
        <v>0</v>
      </c>
      <c r="IVT197" s="87">
        <f>IVR197+IVS197</f>
        <v>0</v>
      </c>
      <c r="IVU197" s="87">
        <v>0</v>
      </c>
      <c r="IVV197" s="87">
        <f>IVT197*(($H$150)+1)+(IF(IVU197&lt;101,IVU197,IF(IVU197&lt;201,IVU197/2,IF(IVU197&lt;=301,IVU197/3,IVU197/4))))</f>
        <v>0</v>
      </c>
      <c r="IVW197" s="108">
        <v>1</v>
      </c>
      <c r="IVX197" s="109"/>
      <c r="IVY197" s="87"/>
      <c r="IVZ197" s="87"/>
      <c r="IWA197" s="87">
        <v>0</v>
      </c>
      <c r="IWB197" s="87">
        <f>IVZ197+IWA197</f>
        <v>0</v>
      </c>
      <c r="IWC197" s="87">
        <v>0</v>
      </c>
      <c r="IWD197" s="87">
        <f>IWB197*(($H$150)+1)+(IF(IWC197&lt;101,IWC197,IF(IWC197&lt;201,IWC197/2,IF(IWC197&lt;=301,IWC197/3,IWC197/4))))</f>
        <v>0</v>
      </c>
      <c r="IWE197" s="108">
        <v>1</v>
      </c>
      <c r="IWF197" s="109"/>
      <c r="IWG197" s="87"/>
      <c r="IWH197" s="87"/>
      <c r="IWI197" s="87">
        <v>0</v>
      </c>
      <c r="IWJ197" s="87">
        <f>IWH197+IWI197</f>
        <v>0</v>
      </c>
      <c r="IWK197" s="87">
        <v>0</v>
      </c>
      <c r="IWL197" s="87">
        <f>IWJ197*(($H$150)+1)+(IF(IWK197&lt;101,IWK197,IF(IWK197&lt;201,IWK197/2,IF(IWK197&lt;=301,IWK197/3,IWK197/4))))</f>
        <v>0</v>
      </c>
      <c r="IWM197" s="108">
        <v>1</v>
      </c>
      <c r="IWN197" s="109"/>
      <c r="IWO197" s="87"/>
      <c r="IWP197" s="87"/>
      <c r="IWQ197" s="87">
        <v>0</v>
      </c>
      <c r="IWR197" s="87">
        <f>IWP197+IWQ197</f>
        <v>0</v>
      </c>
      <c r="IWS197" s="87">
        <v>0</v>
      </c>
      <c r="IWT197" s="87">
        <f>IWR197*(($H$150)+1)+(IF(IWS197&lt;101,IWS197,IF(IWS197&lt;201,IWS197/2,IF(IWS197&lt;=301,IWS197/3,IWS197/4))))</f>
        <v>0</v>
      </c>
      <c r="IWU197" s="108">
        <v>1</v>
      </c>
      <c r="IWV197" s="109"/>
      <c r="IWW197" s="87"/>
      <c r="IWX197" s="87"/>
      <c r="IWY197" s="87">
        <v>0</v>
      </c>
      <c r="IWZ197" s="87">
        <f>IWX197+IWY197</f>
        <v>0</v>
      </c>
      <c r="IXA197" s="87">
        <v>0</v>
      </c>
      <c r="IXB197" s="87">
        <f>IWZ197*(($H$150)+1)+(IF(IXA197&lt;101,IXA197,IF(IXA197&lt;201,IXA197/2,IF(IXA197&lt;=301,IXA197/3,IXA197/4))))</f>
        <v>0</v>
      </c>
      <c r="IXC197" s="108">
        <v>1</v>
      </c>
      <c r="IXD197" s="109"/>
      <c r="IXE197" s="87"/>
      <c r="IXF197" s="87"/>
      <c r="IXG197" s="87">
        <v>0</v>
      </c>
      <c r="IXH197" s="87">
        <f>IXF197+IXG197</f>
        <v>0</v>
      </c>
      <c r="IXI197" s="87">
        <v>0</v>
      </c>
      <c r="IXJ197" s="87">
        <f>IXH197*(($H$150)+1)+(IF(IXI197&lt;101,IXI197,IF(IXI197&lt;201,IXI197/2,IF(IXI197&lt;=301,IXI197/3,IXI197/4))))</f>
        <v>0</v>
      </c>
      <c r="IXK197" s="108">
        <v>1</v>
      </c>
      <c r="IXL197" s="109"/>
      <c r="IXM197" s="87"/>
      <c r="IXN197" s="87"/>
      <c r="IXO197" s="87">
        <v>0</v>
      </c>
      <c r="IXP197" s="87">
        <f>IXN197+IXO197</f>
        <v>0</v>
      </c>
      <c r="IXQ197" s="87">
        <v>0</v>
      </c>
      <c r="IXR197" s="87">
        <f>IXP197*(($H$150)+1)+(IF(IXQ197&lt;101,IXQ197,IF(IXQ197&lt;201,IXQ197/2,IF(IXQ197&lt;=301,IXQ197/3,IXQ197/4))))</f>
        <v>0</v>
      </c>
      <c r="IXS197" s="108">
        <v>1</v>
      </c>
      <c r="IXT197" s="109"/>
      <c r="IXU197" s="87"/>
      <c r="IXV197" s="87"/>
      <c r="IXW197" s="87">
        <v>0</v>
      </c>
      <c r="IXX197" s="87">
        <f>IXV197+IXW197</f>
        <v>0</v>
      </c>
      <c r="IXY197" s="87">
        <v>0</v>
      </c>
      <c r="IXZ197" s="87">
        <f>IXX197*(($H$150)+1)+(IF(IXY197&lt;101,IXY197,IF(IXY197&lt;201,IXY197/2,IF(IXY197&lt;=301,IXY197/3,IXY197/4))))</f>
        <v>0</v>
      </c>
      <c r="IYA197" s="108">
        <v>1</v>
      </c>
      <c r="IYB197" s="109"/>
      <c r="IYC197" s="87"/>
      <c r="IYD197" s="87"/>
      <c r="IYE197" s="87">
        <v>0</v>
      </c>
      <c r="IYF197" s="87">
        <f>IYD197+IYE197</f>
        <v>0</v>
      </c>
      <c r="IYG197" s="87">
        <v>0</v>
      </c>
      <c r="IYH197" s="87">
        <f>IYF197*(($H$150)+1)+(IF(IYG197&lt;101,IYG197,IF(IYG197&lt;201,IYG197/2,IF(IYG197&lt;=301,IYG197/3,IYG197/4))))</f>
        <v>0</v>
      </c>
      <c r="IYI197" s="108">
        <v>1</v>
      </c>
      <c r="IYJ197" s="109"/>
      <c r="IYK197" s="87"/>
      <c r="IYL197" s="87"/>
      <c r="IYM197" s="87">
        <v>0</v>
      </c>
      <c r="IYN197" s="87">
        <f>IYL197+IYM197</f>
        <v>0</v>
      </c>
      <c r="IYO197" s="87">
        <v>0</v>
      </c>
      <c r="IYP197" s="87">
        <f>IYN197*(($H$150)+1)+(IF(IYO197&lt;101,IYO197,IF(IYO197&lt;201,IYO197/2,IF(IYO197&lt;=301,IYO197/3,IYO197/4))))</f>
        <v>0</v>
      </c>
      <c r="IYQ197" s="108">
        <v>1</v>
      </c>
      <c r="IYR197" s="109"/>
      <c r="IYS197" s="87"/>
      <c r="IYT197" s="87"/>
      <c r="IYU197" s="87">
        <v>0</v>
      </c>
      <c r="IYV197" s="87">
        <f>IYT197+IYU197</f>
        <v>0</v>
      </c>
      <c r="IYW197" s="87">
        <v>0</v>
      </c>
      <c r="IYX197" s="87">
        <f>IYV197*(($H$150)+1)+(IF(IYW197&lt;101,IYW197,IF(IYW197&lt;201,IYW197/2,IF(IYW197&lt;=301,IYW197/3,IYW197/4))))</f>
        <v>0</v>
      </c>
      <c r="IYY197" s="108">
        <v>1</v>
      </c>
      <c r="IYZ197" s="109"/>
      <c r="IZA197" s="87"/>
      <c r="IZB197" s="87"/>
      <c r="IZC197" s="87">
        <v>0</v>
      </c>
      <c r="IZD197" s="87">
        <f>IZB197+IZC197</f>
        <v>0</v>
      </c>
      <c r="IZE197" s="87">
        <v>0</v>
      </c>
      <c r="IZF197" s="87">
        <f>IZD197*(($H$150)+1)+(IF(IZE197&lt;101,IZE197,IF(IZE197&lt;201,IZE197/2,IF(IZE197&lt;=301,IZE197/3,IZE197/4))))</f>
        <v>0</v>
      </c>
      <c r="IZG197" s="108">
        <v>1</v>
      </c>
      <c r="IZH197" s="109"/>
      <c r="IZI197" s="87"/>
      <c r="IZJ197" s="87"/>
      <c r="IZK197" s="87">
        <v>0</v>
      </c>
      <c r="IZL197" s="87">
        <f>IZJ197+IZK197</f>
        <v>0</v>
      </c>
      <c r="IZM197" s="87">
        <v>0</v>
      </c>
      <c r="IZN197" s="87">
        <f>IZL197*(($H$150)+1)+(IF(IZM197&lt;101,IZM197,IF(IZM197&lt;201,IZM197/2,IF(IZM197&lt;=301,IZM197/3,IZM197/4))))</f>
        <v>0</v>
      </c>
      <c r="IZO197" s="108">
        <v>1</v>
      </c>
      <c r="IZP197" s="109"/>
      <c r="IZQ197" s="87"/>
      <c r="IZR197" s="87"/>
      <c r="IZS197" s="87">
        <v>0</v>
      </c>
      <c r="IZT197" s="87">
        <f>IZR197+IZS197</f>
        <v>0</v>
      </c>
      <c r="IZU197" s="87">
        <v>0</v>
      </c>
      <c r="IZV197" s="87">
        <f>IZT197*(($H$150)+1)+(IF(IZU197&lt;101,IZU197,IF(IZU197&lt;201,IZU197/2,IF(IZU197&lt;=301,IZU197/3,IZU197/4))))</f>
        <v>0</v>
      </c>
      <c r="IZW197" s="108">
        <v>1</v>
      </c>
      <c r="IZX197" s="109"/>
      <c r="IZY197" s="87"/>
      <c r="IZZ197" s="87"/>
      <c r="JAA197" s="87">
        <v>0</v>
      </c>
      <c r="JAB197" s="87">
        <f>IZZ197+JAA197</f>
        <v>0</v>
      </c>
      <c r="JAC197" s="87">
        <v>0</v>
      </c>
      <c r="JAD197" s="87">
        <f>JAB197*(($H$150)+1)+(IF(JAC197&lt;101,JAC197,IF(JAC197&lt;201,JAC197/2,IF(JAC197&lt;=301,JAC197/3,JAC197/4))))</f>
        <v>0</v>
      </c>
      <c r="JAE197" s="108">
        <v>1</v>
      </c>
      <c r="JAF197" s="109"/>
      <c r="JAG197" s="87"/>
      <c r="JAH197" s="87"/>
      <c r="JAI197" s="87">
        <v>0</v>
      </c>
      <c r="JAJ197" s="87">
        <f>JAH197+JAI197</f>
        <v>0</v>
      </c>
      <c r="JAK197" s="87">
        <v>0</v>
      </c>
      <c r="JAL197" s="87">
        <f>JAJ197*(($H$150)+1)+(IF(JAK197&lt;101,JAK197,IF(JAK197&lt;201,JAK197/2,IF(JAK197&lt;=301,JAK197/3,JAK197/4))))</f>
        <v>0</v>
      </c>
      <c r="JAM197" s="108">
        <v>1</v>
      </c>
      <c r="JAN197" s="109"/>
      <c r="JAO197" s="87"/>
      <c r="JAP197" s="87"/>
      <c r="JAQ197" s="87">
        <v>0</v>
      </c>
      <c r="JAR197" s="87">
        <f>JAP197+JAQ197</f>
        <v>0</v>
      </c>
      <c r="JAS197" s="87">
        <v>0</v>
      </c>
      <c r="JAT197" s="87">
        <f>JAR197*(($H$150)+1)+(IF(JAS197&lt;101,JAS197,IF(JAS197&lt;201,JAS197/2,IF(JAS197&lt;=301,JAS197/3,JAS197/4))))</f>
        <v>0</v>
      </c>
      <c r="JAU197" s="108">
        <v>1</v>
      </c>
      <c r="JAV197" s="109"/>
      <c r="JAW197" s="87"/>
      <c r="JAX197" s="87"/>
      <c r="JAY197" s="87">
        <v>0</v>
      </c>
      <c r="JAZ197" s="87">
        <f>JAX197+JAY197</f>
        <v>0</v>
      </c>
      <c r="JBA197" s="87">
        <v>0</v>
      </c>
      <c r="JBB197" s="87">
        <f>JAZ197*(($H$150)+1)+(IF(JBA197&lt;101,JBA197,IF(JBA197&lt;201,JBA197/2,IF(JBA197&lt;=301,JBA197/3,JBA197/4))))</f>
        <v>0</v>
      </c>
      <c r="JBC197" s="108">
        <v>1</v>
      </c>
      <c r="JBD197" s="109"/>
      <c r="JBE197" s="87"/>
      <c r="JBF197" s="87"/>
      <c r="JBG197" s="87">
        <v>0</v>
      </c>
      <c r="JBH197" s="87">
        <f>JBF197+JBG197</f>
        <v>0</v>
      </c>
      <c r="JBI197" s="87">
        <v>0</v>
      </c>
      <c r="JBJ197" s="87">
        <f>JBH197*(($H$150)+1)+(IF(JBI197&lt;101,JBI197,IF(JBI197&lt;201,JBI197/2,IF(JBI197&lt;=301,JBI197/3,JBI197/4))))</f>
        <v>0</v>
      </c>
      <c r="JBK197" s="108">
        <v>1</v>
      </c>
      <c r="JBL197" s="109"/>
      <c r="JBM197" s="87"/>
      <c r="JBN197" s="87"/>
      <c r="JBO197" s="87">
        <v>0</v>
      </c>
      <c r="JBP197" s="87">
        <f>JBN197+JBO197</f>
        <v>0</v>
      </c>
      <c r="JBQ197" s="87">
        <v>0</v>
      </c>
      <c r="JBR197" s="87">
        <f>JBP197*(($H$150)+1)+(IF(JBQ197&lt;101,JBQ197,IF(JBQ197&lt;201,JBQ197/2,IF(JBQ197&lt;=301,JBQ197/3,JBQ197/4))))</f>
        <v>0</v>
      </c>
      <c r="JBS197" s="108">
        <v>1</v>
      </c>
      <c r="JBT197" s="109"/>
      <c r="JBU197" s="87"/>
      <c r="JBV197" s="87"/>
      <c r="JBW197" s="87">
        <v>0</v>
      </c>
      <c r="JBX197" s="87">
        <f>JBV197+JBW197</f>
        <v>0</v>
      </c>
      <c r="JBY197" s="87">
        <v>0</v>
      </c>
      <c r="JBZ197" s="87">
        <f>JBX197*(($H$150)+1)+(IF(JBY197&lt;101,JBY197,IF(JBY197&lt;201,JBY197/2,IF(JBY197&lt;=301,JBY197/3,JBY197/4))))</f>
        <v>0</v>
      </c>
      <c r="JCA197" s="108">
        <v>1</v>
      </c>
      <c r="JCB197" s="109"/>
      <c r="JCC197" s="87"/>
      <c r="JCD197" s="87"/>
      <c r="JCE197" s="87">
        <v>0</v>
      </c>
      <c r="JCF197" s="87">
        <f>JCD197+JCE197</f>
        <v>0</v>
      </c>
      <c r="JCG197" s="87">
        <v>0</v>
      </c>
      <c r="JCH197" s="87">
        <f>JCF197*(($H$150)+1)+(IF(JCG197&lt;101,JCG197,IF(JCG197&lt;201,JCG197/2,IF(JCG197&lt;=301,JCG197/3,JCG197/4))))</f>
        <v>0</v>
      </c>
      <c r="JCI197" s="108">
        <v>1</v>
      </c>
      <c r="JCJ197" s="109"/>
      <c r="JCK197" s="87"/>
      <c r="JCL197" s="87"/>
      <c r="JCM197" s="87">
        <v>0</v>
      </c>
      <c r="JCN197" s="87">
        <f>JCL197+JCM197</f>
        <v>0</v>
      </c>
      <c r="JCO197" s="87">
        <v>0</v>
      </c>
      <c r="JCP197" s="87">
        <f>JCN197*(($H$150)+1)+(IF(JCO197&lt;101,JCO197,IF(JCO197&lt;201,JCO197/2,IF(JCO197&lt;=301,JCO197/3,JCO197/4))))</f>
        <v>0</v>
      </c>
      <c r="JCQ197" s="108">
        <v>1</v>
      </c>
      <c r="JCR197" s="109"/>
      <c r="JCS197" s="87"/>
      <c r="JCT197" s="87"/>
      <c r="JCU197" s="87">
        <v>0</v>
      </c>
      <c r="JCV197" s="87">
        <f>JCT197+JCU197</f>
        <v>0</v>
      </c>
      <c r="JCW197" s="87">
        <v>0</v>
      </c>
      <c r="JCX197" s="87">
        <f>JCV197*(($H$150)+1)+(IF(JCW197&lt;101,JCW197,IF(JCW197&lt;201,JCW197/2,IF(JCW197&lt;=301,JCW197/3,JCW197/4))))</f>
        <v>0</v>
      </c>
      <c r="JCY197" s="108">
        <v>1</v>
      </c>
      <c r="JCZ197" s="109"/>
      <c r="JDA197" s="87"/>
      <c r="JDB197" s="87"/>
      <c r="JDC197" s="87">
        <v>0</v>
      </c>
      <c r="JDD197" s="87">
        <f>JDB197+JDC197</f>
        <v>0</v>
      </c>
      <c r="JDE197" s="87">
        <v>0</v>
      </c>
      <c r="JDF197" s="87">
        <f>JDD197*(($H$150)+1)+(IF(JDE197&lt;101,JDE197,IF(JDE197&lt;201,JDE197/2,IF(JDE197&lt;=301,JDE197/3,JDE197/4))))</f>
        <v>0</v>
      </c>
      <c r="JDG197" s="108">
        <v>1</v>
      </c>
      <c r="JDH197" s="109"/>
      <c r="JDI197" s="87"/>
      <c r="JDJ197" s="87"/>
      <c r="JDK197" s="87">
        <v>0</v>
      </c>
      <c r="JDL197" s="87">
        <f>JDJ197+JDK197</f>
        <v>0</v>
      </c>
      <c r="JDM197" s="87">
        <v>0</v>
      </c>
      <c r="JDN197" s="87">
        <f>JDL197*(($H$150)+1)+(IF(JDM197&lt;101,JDM197,IF(JDM197&lt;201,JDM197/2,IF(JDM197&lt;=301,JDM197/3,JDM197/4))))</f>
        <v>0</v>
      </c>
      <c r="JDO197" s="108">
        <v>1</v>
      </c>
      <c r="JDP197" s="109"/>
      <c r="JDQ197" s="87"/>
      <c r="JDR197" s="87"/>
      <c r="JDS197" s="87">
        <v>0</v>
      </c>
      <c r="JDT197" s="87">
        <f>JDR197+JDS197</f>
        <v>0</v>
      </c>
      <c r="JDU197" s="87">
        <v>0</v>
      </c>
      <c r="JDV197" s="87">
        <f>JDT197*(($H$150)+1)+(IF(JDU197&lt;101,JDU197,IF(JDU197&lt;201,JDU197/2,IF(JDU197&lt;=301,JDU197/3,JDU197/4))))</f>
        <v>0</v>
      </c>
      <c r="JDW197" s="108">
        <v>1</v>
      </c>
      <c r="JDX197" s="109"/>
      <c r="JDY197" s="87"/>
      <c r="JDZ197" s="87"/>
      <c r="JEA197" s="87">
        <v>0</v>
      </c>
      <c r="JEB197" s="87">
        <f>JDZ197+JEA197</f>
        <v>0</v>
      </c>
      <c r="JEC197" s="87">
        <v>0</v>
      </c>
      <c r="JED197" s="87">
        <f>JEB197*(($H$150)+1)+(IF(JEC197&lt;101,JEC197,IF(JEC197&lt;201,JEC197/2,IF(JEC197&lt;=301,JEC197/3,JEC197/4))))</f>
        <v>0</v>
      </c>
      <c r="JEE197" s="108">
        <v>1</v>
      </c>
      <c r="JEF197" s="109"/>
      <c r="JEG197" s="87"/>
      <c r="JEH197" s="87"/>
      <c r="JEI197" s="87">
        <v>0</v>
      </c>
      <c r="JEJ197" s="87">
        <f>JEH197+JEI197</f>
        <v>0</v>
      </c>
      <c r="JEK197" s="87">
        <v>0</v>
      </c>
      <c r="JEL197" s="87">
        <f>JEJ197*(($H$150)+1)+(IF(JEK197&lt;101,JEK197,IF(JEK197&lt;201,JEK197/2,IF(JEK197&lt;=301,JEK197/3,JEK197/4))))</f>
        <v>0</v>
      </c>
      <c r="JEM197" s="108">
        <v>1</v>
      </c>
      <c r="JEN197" s="109"/>
      <c r="JEO197" s="87"/>
      <c r="JEP197" s="87"/>
      <c r="JEQ197" s="87">
        <v>0</v>
      </c>
      <c r="JER197" s="87">
        <f>JEP197+JEQ197</f>
        <v>0</v>
      </c>
      <c r="JES197" s="87">
        <v>0</v>
      </c>
      <c r="JET197" s="87">
        <f>JER197*(($H$150)+1)+(IF(JES197&lt;101,JES197,IF(JES197&lt;201,JES197/2,IF(JES197&lt;=301,JES197/3,JES197/4))))</f>
        <v>0</v>
      </c>
      <c r="JEU197" s="108">
        <v>1</v>
      </c>
      <c r="JEV197" s="109"/>
      <c r="JEW197" s="87"/>
      <c r="JEX197" s="87"/>
      <c r="JEY197" s="87">
        <v>0</v>
      </c>
      <c r="JEZ197" s="87">
        <f>JEX197+JEY197</f>
        <v>0</v>
      </c>
      <c r="JFA197" s="87">
        <v>0</v>
      </c>
      <c r="JFB197" s="87">
        <f>JEZ197*(($H$150)+1)+(IF(JFA197&lt;101,JFA197,IF(JFA197&lt;201,JFA197/2,IF(JFA197&lt;=301,JFA197/3,JFA197/4))))</f>
        <v>0</v>
      </c>
      <c r="JFC197" s="108">
        <v>1</v>
      </c>
      <c r="JFD197" s="109"/>
      <c r="JFE197" s="87"/>
      <c r="JFF197" s="87"/>
      <c r="JFG197" s="87">
        <v>0</v>
      </c>
      <c r="JFH197" s="87">
        <f>JFF197+JFG197</f>
        <v>0</v>
      </c>
      <c r="JFI197" s="87">
        <v>0</v>
      </c>
      <c r="JFJ197" s="87">
        <f>JFH197*(($H$150)+1)+(IF(JFI197&lt;101,JFI197,IF(JFI197&lt;201,JFI197/2,IF(JFI197&lt;=301,JFI197/3,JFI197/4))))</f>
        <v>0</v>
      </c>
      <c r="JFK197" s="108">
        <v>1</v>
      </c>
      <c r="JFL197" s="109"/>
      <c r="JFM197" s="87"/>
      <c r="JFN197" s="87"/>
      <c r="JFO197" s="87">
        <v>0</v>
      </c>
      <c r="JFP197" s="87">
        <f>JFN197+JFO197</f>
        <v>0</v>
      </c>
      <c r="JFQ197" s="87">
        <v>0</v>
      </c>
      <c r="JFR197" s="87">
        <f>JFP197*(($H$150)+1)+(IF(JFQ197&lt;101,JFQ197,IF(JFQ197&lt;201,JFQ197/2,IF(JFQ197&lt;=301,JFQ197/3,JFQ197/4))))</f>
        <v>0</v>
      </c>
      <c r="JFS197" s="108">
        <v>1</v>
      </c>
      <c r="JFT197" s="109"/>
      <c r="JFU197" s="87"/>
      <c r="JFV197" s="87"/>
      <c r="JFW197" s="87">
        <v>0</v>
      </c>
      <c r="JFX197" s="87">
        <f>JFV197+JFW197</f>
        <v>0</v>
      </c>
      <c r="JFY197" s="87">
        <v>0</v>
      </c>
      <c r="JFZ197" s="87">
        <f>JFX197*(($H$150)+1)+(IF(JFY197&lt;101,JFY197,IF(JFY197&lt;201,JFY197/2,IF(JFY197&lt;=301,JFY197/3,JFY197/4))))</f>
        <v>0</v>
      </c>
      <c r="JGA197" s="108">
        <v>1</v>
      </c>
      <c r="JGB197" s="109"/>
      <c r="JGC197" s="87"/>
      <c r="JGD197" s="87"/>
      <c r="JGE197" s="87">
        <v>0</v>
      </c>
      <c r="JGF197" s="87">
        <f>JGD197+JGE197</f>
        <v>0</v>
      </c>
      <c r="JGG197" s="87">
        <v>0</v>
      </c>
      <c r="JGH197" s="87">
        <f>JGF197*(($H$150)+1)+(IF(JGG197&lt;101,JGG197,IF(JGG197&lt;201,JGG197/2,IF(JGG197&lt;=301,JGG197/3,JGG197/4))))</f>
        <v>0</v>
      </c>
      <c r="JGI197" s="108">
        <v>1</v>
      </c>
      <c r="JGJ197" s="109"/>
      <c r="JGK197" s="87"/>
      <c r="JGL197" s="87"/>
      <c r="JGM197" s="87">
        <v>0</v>
      </c>
      <c r="JGN197" s="87">
        <f>JGL197+JGM197</f>
        <v>0</v>
      </c>
      <c r="JGO197" s="87">
        <v>0</v>
      </c>
      <c r="JGP197" s="87">
        <f>JGN197*(($H$150)+1)+(IF(JGO197&lt;101,JGO197,IF(JGO197&lt;201,JGO197/2,IF(JGO197&lt;=301,JGO197/3,JGO197/4))))</f>
        <v>0</v>
      </c>
      <c r="JGQ197" s="108">
        <v>1</v>
      </c>
      <c r="JGR197" s="109"/>
      <c r="JGS197" s="87"/>
      <c r="JGT197" s="87"/>
      <c r="JGU197" s="87">
        <v>0</v>
      </c>
      <c r="JGV197" s="87">
        <f>JGT197+JGU197</f>
        <v>0</v>
      </c>
      <c r="JGW197" s="87">
        <v>0</v>
      </c>
      <c r="JGX197" s="87">
        <f>JGV197*(($H$150)+1)+(IF(JGW197&lt;101,JGW197,IF(JGW197&lt;201,JGW197/2,IF(JGW197&lt;=301,JGW197/3,JGW197/4))))</f>
        <v>0</v>
      </c>
      <c r="JGY197" s="108">
        <v>1</v>
      </c>
      <c r="JGZ197" s="109"/>
      <c r="JHA197" s="87"/>
      <c r="JHB197" s="87"/>
      <c r="JHC197" s="87">
        <v>0</v>
      </c>
      <c r="JHD197" s="87">
        <f>JHB197+JHC197</f>
        <v>0</v>
      </c>
      <c r="JHE197" s="87">
        <v>0</v>
      </c>
      <c r="JHF197" s="87">
        <f>JHD197*(($H$150)+1)+(IF(JHE197&lt;101,JHE197,IF(JHE197&lt;201,JHE197/2,IF(JHE197&lt;=301,JHE197/3,JHE197/4))))</f>
        <v>0</v>
      </c>
      <c r="JHG197" s="108">
        <v>1</v>
      </c>
      <c r="JHH197" s="109"/>
      <c r="JHI197" s="87"/>
      <c r="JHJ197" s="87"/>
      <c r="JHK197" s="87">
        <v>0</v>
      </c>
      <c r="JHL197" s="87">
        <f>JHJ197+JHK197</f>
        <v>0</v>
      </c>
      <c r="JHM197" s="87">
        <v>0</v>
      </c>
      <c r="JHN197" s="87">
        <f>JHL197*(($H$150)+1)+(IF(JHM197&lt;101,JHM197,IF(JHM197&lt;201,JHM197/2,IF(JHM197&lt;=301,JHM197/3,JHM197/4))))</f>
        <v>0</v>
      </c>
      <c r="JHO197" s="108">
        <v>1</v>
      </c>
      <c r="JHP197" s="109"/>
      <c r="JHQ197" s="87"/>
      <c r="JHR197" s="87"/>
      <c r="JHS197" s="87">
        <v>0</v>
      </c>
      <c r="JHT197" s="87">
        <f>JHR197+JHS197</f>
        <v>0</v>
      </c>
      <c r="JHU197" s="87">
        <v>0</v>
      </c>
      <c r="JHV197" s="87">
        <f>JHT197*(($H$150)+1)+(IF(JHU197&lt;101,JHU197,IF(JHU197&lt;201,JHU197/2,IF(JHU197&lt;=301,JHU197/3,JHU197/4))))</f>
        <v>0</v>
      </c>
      <c r="JHW197" s="108">
        <v>1</v>
      </c>
      <c r="JHX197" s="109"/>
      <c r="JHY197" s="87"/>
      <c r="JHZ197" s="87"/>
      <c r="JIA197" s="87">
        <v>0</v>
      </c>
      <c r="JIB197" s="87">
        <f>JHZ197+JIA197</f>
        <v>0</v>
      </c>
      <c r="JIC197" s="87">
        <v>0</v>
      </c>
      <c r="JID197" s="87">
        <f>JIB197*(($H$150)+1)+(IF(JIC197&lt;101,JIC197,IF(JIC197&lt;201,JIC197/2,IF(JIC197&lt;=301,JIC197/3,JIC197/4))))</f>
        <v>0</v>
      </c>
      <c r="JIE197" s="108">
        <v>1</v>
      </c>
      <c r="JIF197" s="109"/>
      <c r="JIG197" s="87"/>
      <c r="JIH197" s="87"/>
      <c r="JII197" s="87">
        <v>0</v>
      </c>
      <c r="JIJ197" s="87">
        <f>JIH197+JII197</f>
        <v>0</v>
      </c>
      <c r="JIK197" s="87">
        <v>0</v>
      </c>
      <c r="JIL197" s="87">
        <f>JIJ197*(($H$150)+1)+(IF(JIK197&lt;101,JIK197,IF(JIK197&lt;201,JIK197/2,IF(JIK197&lt;=301,JIK197/3,JIK197/4))))</f>
        <v>0</v>
      </c>
      <c r="JIM197" s="108">
        <v>1</v>
      </c>
      <c r="JIN197" s="109"/>
      <c r="JIO197" s="87"/>
      <c r="JIP197" s="87"/>
      <c r="JIQ197" s="87">
        <v>0</v>
      </c>
      <c r="JIR197" s="87">
        <f>JIP197+JIQ197</f>
        <v>0</v>
      </c>
      <c r="JIS197" s="87">
        <v>0</v>
      </c>
      <c r="JIT197" s="87">
        <f>JIR197*(($H$150)+1)+(IF(JIS197&lt;101,JIS197,IF(JIS197&lt;201,JIS197/2,IF(JIS197&lt;=301,JIS197/3,JIS197/4))))</f>
        <v>0</v>
      </c>
      <c r="JIU197" s="108">
        <v>1</v>
      </c>
      <c r="JIV197" s="109"/>
      <c r="JIW197" s="87"/>
      <c r="JIX197" s="87"/>
      <c r="JIY197" s="87">
        <v>0</v>
      </c>
      <c r="JIZ197" s="87">
        <f>JIX197+JIY197</f>
        <v>0</v>
      </c>
      <c r="JJA197" s="87">
        <v>0</v>
      </c>
      <c r="JJB197" s="87">
        <f>JIZ197*(($H$150)+1)+(IF(JJA197&lt;101,JJA197,IF(JJA197&lt;201,JJA197/2,IF(JJA197&lt;=301,JJA197/3,JJA197/4))))</f>
        <v>0</v>
      </c>
      <c r="JJC197" s="108">
        <v>1</v>
      </c>
      <c r="JJD197" s="109"/>
      <c r="JJE197" s="87"/>
      <c r="JJF197" s="87"/>
      <c r="JJG197" s="87">
        <v>0</v>
      </c>
      <c r="JJH197" s="87">
        <f>JJF197+JJG197</f>
        <v>0</v>
      </c>
      <c r="JJI197" s="87">
        <v>0</v>
      </c>
      <c r="JJJ197" s="87">
        <f>JJH197*(($H$150)+1)+(IF(JJI197&lt;101,JJI197,IF(JJI197&lt;201,JJI197/2,IF(JJI197&lt;=301,JJI197/3,JJI197/4))))</f>
        <v>0</v>
      </c>
      <c r="JJK197" s="108">
        <v>1</v>
      </c>
      <c r="JJL197" s="109"/>
      <c r="JJM197" s="87"/>
      <c r="JJN197" s="87"/>
      <c r="JJO197" s="87">
        <v>0</v>
      </c>
      <c r="JJP197" s="87">
        <f>JJN197+JJO197</f>
        <v>0</v>
      </c>
      <c r="JJQ197" s="87">
        <v>0</v>
      </c>
      <c r="JJR197" s="87">
        <f>JJP197*(($H$150)+1)+(IF(JJQ197&lt;101,JJQ197,IF(JJQ197&lt;201,JJQ197/2,IF(JJQ197&lt;=301,JJQ197/3,JJQ197/4))))</f>
        <v>0</v>
      </c>
      <c r="JJS197" s="108">
        <v>1</v>
      </c>
      <c r="JJT197" s="109"/>
      <c r="JJU197" s="87"/>
      <c r="JJV197" s="87"/>
      <c r="JJW197" s="87">
        <v>0</v>
      </c>
      <c r="JJX197" s="87">
        <f>JJV197+JJW197</f>
        <v>0</v>
      </c>
      <c r="JJY197" s="87">
        <v>0</v>
      </c>
      <c r="JJZ197" s="87">
        <f>JJX197*(($H$150)+1)+(IF(JJY197&lt;101,JJY197,IF(JJY197&lt;201,JJY197/2,IF(JJY197&lt;=301,JJY197/3,JJY197/4))))</f>
        <v>0</v>
      </c>
      <c r="JKA197" s="108">
        <v>1</v>
      </c>
      <c r="JKB197" s="109"/>
      <c r="JKC197" s="87"/>
      <c r="JKD197" s="87"/>
      <c r="JKE197" s="87">
        <v>0</v>
      </c>
      <c r="JKF197" s="87">
        <f>JKD197+JKE197</f>
        <v>0</v>
      </c>
      <c r="JKG197" s="87">
        <v>0</v>
      </c>
      <c r="JKH197" s="87">
        <f>JKF197*(($H$150)+1)+(IF(JKG197&lt;101,JKG197,IF(JKG197&lt;201,JKG197/2,IF(JKG197&lt;=301,JKG197/3,JKG197/4))))</f>
        <v>0</v>
      </c>
      <c r="JKI197" s="108">
        <v>1</v>
      </c>
      <c r="JKJ197" s="109"/>
      <c r="JKK197" s="87"/>
      <c r="JKL197" s="87"/>
      <c r="JKM197" s="87">
        <v>0</v>
      </c>
      <c r="JKN197" s="87">
        <f>JKL197+JKM197</f>
        <v>0</v>
      </c>
      <c r="JKO197" s="87">
        <v>0</v>
      </c>
      <c r="JKP197" s="87">
        <f>JKN197*(($H$150)+1)+(IF(JKO197&lt;101,JKO197,IF(JKO197&lt;201,JKO197/2,IF(JKO197&lt;=301,JKO197/3,JKO197/4))))</f>
        <v>0</v>
      </c>
      <c r="JKQ197" s="108">
        <v>1</v>
      </c>
      <c r="JKR197" s="109"/>
      <c r="JKS197" s="87"/>
      <c r="JKT197" s="87"/>
      <c r="JKU197" s="87">
        <v>0</v>
      </c>
      <c r="JKV197" s="87">
        <f>JKT197+JKU197</f>
        <v>0</v>
      </c>
      <c r="JKW197" s="87">
        <v>0</v>
      </c>
      <c r="JKX197" s="87">
        <f>JKV197*(($H$150)+1)+(IF(JKW197&lt;101,JKW197,IF(JKW197&lt;201,JKW197/2,IF(JKW197&lt;=301,JKW197/3,JKW197/4))))</f>
        <v>0</v>
      </c>
      <c r="JKY197" s="108">
        <v>1</v>
      </c>
      <c r="JKZ197" s="109"/>
      <c r="JLA197" s="87"/>
      <c r="JLB197" s="87"/>
      <c r="JLC197" s="87">
        <v>0</v>
      </c>
      <c r="JLD197" s="87">
        <f>JLB197+JLC197</f>
        <v>0</v>
      </c>
      <c r="JLE197" s="87">
        <v>0</v>
      </c>
      <c r="JLF197" s="87">
        <f>JLD197*(($H$150)+1)+(IF(JLE197&lt;101,JLE197,IF(JLE197&lt;201,JLE197/2,IF(JLE197&lt;=301,JLE197/3,JLE197/4))))</f>
        <v>0</v>
      </c>
      <c r="JLG197" s="108">
        <v>1</v>
      </c>
      <c r="JLH197" s="109"/>
      <c r="JLI197" s="87"/>
      <c r="JLJ197" s="87"/>
      <c r="JLK197" s="87">
        <v>0</v>
      </c>
      <c r="JLL197" s="87">
        <f>JLJ197+JLK197</f>
        <v>0</v>
      </c>
      <c r="JLM197" s="87">
        <v>0</v>
      </c>
      <c r="JLN197" s="87">
        <f>JLL197*(($H$150)+1)+(IF(JLM197&lt;101,JLM197,IF(JLM197&lt;201,JLM197/2,IF(JLM197&lt;=301,JLM197/3,JLM197/4))))</f>
        <v>0</v>
      </c>
      <c r="JLO197" s="108">
        <v>1</v>
      </c>
      <c r="JLP197" s="109"/>
      <c r="JLQ197" s="87"/>
      <c r="JLR197" s="87"/>
      <c r="JLS197" s="87">
        <v>0</v>
      </c>
      <c r="JLT197" s="87">
        <f>JLR197+JLS197</f>
        <v>0</v>
      </c>
      <c r="JLU197" s="87">
        <v>0</v>
      </c>
      <c r="JLV197" s="87">
        <f>JLT197*(($H$150)+1)+(IF(JLU197&lt;101,JLU197,IF(JLU197&lt;201,JLU197/2,IF(JLU197&lt;=301,JLU197/3,JLU197/4))))</f>
        <v>0</v>
      </c>
      <c r="JLW197" s="108">
        <v>1</v>
      </c>
      <c r="JLX197" s="109"/>
      <c r="JLY197" s="87"/>
      <c r="JLZ197" s="87"/>
      <c r="JMA197" s="87">
        <v>0</v>
      </c>
      <c r="JMB197" s="87">
        <f>JLZ197+JMA197</f>
        <v>0</v>
      </c>
      <c r="JMC197" s="87">
        <v>0</v>
      </c>
      <c r="JMD197" s="87">
        <f>JMB197*(($H$150)+1)+(IF(JMC197&lt;101,JMC197,IF(JMC197&lt;201,JMC197/2,IF(JMC197&lt;=301,JMC197/3,JMC197/4))))</f>
        <v>0</v>
      </c>
      <c r="JME197" s="108">
        <v>1</v>
      </c>
      <c r="JMF197" s="109"/>
      <c r="JMG197" s="87"/>
      <c r="JMH197" s="87"/>
      <c r="JMI197" s="87">
        <v>0</v>
      </c>
      <c r="JMJ197" s="87">
        <f>JMH197+JMI197</f>
        <v>0</v>
      </c>
      <c r="JMK197" s="87">
        <v>0</v>
      </c>
      <c r="JML197" s="87">
        <f>JMJ197*(($H$150)+1)+(IF(JMK197&lt;101,JMK197,IF(JMK197&lt;201,JMK197/2,IF(JMK197&lt;=301,JMK197/3,JMK197/4))))</f>
        <v>0</v>
      </c>
      <c r="JMM197" s="108">
        <v>1</v>
      </c>
      <c r="JMN197" s="109"/>
      <c r="JMO197" s="87"/>
      <c r="JMP197" s="87"/>
      <c r="JMQ197" s="87">
        <v>0</v>
      </c>
      <c r="JMR197" s="87">
        <f>JMP197+JMQ197</f>
        <v>0</v>
      </c>
      <c r="JMS197" s="87">
        <v>0</v>
      </c>
      <c r="JMT197" s="87">
        <f>JMR197*(($H$150)+1)+(IF(JMS197&lt;101,JMS197,IF(JMS197&lt;201,JMS197/2,IF(JMS197&lt;=301,JMS197/3,JMS197/4))))</f>
        <v>0</v>
      </c>
      <c r="JMU197" s="108">
        <v>1</v>
      </c>
      <c r="JMV197" s="109"/>
      <c r="JMW197" s="87"/>
      <c r="JMX197" s="87"/>
      <c r="JMY197" s="87">
        <v>0</v>
      </c>
      <c r="JMZ197" s="87">
        <f>JMX197+JMY197</f>
        <v>0</v>
      </c>
      <c r="JNA197" s="87">
        <v>0</v>
      </c>
      <c r="JNB197" s="87">
        <f>JMZ197*(($H$150)+1)+(IF(JNA197&lt;101,JNA197,IF(JNA197&lt;201,JNA197/2,IF(JNA197&lt;=301,JNA197/3,JNA197/4))))</f>
        <v>0</v>
      </c>
      <c r="JNC197" s="108">
        <v>1</v>
      </c>
      <c r="JND197" s="109"/>
      <c r="JNE197" s="87"/>
      <c r="JNF197" s="87"/>
      <c r="JNG197" s="87">
        <v>0</v>
      </c>
      <c r="JNH197" s="87">
        <f>JNF197+JNG197</f>
        <v>0</v>
      </c>
      <c r="JNI197" s="87">
        <v>0</v>
      </c>
      <c r="JNJ197" s="87">
        <f>JNH197*(($H$150)+1)+(IF(JNI197&lt;101,JNI197,IF(JNI197&lt;201,JNI197/2,IF(JNI197&lt;=301,JNI197/3,JNI197/4))))</f>
        <v>0</v>
      </c>
      <c r="JNK197" s="108">
        <v>1</v>
      </c>
      <c r="JNL197" s="109"/>
      <c r="JNM197" s="87"/>
      <c r="JNN197" s="87"/>
      <c r="JNO197" s="87">
        <v>0</v>
      </c>
      <c r="JNP197" s="87">
        <f>JNN197+JNO197</f>
        <v>0</v>
      </c>
      <c r="JNQ197" s="87">
        <v>0</v>
      </c>
      <c r="JNR197" s="87">
        <f>JNP197*(($H$150)+1)+(IF(JNQ197&lt;101,JNQ197,IF(JNQ197&lt;201,JNQ197/2,IF(JNQ197&lt;=301,JNQ197/3,JNQ197/4))))</f>
        <v>0</v>
      </c>
      <c r="JNS197" s="108">
        <v>1</v>
      </c>
      <c r="JNT197" s="109"/>
      <c r="JNU197" s="87"/>
      <c r="JNV197" s="87"/>
      <c r="JNW197" s="87">
        <v>0</v>
      </c>
      <c r="JNX197" s="87">
        <f>JNV197+JNW197</f>
        <v>0</v>
      </c>
      <c r="JNY197" s="87">
        <v>0</v>
      </c>
      <c r="JNZ197" s="87">
        <f>JNX197*(($H$150)+1)+(IF(JNY197&lt;101,JNY197,IF(JNY197&lt;201,JNY197/2,IF(JNY197&lt;=301,JNY197/3,JNY197/4))))</f>
        <v>0</v>
      </c>
      <c r="JOA197" s="108">
        <v>1</v>
      </c>
      <c r="JOB197" s="109"/>
      <c r="JOC197" s="87"/>
      <c r="JOD197" s="87"/>
      <c r="JOE197" s="87">
        <v>0</v>
      </c>
      <c r="JOF197" s="87">
        <f>JOD197+JOE197</f>
        <v>0</v>
      </c>
      <c r="JOG197" s="87">
        <v>0</v>
      </c>
      <c r="JOH197" s="87">
        <f>JOF197*(($H$150)+1)+(IF(JOG197&lt;101,JOG197,IF(JOG197&lt;201,JOG197/2,IF(JOG197&lt;=301,JOG197/3,JOG197/4))))</f>
        <v>0</v>
      </c>
      <c r="JOI197" s="108">
        <v>1</v>
      </c>
      <c r="JOJ197" s="109"/>
      <c r="JOK197" s="87"/>
      <c r="JOL197" s="87"/>
      <c r="JOM197" s="87">
        <v>0</v>
      </c>
      <c r="JON197" s="87">
        <f>JOL197+JOM197</f>
        <v>0</v>
      </c>
      <c r="JOO197" s="87">
        <v>0</v>
      </c>
      <c r="JOP197" s="87">
        <f>JON197*(($H$150)+1)+(IF(JOO197&lt;101,JOO197,IF(JOO197&lt;201,JOO197/2,IF(JOO197&lt;=301,JOO197/3,JOO197/4))))</f>
        <v>0</v>
      </c>
      <c r="JOQ197" s="108">
        <v>1</v>
      </c>
      <c r="JOR197" s="109"/>
      <c r="JOS197" s="87"/>
      <c r="JOT197" s="87"/>
      <c r="JOU197" s="87">
        <v>0</v>
      </c>
      <c r="JOV197" s="87">
        <f>JOT197+JOU197</f>
        <v>0</v>
      </c>
      <c r="JOW197" s="87">
        <v>0</v>
      </c>
      <c r="JOX197" s="87">
        <f>JOV197*(($H$150)+1)+(IF(JOW197&lt;101,JOW197,IF(JOW197&lt;201,JOW197/2,IF(JOW197&lt;=301,JOW197/3,JOW197/4))))</f>
        <v>0</v>
      </c>
      <c r="JOY197" s="108">
        <v>1</v>
      </c>
      <c r="JOZ197" s="109"/>
      <c r="JPA197" s="87"/>
      <c r="JPB197" s="87"/>
      <c r="JPC197" s="87">
        <v>0</v>
      </c>
      <c r="JPD197" s="87">
        <f>JPB197+JPC197</f>
        <v>0</v>
      </c>
      <c r="JPE197" s="87">
        <v>0</v>
      </c>
      <c r="JPF197" s="87">
        <f>JPD197*(($H$150)+1)+(IF(JPE197&lt;101,JPE197,IF(JPE197&lt;201,JPE197/2,IF(JPE197&lt;=301,JPE197/3,JPE197/4))))</f>
        <v>0</v>
      </c>
      <c r="JPG197" s="108">
        <v>1</v>
      </c>
      <c r="JPH197" s="109"/>
      <c r="JPI197" s="87"/>
      <c r="JPJ197" s="87"/>
      <c r="JPK197" s="87">
        <v>0</v>
      </c>
      <c r="JPL197" s="87">
        <f>JPJ197+JPK197</f>
        <v>0</v>
      </c>
      <c r="JPM197" s="87">
        <v>0</v>
      </c>
      <c r="JPN197" s="87">
        <f>JPL197*(($H$150)+1)+(IF(JPM197&lt;101,JPM197,IF(JPM197&lt;201,JPM197/2,IF(JPM197&lt;=301,JPM197/3,JPM197/4))))</f>
        <v>0</v>
      </c>
      <c r="JPO197" s="108">
        <v>1</v>
      </c>
      <c r="JPP197" s="109"/>
      <c r="JPQ197" s="87"/>
      <c r="JPR197" s="87"/>
      <c r="JPS197" s="87">
        <v>0</v>
      </c>
      <c r="JPT197" s="87">
        <f>JPR197+JPS197</f>
        <v>0</v>
      </c>
      <c r="JPU197" s="87">
        <v>0</v>
      </c>
      <c r="JPV197" s="87">
        <f>JPT197*(($H$150)+1)+(IF(JPU197&lt;101,JPU197,IF(JPU197&lt;201,JPU197/2,IF(JPU197&lt;=301,JPU197/3,JPU197/4))))</f>
        <v>0</v>
      </c>
      <c r="JPW197" s="108">
        <v>1</v>
      </c>
      <c r="JPX197" s="109"/>
      <c r="JPY197" s="87"/>
      <c r="JPZ197" s="87"/>
      <c r="JQA197" s="87">
        <v>0</v>
      </c>
      <c r="JQB197" s="87">
        <f>JPZ197+JQA197</f>
        <v>0</v>
      </c>
      <c r="JQC197" s="87">
        <v>0</v>
      </c>
      <c r="JQD197" s="87">
        <f>JQB197*(($H$150)+1)+(IF(JQC197&lt;101,JQC197,IF(JQC197&lt;201,JQC197/2,IF(JQC197&lt;=301,JQC197/3,JQC197/4))))</f>
        <v>0</v>
      </c>
      <c r="JQE197" s="108">
        <v>1</v>
      </c>
      <c r="JQF197" s="109"/>
      <c r="JQG197" s="87"/>
      <c r="JQH197" s="87"/>
      <c r="JQI197" s="87">
        <v>0</v>
      </c>
      <c r="JQJ197" s="87">
        <f>JQH197+JQI197</f>
        <v>0</v>
      </c>
      <c r="JQK197" s="87">
        <v>0</v>
      </c>
      <c r="JQL197" s="87">
        <f>JQJ197*(($H$150)+1)+(IF(JQK197&lt;101,JQK197,IF(JQK197&lt;201,JQK197/2,IF(JQK197&lt;=301,JQK197/3,JQK197/4))))</f>
        <v>0</v>
      </c>
      <c r="JQM197" s="108">
        <v>1</v>
      </c>
      <c r="JQN197" s="109"/>
      <c r="JQO197" s="87"/>
      <c r="JQP197" s="87"/>
      <c r="JQQ197" s="87">
        <v>0</v>
      </c>
      <c r="JQR197" s="87">
        <f>JQP197+JQQ197</f>
        <v>0</v>
      </c>
      <c r="JQS197" s="87">
        <v>0</v>
      </c>
      <c r="JQT197" s="87">
        <f>JQR197*(($H$150)+1)+(IF(JQS197&lt;101,JQS197,IF(JQS197&lt;201,JQS197/2,IF(JQS197&lt;=301,JQS197/3,JQS197/4))))</f>
        <v>0</v>
      </c>
      <c r="JQU197" s="108">
        <v>1</v>
      </c>
      <c r="JQV197" s="109"/>
      <c r="JQW197" s="87"/>
      <c r="JQX197" s="87"/>
      <c r="JQY197" s="87">
        <v>0</v>
      </c>
      <c r="JQZ197" s="87">
        <f>JQX197+JQY197</f>
        <v>0</v>
      </c>
      <c r="JRA197" s="87">
        <v>0</v>
      </c>
      <c r="JRB197" s="87">
        <f>JQZ197*(($H$150)+1)+(IF(JRA197&lt;101,JRA197,IF(JRA197&lt;201,JRA197/2,IF(JRA197&lt;=301,JRA197/3,JRA197/4))))</f>
        <v>0</v>
      </c>
      <c r="JRC197" s="108">
        <v>1</v>
      </c>
      <c r="JRD197" s="109"/>
      <c r="JRE197" s="87"/>
      <c r="JRF197" s="87"/>
      <c r="JRG197" s="87">
        <v>0</v>
      </c>
      <c r="JRH197" s="87">
        <f>JRF197+JRG197</f>
        <v>0</v>
      </c>
      <c r="JRI197" s="87">
        <v>0</v>
      </c>
      <c r="JRJ197" s="87">
        <f>JRH197*(($H$150)+1)+(IF(JRI197&lt;101,JRI197,IF(JRI197&lt;201,JRI197/2,IF(JRI197&lt;=301,JRI197/3,JRI197/4))))</f>
        <v>0</v>
      </c>
      <c r="JRK197" s="108">
        <v>1</v>
      </c>
      <c r="JRL197" s="109"/>
      <c r="JRM197" s="87"/>
      <c r="JRN197" s="87"/>
      <c r="JRO197" s="87">
        <v>0</v>
      </c>
      <c r="JRP197" s="87">
        <f>JRN197+JRO197</f>
        <v>0</v>
      </c>
      <c r="JRQ197" s="87">
        <v>0</v>
      </c>
      <c r="JRR197" s="87">
        <f>JRP197*(($H$150)+1)+(IF(JRQ197&lt;101,JRQ197,IF(JRQ197&lt;201,JRQ197/2,IF(JRQ197&lt;=301,JRQ197/3,JRQ197/4))))</f>
        <v>0</v>
      </c>
      <c r="JRS197" s="108">
        <v>1</v>
      </c>
      <c r="JRT197" s="109"/>
      <c r="JRU197" s="87"/>
      <c r="JRV197" s="87"/>
      <c r="JRW197" s="87">
        <v>0</v>
      </c>
      <c r="JRX197" s="87">
        <f>JRV197+JRW197</f>
        <v>0</v>
      </c>
      <c r="JRY197" s="87">
        <v>0</v>
      </c>
      <c r="JRZ197" s="87">
        <f>JRX197*(($H$150)+1)+(IF(JRY197&lt;101,JRY197,IF(JRY197&lt;201,JRY197/2,IF(JRY197&lt;=301,JRY197/3,JRY197/4))))</f>
        <v>0</v>
      </c>
      <c r="JSA197" s="108">
        <v>1</v>
      </c>
      <c r="JSB197" s="109"/>
      <c r="JSC197" s="87"/>
      <c r="JSD197" s="87"/>
      <c r="JSE197" s="87">
        <v>0</v>
      </c>
      <c r="JSF197" s="87">
        <f>JSD197+JSE197</f>
        <v>0</v>
      </c>
      <c r="JSG197" s="87">
        <v>0</v>
      </c>
      <c r="JSH197" s="87">
        <f>JSF197*(($H$150)+1)+(IF(JSG197&lt;101,JSG197,IF(JSG197&lt;201,JSG197/2,IF(JSG197&lt;=301,JSG197/3,JSG197/4))))</f>
        <v>0</v>
      </c>
      <c r="JSI197" s="108">
        <v>1</v>
      </c>
      <c r="JSJ197" s="109"/>
      <c r="JSK197" s="87"/>
      <c r="JSL197" s="87"/>
      <c r="JSM197" s="87">
        <v>0</v>
      </c>
      <c r="JSN197" s="87">
        <f>JSL197+JSM197</f>
        <v>0</v>
      </c>
      <c r="JSO197" s="87">
        <v>0</v>
      </c>
      <c r="JSP197" s="87">
        <f>JSN197*(($H$150)+1)+(IF(JSO197&lt;101,JSO197,IF(JSO197&lt;201,JSO197/2,IF(JSO197&lt;=301,JSO197/3,JSO197/4))))</f>
        <v>0</v>
      </c>
      <c r="JSQ197" s="108">
        <v>1</v>
      </c>
      <c r="JSR197" s="109"/>
      <c r="JSS197" s="87"/>
      <c r="JST197" s="87"/>
      <c r="JSU197" s="87">
        <v>0</v>
      </c>
      <c r="JSV197" s="87">
        <f>JST197+JSU197</f>
        <v>0</v>
      </c>
      <c r="JSW197" s="87">
        <v>0</v>
      </c>
      <c r="JSX197" s="87">
        <f>JSV197*(($H$150)+1)+(IF(JSW197&lt;101,JSW197,IF(JSW197&lt;201,JSW197/2,IF(JSW197&lt;=301,JSW197/3,JSW197/4))))</f>
        <v>0</v>
      </c>
      <c r="JSY197" s="108">
        <v>1</v>
      </c>
      <c r="JSZ197" s="109"/>
      <c r="JTA197" s="87"/>
      <c r="JTB197" s="87"/>
      <c r="JTC197" s="87">
        <v>0</v>
      </c>
      <c r="JTD197" s="87">
        <f>JTB197+JTC197</f>
        <v>0</v>
      </c>
      <c r="JTE197" s="87">
        <v>0</v>
      </c>
      <c r="JTF197" s="87">
        <f>JTD197*(($H$150)+1)+(IF(JTE197&lt;101,JTE197,IF(JTE197&lt;201,JTE197/2,IF(JTE197&lt;=301,JTE197/3,JTE197/4))))</f>
        <v>0</v>
      </c>
      <c r="JTG197" s="108">
        <v>1</v>
      </c>
      <c r="JTH197" s="109"/>
      <c r="JTI197" s="87"/>
      <c r="JTJ197" s="87"/>
      <c r="JTK197" s="87">
        <v>0</v>
      </c>
      <c r="JTL197" s="87">
        <f>JTJ197+JTK197</f>
        <v>0</v>
      </c>
      <c r="JTM197" s="87">
        <v>0</v>
      </c>
      <c r="JTN197" s="87">
        <f>JTL197*(($H$150)+1)+(IF(JTM197&lt;101,JTM197,IF(JTM197&lt;201,JTM197/2,IF(JTM197&lt;=301,JTM197/3,JTM197/4))))</f>
        <v>0</v>
      </c>
      <c r="JTO197" s="108">
        <v>1</v>
      </c>
      <c r="JTP197" s="109"/>
      <c r="JTQ197" s="87"/>
      <c r="JTR197" s="87"/>
      <c r="JTS197" s="87">
        <v>0</v>
      </c>
      <c r="JTT197" s="87">
        <f>JTR197+JTS197</f>
        <v>0</v>
      </c>
      <c r="JTU197" s="87">
        <v>0</v>
      </c>
      <c r="JTV197" s="87">
        <f>JTT197*(($H$150)+1)+(IF(JTU197&lt;101,JTU197,IF(JTU197&lt;201,JTU197/2,IF(JTU197&lt;=301,JTU197/3,JTU197/4))))</f>
        <v>0</v>
      </c>
      <c r="JTW197" s="108">
        <v>1</v>
      </c>
      <c r="JTX197" s="109"/>
      <c r="JTY197" s="87"/>
      <c r="JTZ197" s="87"/>
      <c r="JUA197" s="87">
        <v>0</v>
      </c>
      <c r="JUB197" s="87">
        <f>JTZ197+JUA197</f>
        <v>0</v>
      </c>
      <c r="JUC197" s="87">
        <v>0</v>
      </c>
      <c r="JUD197" s="87">
        <f>JUB197*(($H$150)+1)+(IF(JUC197&lt;101,JUC197,IF(JUC197&lt;201,JUC197/2,IF(JUC197&lt;=301,JUC197/3,JUC197/4))))</f>
        <v>0</v>
      </c>
      <c r="JUE197" s="108">
        <v>1</v>
      </c>
      <c r="JUF197" s="109"/>
      <c r="JUG197" s="87"/>
      <c r="JUH197" s="87"/>
      <c r="JUI197" s="87">
        <v>0</v>
      </c>
      <c r="JUJ197" s="87">
        <f>JUH197+JUI197</f>
        <v>0</v>
      </c>
      <c r="JUK197" s="87">
        <v>0</v>
      </c>
      <c r="JUL197" s="87">
        <f>JUJ197*(($H$150)+1)+(IF(JUK197&lt;101,JUK197,IF(JUK197&lt;201,JUK197/2,IF(JUK197&lt;=301,JUK197/3,JUK197/4))))</f>
        <v>0</v>
      </c>
      <c r="JUM197" s="108">
        <v>1</v>
      </c>
      <c r="JUN197" s="109"/>
      <c r="JUO197" s="87"/>
      <c r="JUP197" s="87"/>
      <c r="JUQ197" s="87">
        <v>0</v>
      </c>
      <c r="JUR197" s="87">
        <f>JUP197+JUQ197</f>
        <v>0</v>
      </c>
      <c r="JUS197" s="87">
        <v>0</v>
      </c>
      <c r="JUT197" s="87">
        <f>JUR197*(($H$150)+1)+(IF(JUS197&lt;101,JUS197,IF(JUS197&lt;201,JUS197/2,IF(JUS197&lt;=301,JUS197/3,JUS197/4))))</f>
        <v>0</v>
      </c>
      <c r="JUU197" s="108">
        <v>1</v>
      </c>
      <c r="JUV197" s="109"/>
      <c r="JUW197" s="87"/>
      <c r="JUX197" s="87"/>
      <c r="JUY197" s="87">
        <v>0</v>
      </c>
      <c r="JUZ197" s="87">
        <f>JUX197+JUY197</f>
        <v>0</v>
      </c>
      <c r="JVA197" s="87">
        <v>0</v>
      </c>
      <c r="JVB197" s="87">
        <f>JUZ197*(($H$150)+1)+(IF(JVA197&lt;101,JVA197,IF(JVA197&lt;201,JVA197/2,IF(JVA197&lt;=301,JVA197/3,JVA197/4))))</f>
        <v>0</v>
      </c>
      <c r="JVC197" s="108">
        <v>1</v>
      </c>
      <c r="JVD197" s="109"/>
      <c r="JVE197" s="87"/>
      <c r="JVF197" s="87"/>
      <c r="JVG197" s="87">
        <v>0</v>
      </c>
      <c r="JVH197" s="87">
        <f>JVF197+JVG197</f>
        <v>0</v>
      </c>
      <c r="JVI197" s="87">
        <v>0</v>
      </c>
      <c r="JVJ197" s="87">
        <f>JVH197*(($H$150)+1)+(IF(JVI197&lt;101,JVI197,IF(JVI197&lt;201,JVI197/2,IF(JVI197&lt;=301,JVI197/3,JVI197/4))))</f>
        <v>0</v>
      </c>
      <c r="JVK197" s="108">
        <v>1</v>
      </c>
      <c r="JVL197" s="109"/>
      <c r="JVM197" s="87"/>
      <c r="JVN197" s="87"/>
      <c r="JVO197" s="87">
        <v>0</v>
      </c>
      <c r="JVP197" s="87">
        <f>JVN197+JVO197</f>
        <v>0</v>
      </c>
      <c r="JVQ197" s="87">
        <v>0</v>
      </c>
      <c r="JVR197" s="87">
        <f>JVP197*(($H$150)+1)+(IF(JVQ197&lt;101,JVQ197,IF(JVQ197&lt;201,JVQ197/2,IF(JVQ197&lt;=301,JVQ197/3,JVQ197/4))))</f>
        <v>0</v>
      </c>
      <c r="JVS197" s="108">
        <v>1</v>
      </c>
      <c r="JVT197" s="109"/>
      <c r="JVU197" s="87"/>
      <c r="JVV197" s="87"/>
      <c r="JVW197" s="87">
        <v>0</v>
      </c>
      <c r="JVX197" s="87">
        <f>JVV197+JVW197</f>
        <v>0</v>
      </c>
      <c r="JVY197" s="87">
        <v>0</v>
      </c>
      <c r="JVZ197" s="87">
        <f>JVX197*(($H$150)+1)+(IF(JVY197&lt;101,JVY197,IF(JVY197&lt;201,JVY197/2,IF(JVY197&lt;=301,JVY197/3,JVY197/4))))</f>
        <v>0</v>
      </c>
      <c r="JWA197" s="108">
        <v>1</v>
      </c>
      <c r="JWB197" s="109"/>
      <c r="JWC197" s="87"/>
      <c r="JWD197" s="87"/>
      <c r="JWE197" s="87">
        <v>0</v>
      </c>
      <c r="JWF197" s="87">
        <f>JWD197+JWE197</f>
        <v>0</v>
      </c>
      <c r="JWG197" s="87">
        <v>0</v>
      </c>
      <c r="JWH197" s="87">
        <f>JWF197*(($H$150)+1)+(IF(JWG197&lt;101,JWG197,IF(JWG197&lt;201,JWG197/2,IF(JWG197&lt;=301,JWG197/3,JWG197/4))))</f>
        <v>0</v>
      </c>
      <c r="JWI197" s="108">
        <v>1</v>
      </c>
      <c r="JWJ197" s="109"/>
      <c r="JWK197" s="87"/>
      <c r="JWL197" s="87"/>
      <c r="JWM197" s="87">
        <v>0</v>
      </c>
      <c r="JWN197" s="87">
        <f>JWL197+JWM197</f>
        <v>0</v>
      </c>
      <c r="JWO197" s="87">
        <v>0</v>
      </c>
      <c r="JWP197" s="87">
        <f>JWN197*(($H$150)+1)+(IF(JWO197&lt;101,JWO197,IF(JWO197&lt;201,JWO197/2,IF(JWO197&lt;=301,JWO197/3,JWO197/4))))</f>
        <v>0</v>
      </c>
      <c r="JWQ197" s="108">
        <v>1</v>
      </c>
      <c r="JWR197" s="109"/>
      <c r="JWS197" s="87"/>
      <c r="JWT197" s="87"/>
      <c r="JWU197" s="87">
        <v>0</v>
      </c>
      <c r="JWV197" s="87">
        <f>JWT197+JWU197</f>
        <v>0</v>
      </c>
      <c r="JWW197" s="87">
        <v>0</v>
      </c>
      <c r="JWX197" s="87">
        <f>JWV197*(($H$150)+1)+(IF(JWW197&lt;101,JWW197,IF(JWW197&lt;201,JWW197/2,IF(JWW197&lt;=301,JWW197/3,JWW197/4))))</f>
        <v>0</v>
      </c>
      <c r="JWY197" s="108">
        <v>1</v>
      </c>
      <c r="JWZ197" s="109"/>
      <c r="JXA197" s="87"/>
      <c r="JXB197" s="87"/>
      <c r="JXC197" s="87">
        <v>0</v>
      </c>
      <c r="JXD197" s="87">
        <f>JXB197+JXC197</f>
        <v>0</v>
      </c>
      <c r="JXE197" s="87">
        <v>0</v>
      </c>
      <c r="JXF197" s="87">
        <f>JXD197*(($H$150)+1)+(IF(JXE197&lt;101,JXE197,IF(JXE197&lt;201,JXE197/2,IF(JXE197&lt;=301,JXE197/3,JXE197/4))))</f>
        <v>0</v>
      </c>
      <c r="JXG197" s="108">
        <v>1</v>
      </c>
      <c r="JXH197" s="109"/>
      <c r="JXI197" s="87"/>
      <c r="JXJ197" s="87"/>
      <c r="JXK197" s="87">
        <v>0</v>
      </c>
      <c r="JXL197" s="87">
        <f>JXJ197+JXK197</f>
        <v>0</v>
      </c>
      <c r="JXM197" s="87">
        <v>0</v>
      </c>
      <c r="JXN197" s="87">
        <f>JXL197*(($H$150)+1)+(IF(JXM197&lt;101,JXM197,IF(JXM197&lt;201,JXM197/2,IF(JXM197&lt;=301,JXM197/3,JXM197/4))))</f>
        <v>0</v>
      </c>
      <c r="JXO197" s="108">
        <v>1</v>
      </c>
      <c r="JXP197" s="109"/>
      <c r="JXQ197" s="87"/>
      <c r="JXR197" s="87"/>
      <c r="JXS197" s="87">
        <v>0</v>
      </c>
      <c r="JXT197" s="87">
        <f>JXR197+JXS197</f>
        <v>0</v>
      </c>
      <c r="JXU197" s="87">
        <v>0</v>
      </c>
      <c r="JXV197" s="87">
        <f>JXT197*(($H$150)+1)+(IF(JXU197&lt;101,JXU197,IF(JXU197&lt;201,JXU197/2,IF(JXU197&lt;=301,JXU197/3,JXU197/4))))</f>
        <v>0</v>
      </c>
      <c r="JXW197" s="108">
        <v>1</v>
      </c>
      <c r="JXX197" s="109"/>
      <c r="JXY197" s="87"/>
      <c r="JXZ197" s="87"/>
      <c r="JYA197" s="87">
        <v>0</v>
      </c>
      <c r="JYB197" s="87">
        <f>JXZ197+JYA197</f>
        <v>0</v>
      </c>
      <c r="JYC197" s="87">
        <v>0</v>
      </c>
      <c r="JYD197" s="87">
        <f>JYB197*(($H$150)+1)+(IF(JYC197&lt;101,JYC197,IF(JYC197&lt;201,JYC197/2,IF(JYC197&lt;=301,JYC197/3,JYC197/4))))</f>
        <v>0</v>
      </c>
      <c r="JYE197" s="108">
        <v>1</v>
      </c>
      <c r="JYF197" s="109"/>
      <c r="JYG197" s="87"/>
      <c r="JYH197" s="87"/>
      <c r="JYI197" s="87">
        <v>0</v>
      </c>
      <c r="JYJ197" s="87">
        <f>JYH197+JYI197</f>
        <v>0</v>
      </c>
      <c r="JYK197" s="87">
        <v>0</v>
      </c>
      <c r="JYL197" s="87">
        <f>JYJ197*(($H$150)+1)+(IF(JYK197&lt;101,JYK197,IF(JYK197&lt;201,JYK197/2,IF(JYK197&lt;=301,JYK197/3,JYK197/4))))</f>
        <v>0</v>
      </c>
      <c r="JYM197" s="108">
        <v>1</v>
      </c>
      <c r="JYN197" s="109"/>
      <c r="JYO197" s="87"/>
      <c r="JYP197" s="87"/>
      <c r="JYQ197" s="87">
        <v>0</v>
      </c>
      <c r="JYR197" s="87">
        <f>JYP197+JYQ197</f>
        <v>0</v>
      </c>
      <c r="JYS197" s="87">
        <v>0</v>
      </c>
      <c r="JYT197" s="87">
        <f>JYR197*(($H$150)+1)+(IF(JYS197&lt;101,JYS197,IF(JYS197&lt;201,JYS197/2,IF(JYS197&lt;=301,JYS197/3,JYS197/4))))</f>
        <v>0</v>
      </c>
      <c r="JYU197" s="108">
        <v>1</v>
      </c>
      <c r="JYV197" s="109"/>
      <c r="JYW197" s="87"/>
      <c r="JYX197" s="87"/>
      <c r="JYY197" s="87">
        <v>0</v>
      </c>
      <c r="JYZ197" s="87">
        <f>JYX197+JYY197</f>
        <v>0</v>
      </c>
      <c r="JZA197" s="87">
        <v>0</v>
      </c>
      <c r="JZB197" s="87">
        <f>JYZ197*(($H$150)+1)+(IF(JZA197&lt;101,JZA197,IF(JZA197&lt;201,JZA197/2,IF(JZA197&lt;=301,JZA197/3,JZA197/4))))</f>
        <v>0</v>
      </c>
      <c r="JZC197" s="108">
        <v>1</v>
      </c>
      <c r="JZD197" s="109"/>
      <c r="JZE197" s="87"/>
      <c r="JZF197" s="87"/>
      <c r="JZG197" s="87">
        <v>0</v>
      </c>
      <c r="JZH197" s="87">
        <f>JZF197+JZG197</f>
        <v>0</v>
      </c>
      <c r="JZI197" s="87">
        <v>0</v>
      </c>
      <c r="JZJ197" s="87">
        <f>JZH197*(($H$150)+1)+(IF(JZI197&lt;101,JZI197,IF(JZI197&lt;201,JZI197/2,IF(JZI197&lt;=301,JZI197/3,JZI197/4))))</f>
        <v>0</v>
      </c>
      <c r="JZK197" s="108">
        <v>1</v>
      </c>
      <c r="JZL197" s="109"/>
      <c r="JZM197" s="87"/>
      <c r="JZN197" s="87"/>
      <c r="JZO197" s="87">
        <v>0</v>
      </c>
      <c r="JZP197" s="87">
        <f>JZN197+JZO197</f>
        <v>0</v>
      </c>
      <c r="JZQ197" s="87">
        <v>0</v>
      </c>
      <c r="JZR197" s="87">
        <f>JZP197*(($H$150)+1)+(IF(JZQ197&lt;101,JZQ197,IF(JZQ197&lt;201,JZQ197/2,IF(JZQ197&lt;=301,JZQ197/3,JZQ197/4))))</f>
        <v>0</v>
      </c>
      <c r="JZS197" s="108">
        <v>1</v>
      </c>
      <c r="JZT197" s="109"/>
      <c r="JZU197" s="87"/>
      <c r="JZV197" s="87"/>
      <c r="JZW197" s="87">
        <v>0</v>
      </c>
      <c r="JZX197" s="87">
        <f>JZV197+JZW197</f>
        <v>0</v>
      </c>
      <c r="JZY197" s="87">
        <v>0</v>
      </c>
      <c r="JZZ197" s="87">
        <f>JZX197*(($H$150)+1)+(IF(JZY197&lt;101,JZY197,IF(JZY197&lt;201,JZY197/2,IF(JZY197&lt;=301,JZY197/3,JZY197/4))))</f>
        <v>0</v>
      </c>
      <c r="KAA197" s="108">
        <v>1</v>
      </c>
      <c r="KAB197" s="109"/>
      <c r="KAC197" s="87"/>
      <c r="KAD197" s="87"/>
      <c r="KAE197" s="87">
        <v>0</v>
      </c>
      <c r="KAF197" s="87">
        <f>KAD197+KAE197</f>
        <v>0</v>
      </c>
      <c r="KAG197" s="87">
        <v>0</v>
      </c>
      <c r="KAH197" s="87">
        <f>KAF197*(($H$150)+1)+(IF(KAG197&lt;101,KAG197,IF(KAG197&lt;201,KAG197/2,IF(KAG197&lt;=301,KAG197/3,KAG197/4))))</f>
        <v>0</v>
      </c>
      <c r="KAI197" s="108">
        <v>1</v>
      </c>
      <c r="KAJ197" s="109"/>
      <c r="KAK197" s="87"/>
      <c r="KAL197" s="87"/>
      <c r="KAM197" s="87">
        <v>0</v>
      </c>
      <c r="KAN197" s="87">
        <f>KAL197+KAM197</f>
        <v>0</v>
      </c>
      <c r="KAO197" s="87">
        <v>0</v>
      </c>
      <c r="KAP197" s="87">
        <f>KAN197*(($H$150)+1)+(IF(KAO197&lt;101,KAO197,IF(KAO197&lt;201,KAO197/2,IF(KAO197&lt;=301,KAO197/3,KAO197/4))))</f>
        <v>0</v>
      </c>
      <c r="KAQ197" s="108">
        <v>1</v>
      </c>
      <c r="KAR197" s="109"/>
      <c r="KAS197" s="87"/>
      <c r="KAT197" s="87"/>
      <c r="KAU197" s="87">
        <v>0</v>
      </c>
      <c r="KAV197" s="87">
        <f>KAT197+KAU197</f>
        <v>0</v>
      </c>
      <c r="KAW197" s="87">
        <v>0</v>
      </c>
      <c r="KAX197" s="87">
        <f>KAV197*(($H$150)+1)+(IF(KAW197&lt;101,KAW197,IF(KAW197&lt;201,KAW197/2,IF(KAW197&lt;=301,KAW197/3,KAW197/4))))</f>
        <v>0</v>
      </c>
      <c r="KAY197" s="108">
        <v>1</v>
      </c>
      <c r="KAZ197" s="109"/>
      <c r="KBA197" s="87"/>
      <c r="KBB197" s="87"/>
      <c r="KBC197" s="87">
        <v>0</v>
      </c>
      <c r="KBD197" s="87">
        <f>KBB197+KBC197</f>
        <v>0</v>
      </c>
      <c r="KBE197" s="87">
        <v>0</v>
      </c>
      <c r="KBF197" s="87">
        <f>KBD197*(($H$150)+1)+(IF(KBE197&lt;101,KBE197,IF(KBE197&lt;201,KBE197/2,IF(KBE197&lt;=301,KBE197/3,KBE197/4))))</f>
        <v>0</v>
      </c>
      <c r="KBG197" s="108">
        <v>1</v>
      </c>
      <c r="KBH197" s="109"/>
      <c r="KBI197" s="87"/>
      <c r="KBJ197" s="87"/>
      <c r="KBK197" s="87">
        <v>0</v>
      </c>
      <c r="KBL197" s="87">
        <f>KBJ197+KBK197</f>
        <v>0</v>
      </c>
      <c r="KBM197" s="87">
        <v>0</v>
      </c>
      <c r="KBN197" s="87">
        <f>KBL197*(($H$150)+1)+(IF(KBM197&lt;101,KBM197,IF(KBM197&lt;201,KBM197/2,IF(KBM197&lt;=301,KBM197/3,KBM197/4))))</f>
        <v>0</v>
      </c>
      <c r="KBO197" s="108">
        <v>1</v>
      </c>
      <c r="KBP197" s="109"/>
      <c r="KBQ197" s="87"/>
      <c r="KBR197" s="87"/>
      <c r="KBS197" s="87">
        <v>0</v>
      </c>
      <c r="KBT197" s="87">
        <f>KBR197+KBS197</f>
        <v>0</v>
      </c>
      <c r="KBU197" s="87">
        <v>0</v>
      </c>
      <c r="KBV197" s="87">
        <f>KBT197*(($H$150)+1)+(IF(KBU197&lt;101,KBU197,IF(KBU197&lt;201,KBU197/2,IF(KBU197&lt;=301,KBU197/3,KBU197/4))))</f>
        <v>0</v>
      </c>
      <c r="KBW197" s="108">
        <v>1</v>
      </c>
      <c r="KBX197" s="109"/>
      <c r="KBY197" s="87"/>
      <c r="KBZ197" s="87"/>
      <c r="KCA197" s="87">
        <v>0</v>
      </c>
      <c r="KCB197" s="87">
        <f>KBZ197+KCA197</f>
        <v>0</v>
      </c>
      <c r="KCC197" s="87">
        <v>0</v>
      </c>
      <c r="KCD197" s="87">
        <f>KCB197*(($H$150)+1)+(IF(KCC197&lt;101,KCC197,IF(KCC197&lt;201,KCC197/2,IF(KCC197&lt;=301,KCC197/3,KCC197/4))))</f>
        <v>0</v>
      </c>
      <c r="KCE197" s="108">
        <v>1</v>
      </c>
      <c r="KCF197" s="109"/>
      <c r="KCG197" s="87"/>
      <c r="KCH197" s="87"/>
      <c r="KCI197" s="87">
        <v>0</v>
      </c>
      <c r="KCJ197" s="87">
        <f>KCH197+KCI197</f>
        <v>0</v>
      </c>
      <c r="KCK197" s="87">
        <v>0</v>
      </c>
      <c r="KCL197" s="87">
        <f>KCJ197*(($H$150)+1)+(IF(KCK197&lt;101,KCK197,IF(KCK197&lt;201,KCK197/2,IF(KCK197&lt;=301,KCK197/3,KCK197/4))))</f>
        <v>0</v>
      </c>
      <c r="KCM197" s="108">
        <v>1</v>
      </c>
      <c r="KCN197" s="109"/>
      <c r="KCO197" s="87"/>
      <c r="KCP197" s="87"/>
      <c r="KCQ197" s="87">
        <v>0</v>
      </c>
      <c r="KCR197" s="87">
        <f>KCP197+KCQ197</f>
        <v>0</v>
      </c>
      <c r="KCS197" s="87">
        <v>0</v>
      </c>
      <c r="KCT197" s="87">
        <f>KCR197*(($H$150)+1)+(IF(KCS197&lt;101,KCS197,IF(KCS197&lt;201,KCS197/2,IF(KCS197&lt;=301,KCS197/3,KCS197/4))))</f>
        <v>0</v>
      </c>
      <c r="KCU197" s="108">
        <v>1</v>
      </c>
      <c r="KCV197" s="109"/>
      <c r="KCW197" s="87"/>
      <c r="KCX197" s="87"/>
      <c r="KCY197" s="87">
        <v>0</v>
      </c>
      <c r="KCZ197" s="87">
        <f>KCX197+KCY197</f>
        <v>0</v>
      </c>
      <c r="KDA197" s="87">
        <v>0</v>
      </c>
      <c r="KDB197" s="87">
        <f>KCZ197*(($H$150)+1)+(IF(KDA197&lt;101,KDA197,IF(KDA197&lt;201,KDA197/2,IF(KDA197&lt;=301,KDA197/3,KDA197/4))))</f>
        <v>0</v>
      </c>
      <c r="KDC197" s="108">
        <v>1</v>
      </c>
      <c r="KDD197" s="109"/>
      <c r="KDE197" s="87"/>
      <c r="KDF197" s="87"/>
      <c r="KDG197" s="87">
        <v>0</v>
      </c>
      <c r="KDH197" s="87">
        <f>KDF197+KDG197</f>
        <v>0</v>
      </c>
      <c r="KDI197" s="87">
        <v>0</v>
      </c>
      <c r="KDJ197" s="87">
        <f>KDH197*(($H$150)+1)+(IF(KDI197&lt;101,KDI197,IF(KDI197&lt;201,KDI197/2,IF(KDI197&lt;=301,KDI197/3,KDI197/4))))</f>
        <v>0</v>
      </c>
      <c r="KDK197" s="108">
        <v>1</v>
      </c>
      <c r="KDL197" s="109"/>
      <c r="KDM197" s="87"/>
      <c r="KDN197" s="87"/>
      <c r="KDO197" s="87">
        <v>0</v>
      </c>
      <c r="KDP197" s="87">
        <f>KDN197+KDO197</f>
        <v>0</v>
      </c>
      <c r="KDQ197" s="87">
        <v>0</v>
      </c>
      <c r="KDR197" s="87">
        <f>KDP197*(($H$150)+1)+(IF(KDQ197&lt;101,KDQ197,IF(KDQ197&lt;201,KDQ197/2,IF(KDQ197&lt;=301,KDQ197/3,KDQ197/4))))</f>
        <v>0</v>
      </c>
      <c r="KDS197" s="108">
        <v>1</v>
      </c>
      <c r="KDT197" s="109"/>
      <c r="KDU197" s="87"/>
      <c r="KDV197" s="87"/>
      <c r="KDW197" s="87">
        <v>0</v>
      </c>
      <c r="KDX197" s="87">
        <f>KDV197+KDW197</f>
        <v>0</v>
      </c>
      <c r="KDY197" s="87">
        <v>0</v>
      </c>
      <c r="KDZ197" s="87">
        <f>KDX197*(($H$150)+1)+(IF(KDY197&lt;101,KDY197,IF(KDY197&lt;201,KDY197/2,IF(KDY197&lt;=301,KDY197/3,KDY197/4))))</f>
        <v>0</v>
      </c>
      <c r="KEA197" s="108">
        <v>1</v>
      </c>
      <c r="KEB197" s="109"/>
      <c r="KEC197" s="87"/>
      <c r="KED197" s="87"/>
      <c r="KEE197" s="87">
        <v>0</v>
      </c>
      <c r="KEF197" s="87">
        <f>KED197+KEE197</f>
        <v>0</v>
      </c>
      <c r="KEG197" s="87">
        <v>0</v>
      </c>
      <c r="KEH197" s="87">
        <f>KEF197*(($H$150)+1)+(IF(KEG197&lt;101,KEG197,IF(KEG197&lt;201,KEG197/2,IF(KEG197&lt;=301,KEG197/3,KEG197/4))))</f>
        <v>0</v>
      </c>
      <c r="KEI197" s="108">
        <v>1</v>
      </c>
      <c r="KEJ197" s="109"/>
      <c r="KEK197" s="87"/>
      <c r="KEL197" s="87"/>
      <c r="KEM197" s="87">
        <v>0</v>
      </c>
      <c r="KEN197" s="87">
        <f>KEL197+KEM197</f>
        <v>0</v>
      </c>
      <c r="KEO197" s="87">
        <v>0</v>
      </c>
      <c r="KEP197" s="87">
        <f>KEN197*(($H$150)+1)+(IF(KEO197&lt;101,KEO197,IF(KEO197&lt;201,KEO197/2,IF(KEO197&lt;=301,KEO197/3,KEO197/4))))</f>
        <v>0</v>
      </c>
      <c r="KEQ197" s="108">
        <v>1</v>
      </c>
      <c r="KER197" s="109"/>
      <c r="KES197" s="87"/>
      <c r="KET197" s="87"/>
      <c r="KEU197" s="87">
        <v>0</v>
      </c>
      <c r="KEV197" s="87">
        <f>KET197+KEU197</f>
        <v>0</v>
      </c>
      <c r="KEW197" s="87">
        <v>0</v>
      </c>
      <c r="KEX197" s="87">
        <f>KEV197*(($H$150)+1)+(IF(KEW197&lt;101,KEW197,IF(KEW197&lt;201,KEW197/2,IF(KEW197&lt;=301,KEW197/3,KEW197/4))))</f>
        <v>0</v>
      </c>
      <c r="KEY197" s="108">
        <v>1</v>
      </c>
      <c r="KEZ197" s="109"/>
      <c r="KFA197" s="87"/>
      <c r="KFB197" s="87"/>
      <c r="KFC197" s="87">
        <v>0</v>
      </c>
      <c r="KFD197" s="87">
        <f>KFB197+KFC197</f>
        <v>0</v>
      </c>
      <c r="KFE197" s="87">
        <v>0</v>
      </c>
      <c r="KFF197" s="87">
        <f>KFD197*(($H$150)+1)+(IF(KFE197&lt;101,KFE197,IF(KFE197&lt;201,KFE197/2,IF(KFE197&lt;=301,KFE197/3,KFE197/4))))</f>
        <v>0</v>
      </c>
      <c r="KFG197" s="108">
        <v>1</v>
      </c>
      <c r="KFH197" s="109"/>
      <c r="KFI197" s="87"/>
      <c r="KFJ197" s="87"/>
      <c r="KFK197" s="87">
        <v>0</v>
      </c>
      <c r="KFL197" s="87">
        <f>KFJ197+KFK197</f>
        <v>0</v>
      </c>
      <c r="KFM197" s="87">
        <v>0</v>
      </c>
      <c r="KFN197" s="87">
        <f>KFL197*(($H$150)+1)+(IF(KFM197&lt;101,KFM197,IF(KFM197&lt;201,KFM197/2,IF(KFM197&lt;=301,KFM197/3,KFM197/4))))</f>
        <v>0</v>
      </c>
      <c r="KFO197" s="108">
        <v>1</v>
      </c>
      <c r="KFP197" s="109"/>
      <c r="KFQ197" s="87"/>
      <c r="KFR197" s="87"/>
      <c r="KFS197" s="87">
        <v>0</v>
      </c>
      <c r="KFT197" s="87">
        <f>KFR197+KFS197</f>
        <v>0</v>
      </c>
      <c r="KFU197" s="87">
        <v>0</v>
      </c>
      <c r="KFV197" s="87">
        <f>KFT197*(($H$150)+1)+(IF(KFU197&lt;101,KFU197,IF(KFU197&lt;201,KFU197/2,IF(KFU197&lt;=301,KFU197/3,KFU197/4))))</f>
        <v>0</v>
      </c>
      <c r="KFW197" s="108">
        <v>1</v>
      </c>
      <c r="KFX197" s="109"/>
      <c r="KFY197" s="87"/>
      <c r="KFZ197" s="87"/>
      <c r="KGA197" s="87">
        <v>0</v>
      </c>
      <c r="KGB197" s="87">
        <f>KFZ197+KGA197</f>
        <v>0</v>
      </c>
      <c r="KGC197" s="87">
        <v>0</v>
      </c>
      <c r="KGD197" s="87">
        <f>KGB197*(($H$150)+1)+(IF(KGC197&lt;101,KGC197,IF(KGC197&lt;201,KGC197/2,IF(KGC197&lt;=301,KGC197/3,KGC197/4))))</f>
        <v>0</v>
      </c>
      <c r="KGE197" s="108">
        <v>1</v>
      </c>
      <c r="KGF197" s="109"/>
      <c r="KGG197" s="87"/>
      <c r="KGH197" s="87"/>
      <c r="KGI197" s="87">
        <v>0</v>
      </c>
      <c r="KGJ197" s="87">
        <f>KGH197+KGI197</f>
        <v>0</v>
      </c>
      <c r="KGK197" s="87">
        <v>0</v>
      </c>
      <c r="KGL197" s="87">
        <f>KGJ197*(($H$150)+1)+(IF(KGK197&lt;101,KGK197,IF(KGK197&lt;201,KGK197/2,IF(KGK197&lt;=301,KGK197/3,KGK197/4))))</f>
        <v>0</v>
      </c>
      <c r="KGM197" s="108">
        <v>1</v>
      </c>
      <c r="KGN197" s="109"/>
      <c r="KGO197" s="87"/>
      <c r="KGP197" s="87"/>
      <c r="KGQ197" s="87">
        <v>0</v>
      </c>
      <c r="KGR197" s="87">
        <f>KGP197+KGQ197</f>
        <v>0</v>
      </c>
      <c r="KGS197" s="87">
        <v>0</v>
      </c>
      <c r="KGT197" s="87">
        <f>KGR197*(($H$150)+1)+(IF(KGS197&lt;101,KGS197,IF(KGS197&lt;201,KGS197/2,IF(KGS197&lt;=301,KGS197/3,KGS197/4))))</f>
        <v>0</v>
      </c>
      <c r="KGU197" s="108">
        <v>1</v>
      </c>
      <c r="KGV197" s="109"/>
      <c r="KGW197" s="87"/>
      <c r="KGX197" s="87"/>
      <c r="KGY197" s="87">
        <v>0</v>
      </c>
      <c r="KGZ197" s="87">
        <f>KGX197+KGY197</f>
        <v>0</v>
      </c>
      <c r="KHA197" s="87">
        <v>0</v>
      </c>
      <c r="KHB197" s="87">
        <f>KGZ197*(($H$150)+1)+(IF(KHA197&lt;101,KHA197,IF(KHA197&lt;201,KHA197/2,IF(KHA197&lt;=301,KHA197/3,KHA197/4))))</f>
        <v>0</v>
      </c>
      <c r="KHC197" s="108">
        <v>1</v>
      </c>
      <c r="KHD197" s="109"/>
      <c r="KHE197" s="87"/>
      <c r="KHF197" s="87"/>
      <c r="KHG197" s="87">
        <v>0</v>
      </c>
      <c r="KHH197" s="87">
        <f>KHF197+KHG197</f>
        <v>0</v>
      </c>
      <c r="KHI197" s="87">
        <v>0</v>
      </c>
      <c r="KHJ197" s="87">
        <f>KHH197*(($H$150)+1)+(IF(KHI197&lt;101,KHI197,IF(KHI197&lt;201,KHI197/2,IF(KHI197&lt;=301,KHI197/3,KHI197/4))))</f>
        <v>0</v>
      </c>
      <c r="KHK197" s="108">
        <v>1</v>
      </c>
      <c r="KHL197" s="109"/>
      <c r="KHM197" s="87"/>
      <c r="KHN197" s="87"/>
      <c r="KHO197" s="87">
        <v>0</v>
      </c>
      <c r="KHP197" s="87">
        <f>KHN197+KHO197</f>
        <v>0</v>
      </c>
      <c r="KHQ197" s="87">
        <v>0</v>
      </c>
      <c r="KHR197" s="87">
        <f>KHP197*(($H$150)+1)+(IF(KHQ197&lt;101,KHQ197,IF(KHQ197&lt;201,KHQ197/2,IF(KHQ197&lt;=301,KHQ197/3,KHQ197/4))))</f>
        <v>0</v>
      </c>
      <c r="KHS197" s="108">
        <v>1</v>
      </c>
      <c r="KHT197" s="109"/>
      <c r="KHU197" s="87"/>
      <c r="KHV197" s="87"/>
      <c r="KHW197" s="87">
        <v>0</v>
      </c>
      <c r="KHX197" s="87">
        <f>KHV197+KHW197</f>
        <v>0</v>
      </c>
      <c r="KHY197" s="87">
        <v>0</v>
      </c>
      <c r="KHZ197" s="87">
        <f>KHX197*(($H$150)+1)+(IF(KHY197&lt;101,KHY197,IF(KHY197&lt;201,KHY197/2,IF(KHY197&lt;=301,KHY197/3,KHY197/4))))</f>
        <v>0</v>
      </c>
      <c r="KIA197" s="108">
        <v>1</v>
      </c>
      <c r="KIB197" s="109"/>
      <c r="KIC197" s="87"/>
      <c r="KID197" s="87"/>
      <c r="KIE197" s="87">
        <v>0</v>
      </c>
      <c r="KIF197" s="87">
        <f>KID197+KIE197</f>
        <v>0</v>
      </c>
      <c r="KIG197" s="87">
        <v>0</v>
      </c>
      <c r="KIH197" s="87">
        <f>KIF197*(($H$150)+1)+(IF(KIG197&lt;101,KIG197,IF(KIG197&lt;201,KIG197/2,IF(KIG197&lt;=301,KIG197/3,KIG197/4))))</f>
        <v>0</v>
      </c>
      <c r="KII197" s="108">
        <v>1</v>
      </c>
      <c r="KIJ197" s="109"/>
      <c r="KIK197" s="87"/>
      <c r="KIL197" s="87"/>
      <c r="KIM197" s="87">
        <v>0</v>
      </c>
      <c r="KIN197" s="87">
        <f>KIL197+KIM197</f>
        <v>0</v>
      </c>
      <c r="KIO197" s="87">
        <v>0</v>
      </c>
      <c r="KIP197" s="87">
        <f>KIN197*(($H$150)+1)+(IF(KIO197&lt;101,KIO197,IF(KIO197&lt;201,KIO197/2,IF(KIO197&lt;=301,KIO197/3,KIO197/4))))</f>
        <v>0</v>
      </c>
      <c r="KIQ197" s="108">
        <v>1</v>
      </c>
      <c r="KIR197" s="109"/>
      <c r="KIS197" s="87"/>
      <c r="KIT197" s="87"/>
      <c r="KIU197" s="87">
        <v>0</v>
      </c>
      <c r="KIV197" s="87">
        <f>KIT197+KIU197</f>
        <v>0</v>
      </c>
      <c r="KIW197" s="87">
        <v>0</v>
      </c>
      <c r="KIX197" s="87">
        <f>KIV197*(($H$150)+1)+(IF(KIW197&lt;101,KIW197,IF(KIW197&lt;201,KIW197/2,IF(KIW197&lt;=301,KIW197/3,KIW197/4))))</f>
        <v>0</v>
      </c>
      <c r="KIY197" s="108">
        <v>1</v>
      </c>
      <c r="KIZ197" s="109"/>
      <c r="KJA197" s="87"/>
      <c r="KJB197" s="87"/>
      <c r="KJC197" s="87">
        <v>0</v>
      </c>
      <c r="KJD197" s="87">
        <f>KJB197+KJC197</f>
        <v>0</v>
      </c>
      <c r="KJE197" s="87">
        <v>0</v>
      </c>
      <c r="KJF197" s="87">
        <f>KJD197*(($H$150)+1)+(IF(KJE197&lt;101,KJE197,IF(KJE197&lt;201,KJE197/2,IF(KJE197&lt;=301,KJE197/3,KJE197/4))))</f>
        <v>0</v>
      </c>
      <c r="KJG197" s="108">
        <v>1</v>
      </c>
      <c r="KJH197" s="109"/>
      <c r="KJI197" s="87"/>
      <c r="KJJ197" s="87"/>
      <c r="KJK197" s="87">
        <v>0</v>
      </c>
      <c r="KJL197" s="87">
        <f>KJJ197+KJK197</f>
        <v>0</v>
      </c>
      <c r="KJM197" s="87">
        <v>0</v>
      </c>
      <c r="KJN197" s="87">
        <f>KJL197*(($H$150)+1)+(IF(KJM197&lt;101,KJM197,IF(KJM197&lt;201,KJM197/2,IF(KJM197&lt;=301,KJM197/3,KJM197/4))))</f>
        <v>0</v>
      </c>
      <c r="KJO197" s="108">
        <v>1</v>
      </c>
      <c r="KJP197" s="109"/>
      <c r="KJQ197" s="87"/>
      <c r="KJR197" s="87"/>
      <c r="KJS197" s="87">
        <v>0</v>
      </c>
      <c r="KJT197" s="87">
        <f>KJR197+KJS197</f>
        <v>0</v>
      </c>
      <c r="KJU197" s="87">
        <v>0</v>
      </c>
      <c r="KJV197" s="87">
        <f>KJT197*(($H$150)+1)+(IF(KJU197&lt;101,KJU197,IF(KJU197&lt;201,KJU197/2,IF(KJU197&lt;=301,KJU197/3,KJU197/4))))</f>
        <v>0</v>
      </c>
      <c r="KJW197" s="108">
        <v>1</v>
      </c>
      <c r="KJX197" s="109"/>
      <c r="KJY197" s="87"/>
      <c r="KJZ197" s="87"/>
      <c r="KKA197" s="87">
        <v>0</v>
      </c>
      <c r="KKB197" s="87">
        <f>KJZ197+KKA197</f>
        <v>0</v>
      </c>
      <c r="KKC197" s="87">
        <v>0</v>
      </c>
      <c r="KKD197" s="87">
        <f>KKB197*(($H$150)+1)+(IF(KKC197&lt;101,KKC197,IF(KKC197&lt;201,KKC197/2,IF(KKC197&lt;=301,KKC197/3,KKC197/4))))</f>
        <v>0</v>
      </c>
      <c r="KKE197" s="108">
        <v>1</v>
      </c>
      <c r="KKF197" s="109"/>
      <c r="KKG197" s="87"/>
      <c r="KKH197" s="87"/>
      <c r="KKI197" s="87">
        <v>0</v>
      </c>
      <c r="KKJ197" s="87">
        <f>KKH197+KKI197</f>
        <v>0</v>
      </c>
      <c r="KKK197" s="87">
        <v>0</v>
      </c>
      <c r="KKL197" s="87">
        <f>KKJ197*(($H$150)+1)+(IF(KKK197&lt;101,KKK197,IF(KKK197&lt;201,KKK197/2,IF(KKK197&lt;=301,KKK197/3,KKK197/4))))</f>
        <v>0</v>
      </c>
      <c r="KKM197" s="108">
        <v>1</v>
      </c>
      <c r="KKN197" s="109"/>
      <c r="KKO197" s="87"/>
      <c r="KKP197" s="87"/>
      <c r="KKQ197" s="87">
        <v>0</v>
      </c>
      <c r="KKR197" s="87">
        <f>KKP197+KKQ197</f>
        <v>0</v>
      </c>
      <c r="KKS197" s="87">
        <v>0</v>
      </c>
      <c r="KKT197" s="87">
        <f>KKR197*(($H$150)+1)+(IF(KKS197&lt;101,KKS197,IF(KKS197&lt;201,KKS197/2,IF(KKS197&lt;=301,KKS197/3,KKS197/4))))</f>
        <v>0</v>
      </c>
      <c r="KKU197" s="108">
        <v>1</v>
      </c>
      <c r="KKV197" s="109"/>
      <c r="KKW197" s="87"/>
      <c r="KKX197" s="87"/>
      <c r="KKY197" s="87">
        <v>0</v>
      </c>
      <c r="KKZ197" s="87">
        <f>KKX197+KKY197</f>
        <v>0</v>
      </c>
      <c r="KLA197" s="87">
        <v>0</v>
      </c>
      <c r="KLB197" s="87">
        <f>KKZ197*(($H$150)+1)+(IF(KLA197&lt;101,KLA197,IF(KLA197&lt;201,KLA197/2,IF(KLA197&lt;=301,KLA197/3,KLA197/4))))</f>
        <v>0</v>
      </c>
      <c r="KLC197" s="108">
        <v>1</v>
      </c>
      <c r="KLD197" s="109"/>
      <c r="KLE197" s="87"/>
      <c r="KLF197" s="87"/>
      <c r="KLG197" s="87">
        <v>0</v>
      </c>
      <c r="KLH197" s="87">
        <f>KLF197+KLG197</f>
        <v>0</v>
      </c>
      <c r="KLI197" s="87">
        <v>0</v>
      </c>
      <c r="KLJ197" s="87">
        <f>KLH197*(($H$150)+1)+(IF(KLI197&lt;101,KLI197,IF(KLI197&lt;201,KLI197/2,IF(KLI197&lt;=301,KLI197/3,KLI197/4))))</f>
        <v>0</v>
      </c>
      <c r="KLK197" s="108">
        <v>1</v>
      </c>
      <c r="KLL197" s="109"/>
      <c r="KLM197" s="87"/>
      <c r="KLN197" s="87"/>
      <c r="KLO197" s="87">
        <v>0</v>
      </c>
      <c r="KLP197" s="87">
        <f>KLN197+KLO197</f>
        <v>0</v>
      </c>
      <c r="KLQ197" s="87">
        <v>0</v>
      </c>
      <c r="KLR197" s="87">
        <f>KLP197*(($H$150)+1)+(IF(KLQ197&lt;101,KLQ197,IF(KLQ197&lt;201,KLQ197/2,IF(KLQ197&lt;=301,KLQ197/3,KLQ197/4))))</f>
        <v>0</v>
      </c>
      <c r="KLS197" s="108">
        <v>1</v>
      </c>
      <c r="KLT197" s="109"/>
      <c r="KLU197" s="87"/>
      <c r="KLV197" s="87"/>
      <c r="KLW197" s="87">
        <v>0</v>
      </c>
      <c r="KLX197" s="87">
        <f>KLV197+KLW197</f>
        <v>0</v>
      </c>
      <c r="KLY197" s="87">
        <v>0</v>
      </c>
      <c r="KLZ197" s="87">
        <f>KLX197*(($H$150)+1)+(IF(KLY197&lt;101,KLY197,IF(KLY197&lt;201,KLY197/2,IF(KLY197&lt;=301,KLY197/3,KLY197/4))))</f>
        <v>0</v>
      </c>
      <c r="KMA197" s="108">
        <v>1</v>
      </c>
      <c r="KMB197" s="109"/>
      <c r="KMC197" s="87"/>
      <c r="KMD197" s="87"/>
      <c r="KME197" s="87">
        <v>0</v>
      </c>
      <c r="KMF197" s="87">
        <f>KMD197+KME197</f>
        <v>0</v>
      </c>
      <c r="KMG197" s="87">
        <v>0</v>
      </c>
      <c r="KMH197" s="87">
        <f>KMF197*(($H$150)+1)+(IF(KMG197&lt;101,KMG197,IF(KMG197&lt;201,KMG197/2,IF(KMG197&lt;=301,KMG197/3,KMG197/4))))</f>
        <v>0</v>
      </c>
      <c r="KMI197" s="108">
        <v>1</v>
      </c>
      <c r="KMJ197" s="109"/>
      <c r="KMK197" s="87"/>
      <c r="KML197" s="87"/>
      <c r="KMM197" s="87">
        <v>0</v>
      </c>
      <c r="KMN197" s="87">
        <f>KML197+KMM197</f>
        <v>0</v>
      </c>
      <c r="KMO197" s="87">
        <v>0</v>
      </c>
      <c r="KMP197" s="87">
        <f>KMN197*(($H$150)+1)+(IF(KMO197&lt;101,KMO197,IF(KMO197&lt;201,KMO197/2,IF(KMO197&lt;=301,KMO197/3,KMO197/4))))</f>
        <v>0</v>
      </c>
      <c r="KMQ197" s="108">
        <v>1</v>
      </c>
      <c r="KMR197" s="109"/>
      <c r="KMS197" s="87"/>
      <c r="KMT197" s="87"/>
      <c r="KMU197" s="87">
        <v>0</v>
      </c>
      <c r="KMV197" s="87">
        <f>KMT197+KMU197</f>
        <v>0</v>
      </c>
      <c r="KMW197" s="87">
        <v>0</v>
      </c>
      <c r="KMX197" s="87">
        <f>KMV197*(($H$150)+1)+(IF(KMW197&lt;101,KMW197,IF(KMW197&lt;201,KMW197/2,IF(KMW197&lt;=301,KMW197/3,KMW197/4))))</f>
        <v>0</v>
      </c>
      <c r="KMY197" s="108">
        <v>1</v>
      </c>
      <c r="KMZ197" s="109"/>
      <c r="KNA197" s="87"/>
      <c r="KNB197" s="87"/>
      <c r="KNC197" s="87">
        <v>0</v>
      </c>
      <c r="KND197" s="87">
        <f>KNB197+KNC197</f>
        <v>0</v>
      </c>
      <c r="KNE197" s="87">
        <v>0</v>
      </c>
      <c r="KNF197" s="87">
        <f>KND197*(($H$150)+1)+(IF(KNE197&lt;101,KNE197,IF(KNE197&lt;201,KNE197/2,IF(KNE197&lt;=301,KNE197/3,KNE197/4))))</f>
        <v>0</v>
      </c>
      <c r="KNG197" s="108">
        <v>1</v>
      </c>
      <c r="KNH197" s="109"/>
      <c r="KNI197" s="87"/>
      <c r="KNJ197" s="87"/>
      <c r="KNK197" s="87">
        <v>0</v>
      </c>
      <c r="KNL197" s="87">
        <f>KNJ197+KNK197</f>
        <v>0</v>
      </c>
      <c r="KNM197" s="87">
        <v>0</v>
      </c>
      <c r="KNN197" s="87">
        <f>KNL197*(($H$150)+1)+(IF(KNM197&lt;101,KNM197,IF(KNM197&lt;201,KNM197/2,IF(KNM197&lt;=301,KNM197/3,KNM197/4))))</f>
        <v>0</v>
      </c>
      <c r="KNO197" s="108">
        <v>1</v>
      </c>
      <c r="KNP197" s="109"/>
      <c r="KNQ197" s="87"/>
      <c r="KNR197" s="87"/>
      <c r="KNS197" s="87">
        <v>0</v>
      </c>
      <c r="KNT197" s="87">
        <f>KNR197+KNS197</f>
        <v>0</v>
      </c>
      <c r="KNU197" s="87">
        <v>0</v>
      </c>
      <c r="KNV197" s="87">
        <f>KNT197*(($H$150)+1)+(IF(KNU197&lt;101,KNU197,IF(KNU197&lt;201,KNU197/2,IF(KNU197&lt;=301,KNU197/3,KNU197/4))))</f>
        <v>0</v>
      </c>
      <c r="KNW197" s="108">
        <v>1</v>
      </c>
      <c r="KNX197" s="109"/>
      <c r="KNY197" s="87"/>
      <c r="KNZ197" s="87"/>
      <c r="KOA197" s="87">
        <v>0</v>
      </c>
      <c r="KOB197" s="87">
        <f>KNZ197+KOA197</f>
        <v>0</v>
      </c>
      <c r="KOC197" s="87">
        <v>0</v>
      </c>
      <c r="KOD197" s="87">
        <f>KOB197*(($H$150)+1)+(IF(KOC197&lt;101,KOC197,IF(KOC197&lt;201,KOC197/2,IF(KOC197&lt;=301,KOC197/3,KOC197/4))))</f>
        <v>0</v>
      </c>
      <c r="KOE197" s="108">
        <v>1</v>
      </c>
      <c r="KOF197" s="109"/>
      <c r="KOG197" s="87"/>
      <c r="KOH197" s="87"/>
      <c r="KOI197" s="87">
        <v>0</v>
      </c>
      <c r="KOJ197" s="87">
        <f>KOH197+KOI197</f>
        <v>0</v>
      </c>
      <c r="KOK197" s="87">
        <v>0</v>
      </c>
      <c r="KOL197" s="87">
        <f>KOJ197*(($H$150)+1)+(IF(KOK197&lt;101,KOK197,IF(KOK197&lt;201,KOK197/2,IF(KOK197&lt;=301,KOK197/3,KOK197/4))))</f>
        <v>0</v>
      </c>
      <c r="KOM197" s="108">
        <v>1</v>
      </c>
      <c r="KON197" s="109"/>
      <c r="KOO197" s="87"/>
      <c r="KOP197" s="87"/>
      <c r="KOQ197" s="87">
        <v>0</v>
      </c>
      <c r="KOR197" s="87">
        <f>KOP197+KOQ197</f>
        <v>0</v>
      </c>
      <c r="KOS197" s="87">
        <v>0</v>
      </c>
      <c r="KOT197" s="87">
        <f>KOR197*(($H$150)+1)+(IF(KOS197&lt;101,KOS197,IF(KOS197&lt;201,KOS197/2,IF(KOS197&lt;=301,KOS197/3,KOS197/4))))</f>
        <v>0</v>
      </c>
      <c r="KOU197" s="108">
        <v>1</v>
      </c>
      <c r="KOV197" s="109"/>
      <c r="KOW197" s="87"/>
      <c r="KOX197" s="87"/>
      <c r="KOY197" s="87">
        <v>0</v>
      </c>
      <c r="KOZ197" s="87">
        <f>KOX197+KOY197</f>
        <v>0</v>
      </c>
      <c r="KPA197" s="87">
        <v>0</v>
      </c>
      <c r="KPB197" s="87">
        <f>KOZ197*(($H$150)+1)+(IF(KPA197&lt;101,KPA197,IF(KPA197&lt;201,KPA197/2,IF(KPA197&lt;=301,KPA197/3,KPA197/4))))</f>
        <v>0</v>
      </c>
      <c r="KPC197" s="108">
        <v>1</v>
      </c>
      <c r="KPD197" s="109"/>
      <c r="KPE197" s="87"/>
      <c r="KPF197" s="87"/>
      <c r="KPG197" s="87">
        <v>0</v>
      </c>
      <c r="KPH197" s="87">
        <f>KPF197+KPG197</f>
        <v>0</v>
      </c>
      <c r="KPI197" s="87">
        <v>0</v>
      </c>
      <c r="KPJ197" s="87">
        <f>KPH197*(($H$150)+1)+(IF(KPI197&lt;101,KPI197,IF(KPI197&lt;201,KPI197/2,IF(KPI197&lt;=301,KPI197/3,KPI197/4))))</f>
        <v>0</v>
      </c>
      <c r="KPK197" s="108">
        <v>1</v>
      </c>
      <c r="KPL197" s="109"/>
      <c r="KPM197" s="87"/>
      <c r="KPN197" s="87"/>
      <c r="KPO197" s="87">
        <v>0</v>
      </c>
      <c r="KPP197" s="87">
        <f>KPN197+KPO197</f>
        <v>0</v>
      </c>
      <c r="KPQ197" s="87">
        <v>0</v>
      </c>
      <c r="KPR197" s="87">
        <f>KPP197*(($H$150)+1)+(IF(KPQ197&lt;101,KPQ197,IF(KPQ197&lt;201,KPQ197/2,IF(KPQ197&lt;=301,KPQ197/3,KPQ197/4))))</f>
        <v>0</v>
      </c>
      <c r="KPS197" s="108">
        <v>1</v>
      </c>
      <c r="KPT197" s="109"/>
      <c r="KPU197" s="87"/>
      <c r="KPV197" s="87"/>
      <c r="KPW197" s="87">
        <v>0</v>
      </c>
      <c r="KPX197" s="87">
        <f>KPV197+KPW197</f>
        <v>0</v>
      </c>
      <c r="KPY197" s="87">
        <v>0</v>
      </c>
      <c r="KPZ197" s="87">
        <f>KPX197*(($H$150)+1)+(IF(KPY197&lt;101,KPY197,IF(KPY197&lt;201,KPY197/2,IF(KPY197&lt;=301,KPY197/3,KPY197/4))))</f>
        <v>0</v>
      </c>
      <c r="KQA197" s="108">
        <v>1</v>
      </c>
      <c r="KQB197" s="109"/>
      <c r="KQC197" s="87"/>
      <c r="KQD197" s="87"/>
      <c r="KQE197" s="87">
        <v>0</v>
      </c>
      <c r="KQF197" s="87">
        <f>KQD197+KQE197</f>
        <v>0</v>
      </c>
      <c r="KQG197" s="87">
        <v>0</v>
      </c>
      <c r="KQH197" s="87">
        <f>KQF197*(($H$150)+1)+(IF(KQG197&lt;101,KQG197,IF(KQG197&lt;201,KQG197/2,IF(KQG197&lt;=301,KQG197/3,KQG197/4))))</f>
        <v>0</v>
      </c>
      <c r="KQI197" s="108">
        <v>1</v>
      </c>
      <c r="KQJ197" s="109"/>
      <c r="KQK197" s="87"/>
      <c r="KQL197" s="87"/>
      <c r="KQM197" s="87">
        <v>0</v>
      </c>
      <c r="KQN197" s="87">
        <f>KQL197+KQM197</f>
        <v>0</v>
      </c>
      <c r="KQO197" s="87">
        <v>0</v>
      </c>
      <c r="KQP197" s="87">
        <f>KQN197*(($H$150)+1)+(IF(KQO197&lt;101,KQO197,IF(KQO197&lt;201,KQO197/2,IF(KQO197&lt;=301,KQO197/3,KQO197/4))))</f>
        <v>0</v>
      </c>
      <c r="KQQ197" s="108">
        <v>1</v>
      </c>
      <c r="KQR197" s="109"/>
      <c r="KQS197" s="87"/>
      <c r="KQT197" s="87"/>
      <c r="KQU197" s="87">
        <v>0</v>
      </c>
      <c r="KQV197" s="87">
        <f>KQT197+KQU197</f>
        <v>0</v>
      </c>
      <c r="KQW197" s="87">
        <v>0</v>
      </c>
      <c r="KQX197" s="87">
        <f>KQV197*(($H$150)+1)+(IF(KQW197&lt;101,KQW197,IF(KQW197&lt;201,KQW197/2,IF(KQW197&lt;=301,KQW197/3,KQW197/4))))</f>
        <v>0</v>
      </c>
      <c r="KQY197" s="108">
        <v>1</v>
      </c>
      <c r="KQZ197" s="109"/>
      <c r="KRA197" s="87"/>
      <c r="KRB197" s="87"/>
      <c r="KRC197" s="87">
        <v>0</v>
      </c>
      <c r="KRD197" s="87">
        <f>KRB197+KRC197</f>
        <v>0</v>
      </c>
      <c r="KRE197" s="87">
        <v>0</v>
      </c>
      <c r="KRF197" s="87">
        <f>KRD197*(($H$150)+1)+(IF(KRE197&lt;101,KRE197,IF(KRE197&lt;201,KRE197/2,IF(KRE197&lt;=301,KRE197/3,KRE197/4))))</f>
        <v>0</v>
      </c>
      <c r="KRG197" s="108">
        <v>1</v>
      </c>
      <c r="KRH197" s="109"/>
      <c r="KRI197" s="87"/>
      <c r="KRJ197" s="87"/>
      <c r="KRK197" s="87">
        <v>0</v>
      </c>
      <c r="KRL197" s="87">
        <f>KRJ197+KRK197</f>
        <v>0</v>
      </c>
      <c r="KRM197" s="87">
        <v>0</v>
      </c>
      <c r="KRN197" s="87">
        <f>KRL197*(($H$150)+1)+(IF(KRM197&lt;101,KRM197,IF(KRM197&lt;201,KRM197/2,IF(KRM197&lt;=301,KRM197/3,KRM197/4))))</f>
        <v>0</v>
      </c>
      <c r="KRO197" s="108">
        <v>1</v>
      </c>
      <c r="KRP197" s="109"/>
      <c r="KRQ197" s="87"/>
      <c r="KRR197" s="87"/>
      <c r="KRS197" s="87">
        <v>0</v>
      </c>
      <c r="KRT197" s="87">
        <f>KRR197+KRS197</f>
        <v>0</v>
      </c>
      <c r="KRU197" s="87">
        <v>0</v>
      </c>
      <c r="KRV197" s="87">
        <f>KRT197*(($H$150)+1)+(IF(KRU197&lt;101,KRU197,IF(KRU197&lt;201,KRU197/2,IF(KRU197&lt;=301,KRU197/3,KRU197/4))))</f>
        <v>0</v>
      </c>
      <c r="KRW197" s="108">
        <v>1</v>
      </c>
      <c r="KRX197" s="109"/>
      <c r="KRY197" s="87"/>
      <c r="KRZ197" s="87"/>
      <c r="KSA197" s="87">
        <v>0</v>
      </c>
      <c r="KSB197" s="87">
        <f>KRZ197+KSA197</f>
        <v>0</v>
      </c>
      <c r="KSC197" s="87">
        <v>0</v>
      </c>
      <c r="KSD197" s="87">
        <f>KSB197*(($H$150)+1)+(IF(KSC197&lt;101,KSC197,IF(KSC197&lt;201,KSC197/2,IF(KSC197&lt;=301,KSC197/3,KSC197/4))))</f>
        <v>0</v>
      </c>
      <c r="KSE197" s="108">
        <v>1</v>
      </c>
      <c r="KSF197" s="109"/>
      <c r="KSG197" s="87"/>
      <c r="KSH197" s="87"/>
      <c r="KSI197" s="87">
        <v>0</v>
      </c>
      <c r="KSJ197" s="87">
        <f>KSH197+KSI197</f>
        <v>0</v>
      </c>
      <c r="KSK197" s="87">
        <v>0</v>
      </c>
      <c r="KSL197" s="87">
        <f>KSJ197*(($H$150)+1)+(IF(KSK197&lt;101,KSK197,IF(KSK197&lt;201,KSK197/2,IF(KSK197&lt;=301,KSK197/3,KSK197/4))))</f>
        <v>0</v>
      </c>
      <c r="KSM197" s="108">
        <v>1</v>
      </c>
      <c r="KSN197" s="109"/>
      <c r="KSO197" s="87"/>
      <c r="KSP197" s="87"/>
      <c r="KSQ197" s="87">
        <v>0</v>
      </c>
      <c r="KSR197" s="87">
        <f>KSP197+KSQ197</f>
        <v>0</v>
      </c>
      <c r="KSS197" s="87">
        <v>0</v>
      </c>
      <c r="KST197" s="87">
        <f>KSR197*(($H$150)+1)+(IF(KSS197&lt;101,KSS197,IF(KSS197&lt;201,KSS197/2,IF(KSS197&lt;=301,KSS197/3,KSS197/4))))</f>
        <v>0</v>
      </c>
      <c r="KSU197" s="108">
        <v>1</v>
      </c>
      <c r="KSV197" s="109"/>
      <c r="KSW197" s="87"/>
      <c r="KSX197" s="87"/>
      <c r="KSY197" s="87">
        <v>0</v>
      </c>
      <c r="KSZ197" s="87">
        <f>KSX197+KSY197</f>
        <v>0</v>
      </c>
      <c r="KTA197" s="87">
        <v>0</v>
      </c>
      <c r="KTB197" s="87">
        <f>KSZ197*(($H$150)+1)+(IF(KTA197&lt;101,KTA197,IF(KTA197&lt;201,KTA197/2,IF(KTA197&lt;=301,KTA197/3,KTA197/4))))</f>
        <v>0</v>
      </c>
      <c r="KTC197" s="108">
        <v>1</v>
      </c>
      <c r="KTD197" s="109"/>
      <c r="KTE197" s="87"/>
      <c r="KTF197" s="87"/>
      <c r="KTG197" s="87">
        <v>0</v>
      </c>
      <c r="KTH197" s="87">
        <f>KTF197+KTG197</f>
        <v>0</v>
      </c>
      <c r="KTI197" s="87">
        <v>0</v>
      </c>
      <c r="KTJ197" s="87">
        <f>KTH197*(($H$150)+1)+(IF(KTI197&lt;101,KTI197,IF(KTI197&lt;201,KTI197/2,IF(KTI197&lt;=301,KTI197/3,KTI197/4))))</f>
        <v>0</v>
      </c>
      <c r="KTK197" s="108">
        <v>1</v>
      </c>
      <c r="KTL197" s="109"/>
      <c r="KTM197" s="87"/>
      <c r="KTN197" s="87"/>
      <c r="KTO197" s="87">
        <v>0</v>
      </c>
      <c r="KTP197" s="87">
        <f>KTN197+KTO197</f>
        <v>0</v>
      </c>
      <c r="KTQ197" s="87">
        <v>0</v>
      </c>
      <c r="KTR197" s="87">
        <f>KTP197*(($H$150)+1)+(IF(KTQ197&lt;101,KTQ197,IF(KTQ197&lt;201,KTQ197/2,IF(KTQ197&lt;=301,KTQ197/3,KTQ197/4))))</f>
        <v>0</v>
      </c>
      <c r="KTS197" s="108">
        <v>1</v>
      </c>
      <c r="KTT197" s="109"/>
      <c r="KTU197" s="87"/>
      <c r="KTV197" s="87"/>
      <c r="KTW197" s="87">
        <v>0</v>
      </c>
      <c r="KTX197" s="87">
        <f>KTV197+KTW197</f>
        <v>0</v>
      </c>
      <c r="KTY197" s="87">
        <v>0</v>
      </c>
      <c r="KTZ197" s="87">
        <f>KTX197*(($H$150)+1)+(IF(KTY197&lt;101,KTY197,IF(KTY197&lt;201,KTY197/2,IF(KTY197&lt;=301,KTY197/3,KTY197/4))))</f>
        <v>0</v>
      </c>
      <c r="KUA197" s="108">
        <v>1</v>
      </c>
      <c r="KUB197" s="109"/>
      <c r="KUC197" s="87"/>
      <c r="KUD197" s="87"/>
      <c r="KUE197" s="87">
        <v>0</v>
      </c>
      <c r="KUF197" s="87">
        <f>KUD197+KUE197</f>
        <v>0</v>
      </c>
      <c r="KUG197" s="87">
        <v>0</v>
      </c>
      <c r="KUH197" s="87">
        <f>KUF197*(($H$150)+1)+(IF(KUG197&lt;101,KUG197,IF(KUG197&lt;201,KUG197/2,IF(KUG197&lt;=301,KUG197/3,KUG197/4))))</f>
        <v>0</v>
      </c>
      <c r="KUI197" s="108">
        <v>1</v>
      </c>
      <c r="KUJ197" s="109"/>
      <c r="KUK197" s="87"/>
      <c r="KUL197" s="87"/>
      <c r="KUM197" s="87">
        <v>0</v>
      </c>
      <c r="KUN197" s="87">
        <f>KUL197+KUM197</f>
        <v>0</v>
      </c>
      <c r="KUO197" s="87">
        <v>0</v>
      </c>
      <c r="KUP197" s="87">
        <f>KUN197*(($H$150)+1)+(IF(KUO197&lt;101,KUO197,IF(KUO197&lt;201,KUO197/2,IF(KUO197&lt;=301,KUO197/3,KUO197/4))))</f>
        <v>0</v>
      </c>
      <c r="KUQ197" s="108">
        <v>1</v>
      </c>
      <c r="KUR197" s="109"/>
      <c r="KUS197" s="87"/>
      <c r="KUT197" s="87"/>
      <c r="KUU197" s="87">
        <v>0</v>
      </c>
      <c r="KUV197" s="87">
        <f>KUT197+KUU197</f>
        <v>0</v>
      </c>
      <c r="KUW197" s="87">
        <v>0</v>
      </c>
      <c r="KUX197" s="87">
        <f>KUV197*(($H$150)+1)+(IF(KUW197&lt;101,KUW197,IF(KUW197&lt;201,KUW197/2,IF(KUW197&lt;=301,KUW197/3,KUW197/4))))</f>
        <v>0</v>
      </c>
      <c r="KUY197" s="108">
        <v>1</v>
      </c>
      <c r="KUZ197" s="109"/>
      <c r="KVA197" s="87"/>
      <c r="KVB197" s="87"/>
      <c r="KVC197" s="87">
        <v>0</v>
      </c>
      <c r="KVD197" s="87">
        <f>KVB197+KVC197</f>
        <v>0</v>
      </c>
      <c r="KVE197" s="87">
        <v>0</v>
      </c>
      <c r="KVF197" s="87">
        <f>KVD197*(($H$150)+1)+(IF(KVE197&lt;101,KVE197,IF(KVE197&lt;201,KVE197/2,IF(KVE197&lt;=301,KVE197/3,KVE197/4))))</f>
        <v>0</v>
      </c>
      <c r="KVG197" s="108">
        <v>1</v>
      </c>
      <c r="KVH197" s="109"/>
      <c r="KVI197" s="87"/>
      <c r="KVJ197" s="87"/>
      <c r="KVK197" s="87">
        <v>0</v>
      </c>
      <c r="KVL197" s="87">
        <f>KVJ197+KVK197</f>
        <v>0</v>
      </c>
      <c r="KVM197" s="87">
        <v>0</v>
      </c>
      <c r="KVN197" s="87">
        <f>KVL197*(($H$150)+1)+(IF(KVM197&lt;101,KVM197,IF(KVM197&lt;201,KVM197/2,IF(KVM197&lt;=301,KVM197/3,KVM197/4))))</f>
        <v>0</v>
      </c>
      <c r="KVO197" s="108">
        <v>1</v>
      </c>
      <c r="KVP197" s="109"/>
      <c r="KVQ197" s="87"/>
      <c r="KVR197" s="87"/>
      <c r="KVS197" s="87">
        <v>0</v>
      </c>
      <c r="KVT197" s="87">
        <f>KVR197+KVS197</f>
        <v>0</v>
      </c>
      <c r="KVU197" s="87">
        <v>0</v>
      </c>
      <c r="KVV197" s="87">
        <f>KVT197*(($H$150)+1)+(IF(KVU197&lt;101,KVU197,IF(KVU197&lt;201,KVU197/2,IF(KVU197&lt;=301,KVU197/3,KVU197/4))))</f>
        <v>0</v>
      </c>
      <c r="KVW197" s="108">
        <v>1</v>
      </c>
      <c r="KVX197" s="109"/>
      <c r="KVY197" s="87"/>
      <c r="KVZ197" s="87"/>
      <c r="KWA197" s="87">
        <v>0</v>
      </c>
      <c r="KWB197" s="87">
        <f>KVZ197+KWA197</f>
        <v>0</v>
      </c>
      <c r="KWC197" s="87">
        <v>0</v>
      </c>
      <c r="KWD197" s="87">
        <f>KWB197*(($H$150)+1)+(IF(KWC197&lt;101,KWC197,IF(KWC197&lt;201,KWC197/2,IF(KWC197&lt;=301,KWC197/3,KWC197/4))))</f>
        <v>0</v>
      </c>
      <c r="KWE197" s="108">
        <v>1</v>
      </c>
      <c r="KWF197" s="109"/>
      <c r="KWG197" s="87"/>
      <c r="KWH197" s="87"/>
      <c r="KWI197" s="87">
        <v>0</v>
      </c>
      <c r="KWJ197" s="87">
        <f>KWH197+KWI197</f>
        <v>0</v>
      </c>
      <c r="KWK197" s="87">
        <v>0</v>
      </c>
      <c r="KWL197" s="87">
        <f>KWJ197*(($H$150)+1)+(IF(KWK197&lt;101,KWK197,IF(KWK197&lt;201,KWK197/2,IF(KWK197&lt;=301,KWK197/3,KWK197/4))))</f>
        <v>0</v>
      </c>
      <c r="KWM197" s="108">
        <v>1</v>
      </c>
      <c r="KWN197" s="109"/>
      <c r="KWO197" s="87"/>
      <c r="KWP197" s="87"/>
      <c r="KWQ197" s="87">
        <v>0</v>
      </c>
      <c r="KWR197" s="87">
        <f>KWP197+KWQ197</f>
        <v>0</v>
      </c>
      <c r="KWS197" s="87">
        <v>0</v>
      </c>
      <c r="KWT197" s="87">
        <f>KWR197*(($H$150)+1)+(IF(KWS197&lt;101,KWS197,IF(KWS197&lt;201,KWS197/2,IF(KWS197&lt;=301,KWS197/3,KWS197/4))))</f>
        <v>0</v>
      </c>
      <c r="KWU197" s="108">
        <v>1</v>
      </c>
      <c r="KWV197" s="109"/>
      <c r="KWW197" s="87"/>
      <c r="KWX197" s="87"/>
      <c r="KWY197" s="87">
        <v>0</v>
      </c>
      <c r="KWZ197" s="87">
        <f>KWX197+KWY197</f>
        <v>0</v>
      </c>
      <c r="KXA197" s="87">
        <v>0</v>
      </c>
      <c r="KXB197" s="87">
        <f>KWZ197*(($H$150)+1)+(IF(KXA197&lt;101,KXA197,IF(KXA197&lt;201,KXA197/2,IF(KXA197&lt;=301,KXA197/3,KXA197/4))))</f>
        <v>0</v>
      </c>
      <c r="KXC197" s="108">
        <v>1</v>
      </c>
      <c r="KXD197" s="109"/>
      <c r="KXE197" s="87"/>
      <c r="KXF197" s="87"/>
      <c r="KXG197" s="87">
        <v>0</v>
      </c>
      <c r="KXH197" s="87">
        <f>KXF197+KXG197</f>
        <v>0</v>
      </c>
      <c r="KXI197" s="87">
        <v>0</v>
      </c>
      <c r="KXJ197" s="87">
        <f>KXH197*(($H$150)+1)+(IF(KXI197&lt;101,KXI197,IF(KXI197&lt;201,KXI197/2,IF(KXI197&lt;=301,KXI197/3,KXI197/4))))</f>
        <v>0</v>
      </c>
      <c r="KXK197" s="108">
        <v>1</v>
      </c>
      <c r="KXL197" s="109"/>
      <c r="KXM197" s="87"/>
      <c r="KXN197" s="87"/>
      <c r="KXO197" s="87">
        <v>0</v>
      </c>
      <c r="KXP197" s="87">
        <f>KXN197+KXO197</f>
        <v>0</v>
      </c>
      <c r="KXQ197" s="87">
        <v>0</v>
      </c>
      <c r="KXR197" s="87">
        <f>KXP197*(($H$150)+1)+(IF(KXQ197&lt;101,KXQ197,IF(KXQ197&lt;201,KXQ197/2,IF(KXQ197&lt;=301,KXQ197/3,KXQ197/4))))</f>
        <v>0</v>
      </c>
      <c r="KXS197" s="108">
        <v>1</v>
      </c>
      <c r="KXT197" s="109"/>
      <c r="KXU197" s="87"/>
      <c r="KXV197" s="87"/>
      <c r="KXW197" s="87">
        <v>0</v>
      </c>
      <c r="KXX197" s="87">
        <f>KXV197+KXW197</f>
        <v>0</v>
      </c>
      <c r="KXY197" s="87">
        <v>0</v>
      </c>
      <c r="KXZ197" s="87">
        <f>KXX197*(($H$150)+1)+(IF(KXY197&lt;101,KXY197,IF(KXY197&lt;201,KXY197/2,IF(KXY197&lt;=301,KXY197/3,KXY197/4))))</f>
        <v>0</v>
      </c>
      <c r="KYA197" s="108">
        <v>1</v>
      </c>
      <c r="KYB197" s="109"/>
      <c r="KYC197" s="87"/>
      <c r="KYD197" s="87"/>
      <c r="KYE197" s="87">
        <v>0</v>
      </c>
      <c r="KYF197" s="87">
        <f>KYD197+KYE197</f>
        <v>0</v>
      </c>
      <c r="KYG197" s="87">
        <v>0</v>
      </c>
      <c r="KYH197" s="87">
        <f>KYF197*(($H$150)+1)+(IF(KYG197&lt;101,KYG197,IF(KYG197&lt;201,KYG197/2,IF(KYG197&lt;=301,KYG197/3,KYG197/4))))</f>
        <v>0</v>
      </c>
      <c r="KYI197" s="108">
        <v>1</v>
      </c>
      <c r="KYJ197" s="109"/>
      <c r="KYK197" s="87"/>
      <c r="KYL197" s="87"/>
      <c r="KYM197" s="87">
        <v>0</v>
      </c>
      <c r="KYN197" s="87">
        <f>KYL197+KYM197</f>
        <v>0</v>
      </c>
      <c r="KYO197" s="87">
        <v>0</v>
      </c>
      <c r="KYP197" s="87">
        <f>KYN197*(($H$150)+1)+(IF(KYO197&lt;101,KYO197,IF(KYO197&lt;201,KYO197/2,IF(KYO197&lt;=301,KYO197/3,KYO197/4))))</f>
        <v>0</v>
      </c>
      <c r="KYQ197" s="108">
        <v>1</v>
      </c>
      <c r="KYR197" s="109"/>
      <c r="KYS197" s="87"/>
      <c r="KYT197" s="87"/>
      <c r="KYU197" s="87">
        <v>0</v>
      </c>
      <c r="KYV197" s="87">
        <f>KYT197+KYU197</f>
        <v>0</v>
      </c>
      <c r="KYW197" s="87">
        <v>0</v>
      </c>
      <c r="KYX197" s="87">
        <f>KYV197*(($H$150)+1)+(IF(KYW197&lt;101,KYW197,IF(KYW197&lt;201,KYW197/2,IF(KYW197&lt;=301,KYW197/3,KYW197/4))))</f>
        <v>0</v>
      </c>
      <c r="KYY197" s="108">
        <v>1</v>
      </c>
      <c r="KYZ197" s="109"/>
      <c r="KZA197" s="87"/>
      <c r="KZB197" s="87"/>
      <c r="KZC197" s="87">
        <v>0</v>
      </c>
      <c r="KZD197" s="87">
        <f>KZB197+KZC197</f>
        <v>0</v>
      </c>
      <c r="KZE197" s="87">
        <v>0</v>
      </c>
      <c r="KZF197" s="87">
        <f>KZD197*(($H$150)+1)+(IF(KZE197&lt;101,KZE197,IF(KZE197&lt;201,KZE197/2,IF(KZE197&lt;=301,KZE197/3,KZE197/4))))</f>
        <v>0</v>
      </c>
      <c r="KZG197" s="108">
        <v>1</v>
      </c>
      <c r="KZH197" s="109"/>
      <c r="KZI197" s="87"/>
      <c r="KZJ197" s="87"/>
      <c r="KZK197" s="87">
        <v>0</v>
      </c>
      <c r="KZL197" s="87">
        <f>KZJ197+KZK197</f>
        <v>0</v>
      </c>
      <c r="KZM197" s="87">
        <v>0</v>
      </c>
      <c r="KZN197" s="87">
        <f>KZL197*(($H$150)+1)+(IF(KZM197&lt;101,KZM197,IF(KZM197&lt;201,KZM197/2,IF(KZM197&lt;=301,KZM197/3,KZM197/4))))</f>
        <v>0</v>
      </c>
      <c r="KZO197" s="108">
        <v>1</v>
      </c>
      <c r="KZP197" s="109"/>
      <c r="KZQ197" s="87"/>
      <c r="KZR197" s="87"/>
      <c r="KZS197" s="87">
        <v>0</v>
      </c>
      <c r="KZT197" s="87">
        <f>KZR197+KZS197</f>
        <v>0</v>
      </c>
      <c r="KZU197" s="87">
        <v>0</v>
      </c>
      <c r="KZV197" s="87">
        <f>KZT197*(($H$150)+1)+(IF(KZU197&lt;101,KZU197,IF(KZU197&lt;201,KZU197/2,IF(KZU197&lt;=301,KZU197/3,KZU197/4))))</f>
        <v>0</v>
      </c>
      <c r="KZW197" s="108">
        <v>1</v>
      </c>
      <c r="KZX197" s="109"/>
      <c r="KZY197" s="87"/>
      <c r="KZZ197" s="87"/>
      <c r="LAA197" s="87">
        <v>0</v>
      </c>
      <c r="LAB197" s="87">
        <f>KZZ197+LAA197</f>
        <v>0</v>
      </c>
      <c r="LAC197" s="87">
        <v>0</v>
      </c>
      <c r="LAD197" s="87">
        <f>LAB197*(($H$150)+1)+(IF(LAC197&lt;101,LAC197,IF(LAC197&lt;201,LAC197/2,IF(LAC197&lt;=301,LAC197/3,LAC197/4))))</f>
        <v>0</v>
      </c>
      <c r="LAE197" s="108">
        <v>1</v>
      </c>
      <c r="LAF197" s="109"/>
      <c r="LAG197" s="87"/>
      <c r="LAH197" s="87"/>
      <c r="LAI197" s="87">
        <v>0</v>
      </c>
      <c r="LAJ197" s="87">
        <f>LAH197+LAI197</f>
        <v>0</v>
      </c>
      <c r="LAK197" s="87">
        <v>0</v>
      </c>
      <c r="LAL197" s="87">
        <f>LAJ197*(($H$150)+1)+(IF(LAK197&lt;101,LAK197,IF(LAK197&lt;201,LAK197/2,IF(LAK197&lt;=301,LAK197/3,LAK197/4))))</f>
        <v>0</v>
      </c>
      <c r="LAM197" s="108">
        <v>1</v>
      </c>
      <c r="LAN197" s="109"/>
      <c r="LAO197" s="87"/>
      <c r="LAP197" s="87"/>
      <c r="LAQ197" s="87">
        <v>0</v>
      </c>
      <c r="LAR197" s="87">
        <f>LAP197+LAQ197</f>
        <v>0</v>
      </c>
      <c r="LAS197" s="87">
        <v>0</v>
      </c>
      <c r="LAT197" s="87">
        <f>LAR197*(($H$150)+1)+(IF(LAS197&lt;101,LAS197,IF(LAS197&lt;201,LAS197/2,IF(LAS197&lt;=301,LAS197/3,LAS197/4))))</f>
        <v>0</v>
      </c>
      <c r="LAU197" s="108">
        <v>1</v>
      </c>
      <c r="LAV197" s="109"/>
      <c r="LAW197" s="87"/>
      <c r="LAX197" s="87"/>
      <c r="LAY197" s="87">
        <v>0</v>
      </c>
      <c r="LAZ197" s="87">
        <f>LAX197+LAY197</f>
        <v>0</v>
      </c>
      <c r="LBA197" s="87">
        <v>0</v>
      </c>
      <c r="LBB197" s="87">
        <f>LAZ197*(($H$150)+1)+(IF(LBA197&lt;101,LBA197,IF(LBA197&lt;201,LBA197/2,IF(LBA197&lt;=301,LBA197/3,LBA197/4))))</f>
        <v>0</v>
      </c>
      <c r="LBC197" s="108">
        <v>1</v>
      </c>
      <c r="LBD197" s="109"/>
      <c r="LBE197" s="87"/>
      <c r="LBF197" s="87"/>
      <c r="LBG197" s="87">
        <v>0</v>
      </c>
      <c r="LBH197" s="87">
        <f>LBF197+LBG197</f>
        <v>0</v>
      </c>
      <c r="LBI197" s="87">
        <v>0</v>
      </c>
      <c r="LBJ197" s="87">
        <f>LBH197*(($H$150)+1)+(IF(LBI197&lt;101,LBI197,IF(LBI197&lt;201,LBI197/2,IF(LBI197&lt;=301,LBI197/3,LBI197/4))))</f>
        <v>0</v>
      </c>
      <c r="LBK197" s="108">
        <v>1</v>
      </c>
      <c r="LBL197" s="109"/>
      <c r="LBM197" s="87"/>
      <c r="LBN197" s="87"/>
      <c r="LBO197" s="87">
        <v>0</v>
      </c>
      <c r="LBP197" s="87">
        <f>LBN197+LBO197</f>
        <v>0</v>
      </c>
      <c r="LBQ197" s="87">
        <v>0</v>
      </c>
      <c r="LBR197" s="87">
        <f>LBP197*(($H$150)+1)+(IF(LBQ197&lt;101,LBQ197,IF(LBQ197&lt;201,LBQ197/2,IF(LBQ197&lt;=301,LBQ197/3,LBQ197/4))))</f>
        <v>0</v>
      </c>
      <c r="LBS197" s="108">
        <v>1</v>
      </c>
      <c r="LBT197" s="109"/>
      <c r="LBU197" s="87"/>
      <c r="LBV197" s="87"/>
      <c r="LBW197" s="87">
        <v>0</v>
      </c>
      <c r="LBX197" s="87">
        <f>LBV197+LBW197</f>
        <v>0</v>
      </c>
      <c r="LBY197" s="87">
        <v>0</v>
      </c>
      <c r="LBZ197" s="87">
        <f>LBX197*(($H$150)+1)+(IF(LBY197&lt;101,LBY197,IF(LBY197&lt;201,LBY197/2,IF(LBY197&lt;=301,LBY197/3,LBY197/4))))</f>
        <v>0</v>
      </c>
      <c r="LCA197" s="108">
        <v>1</v>
      </c>
      <c r="LCB197" s="109"/>
      <c r="LCC197" s="87"/>
      <c r="LCD197" s="87"/>
      <c r="LCE197" s="87">
        <v>0</v>
      </c>
      <c r="LCF197" s="87">
        <f>LCD197+LCE197</f>
        <v>0</v>
      </c>
      <c r="LCG197" s="87">
        <v>0</v>
      </c>
      <c r="LCH197" s="87">
        <f>LCF197*(($H$150)+1)+(IF(LCG197&lt;101,LCG197,IF(LCG197&lt;201,LCG197/2,IF(LCG197&lt;=301,LCG197/3,LCG197/4))))</f>
        <v>0</v>
      </c>
      <c r="LCI197" s="108">
        <v>1</v>
      </c>
      <c r="LCJ197" s="109"/>
      <c r="LCK197" s="87"/>
      <c r="LCL197" s="87"/>
      <c r="LCM197" s="87">
        <v>0</v>
      </c>
      <c r="LCN197" s="87">
        <f>LCL197+LCM197</f>
        <v>0</v>
      </c>
      <c r="LCO197" s="87">
        <v>0</v>
      </c>
      <c r="LCP197" s="87">
        <f>LCN197*(($H$150)+1)+(IF(LCO197&lt;101,LCO197,IF(LCO197&lt;201,LCO197/2,IF(LCO197&lt;=301,LCO197/3,LCO197/4))))</f>
        <v>0</v>
      </c>
      <c r="LCQ197" s="108">
        <v>1</v>
      </c>
      <c r="LCR197" s="109"/>
      <c r="LCS197" s="87"/>
      <c r="LCT197" s="87"/>
      <c r="LCU197" s="87">
        <v>0</v>
      </c>
      <c r="LCV197" s="87">
        <f>LCT197+LCU197</f>
        <v>0</v>
      </c>
      <c r="LCW197" s="87">
        <v>0</v>
      </c>
      <c r="LCX197" s="87">
        <f>LCV197*(($H$150)+1)+(IF(LCW197&lt;101,LCW197,IF(LCW197&lt;201,LCW197/2,IF(LCW197&lt;=301,LCW197/3,LCW197/4))))</f>
        <v>0</v>
      </c>
      <c r="LCY197" s="108">
        <v>1</v>
      </c>
      <c r="LCZ197" s="109"/>
      <c r="LDA197" s="87"/>
      <c r="LDB197" s="87"/>
      <c r="LDC197" s="87">
        <v>0</v>
      </c>
      <c r="LDD197" s="87">
        <f>LDB197+LDC197</f>
        <v>0</v>
      </c>
      <c r="LDE197" s="87">
        <v>0</v>
      </c>
      <c r="LDF197" s="87">
        <f>LDD197*(($H$150)+1)+(IF(LDE197&lt;101,LDE197,IF(LDE197&lt;201,LDE197/2,IF(LDE197&lt;=301,LDE197/3,LDE197/4))))</f>
        <v>0</v>
      </c>
      <c r="LDG197" s="108">
        <v>1</v>
      </c>
      <c r="LDH197" s="109"/>
      <c r="LDI197" s="87"/>
      <c r="LDJ197" s="87"/>
      <c r="LDK197" s="87">
        <v>0</v>
      </c>
      <c r="LDL197" s="87">
        <f>LDJ197+LDK197</f>
        <v>0</v>
      </c>
      <c r="LDM197" s="87">
        <v>0</v>
      </c>
      <c r="LDN197" s="87">
        <f>LDL197*(($H$150)+1)+(IF(LDM197&lt;101,LDM197,IF(LDM197&lt;201,LDM197/2,IF(LDM197&lt;=301,LDM197/3,LDM197/4))))</f>
        <v>0</v>
      </c>
      <c r="LDO197" s="108">
        <v>1</v>
      </c>
      <c r="LDP197" s="109"/>
      <c r="LDQ197" s="87"/>
      <c r="LDR197" s="87"/>
      <c r="LDS197" s="87">
        <v>0</v>
      </c>
      <c r="LDT197" s="87">
        <f>LDR197+LDS197</f>
        <v>0</v>
      </c>
      <c r="LDU197" s="87">
        <v>0</v>
      </c>
      <c r="LDV197" s="87">
        <f>LDT197*(($H$150)+1)+(IF(LDU197&lt;101,LDU197,IF(LDU197&lt;201,LDU197/2,IF(LDU197&lt;=301,LDU197/3,LDU197/4))))</f>
        <v>0</v>
      </c>
      <c r="LDW197" s="108">
        <v>1</v>
      </c>
      <c r="LDX197" s="109"/>
      <c r="LDY197" s="87"/>
      <c r="LDZ197" s="87"/>
      <c r="LEA197" s="87">
        <v>0</v>
      </c>
      <c r="LEB197" s="87">
        <f>LDZ197+LEA197</f>
        <v>0</v>
      </c>
      <c r="LEC197" s="87">
        <v>0</v>
      </c>
      <c r="LED197" s="87">
        <f>LEB197*(($H$150)+1)+(IF(LEC197&lt;101,LEC197,IF(LEC197&lt;201,LEC197/2,IF(LEC197&lt;=301,LEC197/3,LEC197/4))))</f>
        <v>0</v>
      </c>
      <c r="LEE197" s="108">
        <v>1</v>
      </c>
      <c r="LEF197" s="109"/>
      <c r="LEG197" s="87"/>
      <c r="LEH197" s="87"/>
      <c r="LEI197" s="87">
        <v>0</v>
      </c>
      <c r="LEJ197" s="87">
        <f>LEH197+LEI197</f>
        <v>0</v>
      </c>
      <c r="LEK197" s="87">
        <v>0</v>
      </c>
      <c r="LEL197" s="87">
        <f>LEJ197*(($H$150)+1)+(IF(LEK197&lt;101,LEK197,IF(LEK197&lt;201,LEK197/2,IF(LEK197&lt;=301,LEK197/3,LEK197/4))))</f>
        <v>0</v>
      </c>
      <c r="LEM197" s="108">
        <v>1</v>
      </c>
      <c r="LEN197" s="109"/>
      <c r="LEO197" s="87"/>
      <c r="LEP197" s="87"/>
      <c r="LEQ197" s="87">
        <v>0</v>
      </c>
      <c r="LER197" s="87">
        <f>LEP197+LEQ197</f>
        <v>0</v>
      </c>
      <c r="LES197" s="87">
        <v>0</v>
      </c>
      <c r="LET197" s="87">
        <f>LER197*(($H$150)+1)+(IF(LES197&lt;101,LES197,IF(LES197&lt;201,LES197/2,IF(LES197&lt;=301,LES197/3,LES197/4))))</f>
        <v>0</v>
      </c>
      <c r="LEU197" s="108">
        <v>1</v>
      </c>
      <c r="LEV197" s="109"/>
      <c r="LEW197" s="87"/>
      <c r="LEX197" s="87"/>
      <c r="LEY197" s="87">
        <v>0</v>
      </c>
      <c r="LEZ197" s="87">
        <f>LEX197+LEY197</f>
        <v>0</v>
      </c>
      <c r="LFA197" s="87">
        <v>0</v>
      </c>
      <c r="LFB197" s="87">
        <f>LEZ197*(($H$150)+1)+(IF(LFA197&lt;101,LFA197,IF(LFA197&lt;201,LFA197/2,IF(LFA197&lt;=301,LFA197/3,LFA197/4))))</f>
        <v>0</v>
      </c>
      <c r="LFC197" s="108">
        <v>1</v>
      </c>
      <c r="LFD197" s="109"/>
      <c r="LFE197" s="87"/>
      <c r="LFF197" s="87"/>
      <c r="LFG197" s="87">
        <v>0</v>
      </c>
      <c r="LFH197" s="87">
        <f>LFF197+LFG197</f>
        <v>0</v>
      </c>
      <c r="LFI197" s="87">
        <v>0</v>
      </c>
      <c r="LFJ197" s="87">
        <f>LFH197*(($H$150)+1)+(IF(LFI197&lt;101,LFI197,IF(LFI197&lt;201,LFI197/2,IF(LFI197&lt;=301,LFI197/3,LFI197/4))))</f>
        <v>0</v>
      </c>
      <c r="LFK197" s="108">
        <v>1</v>
      </c>
      <c r="LFL197" s="109"/>
      <c r="LFM197" s="87"/>
      <c r="LFN197" s="87"/>
      <c r="LFO197" s="87">
        <v>0</v>
      </c>
      <c r="LFP197" s="87">
        <f>LFN197+LFO197</f>
        <v>0</v>
      </c>
      <c r="LFQ197" s="87">
        <v>0</v>
      </c>
      <c r="LFR197" s="87">
        <f>LFP197*(($H$150)+1)+(IF(LFQ197&lt;101,LFQ197,IF(LFQ197&lt;201,LFQ197/2,IF(LFQ197&lt;=301,LFQ197/3,LFQ197/4))))</f>
        <v>0</v>
      </c>
      <c r="LFS197" s="108">
        <v>1</v>
      </c>
      <c r="LFT197" s="109"/>
      <c r="LFU197" s="87"/>
      <c r="LFV197" s="87"/>
      <c r="LFW197" s="87">
        <v>0</v>
      </c>
      <c r="LFX197" s="87">
        <f>LFV197+LFW197</f>
        <v>0</v>
      </c>
      <c r="LFY197" s="87">
        <v>0</v>
      </c>
      <c r="LFZ197" s="87">
        <f>LFX197*(($H$150)+1)+(IF(LFY197&lt;101,LFY197,IF(LFY197&lt;201,LFY197/2,IF(LFY197&lt;=301,LFY197/3,LFY197/4))))</f>
        <v>0</v>
      </c>
      <c r="LGA197" s="108">
        <v>1</v>
      </c>
      <c r="LGB197" s="109"/>
      <c r="LGC197" s="87"/>
      <c r="LGD197" s="87"/>
      <c r="LGE197" s="87">
        <v>0</v>
      </c>
      <c r="LGF197" s="87">
        <f>LGD197+LGE197</f>
        <v>0</v>
      </c>
      <c r="LGG197" s="87">
        <v>0</v>
      </c>
      <c r="LGH197" s="87">
        <f>LGF197*(($H$150)+1)+(IF(LGG197&lt;101,LGG197,IF(LGG197&lt;201,LGG197/2,IF(LGG197&lt;=301,LGG197/3,LGG197/4))))</f>
        <v>0</v>
      </c>
      <c r="LGI197" s="108">
        <v>1</v>
      </c>
      <c r="LGJ197" s="109"/>
      <c r="LGK197" s="87"/>
      <c r="LGL197" s="87"/>
      <c r="LGM197" s="87">
        <v>0</v>
      </c>
      <c r="LGN197" s="87">
        <f>LGL197+LGM197</f>
        <v>0</v>
      </c>
      <c r="LGO197" s="87">
        <v>0</v>
      </c>
      <c r="LGP197" s="87">
        <f>LGN197*(($H$150)+1)+(IF(LGO197&lt;101,LGO197,IF(LGO197&lt;201,LGO197/2,IF(LGO197&lt;=301,LGO197/3,LGO197/4))))</f>
        <v>0</v>
      </c>
      <c r="LGQ197" s="108">
        <v>1</v>
      </c>
      <c r="LGR197" s="109"/>
      <c r="LGS197" s="87"/>
      <c r="LGT197" s="87"/>
      <c r="LGU197" s="87">
        <v>0</v>
      </c>
      <c r="LGV197" s="87">
        <f>LGT197+LGU197</f>
        <v>0</v>
      </c>
      <c r="LGW197" s="87">
        <v>0</v>
      </c>
      <c r="LGX197" s="87">
        <f>LGV197*(($H$150)+1)+(IF(LGW197&lt;101,LGW197,IF(LGW197&lt;201,LGW197/2,IF(LGW197&lt;=301,LGW197/3,LGW197/4))))</f>
        <v>0</v>
      </c>
      <c r="LGY197" s="108">
        <v>1</v>
      </c>
      <c r="LGZ197" s="109"/>
      <c r="LHA197" s="87"/>
      <c r="LHB197" s="87"/>
      <c r="LHC197" s="87">
        <v>0</v>
      </c>
      <c r="LHD197" s="87">
        <f>LHB197+LHC197</f>
        <v>0</v>
      </c>
      <c r="LHE197" s="87">
        <v>0</v>
      </c>
      <c r="LHF197" s="87">
        <f>LHD197*(($H$150)+1)+(IF(LHE197&lt;101,LHE197,IF(LHE197&lt;201,LHE197/2,IF(LHE197&lt;=301,LHE197/3,LHE197/4))))</f>
        <v>0</v>
      </c>
      <c r="LHG197" s="108">
        <v>1</v>
      </c>
      <c r="LHH197" s="109"/>
      <c r="LHI197" s="87"/>
      <c r="LHJ197" s="87"/>
      <c r="LHK197" s="87">
        <v>0</v>
      </c>
      <c r="LHL197" s="87">
        <f>LHJ197+LHK197</f>
        <v>0</v>
      </c>
      <c r="LHM197" s="87">
        <v>0</v>
      </c>
      <c r="LHN197" s="87">
        <f>LHL197*(($H$150)+1)+(IF(LHM197&lt;101,LHM197,IF(LHM197&lt;201,LHM197/2,IF(LHM197&lt;=301,LHM197/3,LHM197/4))))</f>
        <v>0</v>
      </c>
      <c r="LHO197" s="108">
        <v>1</v>
      </c>
      <c r="LHP197" s="109"/>
      <c r="LHQ197" s="87"/>
      <c r="LHR197" s="87"/>
      <c r="LHS197" s="87">
        <v>0</v>
      </c>
      <c r="LHT197" s="87">
        <f>LHR197+LHS197</f>
        <v>0</v>
      </c>
      <c r="LHU197" s="87">
        <v>0</v>
      </c>
      <c r="LHV197" s="87">
        <f>LHT197*(($H$150)+1)+(IF(LHU197&lt;101,LHU197,IF(LHU197&lt;201,LHU197/2,IF(LHU197&lt;=301,LHU197/3,LHU197/4))))</f>
        <v>0</v>
      </c>
      <c r="LHW197" s="108">
        <v>1</v>
      </c>
      <c r="LHX197" s="109"/>
      <c r="LHY197" s="87"/>
      <c r="LHZ197" s="87"/>
      <c r="LIA197" s="87">
        <v>0</v>
      </c>
      <c r="LIB197" s="87">
        <f>LHZ197+LIA197</f>
        <v>0</v>
      </c>
      <c r="LIC197" s="87">
        <v>0</v>
      </c>
      <c r="LID197" s="87">
        <f>LIB197*(($H$150)+1)+(IF(LIC197&lt;101,LIC197,IF(LIC197&lt;201,LIC197/2,IF(LIC197&lt;=301,LIC197/3,LIC197/4))))</f>
        <v>0</v>
      </c>
      <c r="LIE197" s="108">
        <v>1</v>
      </c>
      <c r="LIF197" s="109"/>
      <c r="LIG197" s="87"/>
      <c r="LIH197" s="87"/>
      <c r="LII197" s="87">
        <v>0</v>
      </c>
      <c r="LIJ197" s="87">
        <f>LIH197+LII197</f>
        <v>0</v>
      </c>
      <c r="LIK197" s="87">
        <v>0</v>
      </c>
      <c r="LIL197" s="87">
        <f>LIJ197*(($H$150)+1)+(IF(LIK197&lt;101,LIK197,IF(LIK197&lt;201,LIK197/2,IF(LIK197&lt;=301,LIK197/3,LIK197/4))))</f>
        <v>0</v>
      </c>
      <c r="LIM197" s="108">
        <v>1</v>
      </c>
      <c r="LIN197" s="109"/>
      <c r="LIO197" s="87"/>
      <c r="LIP197" s="87"/>
      <c r="LIQ197" s="87">
        <v>0</v>
      </c>
      <c r="LIR197" s="87">
        <f>LIP197+LIQ197</f>
        <v>0</v>
      </c>
      <c r="LIS197" s="87">
        <v>0</v>
      </c>
      <c r="LIT197" s="87">
        <f>LIR197*(($H$150)+1)+(IF(LIS197&lt;101,LIS197,IF(LIS197&lt;201,LIS197/2,IF(LIS197&lt;=301,LIS197/3,LIS197/4))))</f>
        <v>0</v>
      </c>
      <c r="LIU197" s="108">
        <v>1</v>
      </c>
      <c r="LIV197" s="109"/>
      <c r="LIW197" s="87"/>
      <c r="LIX197" s="87"/>
      <c r="LIY197" s="87">
        <v>0</v>
      </c>
      <c r="LIZ197" s="87">
        <f>LIX197+LIY197</f>
        <v>0</v>
      </c>
      <c r="LJA197" s="87">
        <v>0</v>
      </c>
      <c r="LJB197" s="87">
        <f>LIZ197*(($H$150)+1)+(IF(LJA197&lt;101,LJA197,IF(LJA197&lt;201,LJA197/2,IF(LJA197&lt;=301,LJA197/3,LJA197/4))))</f>
        <v>0</v>
      </c>
      <c r="LJC197" s="108">
        <v>1</v>
      </c>
      <c r="LJD197" s="109"/>
      <c r="LJE197" s="87"/>
      <c r="LJF197" s="87"/>
      <c r="LJG197" s="87">
        <v>0</v>
      </c>
      <c r="LJH197" s="87">
        <f>LJF197+LJG197</f>
        <v>0</v>
      </c>
      <c r="LJI197" s="87">
        <v>0</v>
      </c>
      <c r="LJJ197" s="87">
        <f>LJH197*(($H$150)+1)+(IF(LJI197&lt;101,LJI197,IF(LJI197&lt;201,LJI197/2,IF(LJI197&lt;=301,LJI197/3,LJI197/4))))</f>
        <v>0</v>
      </c>
      <c r="LJK197" s="108">
        <v>1</v>
      </c>
      <c r="LJL197" s="109"/>
      <c r="LJM197" s="87"/>
      <c r="LJN197" s="87"/>
      <c r="LJO197" s="87">
        <v>0</v>
      </c>
      <c r="LJP197" s="87">
        <f>LJN197+LJO197</f>
        <v>0</v>
      </c>
      <c r="LJQ197" s="87">
        <v>0</v>
      </c>
      <c r="LJR197" s="87">
        <f>LJP197*(($H$150)+1)+(IF(LJQ197&lt;101,LJQ197,IF(LJQ197&lt;201,LJQ197/2,IF(LJQ197&lt;=301,LJQ197/3,LJQ197/4))))</f>
        <v>0</v>
      </c>
      <c r="LJS197" s="108">
        <v>1</v>
      </c>
      <c r="LJT197" s="109"/>
      <c r="LJU197" s="87"/>
      <c r="LJV197" s="87"/>
      <c r="LJW197" s="87">
        <v>0</v>
      </c>
      <c r="LJX197" s="87">
        <f>LJV197+LJW197</f>
        <v>0</v>
      </c>
      <c r="LJY197" s="87">
        <v>0</v>
      </c>
      <c r="LJZ197" s="87">
        <f>LJX197*(($H$150)+1)+(IF(LJY197&lt;101,LJY197,IF(LJY197&lt;201,LJY197/2,IF(LJY197&lt;=301,LJY197/3,LJY197/4))))</f>
        <v>0</v>
      </c>
      <c r="LKA197" s="108">
        <v>1</v>
      </c>
      <c r="LKB197" s="109"/>
      <c r="LKC197" s="87"/>
      <c r="LKD197" s="87"/>
      <c r="LKE197" s="87">
        <v>0</v>
      </c>
      <c r="LKF197" s="87">
        <f>LKD197+LKE197</f>
        <v>0</v>
      </c>
      <c r="LKG197" s="87">
        <v>0</v>
      </c>
      <c r="LKH197" s="87">
        <f>LKF197*(($H$150)+1)+(IF(LKG197&lt;101,LKG197,IF(LKG197&lt;201,LKG197/2,IF(LKG197&lt;=301,LKG197/3,LKG197/4))))</f>
        <v>0</v>
      </c>
      <c r="LKI197" s="108">
        <v>1</v>
      </c>
      <c r="LKJ197" s="109"/>
      <c r="LKK197" s="87"/>
      <c r="LKL197" s="87"/>
      <c r="LKM197" s="87">
        <v>0</v>
      </c>
      <c r="LKN197" s="87">
        <f>LKL197+LKM197</f>
        <v>0</v>
      </c>
      <c r="LKO197" s="87">
        <v>0</v>
      </c>
      <c r="LKP197" s="87">
        <f>LKN197*(($H$150)+1)+(IF(LKO197&lt;101,LKO197,IF(LKO197&lt;201,LKO197/2,IF(LKO197&lt;=301,LKO197/3,LKO197/4))))</f>
        <v>0</v>
      </c>
      <c r="LKQ197" s="108">
        <v>1</v>
      </c>
      <c r="LKR197" s="109"/>
      <c r="LKS197" s="87"/>
      <c r="LKT197" s="87"/>
      <c r="LKU197" s="87">
        <v>0</v>
      </c>
      <c r="LKV197" s="87">
        <f>LKT197+LKU197</f>
        <v>0</v>
      </c>
      <c r="LKW197" s="87">
        <v>0</v>
      </c>
      <c r="LKX197" s="87">
        <f>LKV197*(($H$150)+1)+(IF(LKW197&lt;101,LKW197,IF(LKW197&lt;201,LKW197/2,IF(LKW197&lt;=301,LKW197/3,LKW197/4))))</f>
        <v>0</v>
      </c>
      <c r="LKY197" s="108">
        <v>1</v>
      </c>
      <c r="LKZ197" s="109"/>
      <c r="LLA197" s="87"/>
      <c r="LLB197" s="87"/>
      <c r="LLC197" s="87">
        <v>0</v>
      </c>
      <c r="LLD197" s="87">
        <f>LLB197+LLC197</f>
        <v>0</v>
      </c>
      <c r="LLE197" s="87">
        <v>0</v>
      </c>
      <c r="LLF197" s="87">
        <f>LLD197*(($H$150)+1)+(IF(LLE197&lt;101,LLE197,IF(LLE197&lt;201,LLE197/2,IF(LLE197&lt;=301,LLE197/3,LLE197/4))))</f>
        <v>0</v>
      </c>
      <c r="LLG197" s="108">
        <v>1</v>
      </c>
      <c r="LLH197" s="109"/>
      <c r="LLI197" s="87"/>
      <c r="LLJ197" s="87"/>
      <c r="LLK197" s="87">
        <v>0</v>
      </c>
      <c r="LLL197" s="87">
        <f>LLJ197+LLK197</f>
        <v>0</v>
      </c>
      <c r="LLM197" s="87">
        <v>0</v>
      </c>
      <c r="LLN197" s="87">
        <f>LLL197*(($H$150)+1)+(IF(LLM197&lt;101,LLM197,IF(LLM197&lt;201,LLM197/2,IF(LLM197&lt;=301,LLM197/3,LLM197/4))))</f>
        <v>0</v>
      </c>
      <c r="LLO197" s="108">
        <v>1</v>
      </c>
      <c r="LLP197" s="109"/>
      <c r="LLQ197" s="87"/>
      <c r="LLR197" s="87"/>
      <c r="LLS197" s="87">
        <v>0</v>
      </c>
      <c r="LLT197" s="87">
        <f>LLR197+LLS197</f>
        <v>0</v>
      </c>
      <c r="LLU197" s="87">
        <v>0</v>
      </c>
      <c r="LLV197" s="87">
        <f>LLT197*(($H$150)+1)+(IF(LLU197&lt;101,LLU197,IF(LLU197&lt;201,LLU197/2,IF(LLU197&lt;=301,LLU197/3,LLU197/4))))</f>
        <v>0</v>
      </c>
      <c r="LLW197" s="108">
        <v>1</v>
      </c>
      <c r="LLX197" s="109"/>
      <c r="LLY197" s="87"/>
      <c r="LLZ197" s="87"/>
      <c r="LMA197" s="87">
        <v>0</v>
      </c>
      <c r="LMB197" s="87">
        <f>LLZ197+LMA197</f>
        <v>0</v>
      </c>
      <c r="LMC197" s="87">
        <v>0</v>
      </c>
      <c r="LMD197" s="87">
        <f>LMB197*(($H$150)+1)+(IF(LMC197&lt;101,LMC197,IF(LMC197&lt;201,LMC197/2,IF(LMC197&lt;=301,LMC197/3,LMC197/4))))</f>
        <v>0</v>
      </c>
      <c r="LME197" s="108">
        <v>1</v>
      </c>
      <c r="LMF197" s="109"/>
      <c r="LMG197" s="87"/>
      <c r="LMH197" s="87"/>
      <c r="LMI197" s="87">
        <v>0</v>
      </c>
      <c r="LMJ197" s="87">
        <f>LMH197+LMI197</f>
        <v>0</v>
      </c>
      <c r="LMK197" s="87">
        <v>0</v>
      </c>
      <c r="LML197" s="87">
        <f>LMJ197*(($H$150)+1)+(IF(LMK197&lt;101,LMK197,IF(LMK197&lt;201,LMK197/2,IF(LMK197&lt;=301,LMK197/3,LMK197/4))))</f>
        <v>0</v>
      </c>
      <c r="LMM197" s="108">
        <v>1</v>
      </c>
      <c r="LMN197" s="109"/>
      <c r="LMO197" s="87"/>
      <c r="LMP197" s="87"/>
      <c r="LMQ197" s="87">
        <v>0</v>
      </c>
      <c r="LMR197" s="87">
        <f>LMP197+LMQ197</f>
        <v>0</v>
      </c>
      <c r="LMS197" s="87">
        <v>0</v>
      </c>
      <c r="LMT197" s="87">
        <f>LMR197*(($H$150)+1)+(IF(LMS197&lt;101,LMS197,IF(LMS197&lt;201,LMS197/2,IF(LMS197&lt;=301,LMS197/3,LMS197/4))))</f>
        <v>0</v>
      </c>
      <c r="LMU197" s="108">
        <v>1</v>
      </c>
      <c r="LMV197" s="109"/>
      <c r="LMW197" s="87"/>
      <c r="LMX197" s="87"/>
      <c r="LMY197" s="87">
        <v>0</v>
      </c>
      <c r="LMZ197" s="87">
        <f>LMX197+LMY197</f>
        <v>0</v>
      </c>
      <c r="LNA197" s="87">
        <v>0</v>
      </c>
      <c r="LNB197" s="87">
        <f>LMZ197*(($H$150)+1)+(IF(LNA197&lt;101,LNA197,IF(LNA197&lt;201,LNA197/2,IF(LNA197&lt;=301,LNA197/3,LNA197/4))))</f>
        <v>0</v>
      </c>
      <c r="LNC197" s="108">
        <v>1</v>
      </c>
      <c r="LND197" s="109"/>
      <c r="LNE197" s="87"/>
      <c r="LNF197" s="87"/>
      <c r="LNG197" s="87">
        <v>0</v>
      </c>
      <c r="LNH197" s="87">
        <f>LNF197+LNG197</f>
        <v>0</v>
      </c>
      <c r="LNI197" s="87">
        <v>0</v>
      </c>
      <c r="LNJ197" s="87">
        <f>LNH197*(($H$150)+1)+(IF(LNI197&lt;101,LNI197,IF(LNI197&lt;201,LNI197/2,IF(LNI197&lt;=301,LNI197/3,LNI197/4))))</f>
        <v>0</v>
      </c>
      <c r="LNK197" s="108">
        <v>1</v>
      </c>
      <c r="LNL197" s="109"/>
      <c r="LNM197" s="87"/>
      <c r="LNN197" s="87"/>
      <c r="LNO197" s="87">
        <v>0</v>
      </c>
      <c r="LNP197" s="87">
        <f>LNN197+LNO197</f>
        <v>0</v>
      </c>
      <c r="LNQ197" s="87">
        <v>0</v>
      </c>
      <c r="LNR197" s="87">
        <f>LNP197*(($H$150)+1)+(IF(LNQ197&lt;101,LNQ197,IF(LNQ197&lt;201,LNQ197/2,IF(LNQ197&lt;=301,LNQ197/3,LNQ197/4))))</f>
        <v>0</v>
      </c>
      <c r="LNS197" s="108">
        <v>1</v>
      </c>
      <c r="LNT197" s="109"/>
      <c r="LNU197" s="87"/>
      <c r="LNV197" s="87"/>
      <c r="LNW197" s="87">
        <v>0</v>
      </c>
      <c r="LNX197" s="87">
        <f>LNV197+LNW197</f>
        <v>0</v>
      </c>
      <c r="LNY197" s="87">
        <v>0</v>
      </c>
      <c r="LNZ197" s="87">
        <f>LNX197*(($H$150)+1)+(IF(LNY197&lt;101,LNY197,IF(LNY197&lt;201,LNY197/2,IF(LNY197&lt;=301,LNY197/3,LNY197/4))))</f>
        <v>0</v>
      </c>
      <c r="LOA197" s="108">
        <v>1</v>
      </c>
      <c r="LOB197" s="109"/>
      <c r="LOC197" s="87"/>
      <c r="LOD197" s="87"/>
      <c r="LOE197" s="87">
        <v>0</v>
      </c>
      <c r="LOF197" s="87">
        <f>LOD197+LOE197</f>
        <v>0</v>
      </c>
      <c r="LOG197" s="87">
        <v>0</v>
      </c>
      <c r="LOH197" s="87">
        <f>LOF197*(($H$150)+1)+(IF(LOG197&lt;101,LOG197,IF(LOG197&lt;201,LOG197/2,IF(LOG197&lt;=301,LOG197/3,LOG197/4))))</f>
        <v>0</v>
      </c>
      <c r="LOI197" s="108">
        <v>1</v>
      </c>
      <c r="LOJ197" s="109"/>
      <c r="LOK197" s="87"/>
      <c r="LOL197" s="87"/>
      <c r="LOM197" s="87">
        <v>0</v>
      </c>
      <c r="LON197" s="87">
        <f>LOL197+LOM197</f>
        <v>0</v>
      </c>
      <c r="LOO197" s="87">
        <v>0</v>
      </c>
      <c r="LOP197" s="87">
        <f>LON197*(($H$150)+1)+(IF(LOO197&lt;101,LOO197,IF(LOO197&lt;201,LOO197/2,IF(LOO197&lt;=301,LOO197/3,LOO197/4))))</f>
        <v>0</v>
      </c>
      <c r="LOQ197" s="108">
        <v>1</v>
      </c>
      <c r="LOR197" s="109"/>
      <c r="LOS197" s="87"/>
      <c r="LOT197" s="87"/>
      <c r="LOU197" s="87">
        <v>0</v>
      </c>
      <c r="LOV197" s="87">
        <f>LOT197+LOU197</f>
        <v>0</v>
      </c>
      <c r="LOW197" s="87">
        <v>0</v>
      </c>
      <c r="LOX197" s="87">
        <f>LOV197*(($H$150)+1)+(IF(LOW197&lt;101,LOW197,IF(LOW197&lt;201,LOW197/2,IF(LOW197&lt;=301,LOW197/3,LOW197/4))))</f>
        <v>0</v>
      </c>
      <c r="LOY197" s="108">
        <v>1</v>
      </c>
      <c r="LOZ197" s="109"/>
      <c r="LPA197" s="87"/>
      <c r="LPB197" s="87"/>
      <c r="LPC197" s="87">
        <v>0</v>
      </c>
      <c r="LPD197" s="87">
        <f>LPB197+LPC197</f>
        <v>0</v>
      </c>
      <c r="LPE197" s="87">
        <v>0</v>
      </c>
      <c r="LPF197" s="87">
        <f>LPD197*(($H$150)+1)+(IF(LPE197&lt;101,LPE197,IF(LPE197&lt;201,LPE197/2,IF(LPE197&lt;=301,LPE197/3,LPE197/4))))</f>
        <v>0</v>
      </c>
      <c r="LPG197" s="108">
        <v>1</v>
      </c>
      <c r="LPH197" s="109"/>
      <c r="LPI197" s="87"/>
      <c r="LPJ197" s="87"/>
      <c r="LPK197" s="87">
        <v>0</v>
      </c>
      <c r="LPL197" s="87">
        <f>LPJ197+LPK197</f>
        <v>0</v>
      </c>
      <c r="LPM197" s="87">
        <v>0</v>
      </c>
      <c r="LPN197" s="87">
        <f>LPL197*(($H$150)+1)+(IF(LPM197&lt;101,LPM197,IF(LPM197&lt;201,LPM197/2,IF(LPM197&lt;=301,LPM197/3,LPM197/4))))</f>
        <v>0</v>
      </c>
      <c r="LPO197" s="108">
        <v>1</v>
      </c>
      <c r="LPP197" s="109"/>
      <c r="LPQ197" s="87"/>
      <c r="LPR197" s="87"/>
      <c r="LPS197" s="87">
        <v>0</v>
      </c>
      <c r="LPT197" s="87">
        <f>LPR197+LPS197</f>
        <v>0</v>
      </c>
      <c r="LPU197" s="87">
        <v>0</v>
      </c>
      <c r="LPV197" s="87">
        <f>LPT197*(($H$150)+1)+(IF(LPU197&lt;101,LPU197,IF(LPU197&lt;201,LPU197/2,IF(LPU197&lt;=301,LPU197/3,LPU197/4))))</f>
        <v>0</v>
      </c>
      <c r="LPW197" s="108">
        <v>1</v>
      </c>
      <c r="LPX197" s="109"/>
      <c r="LPY197" s="87"/>
      <c r="LPZ197" s="87"/>
      <c r="LQA197" s="87">
        <v>0</v>
      </c>
      <c r="LQB197" s="87">
        <f>LPZ197+LQA197</f>
        <v>0</v>
      </c>
      <c r="LQC197" s="87">
        <v>0</v>
      </c>
      <c r="LQD197" s="87">
        <f>LQB197*(($H$150)+1)+(IF(LQC197&lt;101,LQC197,IF(LQC197&lt;201,LQC197/2,IF(LQC197&lt;=301,LQC197/3,LQC197/4))))</f>
        <v>0</v>
      </c>
      <c r="LQE197" s="108">
        <v>1</v>
      </c>
      <c r="LQF197" s="109"/>
      <c r="LQG197" s="87"/>
      <c r="LQH197" s="87"/>
      <c r="LQI197" s="87">
        <v>0</v>
      </c>
      <c r="LQJ197" s="87">
        <f>LQH197+LQI197</f>
        <v>0</v>
      </c>
      <c r="LQK197" s="87">
        <v>0</v>
      </c>
      <c r="LQL197" s="87">
        <f>LQJ197*(($H$150)+1)+(IF(LQK197&lt;101,LQK197,IF(LQK197&lt;201,LQK197/2,IF(LQK197&lt;=301,LQK197/3,LQK197/4))))</f>
        <v>0</v>
      </c>
      <c r="LQM197" s="108">
        <v>1</v>
      </c>
      <c r="LQN197" s="109"/>
      <c r="LQO197" s="87"/>
      <c r="LQP197" s="87"/>
      <c r="LQQ197" s="87">
        <v>0</v>
      </c>
      <c r="LQR197" s="87">
        <f>LQP197+LQQ197</f>
        <v>0</v>
      </c>
      <c r="LQS197" s="87">
        <v>0</v>
      </c>
      <c r="LQT197" s="87">
        <f>LQR197*(($H$150)+1)+(IF(LQS197&lt;101,LQS197,IF(LQS197&lt;201,LQS197/2,IF(LQS197&lt;=301,LQS197/3,LQS197/4))))</f>
        <v>0</v>
      </c>
      <c r="LQU197" s="108">
        <v>1</v>
      </c>
      <c r="LQV197" s="109"/>
      <c r="LQW197" s="87"/>
      <c r="LQX197" s="87"/>
      <c r="LQY197" s="87">
        <v>0</v>
      </c>
      <c r="LQZ197" s="87">
        <f>LQX197+LQY197</f>
        <v>0</v>
      </c>
      <c r="LRA197" s="87">
        <v>0</v>
      </c>
      <c r="LRB197" s="87">
        <f>LQZ197*(($H$150)+1)+(IF(LRA197&lt;101,LRA197,IF(LRA197&lt;201,LRA197/2,IF(LRA197&lt;=301,LRA197/3,LRA197/4))))</f>
        <v>0</v>
      </c>
      <c r="LRC197" s="108">
        <v>1</v>
      </c>
      <c r="LRD197" s="109"/>
      <c r="LRE197" s="87"/>
      <c r="LRF197" s="87"/>
      <c r="LRG197" s="87">
        <v>0</v>
      </c>
      <c r="LRH197" s="87">
        <f>LRF197+LRG197</f>
        <v>0</v>
      </c>
      <c r="LRI197" s="87">
        <v>0</v>
      </c>
      <c r="LRJ197" s="87">
        <f>LRH197*(($H$150)+1)+(IF(LRI197&lt;101,LRI197,IF(LRI197&lt;201,LRI197/2,IF(LRI197&lt;=301,LRI197/3,LRI197/4))))</f>
        <v>0</v>
      </c>
      <c r="LRK197" s="108">
        <v>1</v>
      </c>
      <c r="LRL197" s="109"/>
      <c r="LRM197" s="87"/>
      <c r="LRN197" s="87"/>
      <c r="LRO197" s="87">
        <v>0</v>
      </c>
      <c r="LRP197" s="87">
        <f>LRN197+LRO197</f>
        <v>0</v>
      </c>
      <c r="LRQ197" s="87">
        <v>0</v>
      </c>
      <c r="LRR197" s="87">
        <f>LRP197*(($H$150)+1)+(IF(LRQ197&lt;101,LRQ197,IF(LRQ197&lt;201,LRQ197/2,IF(LRQ197&lt;=301,LRQ197/3,LRQ197/4))))</f>
        <v>0</v>
      </c>
      <c r="LRS197" s="108">
        <v>1</v>
      </c>
      <c r="LRT197" s="109"/>
      <c r="LRU197" s="87"/>
      <c r="LRV197" s="87"/>
      <c r="LRW197" s="87">
        <v>0</v>
      </c>
      <c r="LRX197" s="87">
        <f>LRV197+LRW197</f>
        <v>0</v>
      </c>
      <c r="LRY197" s="87">
        <v>0</v>
      </c>
      <c r="LRZ197" s="87">
        <f>LRX197*(($H$150)+1)+(IF(LRY197&lt;101,LRY197,IF(LRY197&lt;201,LRY197/2,IF(LRY197&lt;=301,LRY197/3,LRY197/4))))</f>
        <v>0</v>
      </c>
      <c r="LSA197" s="108">
        <v>1</v>
      </c>
      <c r="LSB197" s="109"/>
      <c r="LSC197" s="87"/>
      <c r="LSD197" s="87"/>
      <c r="LSE197" s="87">
        <v>0</v>
      </c>
      <c r="LSF197" s="87">
        <f>LSD197+LSE197</f>
        <v>0</v>
      </c>
      <c r="LSG197" s="87">
        <v>0</v>
      </c>
      <c r="LSH197" s="87">
        <f>LSF197*(($H$150)+1)+(IF(LSG197&lt;101,LSG197,IF(LSG197&lt;201,LSG197/2,IF(LSG197&lt;=301,LSG197/3,LSG197/4))))</f>
        <v>0</v>
      </c>
      <c r="LSI197" s="108">
        <v>1</v>
      </c>
      <c r="LSJ197" s="109"/>
      <c r="LSK197" s="87"/>
      <c r="LSL197" s="87"/>
      <c r="LSM197" s="87">
        <v>0</v>
      </c>
      <c r="LSN197" s="87">
        <f>LSL197+LSM197</f>
        <v>0</v>
      </c>
      <c r="LSO197" s="87">
        <v>0</v>
      </c>
      <c r="LSP197" s="87">
        <f>LSN197*(($H$150)+1)+(IF(LSO197&lt;101,LSO197,IF(LSO197&lt;201,LSO197/2,IF(LSO197&lt;=301,LSO197/3,LSO197/4))))</f>
        <v>0</v>
      </c>
      <c r="LSQ197" s="108">
        <v>1</v>
      </c>
      <c r="LSR197" s="109"/>
      <c r="LSS197" s="87"/>
      <c r="LST197" s="87"/>
      <c r="LSU197" s="87">
        <v>0</v>
      </c>
      <c r="LSV197" s="87">
        <f>LST197+LSU197</f>
        <v>0</v>
      </c>
      <c r="LSW197" s="87">
        <v>0</v>
      </c>
      <c r="LSX197" s="87">
        <f>LSV197*(($H$150)+1)+(IF(LSW197&lt;101,LSW197,IF(LSW197&lt;201,LSW197/2,IF(LSW197&lt;=301,LSW197/3,LSW197/4))))</f>
        <v>0</v>
      </c>
      <c r="LSY197" s="108">
        <v>1</v>
      </c>
      <c r="LSZ197" s="109"/>
      <c r="LTA197" s="87"/>
      <c r="LTB197" s="87"/>
      <c r="LTC197" s="87">
        <v>0</v>
      </c>
      <c r="LTD197" s="87">
        <f>LTB197+LTC197</f>
        <v>0</v>
      </c>
      <c r="LTE197" s="87">
        <v>0</v>
      </c>
      <c r="LTF197" s="87">
        <f>LTD197*(($H$150)+1)+(IF(LTE197&lt;101,LTE197,IF(LTE197&lt;201,LTE197/2,IF(LTE197&lt;=301,LTE197/3,LTE197/4))))</f>
        <v>0</v>
      </c>
      <c r="LTG197" s="108">
        <v>1</v>
      </c>
      <c r="LTH197" s="109"/>
      <c r="LTI197" s="87"/>
      <c r="LTJ197" s="87"/>
      <c r="LTK197" s="87">
        <v>0</v>
      </c>
      <c r="LTL197" s="87">
        <f>LTJ197+LTK197</f>
        <v>0</v>
      </c>
      <c r="LTM197" s="87">
        <v>0</v>
      </c>
      <c r="LTN197" s="87">
        <f>LTL197*(($H$150)+1)+(IF(LTM197&lt;101,LTM197,IF(LTM197&lt;201,LTM197/2,IF(LTM197&lt;=301,LTM197/3,LTM197/4))))</f>
        <v>0</v>
      </c>
      <c r="LTO197" s="108">
        <v>1</v>
      </c>
      <c r="LTP197" s="109"/>
      <c r="LTQ197" s="87"/>
      <c r="LTR197" s="87"/>
      <c r="LTS197" s="87">
        <v>0</v>
      </c>
      <c r="LTT197" s="87">
        <f>LTR197+LTS197</f>
        <v>0</v>
      </c>
      <c r="LTU197" s="87">
        <v>0</v>
      </c>
      <c r="LTV197" s="87">
        <f>LTT197*(($H$150)+1)+(IF(LTU197&lt;101,LTU197,IF(LTU197&lt;201,LTU197/2,IF(LTU197&lt;=301,LTU197/3,LTU197/4))))</f>
        <v>0</v>
      </c>
      <c r="LTW197" s="108">
        <v>1</v>
      </c>
      <c r="LTX197" s="109"/>
      <c r="LTY197" s="87"/>
      <c r="LTZ197" s="87"/>
      <c r="LUA197" s="87">
        <v>0</v>
      </c>
      <c r="LUB197" s="87">
        <f>LTZ197+LUA197</f>
        <v>0</v>
      </c>
      <c r="LUC197" s="87">
        <v>0</v>
      </c>
      <c r="LUD197" s="87">
        <f>LUB197*(($H$150)+1)+(IF(LUC197&lt;101,LUC197,IF(LUC197&lt;201,LUC197/2,IF(LUC197&lt;=301,LUC197/3,LUC197/4))))</f>
        <v>0</v>
      </c>
      <c r="LUE197" s="108">
        <v>1</v>
      </c>
      <c r="LUF197" s="109"/>
      <c r="LUG197" s="87"/>
      <c r="LUH197" s="87"/>
      <c r="LUI197" s="87">
        <v>0</v>
      </c>
      <c r="LUJ197" s="87">
        <f>LUH197+LUI197</f>
        <v>0</v>
      </c>
      <c r="LUK197" s="87">
        <v>0</v>
      </c>
      <c r="LUL197" s="87">
        <f>LUJ197*(($H$150)+1)+(IF(LUK197&lt;101,LUK197,IF(LUK197&lt;201,LUK197/2,IF(LUK197&lt;=301,LUK197/3,LUK197/4))))</f>
        <v>0</v>
      </c>
      <c r="LUM197" s="108">
        <v>1</v>
      </c>
      <c r="LUN197" s="109"/>
      <c r="LUO197" s="87"/>
      <c r="LUP197" s="87"/>
      <c r="LUQ197" s="87">
        <v>0</v>
      </c>
      <c r="LUR197" s="87">
        <f>LUP197+LUQ197</f>
        <v>0</v>
      </c>
      <c r="LUS197" s="87">
        <v>0</v>
      </c>
      <c r="LUT197" s="87">
        <f>LUR197*(($H$150)+1)+(IF(LUS197&lt;101,LUS197,IF(LUS197&lt;201,LUS197/2,IF(LUS197&lt;=301,LUS197/3,LUS197/4))))</f>
        <v>0</v>
      </c>
      <c r="LUU197" s="108">
        <v>1</v>
      </c>
      <c r="LUV197" s="109"/>
      <c r="LUW197" s="87"/>
      <c r="LUX197" s="87"/>
      <c r="LUY197" s="87">
        <v>0</v>
      </c>
      <c r="LUZ197" s="87">
        <f>LUX197+LUY197</f>
        <v>0</v>
      </c>
      <c r="LVA197" s="87">
        <v>0</v>
      </c>
      <c r="LVB197" s="87">
        <f>LUZ197*(($H$150)+1)+(IF(LVA197&lt;101,LVA197,IF(LVA197&lt;201,LVA197/2,IF(LVA197&lt;=301,LVA197/3,LVA197/4))))</f>
        <v>0</v>
      </c>
      <c r="LVC197" s="108">
        <v>1</v>
      </c>
      <c r="LVD197" s="109"/>
      <c r="LVE197" s="87"/>
      <c r="LVF197" s="87"/>
      <c r="LVG197" s="87">
        <v>0</v>
      </c>
      <c r="LVH197" s="87">
        <f>LVF197+LVG197</f>
        <v>0</v>
      </c>
      <c r="LVI197" s="87">
        <v>0</v>
      </c>
      <c r="LVJ197" s="87">
        <f>LVH197*(($H$150)+1)+(IF(LVI197&lt;101,LVI197,IF(LVI197&lt;201,LVI197/2,IF(LVI197&lt;=301,LVI197/3,LVI197/4))))</f>
        <v>0</v>
      </c>
      <c r="LVK197" s="108">
        <v>1</v>
      </c>
      <c r="LVL197" s="109"/>
      <c r="LVM197" s="87"/>
      <c r="LVN197" s="87"/>
      <c r="LVO197" s="87">
        <v>0</v>
      </c>
      <c r="LVP197" s="87">
        <f>LVN197+LVO197</f>
        <v>0</v>
      </c>
      <c r="LVQ197" s="87">
        <v>0</v>
      </c>
      <c r="LVR197" s="87">
        <f>LVP197*(($H$150)+1)+(IF(LVQ197&lt;101,LVQ197,IF(LVQ197&lt;201,LVQ197/2,IF(LVQ197&lt;=301,LVQ197/3,LVQ197/4))))</f>
        <v>0</v>
      </c>
      <c r="LVS197" s="108">
        <v>1</v>
      </c>
      <c r="LVT197" s="109"/>
      <c r="LVU197" s="87"/>
      <c r="LVV197" s="87"/>
      <c r="LVW197" s="87">
        <v>0</v>
      </c>
      <c r="LVX197" s="87">
        <f>LVV197+LVW197</f>
        <v>0</v>
      </c>
      <c r="LVY197" s="87">
        <v>0</v>
      </c>
      <c r="LVZ197" s="87">
        <f>LVX197*(($H$150)+1)+(IF(LVY197&lt;101,LVY197,IF(LVY197&lt;201,LVY197/2,IF(LVY197&lt;=301,LVY197/3,LVY197/4))))</f>
        <v>0</v>
      </c>
      <c r="LWA197" s="108">
        <v>1</v>
      </c>
      <c r="LWB197" s="109"/>
      <c r="LWC197" s="87"/>
      <c r="LWD197" s="87"/>
      <c r="LWE197" s="87">
        <v>0</v>
      </c>
      <c r="LWF197" s="87">
        <f>LWD197+LWE197</f>
        <v>0</v>
      </c>
      <c r="LWG197" s="87">
        <v>0</v>
      </c>
      <c r="LWH197" s="87">
        <f>LWF197*(($H$150)+1)+(IF(LWG197&lt;101,LWG197,IF(LWG197&lt;201,LWG197/2,IF(LWG197&lt;=301,LWG197/3,LWG197/4))))</f>
        <v>0</v>
      </c>
      <c r="LWI197" s="108">
        <v>1</v>
      </c>
      <c r="LWJ197" s="109"/>
      <c r="LWK197" s="87"/>
      <c r="LWL197" s="87"/>
      <c r="LWM197" s="87">
        <v>0</v>
      </c>
      <c r="LWN197" s="87">
        <f>LWL197+LWM197</f>
        <v>0</v>
      </c>
      <c r="LWO197" s="87">
        <v>0</v>
      </c>
      <c r="LWP197" s="87">
        <f>LWN197*(($H$150)+1)+(IF(LWO197&lt;101,LWO197,IF(LWO197&lt;201,LWO197/2,IF(LWO197&lt;=301,LWO197/3,LWO197/4))))</f>
        <v>0</v>
      </c>
      <c r="LWQ197" s="108">
        <v>1</v>
      </c>
      <c r="LWR197" s="109"/>
      <c r="LWS197" s="87"/>
      <c r="LWT197" s="87"/>
      <c r="LWU197" s="87">
        <v>0</v>
      </c>
      <c r="LWV197" s="87">
        <f>LWT197+LWU197</f>
        <v>0</v>
      </c>
      <c r="LWW197" s="87">
        <v>0</v>
      </c>
      <c r="LWX197" s="87">
        <f>LWV197*(($H$150)+1)+(IF(LWW197&lt;101,LWW197,IF(LWW197&lt;201,LWW197/2,IF(LWW197&lt;=301,LWW197/3,LWW197/4))))</f>
        <v>0</v>
      </c>
      <c r="LWY197" s="108">
        <v>1</v>
      </c>
      <c r="LWZ197" s="109"/>
      <c r="LXA197" s="87"/>
      <c r="LXB197" s="87"/>
      <c r="LXC197" s="87">
        <v>0</v>
      </c>
      <c r="LXD197" s="87">
        <f>LXB197+LXC197</f>
        <v>0</v>
      </c>
      <c r="LXE197" s="87">
        <v>0</v>
      </c>
      <c r="LXF197" s="87">
        <f>LXD197*(($H$150)+1)+(IF(LXE197&lt;101,LXE197,IF(LXE197&lt;201,LXE197/2,IF(LXE197&lt;=301,LXE197/3,LXE197/4))))</f>
        <v>0</v>
      </c>
      <c r="LXG197" s="108">
        <v>1</v>
      </c>
      <c r="LXH197" s="109"/>
      <c r="LXI197" s="87"/>
      <c r="LXJ197" s="87"/>
      <c r="LXK197" s="87">
        <v>0</v>
      </c>
      <c r="LXL197" s="87">
        <f>LXJ197+LXK197</f>
        <v>0</v>
      </c>
      <c r="LXM197" s="87">
        <v>0</v>
      </c>
      <c r="LXN197" s="87">
        <f>LXL197*(($H$150)+1)+(IF(LXM197&lt;101,LXM197,IF(LXM197&lt;201,LXM197/2,IF(LXM197&lt;=301,LXM197/3,LXM197/4))))</f>
        <v>0</v>
      </c>
      <c r="LXO197" s="108">
        <v>1</v>
      </c>
      <c r="LXP197" s="109"/>
      <c r="LXQ197" s="87"/>
      <c r="LXR197" s="87"/>
      <c r="LXS197" s="87">
        <v>0</v>
      </c>
      <c r="LXT197" s="87">
        <f>LXR197+LXS197</f>
        <v>0</v>
      </c>
      <c r="LXU197" s="87">
        <v>0</v>
      </c>
      <c r="LXV197" s="87">
        <f>LXT197*(($H$150)+1)+(IF(LXU197&lt;101,LXU197,IF(LXU197&lt;201,LXU197/2,IF(LXU197&lt;=301,LXU197/3,LXU197/4))))</f>
        <v>0</v>
      </c>
      <c r="LXW197" s="108">
        <v>1</v>
      </c>
      <c r="LXX197" s="109"/>
      <c r="LXY197" s="87"/>
      <c r="LXZ197" s="87"/>
      <c r="LYA197" s="87">
        <v>0</v>
      </c>
      <c r="LYB197" s="87">
        <f>LXZ197+LYA197</f>
        <v>0</v>
      </c>
      <c r="LYC197" s="87">
        <v>0</v>
      </c>
      <c r="LYD197" s="87">
        <f>LYB197*(($H$150)+1)+(IF(LYC197&lt;101,LYC197,IF(LYC197&lt;201,LYC197/2,IF(LYC197&lt;=301,LYC197/3,LYC197/4))))</f>
        <v>0</v>
      </c>
      <c r="LYE197" s="108">
        <v>1</v>
      </c>
      <c r="LYF197" s="109"/>
      <c r="LYG197" s="87"/>
      <c r="LYH197" s="87"/>
      <c r="LYI197" s="87">
        <v>0</v>
      </c>
      <c r="LYJ197" s="87">
        <f>LYH197+LYI197</f>
        <v>0</v>
      </c>
      <c r="LYK197" s="87">
        <v>0</v>
      </c>
      <c r="LYL197" s="87">
        <f>LYJ197*(($H$150)+1)+(IF(LYK197&lt;101,LYK197,IF(LYK197&lt;201,LYK197/2,IF(LYK197&lt;=301,LYK197/3,LYK197/4))))</f>
        <v>0</v>
      </c>
      <c r="LYM197" s="108">
        <v>1</v>
      </c>
      <c r="LYN197" s="109"/>
      <c r="LYO197" s="87"/>
      <c r="LYP197" s="87"/>
      <c r="LYQ197" s="87">
        <v>0</v>
      </c>
      <c r="LYR197" s="87">
        <f>LYP197+LYQ197</f>
        <v>0</v>
      </c>
      <c r="LYS197" s="87">
        <v>0</v>
      </c>
      <c r="LYT197" s="87">
        <f>LYR197*(($H$150)+1)+(IF(LYS197&lt;101,LYS197,IF(LYS197&lt;201,LYS197/2,IF(LYS197&lt;=301,LYS197/3,LYS197/4))))</f>
        <v>0</v>
      </c>
      <c r="LYU197" s="108">
        <v>1</v>
      </c>
      <c r="LYV197" s="109"/>
      <c r="LYW197" s="87"/>
      <c r="LYX197" s="87"/>
      <c r="LYY197" s="87">
        <v>0</v>
      </c>
      <c r="LYZ197" s="87">
        <f>LYX197+LYY197</f>
        <v>0</v>
      </c>
      <c r="LZA197" s="87">
        <v>0</v>
      </c>
      <c r="LZB197" s="87">
        <f>LYZ197*(($H$150)+1)+(IF(LZA197&lt;101,LZA197,IF(LZA197&lt;201,LZA197/2,IF(LZA197&lt;=301,LZA197/3,LZA197/4))))</f>
        <v>0</v>
      </c>
      <c r="LZC197" s="108">
        <v>1</v>
      </c>
      <c r="LZD197" s="109"/>
      <c r="LZE197" s="87"/>
      <c r="LZF197" s="87"/>
      <c r="LZG197" s="87">
        <v>0</v>
      </c>
      <c r="LZH197" s="87">
        <f>LZF197+LZG197</f>
        <v>0</v>
      </c>
      <c r="LZI197" s="87">
        <v>0</v>
      </c>
      <c r="LZJ197" s="87">
        <f>LZH197*(($H$150)+1)+(IF(LZI197&lt;101,LZI197,IF(LZI197&lt;201,LZI197/2,IF(LZI197&lt;=301,LZI197/3,LZI197/4))))</f>
        <v>0</v>
      </c>
      <c r="LZK197" s="108">
        <v>1</v>
      </c>
      <c r="LZL197" s="109"/>
      <c r="LZM197" s="87"/>
      <c r="LZN197" s="87"/>
      <c r="LZO197" s="87">
        <v>0</v>
      </c>
      <c r="LZP197" s="87">
        <f>LZN197+LZO197</f>
        <v>0</v>
      </c>
      <c r="LZQ197" s="87">
        <v>0</v>
      </c>
      <c r="LZR197" s="87">
        <f>LZP197*(($H$150)+1)+(IF(LZQ197&lt;101,LZQ197,IF(LZQ197&lt;201,LZQ197/2,IF(LZQ197&lt;=301,LZQ197/3,LZQ197/4))))</f>
        <v>0</v>
      </c>
      <c r="LZS197" s="108">
        <v>1</v>
      </c>
      <c r="LZT197" s="109"/>
      <c r="LZU197" s="87"/>
      <c r="LZV197" s="87"/>
      <c r="LZW197" s="87">
        <v>0</v>
      </c>
      <c r="LZX197" s="87">
        <f>LZV197+LZW197</f>
        <v>0</v>
      </c>
      <c r="LZY197" s="87">
        <v>0</v>
      </c>
      <c r="LZZ197" s="87">
        <f>LZX197*(($H$150)+1)+(IF(LZY197&lt;101,LZY197,IF(LZY197&lt;201,LZY197/2,IF(LZY197&lt;=301,LZY197/3,LZY197/4))))</f>
        <v>0</v>
      </c>
      <c r="MAA197" s="108">
        <v>1</v>
      </c>
      <c r="MAB197" s="109"/>
      <c r="MAC197" s="87"/>
      <c r="MAD197" s="87"/>
      <c r="MAE197" s="87">
        <v>0</v>
      </c>
      <c r="MAF197" s="87">
        <f>MAD197+MAE197</f>
        <v>0</v>
      </c>
      <c r="MAG197" s="87">
        <v>0</v>
      </c>
      <c r="MAH197" s="87">
        <f>MAF197*(($H$150)+1)+(IF(MAG197&lt;101,MAG197,IF(MAG197&lt;201,MAG197/2,IF(MAG197&lt;=301,MAG197/3,MAG197/4))))</f>
        <v>0</v>
      </c>
      <c r="MAI197" s="108">
        <v>1</v>
      </c>
      <c r="MAJ197" s="109"/>
      <c r="MAK197" s="87"/>
      <c r="MAL197" s="87"/>
      <c r="MAM197" s="87">
        <v>0</v>
      </c>
      <c r="MAN197" s="87">
        <f>MAL197+MAM197</f>
        <v>0</v>
      </c>
      <c r="MAO197" s="87">
        <v>0</v>
      </c>
      <c r="MAP197" s="87">
        <f>MAN197*(($H$150)+1)+(IF(MAO197&lt;101,MAO197,IF(MAO197&lt;201,MAO197/2,IF(MAO197&lt;=301,MAO197/3,MAO197/4))))</f>
        <v>0</v>
      </c>
      <c r="MAQ197" s="108">
        <v>1</v>
      </c>
      <c r="MAR197" s="109"/>
      <c r="MAS197" s="87"/>
      <c r="MAT197" s="87"/>
      <c r="MAU197" s="87">
        <v>0</v>
      </c>
      <c r="MAV197" s="87">
        <f>MAT197+MAU197</f>
        <v>0</v>
      </c>
      <c r="MAW197" s="87">
        <v>0</v>
      </c>
      <c r="MAX197" s="87">
        <f>MAV197*(($H$150)+1)+(IF(MAW197&lt;101,MAW197,IF(MAW197&lt;201,MAW197/2,IF(MAW197&lt;=301,MAW197/3,MAW197/4))))</f>
        <v>0</v>
      </c>
      <c r="MAY197" s="108">
        <v>1</v>
      </c>
      <c r="MAZ197" s="109"/>
      <c r="MBA197" s="87"/>
      <c r="MBB197" s="87"/>
      <c r="MBC197" s="87">
        <v>0</v>
      </c>
      <c r="MBD197" s="87">
        <f>MBB197+MBC197</f>
        <v>0</v>
      </c>
      <c r="MBE197" s="87">
        <v>0</v>
      </c>
      <c r="MBF197" s="87">
        <f>MBD197*(($H$150)+1)+(IF(MBE197&lt;101,MBE197,IF(MBE197&lt;201,MBE197/2,IF(MBE197&lt;=301,MBE197/3,MBE197/4))))</f>
        <v>0</v>
      </c>
      <c r="MBG197" s="108">
        <v>1</v>
      </c>
      <c r="MBH197" s="109"/>
      <c r="MBI197" s="87"/>
      <c r="MBJ197" s="87"/>
      <c r="MBK197" s="87">
        <v>0</v>
      </c>
      <c r="MBL197" s="87">
        <f>MBJ197+MBK197</f>
        <v>0</v>
      </c>
      <c r="MBM197" s="87">
        <v>0</v>
      </c>
      <c r="MBN197" s="87">
        <f>MBL197*(($H$150)+1)+(IF(MBM197&lt;101,MBM197,IF(MBM197&lt;201,MBM197/2,IF(MBM197&lt;=301,MBM197/3,MBM197/4))))</f>
        <v>0</v>
      </c>
      <c r="MBO197" s="108">
        <v>1</v>
      </c>
      <c r="MBP197" s="109"/>
      <c r="MBQ197" s="87"/>
      <c r="MBR197" s="87"/>
      <c r="MBS197" s="87">
        <v>0</v>
      </c>
      <c r="MBT197" s="87">
        <f>MBR197+MBS197</f>
        <v>0</v>
      </c>
      <c r="MBU197" s="87">
        <v>0</v>
      </c>
      <c r="MBV197" s="87">
        <f>MBT197*(($H$150)+1)+(IF(MBU197&lt;101,MBU197,IF(MBU197&lt;201,MBU197/2,IF(MBU197&lt;=301,MBU197/3,MBU197/4))))</f>
        <v>0</v>
      </c>
      <c r="MBW197" s="108">
        <v>1</v>
      </c>
      <c r="MBX197" s="109"/>
      <c r="MBY197" s="87"/>
      <c r="MBZ197" s="87"/>
      <c r="MCA197" s="87">
        <v>0</v>
      </c>
      <c r="MCB197" s="87">
        <f>MBZ197+MCA197</f>
        <v>0</v>
      </c>
      <c r="MCC197" s="87">
        <v>0</v>
      </c>
      <c r="MCD197" s="87">
        <f>MCB197*(($H$150)+1)+(IF(MCC197&lt;101,MCC197,IF(MCC197&lt;201,MCC197/2,IF(MCC197&lt;=301,MCC197/3,MCC197/4))))</f>
        <v>0</v>
      </c>
      <c r="MCE197" s="108">
        <v>1</v>
      </c>
      <c r="MCF197" s="109"/>
      <c r="MCG197" s="87"/>
      <c r="MCH197" s="87"/>
      <c r="MCI197" s="87">
        <v>0</v>
      </c>
      <c r="MCJ197" s="87">
        <f>MCH197+MCI197</f>
        <v>0</v>
      </c>
      <c r="MCK197" s="87">
        <v>0</v>
      </c>
      <c r="MCL197" s="87">
        <f>MCJ197*(($H$150)+1)+(IF(MCK197&lt;101,MCK197,IF(MCK197&lt;201,MCK197/2,IF(MCK197&lt;=301,MCK197/3,MCK197/4))))</f>
        <v>0</v>
      </c>
      <c r="MCM197" s="108">
        <v>1</v>
      </c>
      <c r="MCN197" s="109"/>
      <c r="MCO197" s="87"/>
      <c r="MCP197" s="87"/>
      <c r="MCQ197" s="87">
        <v>0</v>
      </c>
      <c r="MCR197" s="87">
        <f>MCP197+MCQ197</f>
        <v>0</v>
      </c>
      <c r="MCS197" s="87">
        <v>0</v>
      </c>
      <c r="MCT197" s="87">
        <f>MCR197*(($H$150)+1)+(IF(MCS197&lt;101,MCS197,IF(MCS197&lt;201,MCS197/2,IF(MCS197&lt;=301,MCS197/3,MCS197/4))))</f>
        <v>0</v>
      </c>
      <c r="MCU197" s="108">
        <v>1</v>
      </c>
      <c r="MCV197" s="109"/>
      <c r="MCW197" s="87"/>
      <c r="MCX197" s="87"/>
      <c r="MCY197" s="87">
        <v>0</v>
      </c>
      <c r="MCZ197" s="87">
        <f>MCX197+MCY197</f>
        <v>0</v>
      </c>
      <c r="MDA197" s="87">
        <v>0</v>
      </c>
      <c r="MDB197" s="87">
        <f>MCZ197*(($H$150)+1)+(IF(MDA197&lt;101,MDA197,IF(MDA197&lt;201,MDA197/2,IF(MDA197&lt;=301,MDA197/3,MDA197/4))))</f>
        <v>0</v>
      </c>
      <c r="MDC197" s="108">
        <v>1</v>
      </c>
      <c r="MDD197" s="109"/>
      <c r="MDE197" s="87"/>
      <c r="MDF197" s="87"/>
      <c r="MDG197" s="87">
        <v>0</v>
      </c>
      <c r="MDH197" s="87">
        <f>MDF197+MDG197</f>
        <v>0</v>
      </c>
      <c r="MDI197" s="87">
        <v>0</v>
      </c>
      <c r="MDJ197" s="87">
        <f>MDH197*(($H$150)+1)+(IF(MDI197&lt;101,MDI197,IF(MDI197&lt;201,MDI197/2,IF(MDI197&lt;=301,MDI197/3,MDI197/4))))</f>
        <v>0</v>
      </c>
      <c r="MDK197" s="108">
        <v>1</v>
      </c>
      <c r="MDL197" s="109"/>
      <c r="MDM197" s="87"/>
      <c r="MDN197" s="87"/>
      <c r="MDO197" s="87">
        <v>0</v>
      </c>
      <c r="MDP197" s="87">
        <f>MDN197+MDO197</f>
        <v>0</v>
      </c>
      <c r="MDQ197" s="87">
        <v>0</v>
      </c>
      <c r="MDR197" s="87">
        <f>MDP197*(($H$150)+1)+(IF(MDQ197&lt;101,MDQ197,IF(MDQ197&lt;201,MDQ197/2,IF(MDQ197&lt;=301,MDQ197/3,MDQ197/4))))</f>
        <v>0</v>
      </c>
      <c r="MDS197" s="108">
        <v>1</v>
      </c>
      <c r="MDT197" s="109"/>
      <c r="MDU197" s="87"/>
      <c r="MDV197" s="87"/>
      <c r="MDW197" s="87">
        <v>0</v>
      </c>
      <c r="MDX197" s="87">
        <f>MDV197+MDW197</f>
        <v>0</v>
      </c>
      <c r="MDY197" s="87">
        <v>0</v>
      </c>
      <c r="MDZ197" s="87">
        <f>MDX197*(($H$150)+1)+(IF(MDY197&lt;101,MDY197,IF(MDY197&lt;201,MDY197/2,IF(MDY197&lt;=301,MDY197/3,MDY197/4))))</f>
        <v>0</v>
      </c>
      <c r="MEA197" s="108">
        <v>1</v>
      </c>
      <c r="MEB197" s="109"/>
      <c r="MEC197" s="87"/>
      <c r="MED197" s="87"/>
      <c r="MEE197" s="87">
        <v>0</v>
      </c>
      <c r="MEF197" s="87">
        <f>MED197+MEE197</f>
        <v>0</v>
      </c>
      <c r="MEG197" s="87">
        <v>0</v>
      </c>
      <c r="MEH197" s="87">
        <f>MEF197*(($H$150)+1)+(IF(MEG197&lt;101,MEG197,IF(MEG197&lt;201,MEG197/2,IF(MEG197&lt;=301,MEG197/3,MEG197/4))))</f>
        <v>0</v>
      </c>
      <c r="MEI197" s="108">
        <v>1</v>
      </c>
      <c r="MEJ197" s="109"/>
      <c r="MEK197" s="87"/>
      <c r="MEL197" s="87"/>
      <c r="MEM197" s="87">
        <v>0</v>
      </c>
      <c r="MEN197" s="87">
        <f>MEL197+MEM197</f>
        <v>0</v>
      </c>
      <c r="MEO197" s="87">
        <v>0</v>
      </c>
      <c r="MEP197" s="87">
        <f>MEN197*(($H$150)+1)+(IF(MEO197&lt;101,MEO197,IF(MEO197&lt;201,MEO197/2,IF(MEO197&lt;=301,MEO197/3,MEO197/4))))</f>
        <v>0</v>
      </c>
      <c r="MEQ197" s="108">
        <v>1</v>
      </c>
      <c r="MER197" s="109"/>
      <c r="MES197" s="87"/>
      <c r="MET197" s="87"/>
      <c r="MEU197" s="87">
        <v>0</v>
      </c>
      <c r="MEV197" s="87">
        <f>MET197+MEU197</f>
        <v>0</v>
      </c>
      <c r="MEW197" s="87">
        <v>0</v>
      </c>
      <c r="MEX197" s="87">
        <f>MEV197*(($H$150)+1)+(IF(MEW197&lt;101,MEW197,IF(MEW197&lt;201,MEW197/2,IF(MEW197&lt;=301,MEW197/3,MEW197/4))))</f>
        <v>0</v>
      </c>
      <c r="MEY197" s="108">
        <v>1</v>
      </c>
      <c r="MEZ197" s="109"/>
      <c r="MFA197" s="87"/>
      <c r="MFB197" s="87"/>
      <c r="MFC197" s="87">
        <v>0</v>
      </c>
      <c r="MFD197" s="87">
        <f>MFB197+MFC197</f>
        <v>0</v>
      </c>
      <c r="MFE197" s="87">
        <v>0</v>
      </c>
      <c r="MFF197" s="87">
        <f>MFD197*(($H$150)+1)+(IF(MFE197&lt;101,MFE197,IF(MFE197&lt;201,MFE197/2,IF(MFE197&lt;=301,MFE197/3,MFE197/4))))</f>
        <v>0</v>
      </c>
      <c r="MFG197" s="108">
        <v>1</v>
      </c>
      <c r="MFH197" s="109"/>
      <c r="MFI197" s="87"/>
      <c r="MFJ197" s="87"/>
      <c r="MFK197" s="87">
        <v>0</v>
      </c>
      <c r="MFL197" s="87">
        <f>MFJ197+MFK197</f>
        <v>0</v>
      </c>
      <c r="MFM197" s="87">
        <v>0</v>
      </c>
      <c r="MFN197" s="87">
        <f>MFL197*(($H$150)+1)+(IF(MFM197&lt;101,MFM197,IF(MFM197&lt;201,MFM197/2,IF(MFM197&lt;=301,MFM197/3,MFM197/4))))</f>
        <v>0</v>
      </c>
      <c r="MFO197" s="108">
        <v>1</v>
      </c>
      <c r="MFP197" s="109"/>
      <c r="MFQ197" s="87"/>
      <c r="MFR197" s="87"/>
      <c r="MFS197" s="87">
        <v>0</v>
      </c>
      <c r="MFT197" s="87">
        <f>MFR197+MFS197</f>
        <v>0</v>
      </c>
      <c r="MFU197" s="87">
        <v>0</v>
      </c>
      <c r="MFV197" s="87">
        <f>MFT197*(($H$150)+1)+(IF(MFU197&lt;101,MFU197,IF(MFU197&lt;201,MFU197/2,IF(MFU197&lt;=301,MFU197/3,MFU197/4))))</f>
        <v>0</v>
      </c>
      <c r="MFW197" s="108">
        <v>1</v>
      </c>
      <c r="MFX197" s="109"/>
      <c r="MFY197" s="87"/>
      <c r="MFZ197" s="87"/>
      <c r="MGA197" s="87">
        <v>0</v>
      </c>
      <c r="MGB197" s="87">
        <f>MFZ197+MGA197</f>
        <v>0</v>
      </c>
      <c r="MGC197" s="87">
        <v>0</v>
      </c>
      <c r="MGD197" s="87">
        <f>MGB197*(($H$150)+1)+(IF(MGC197&lt;101,MGC197,IF(MGC197&lt;201,MGC197/2,IF(MGC197&lt;=301,MGC197/3,MGC197/4))))</f>
        <v>0</v>
      </c>
      <c r="MGE197" s="108">
        <v>1</v>
      </c>
      <c r="MGF197" s="109"/>
      <c r="MGG197" s="87"/>
      <c r="MGH197" s="87"/>
      <c r="MGI197" s="87">
        <v>0</v>
      </c>
      <c r="MGJ197" s="87">
        <f>MGH197+MGI197</f>
        <v>0</v>
      </c>
      <c r="MGK197" s="87">
        <v>0</v>
      </c>
      <c r="MGL197" s="87">
        <f>MGJ197*(($H$150)+1)+(IF(MGK197&lt;101,MGK197,IF(MGK197&lt;201,MGK197/2,IF(MGK197&lt;=301,MGK197/3,MGK197/4))))</f>
        <v>0</v>
      </c>
      <c r="MGM197" s="108">
        <v>1</v>
      </c>
      <c r="MGN197" s="109"/>
      <c r="MGO197" s="87"/>
      <c r="MGP197" s="87"/>
      <c r="MGQ197" s="87">
        <v>0</v>
      </c>
      <c r="MGR197" s="87">
        <f>MGP197+MGQ197</f>
        <v>0</v>
      </c>
      <c r="MGS197" s="87">
        <v>0</v>
      </c>
      <c r="MGT197" s="87">
        <f>MGR197*(($H$150)+1)+(IF(MGS197&lt;101,MGS197,IF(MGS197&lt;201,MGS197/2,IF(MGS197&lt;=301,MGS197/3,MGS197/4))))</f>
        <v>0</v>
      </c>
      <c r="MGU197" s="108">
        <v>1</v>
      </c>
      <c r="MGV197" s="109"/>
      <c r="MGW197" s="87"/>
      <c r="MGX197" s="87"/>
      <c r="MGY197" s="87">
        <v>0</v>
      </c>
      <c r="MGZ197" s="87">
        <f>MGX197+MGY197</f>
        <v>0</v>
      </c>
      <c r="MHA197" s="87">
        <v>0</v>
      </c>
      <c r="MHB197" s="87">
        <f>MGZ197*(($H$150)+1)+(IF(MHA197&lt;101,MHA197,IF(MHA197&lt;201,MHA197/2,IF(MHA197&lt;=301,MHA197/3,MHA197/4))))</f>
        <v>0</v>
      </c>
      <c r="MHC197" s="108">
        <v>1</v>
      </c>
      <c r="MHD197" s="109"/>
      <c r="MHE197" s="87"/>
      <c r="MHF197" s="87"/>
      <c r="MHG197" s="87">
        <v>0</v>
      </c>
      <c r="MHH197" s="87">
        <f>MHF197+MHG197</f>
        <v>0</v>
      </c>
      <c r="MHI197" s="87">
        <v>0</v>
      </c>
      <c r="MHJ197" s="87">
        <f>MHH197*(($H$150)+1)+(IF(MHI197&lt;101,MHI197,IF(MHI197&lt;201,MHI197/2,IF(MHI197&lt;=301,MHI197/3,MHI197/4))))</f>
        <v>0</v>
      </c>
      <c r="MHK197" s="108">
        <v>1</v>
      </c>
      <c r="MHL197" s="109"/>
      <c r="MHM197" s="87"/>
      <c r="MHN197" s="87"/>
      <c r="MHO197" s="87">
        <v>0</v>
      </c>
      <c r="MHP197" s="87">
        <f>MHN197+MHO197</f>
        <v>0</v>
      </c>
      <c r="MHQ197" s="87">
        <v>0</v>
      </c>
      <c r="MHR197" s="87">
        <f>MHP197*(($H$150)+1)+(IF(MHQ197&lt;101,MHQ197,IF(MHQ197&lt;201,MHQ197/2,IF(MHQ197&lt;=301,MHQ197/3,MHQ197/4))))</f>
        <v>0</v>
      </c>
      <c r="MHS197" s="108">
        <v>1</v>
      </c>
      <c r="MHT197" s="109"/>
      <c r="MHU197" s="87"/>
      <c r="MHV197" s="87"/>
      <c r="MHW197" s="87">
        <v>0</v>
      </c>
      <c r="MHX197" s="87">
        <f>MHV197+MHW197</f>
        <v>0</v>
      </c>
      <c r="MHY197" s="87">
        <v>0</v>
      </c>
      <c r="MHZ197" s="87">
        <f>MHX197*(($H$150)+1)+(IF(MHY197&lt;101,MHY197,IF(MHY197&lt;201,MHY197/2,IF(MHY197&lt;=301,MHY197/3,MHY197/4))))</f>
        <v>0</v>
      </c>
      <c r="MIA197" s="108">
        <v>1</v>
      </c>
      <c r="MIB197" s="109"/>
      <c r="MIC197" s="87"/>
      <c r="MID197" s="87"/>
      <c r="MIE197" s="87">
        <v>0</v>
      </c>
      <c r="MIF197" s="87">
        <f>MID197+MIE197</f>
        <v>0</v>
      </c>
      <c r="MIG197" s="87">
        <v>0</v>
      </c>
      <c r="MIH197" s="87">
        <f>MIF197*(($H$150)+1)+(IF(MIG197&lt;101,MIG197,IF(MIG197&lt;201,MIG197/2,IF(MIG197&lt;=301,MIG197/3,MIG197/4))))</f>
        <v>0</v>
      </c>
      <c r="MII197" s="108">
        <v>1</v>
      </c>
      <c r="MIJ197" s="109"/>
      <c r="MIK197" s="87"/>
      <c r="MIL197" s="87"/>
      <c r="MIM197" s="87">
        <v>0</v>
      </c>
      <c r="MIN197" s="87">
        <f>MIL197+MIM197</f>
        <v>0</v>
      </c>
      <c r="MIO197" s="87">
        <v>0</v>
      </c>
      <c r="MIP197" s="87">
        <f>MIN197*(($H$150)+1)+(IF(MIO197&lt;101,MIO197,IF(MIO197&lt;201,MIO197/2,IF(MIO197&lt;=301,MIO197/3,MIO197/4))))</f>
        <v>0</v>
      </c>
      <c r="MIQ197" s="108">
        <v>1</v>
      </c>
      <c r="MIR197" s="109"/>
      <c r="MIS197" s="87"/>
      <c r="MIT197" s="87"/>
      <c r="MIU197" s="87">
        <v>0</v>
      </c>
      <c r="MIV197" s="87">
        <f>MIT197+MIU197</f>
        <v>0</v>
      </c>
      <c r="MIW197" s="87">
        <v>0</v>
      </c>
      <c r="MIX197" s="87">
        <f>MIV197*(($H$150)+1)+(IF(MIW197&lt;101,MIW197,IF(MIW197&lt;201,MIW197/2,IF(MIW197&lt;=301,MIW197/3,MIW197/4))))</f>
        <v>0</v>
      </c>
      <c r="MIY197" s="108">
        <v>1</v>
      </c>
      <c r="MIZ197" s="109"/>
      <c r="MJA197" s="87"/>
      <c r="MJB197" s="87"/>
      <c r="MJC197" s="87">
        <v>0</v>
      </c>
      <c r="MJD197" s="87">
        <f>MJB197+MJC197</f>
        <v>0</v>
      </c>
      <c r="MJE197" s="87">
        <v>0</v>
      </c>
      <c r="MJF197" s="87">
        <f>MJD197*(($H$150)+1)+(IF(MJE197&lt;101,MJE197,IF(MJE197&lt;201,MJE197/2,IF(MJE197&lt;=301,MJE197/3,MJE197/4))))</f>
        <v>0</v>
      </c>
      <c r="MJG197" s="108">
        <v>1</v>
      </c>
      <c r="MJH197" s="109"/>
      <c r="MJI197" s="87"/>
      <c r="MJJ197" s="87"/>
      <c r="MJK197" s="87">
        <v>0</v>
      </c>
      <c r="MJL197" s="87">
        <f>MJJ197+MJK197</f>
        <v>0</v>
      </c>
      <c r="MJM197" s="87">
        <v>0</v>
      </c>
      <c r="MJN197" s="87">
        <f>MJL197*(($H$150)+1)+(IF(MJM197&lt;101,MJM197,IF(MJM197&lt;201,MJM197/2,IF(MJM197&lt;=301,MJM197/3,MJM197/4))))</f>
        <v>0</v>
      </c>
      <c r="MJO197" s="108">
        <v>1</v>
      </c>
      <c r="MJP197" s="109"/>
      <c r="MJQ197" s="87"/>
      <c r="MJR197" s="87"/>
      <c r="MJS197" s="87">
        <v>0</v>
      </c>
      <c r="MJT197" s="87">
        <f>MJR197+MJS197</f>
        <v>0</v>
      </c>
      <c r="MJU197" s="87">
        <v>0</v>
      </c>
      <c r="MJV197" s="87">
        <f>MJT197*(($H$150)+1)+(IF(MJU197&lt;101,MJU197,IF(MJU197&lt;201,MJU197/2,IF(MJU197&lt;=301,MJU197/3,MJU197/4))))</f>
        <v>0</v>
      </c>
      <c r="MJW197" s="108">
        <v>1</v>
      </c>
      <c r="MJX197" s="109"/>
      <c r="MJY197" s="87"/>
      <c r="MJZ197" s="87"/>
      <c r="MKA197" s="87">
        <v>0</v>
      </c>
      <c r="MKB197" s="87">
        <f>MJZ197+MKA197</f>
        <v>0</v>
      </c>
      <c r="MKC197" s="87">
        <v>0</v>
      </c>
      <c r="MKD197" s="87">
        <f>MKB197*(($H$150)+1)+(IF(MKC197&lt;101,MKC197,IF(MKC197&lt;201,MKC197/2,IF(MKC197&lt;=301,MKC197/3,MKC197/4))))</f>
        <v>0</v>
      </c>
      <c r="MKE197" s="108">
        <v>1</v>
      </c>
      <c r="MKF197" s="109"/>
      <c r="MKG197" s="87"/>
      <c r="MKH197" s="87"/>
      <c r="MKI197" s="87">
        <v>0</v>
      </c>
      <c r="MKJ197" s="87">
        <f>MKH197+MKI197</f>
        <v>0</v>
      </c>
      <c r="MKK197" s="87">
        <v>0</v>
      </c>
      <c r="MKL197" s="87">
        <f>MKJ197*(($H$150)+1)+(IF(MKK197&lt;101,MKK197,IF(MKK197&lt;201,MKK197/2,IF(MKK197&lt;=301,MKK197/3,MKK197/4))))</f>
        <v>0</v>
      </c>
      <c r="MKM197" s="108">
        <v>1</v>
      </c>
      <c r="MKN197" s="109"/>
      <c r="MKO197" s="87"/>
      <c r="MKP197" s="87"/>
      <c r="MKQ197" s="87">
        <v>0</v>
      </c>
      <c r="MKR197" s="87">
        <f>MKP197+MKQ197</f>
        <v>0</v>
      </c>
      <c r="MKS197" s="87">
        <v>0</v>
      </c>
      <c r="MKT197" s="87">
        <f>MKR197*(($H$150)+1)+(IF(MKS197&lt;101,MKS197,IF(MKS197&lt;201,MKS197/2,IF(MKS197&lt;=301,MKS197/3,MKS197/4))))</f>
        <v>0</v>
      </c>
      <c r="MKU197" s="108">
        <v>1</v>
      </c>
      <c r="MKV197" s="109"/>
      <c r="MKW197" s="87"/>
      <c r="MKX197" s="87"/>
      <c r="MKY197" s="87">
        <v>0</v>
      </c>
      <c r="MKZ197" s="87">
        <f>MKX197+MKY197</f>
        <v>0</v>
      </c>
      <c r="MLA197" s="87">
        <v>0</v>
      </c>
      <c r="MLB197" s="87">
        <f>MKZ197*(($H$150)+1)+(IF(MLA197&lt;101,MLA197,IF(MLA197&lt;201,MLA197/2,IF(MLA197&lt;=301,MLA197/3,MLA197/4))))</f>
        <v>0</v>
      </c>
      <c r="MLC197" s="108">
        <v>1</v>
      </c>
      <c r="MLD197" s="109"/>
      <c r="MLE197" s="87"/>
      <c r="MLF197" s="87"/>
      <c r="MLG197" s="87">
        <v>0</v>
      </c>
      <c r="MLH197" s="87">
        <f>MLF197+MLG197</f>
        <v>0</v>
      </c>
      <c r="MLI197" s="87">
        <v>0</v>
      </c>
      <c r="MLJ197" s="87">
        <f>MLH197*(($H$150)+1)+(IF(MLI197&lt;101,MLI197,IF(MLI197&lt;201,MLI197/2,IF(MLI197&lt;=301,MLI197/3,MLI197/4))))</f>
        <v>0</v>
      </c>
      <c r="MLK197" s="108">
        <v>1</v>
      </c>
      <c r="MLL197" s="109"/>
      <c r="MLM197" s="87"/>
      <c r="MLN197" s="87"/>
      <c r="MLO197" s="87">
        <v>0</v>
      </c>
      <c r="MLP197" s="87">
        <f>MLN197+MLO197</f>
        <v>0</v>
      </c>
      <c r="MLQ197" s="87">
        <v>0</v>
      </c>
      <c r="MLR197" s="87">
        <f>MLP197*(($H$150)+1)+(IF(MLQ197&lt;101,MLQ197,IF(MLQ197&lt;201,MLQ197/2,IF(MLQ197&lt;=301,MLQ197/3,MLQ197/4))))</f>
        <v>0</v>
      </c>
      <c r="MLS197" s="108">
        <v>1</v>
      </c>
      <c r="MLT197" s="109"/>
      <c r="MLU197" s="87"/>
      <c r="MLV197" s="87"/>
      <c r="MLW197" s="87">
        <v>0</v>
      </c>
      <c r="MLX197" s="87">
        <f>MLV197+MLW197</f>
        <v>0</v>
      </c>
      <c r="MLY197" s="87">
        <v>0</v>
      </c>
      <c r="MLZ197" s="87">
        <f>MLX197*(($H$150)+1)+(IF(MLY197&lt;101,MLY197,IF(MLY197&lt;201,MLY197/2,IF(MLY197&lt;=301,MLY197/3,MLY197/4))))</f>
        <v>0</v>
      </c>
      <c r="MMA197" s="108">
        <v>1</v>
      </c>
      <c r="MMB197" s="109"/>
      <c r="MMC197" s="87"/>
      <c r="MMD197" s="87"/>
      <c r="MME197" s="87">
        <v>0</v>
      </c>
      <c r="MMF197" s="87">
        <f>MMD197+MME197</f>
        <v>0</v>
      </c>
      <c r="MMG197" s="87">
        <v>0</v>
      </c>
      <c r="MMH197" s="87">
        <f>MMF197*(($H$150)+1)+(IF(MMG197&lt;101,MMG197,IF(MMG197&lt;201,MMG197/2,IF(MMG197&lt;=301,MMG197/3,MMG197/4))))</f>
        <v>0</v>
      </c>
      <c r="MMI197" s="108">
        <v>1</v>
      </c>
      <c r="MMJ197" s="109"/>
      <c r="MMK197" s="87"/>
      <c r="MML197" s="87"/>
      <c r="MMM197" s="87">
        <v>0</v>
      </c>
      <c r="MMN197" s="87">
        <f>MML197+MMM197</f>
        <v>0</v>
      </c>
      <c r="MMO197" s="87">
        <v>0</v>
      </c>
      <c r="MMP197" s="87">
        <f>MMN197*(($H$150)+1)+(IF(MMO197&lt;101,MMO197,IF(MMO197&lt;201,MMO197/2,IF(MMO197&lt;=301,MMO197/3,MMO197/4))))</f>
        <v>0</v>
      </c>
      <c r="MMQ197" s="108">
        <v>1</v>
      </c>
      <c r="MMR197" s="109"/>
      <c r="MMS197" s="87"/>
      <c r="MMT197" s="87"/>
      <c r="MMU197" s="87">
        <v>0</v>
      </c>
      <c r="MMV197" s="87">
        <f>MMT197+MMU197</f>
        <v>0</v>
      </c>
      <c r="MMW197" s="87">
        <v>0</v>
      </c>
      <c r="MMX197" s="87">
        <f>MMV197*(($H$150)+1)+(IF(MMW197&lt;101,MMW197,IF(MMW197&lt;201,MMW197/2,IF(MMW197&lt;=301,MMW197/3,MMW197/4))))</f>
        <v>0</v>
      </c>
      <c r="MMY197" s="108">
        <v>1</v>
      </c>
      <c r="MMZ197" s="109"/>
      <c r="MNA197" s="87"/>
      <c r="MNB197" s="87"/>
      <c r="MNC197" s="87">
        <v>0</v>
      </c>
      <c r="MND197" s="87">
        <f>MNB197+MNC197</f>
        <v>0</v>
      </c>
      <c r="MNE197" s="87">
        <v>0</v>
      </c>
      <c r="MNF197" s="87">
        <f>MND197*(($H$150)+1)+(IF(MNE197&lt;101,MNE197,IF(MNE197&lt;201,MNE197/2,IF(MNE197&lt;=301,MNE197/3,MNE197/4))))</f>
        <v>0</v>
      </c>
      <c r="MNG197" s="108">
        <v>1</v>
      </c>
      <c r="MNH197" s="109"/>
      <c r="MNI197" s="87"/>
      <c r="MNJ197" s="87"/>
      <c r="MNK197" s="87">
        <v>0</v>
      </c>
      <c r="MNL197" s="87">
        <f>MNJ197+MNK197</f>
        <v>0</v>
      </c>
      <c r="MNM197" s="87">
        <v>0</v>
      </c>
      <c r="MNN197" s="87">
        <f>MNL197*(($H$150)+1)+(IF(MNM197&lt;101,MNM197,IF(MNM197&lt;201,MNM197/2,IF(MNM197&lt;=301,MNM197/3,MNM197/4))))</f>
        <v>0</v>
      </c>
      <c r="MNO197" s="108">
        <v>1</v>
      </c>
      <c r="MNP197" s="109"/>
      <c r="MNQ197" s="87"/>
      <c r="MNR197" s="87"/>
      <c r="MNS197" s="87">
        <v>0</v>
      </c>
      <c r="MNT197" s="87">
        <f>MNR197+MNS197</f>
        <v>0</v>
      </c>
      <c r="MNU197" s="87">
        <v>0</v>
      </c>
      <c r="MNV197" s="87">
        <f>MNT197*(($H$150)+1)+(IF(MNU197&lt;101,MNU197,IF(MNU197&lt;201,MNU197/2,IF(MNU197&lt;=301,MNU197/3,MNU197/4))))</f>
        <v>0</v>
      </c>
      <c r="MNW197" s="108">
        <v>1</v>
      </c>
      <c r="MNX197" s="109"/>
      <c r="MNY197" s="87"/>
      <c r="MNZ197" s="87"/>
      <c r="MOA197" s="87">
        <v>0</v>
      </c>
      <c r="MOB197" s="87">
        <f>MNZ197+MOA197</f>
        <v>0</v>
      </c>
      <c r="MOC197" s="87">
        <v>0</v>
      </c>
      <c r="MOD197" s="87">
        <f>MOB197*(($H$150)+1)+(IF(MOC197&lt;101,MOC197,IF(MOC197&lt;201,MOC197/2,IF(MOC197&lt;=301,MOC197/3,MOC197/4))))</f>
        <v>0</v>
      </c>
      <c r="MOE197" s="108">
        <v>1</v>
      </c>
      <c r="MOF197" s="109"/>
      <c r="MOG197" s="87"/>
      <c r="MOH197" s="87"/>
      <c r="MOI197" s="87">
        <v>0</v>
      </c>
      <c r="MOJ197" s="87">
        <f>MOH197+MOI197</f>
        <v>0</v>
      </c>
      <c r="MOK197" s="87">
        <v>0</v>
      </c>
      <c r="MOL197" s="87">
        <f>MOJ197*(($H$150)+1)+(IF(MOK197&lt;101,MOK197,IF(MOK197&lt;201,MOK197/2,IF(MOK197&lt;=301,MOK197/3,MOK197/4))))</f>
        <v>0</v>
      </c>
      <c r="MOM197" s="108">
        <v>1</v>
      </c>
      <c r="MON197" s="109"/>
      <c r="MOO197" s="87"/>
      <c r="MOP197" s="87"/>
      <c r="MOQ197" s="87">
        <v>0</v>
      </c>
      <c r="MOR197" s="87">
        <f>MOP197+MOQ197</f>
        <v>0</v>
      </c>
      <c r="MOS197" s="87">
        <v>0</v>
      </c>
      <c r="MOT197" s="87">
        <f>MOR197*(($H$150)+1)+(IF(MOS197&lt;101,MOS197,IF(MOS197&lt;201,MOS197/2,IF(MOS197&lt;=301,MOS197/3,MOS197/4))))</f>
        <v>0</v>
      </c>
      <c r="MOU197" s="108">
        <v>1</v>
      </c>
      <c r="MOV197" s="109"/>
      <c r="MOW197" s="87"/>
      <c r="MOX197" s="87"/>
      <c r="MOY197" s="87">
        <v>0</v>
      </c>
      <c r="MOZ197" s="87">
        <f>MOX197+MOY197</f>
        <v>0</v>
      </c>
      <c r="MPA197" s="87">
        <v>0</v>
      </c>
      <c r="MPB197" s="87">
        <f>MOZ197*(($H$150)+1)+(IF(MPA197&lt;101,MPA197,IF(MPA197&lt;201,MPA197/2,IF(MPA197&lt;=301,MPA197/3,MPA197/4))))</f>
        <v>0</v>
      </c>
      <c r="MPC197" s="108">
        <v>1</v>
      </c>
      <c r="MPD197" s="109"/>
      <c r="MPE197" s="87"/>
      <c r="MPF197" s="87"/>
      <c r="MPG197" s="87">
        <v>0</v>
      </c>
      <c r="MPH197" s="87">
        <f>MPF197+MPG197</f>
        <v>0</v>
      </c>
      <c r="MPI197" s="87">
        <v>0</v>
      </c>
      <c r="MPJ197" s="87">
        <f>MPH197*(($H$150)+1)+(IF(MPI197&lt;101,MPI197,IF(MPI197&lt;201,MPI197/2,IF(MPI197&lt;=301,MPI197/3,MPI197/4))))</f>
        <v>0</v>
      </c>
      <c r="MPK197" s="108">
        <v>1</v>
      </c>
      <c r="MPL197" s="109"/>
      <c r="MPM197" s="87"/>
      <c r="MPN197" s="87"/>
      <c r="MPO197" s="87">
        <v>0</v>
      </c>
      <c r="MPP197" s="87">
        <f>MPN197+MPO197</f>
        <v>0</v>
      </c>
      <c r="MPQ197" s="87">
        <v>0</v>
      </c>
      <c r="MPR197" s="87">
        <f>MPP197*(($H$150)+1)+(IF(MPQ197&lt;101,MPQ197,IF(MPQ197&lt;201,MPQ197/2,IF(MPQ197&lt;=301,MPQ197/3,MPQ197/4))))</f>
        <v>0</v>
      </c>
      <c r="MPS197" s="108">
        <v>1</v>
      </c>
      <c r="MPT197" s="109"/>
      <c r="MPU197" s="87"/>
      <c r="MPV197" s="87"/>
      <c r="MPW197" s="87">
        <v>0</v>
      </c>
      <c r="MPX197" s="87">
        <f>MPV197+MPW197</f>
        <v>0</v>
      </c>
      <c r="MPY197" s="87">
        <v>0</v>
      </c>
      <c r="MPZ197" s="87">
        <f>MPX197*(($H$150)+1)+(IF(MPY197&lt;101,MPY197,IF(MPY197&lt;201,MPY197/2,IF(MPY197&lt;=301,MPY197/3,MPY197/4))))</f>
        <v>0</v>
      </c>
      <c r="MQA197" s="108">
        <v>1</v>
      </c>
      <c r="MQB197" s="109"/>
      <c r="MQC197" s="87"/>
      <c r="MQD197" s="87"/>
      <c r="MQE197" s="87">
        <v>0</v>
      </c>
      <c r="MQF197" s="87">
        <f>MQD197+MQE197</f>
        <v>0</v>
      </c>
      <c r="MQG197" s="87">
        <v>0</v>
      </c>
      <c r="MQH197" s="87">
        <f>MQF197*(($H$150)+1)+(IF(MQG197&lt;101,MQG197,IF(MQG197&lt;201,MQG197/2,IF(MQG197&lt;=301,MQG197/3,MQG197/4))))</f>
        <v>0</v>
      </c>
      <c r="MQI197" s="108">
        <v>1</v>
      </c>
      <c r="MQJ197" s="109"/>
      <c r="MQK197" s="87"/>
      <c r="MQL197" s="87"/>
      <c r="MQM197" s="87">
        <v>0</v>
      </c>
      <c r="MQN197" s="87">
        <f>MQL197+MQM197</f>
        <v>0</v>
      </c>
      <c r="MQO197" s="87">
        <v>0</v>
      </c>
      <c r="MQP197" s="87">
        <f>MQN197*(($H$150)+1)+(IF(MQO197&lt;101,MQO197,IF(MQO197&lt;201,MQO197/2,IF(MQO197&lt;=301,MQO197/3,MQO197/4))))</f>
        <v>0</v>
      </c>
      <c r="MQQ197" s="108">
        <v>1</v>
      </c>
      <c r="MQR197" s="109"/>
      <c r="MQS197" s="87"/>
      <c r="MQT197" s="87"/>
      <c r="MQU197" s="87">
        <v>0</v>
      </c>
      <c r="MQV197" s="87">
        <f>MQT197+MQU197</f>
        <v>0</v>
      </c>
      <c r="MQW197" s="87">
        <v>0</v>
      </c>
      <c r="MQX197" s="87">
        <f>MQV197*(($H$150)+1)+(IF(MQW197&lt;101,MQW197,IF(MQW197&lt;201,MQW197/2,IF(MQW197&lt;=301,MQW197/3,MQW197/4))))</f>
        <v>0</v>
      </c>
      <c r="MQY197" s="108">
        <v>1</v>
      </c>
      <c r="MQZ197" s="109"/>
      <c r="MRA197" s="87"/>
      <c r="MRB197" s="87"/>
      <c r="MRC197" s="87">
        <v>0</v>
      </c>
      <c r="MRD197" s="87">
        <f>MRB197+MRC197</f>
        <v>0</v>
      </c>
      <c r="MRE197" s="87">
        <v>0</v>
      </c>
      <c r="MRF197" s="87">
        <f>MRD197*(($H$150)+1)+(IF(MRE197&lt;101,MRE197,IF(MRE197&lt;201,MRE197/2,IF(MRE197&lt;=301,MRE197/3,MRE197/4))))</f>
        <v>0</v>
      </c>
      <c r="MRG197" s="108">
        <v>1</v>
      </c>
      <c r="MRH197" s="109"/>
      <c r="MRI197" s="87"/>
      <c r="MRJ197" s="87"/>
      <c r="MRK197" s="87">
        <v>0</v>
      </c>
      <c r="MRL197" s="87">
        <f>MRJ197+MRK197</f>
        <v>0</v>
      </c>
      <c r="MRM197" s="87">
        <v>0</v>
      </c>
      <c r="MRN197" s="87">
        <f>MRL197*(($H$150)+1)+(IF(MRM197&lt;101,MRM197,IF(MRM197&lt;201,MRM197/2,IF(MRM197&lt;=301,MRM197/3,MRM197/4))))</f>
        <v>0</v>
      </c>
      <c r="MRO197" s="108">
        <v>1</v>
      </c>
      <c r="MRP197" s="109"/>
      <c r="MRQ197" s="87"/>
      <c r="MRR197" s="87"/>
      <c r="MRS197" s="87">
        <v>0</v>
      </c>
      <c r="MRT197" s="87">
        <f>MRR197+MRS197</f>
        <v>0</v>
      </c>
      <c r="MRU197" s="87">
        <v>0</v>
      </c>
      <c r="MRV197" s="87">
        <f>MRT197*(($H$150)+1)+(IF(MRU197&lt;101,MRU197,IF(MRU197&lt;201,MRU197/2,IF(MRU197&lt;=301,MRU197/3,MRU197/4))))</f>
        <v>0</v>
      </c>
      <c r="MRW197" s="108">
        <v>1</v>
      </c>
      <c r="MRX197" s="109"/>
      <c r="MRY197" s="87"/>
      <c r="MRZ197" s="87"/>
      <c r="MSA197" s="87">
        <v>0</v>
      </c>
      <c r="MSB197" s="87">
        <f>MRZ197+MSA197</f>
        <v>0</v>
      </c>
      <c r="MSC197" s="87">
        <v>0</v>
      </c>
      <c r="MSD197" s="87">
        <f>MSB197*(($H$150)+1)+(IF(MSC197&lt;101,MSC197,IF(MSC197&lt;201,MSC197/2,IF(MSC197&lt;=301,MSC197/3,MSC197/4))))</f>
        <v>0</v>
      </c>
      <c r="MSE197" s="108">
        <v>1</v>
      </c>
      <c r="MSF197" s="109"/>
      <c r="MSG197" s="87"/>
      <c r="MSH197" s="87"/>
      <c r="MSI197" s="87">
        <v>0</v>
      </c>
      <c r="MSJ197" s="87">
        <f>MSH197+MSI197</f>
        <v>0</v>
      </c>
      <c r="MSK197" s="87">
        <v>0</v>
      </c>
      <c r="MSL197" s="87">
        <f>MSJ197*(($H$150)+1)+(IF(MSK197&lt;101,MSK197,IF(MSK197&lt;201,MSK197/2,IF(MSK197&lt;=301,MSK197/3,MSK197/4))))</f>
        <v>0</v>
      </c>
      <c r="MSM197" s="108">
        <v>1</v>
      </c>
      <c r="MSN197" s="109"/>
      <c r="MSO197" s="87"/>
      <c r="MSP197" s="87"/>
      <c r="MSQ197" s="87">
        <v>0</v>
      </c>
      <c r="MSR197" s="87">
        <f>MSP197+MSQ197</f>
        <v>0</v>
      </c>
      <c r="MSS197" s="87">
        <v>0</v>
      </c>
      <c r="MST197" s="87">
        <f>MSR197*(($H$150)+1)+(IF(MSS197&lt;101,MSS197,IF(MSS197&lt;201,MSS197/2,IF(MSS197&lt;=301,MSS197/3,MSS197/4))))</f>
        <v>0</v>
      </c>
      <c r="MSU197" s="108">
        <v>1</v>
      </c>
      <c r="MSV197" s="109"/>
      <c r="MSW197" s="87"/>
      <c r="MSX197" s="87"/>
      <c r="MSY197" s="87">
        <v>0</v>
      </c>
      <c r="MSZ197" s="87">
        <f>MSX197+MSY197</f>
        <v>0</v>
      </c>
      <c r="MTA197" s="87">
        <v>0</v>
      </c>
      <c r="MTB197" s="87">
        <f>MSZ197*(($H$150)+1)+(IF(MTA197&lt;101,MTA197,IF(MTA197&lt;201,MTA197/2,IF(MTA197&lt;=301,MTA197/3,MTA197/4))))</f>
        <v>0</v>
      </c>
      <c r="MTC197" s="108">
        <v>1</v>
      </c>
      <c r="MTD197" s="109"/>
      <c r="MTE197" s="87"/>
      <c r="MTF197" s="87"/>
      <c r="MTG197" s="87">
        <v>0</v>
      </c>
      <c r="MTH197" s="87">
        <f>MTF197+MTG197</f>
        <v>0</v>
      </c>
      <c r="MTI197" s="87">
        <v>0</v>
      </c>
      <c r="MTJ197" s="87">
        <f>MTH197*(($H$150)+1)+(IF(MTI197&lt;101,MTI197,IF(MTI197&lt;201,MTI197/2,IF(MTI197&lt;=301,MTI197/3,MTI197/4))))</f>
        <v>0</v>
      </c>
      <c r="MTK197" s="108">
        <v>1</v>
      </c>
      <c r="MTL197" s="109"/>
      <c r="MTM197" s="87"/>
      <c r="MTN197" s="87"/>
      <c r="MTO197" s="87">
        <v>0</v>
      </c>
      <c r="MTP197" s="87">
        <f>MTN197+MTO197</f>
        <v>0</v>
      </c>
      <c r="MTQ197" s="87">
        <v>0</v>
      </c>
      <c r="MTR197" s="87">
        <f>MTP197*(($H$150)+1)+(IF(MTQ197&lt;101,MTQ197,IF(MTQ197&lt;201,MTQ197/2,IF(MTQ197&lt;=301,MTQ197/3,MTQ197/4))))</f>
        <v>0</v>
      </c>
      <c r="MTS197" s="108">
        <v>1</v>
      </c>
      <c r="MTT197" s="109"/>
      <c r="MTU197" s="87"/>
      <c r="MTV197" s="87"/>
      <c r="MTW197" s="87">
        <v>0</v>
      </c>
      <c r="MTX197" s="87">
        <f>MTV197+MTW197</f>
        <v>0</v>
      </c>
      <c r="MTY197" s="87">
        <v>0</v>
      </c>
      <c r="MTZ197" s="87">
        <f>MTX197*(($H$150)+1)+(IF(MTY197&lt;101,MTY197,IF(MTY197&lt;201,MTY197/2,IF(MTY197&lt;=301,MTY197/3,MTY197/4))))</f>
        <v>0</v>
      </c>
      <c r="MUA197" s="108">
        <v>1</v>
      </c>
      <c r="MUB197" s="109"/>
      <c r="MUC197" s="87"/>
      <c r="MUD197" s="87"/>
      <c r="MUE197" s="87">
        <v>0</v>
      </c>
      <c r="MUF197" s="87">
        <f>MUD197+MUE197</f>
        <v>0</v>
      </c>
      <c r="MUG197" s="87">
        <v>0</v>
      </c>
      <c r="MUH197" s="87">
        <f>MUF197*(($H$150)+1)+(IF(MUG197&lt;101,MUG197,IF(MUG197&lt;201,MUG197/2,IF(MUG197&lt;=301,MUG197/3,MUG197/4))))</f>
        <v>0</v>
      </c>
      <c r="MUI197" s="108">
        <v>1</v>
      </c>
      <c r="MUJ197" s="109"/>
      <c r="MUK197" s="87"/>
      <c r="MUL197" s="87"/>
      <c r="MUM197" s="87">
        <v>0</v>
      </c>
      <c r="MUN197" s="87">
        <f>MUL197+MUM197</f>
        <v>0</v>
      </c>
      <c r="MUO197" s="87">
        <v>0</v>
      </c>
      <c r="MUP197" s="87">
        <f>MUN197*(($H$150)+1)+(IF(MUO197&lt;101,MUO197,IF(MUO197&lt;201,MUO197/2,IF(MUO197&lt;=301,MUO197/3,MUO197/4))))</f>
        <v>0</v>
      </c>
      <c r="MUQ197" s="108">
        <v>1</v>
      </c>
      <c r="MUR197" s="109"/>
      <c r="MUS197" s="87"/>
      <c r="MUT197" s="87"/>
      <c r="MUU197" s="87">
        <v>0</v>
      </c>
      <c r="MUV197" s="87">
        <f>MUT197+MUU197</f>
        <v>0</v>
      </c>
      <c r="MUW197" s="87">
        <v>0</v>
      </c>
      <c r="MUX197" s="87">
        <f>MUV197*(($H$150)+1)+(IF(MUW197&lt;101,MUW197,IF(MUW197&lt;201,MUW197/2,IF(MUW197&lt;=301,MUW197/3,MUW197/4))))</f>
        <v>0</v>
      </c>
      <c r="MUY197" s="108">
        <v>1</v>
      </c>
      <c r="MUZ197" s="109"/>
      <c r="MVA197" s="87"/>
      <c r="MVB197" s="87"/>
      <c r="MVC197" s="87">
        <v>0</v>
      </c>
      <c r="MVD197" s="87">
        <f>MVB197+MVC197</f>
        <v>0</v>
      </c>
      <c r="MVE197" s="87">
        <v>0</v>
      </c>
      <c r="MVF197" s="87">
        <f>MVD197*(($H$150)+1)+(IF(MVE197&lt;101,MVE197,IF(MVE197&lt;201,MVE197/2,IF(MVE197&lt;=301,MVE197/3,MVE197/4))))</f>
        <v>0</v>
      </c>
      <c r="MVG197" s="108">
        <v>1</v>
      </c>
      <c r="MVH197" s="109"/>
      <c r="MVI197" s="87"/>
      <c r="MVJ197" s="87"/>
      <c r="MVK197" s="87">
        <v>0</v>
      </c>
      <c r="MVL197" s="87">
        <f>MVJ197+MVK197</f>
        <v>0</v>
      </c>
      <c r="MVM197" s="87">
        <v>0</v>
      </c>
      <c r="MVN197" s="87">
        <f>MVL197*(($H$150)+1)+(IF(MVM197&lt;101,MVM197,IF(MVM197&lt;201,MVM197/2,IF(MVM197&lt;=301,MVM197/3,MVM197/4))))</f>
        <v>0</v>
      </c>
      <c r="MVO197" s="108">
        <v>1</v>
      </c>
      <c r="MVP197" s="109"/>
      <c r="MVQ197" s="87"/>
      <c r="MVR197" s="87"/>
      <c r="MVS197" s="87">
        <v>0</v>
      </c>
      <c r="MVT197" s="87">
        <f>MVR197+MVS197</f>
        <v>0</v>
      </c>
      <c r="MVU197" s="87">
        <v>0</v>
      </c>
      <c r="MVV197" s="87">
        <f>MVT197*(($H$150)+1)+(IF(MVU197&lt;101,MVU197,IF(MVU197&lt;201,MVU197/2,IF(MVU197&lt;=301,MVU197/3,MVU197/4))))</f>
        <v>0</v>
      </c>
      <c r="MVW197" s="108">
        <v>1</v>
      </c>
      <c r="MVX197" s="109"/>
      <c r="MVY197" s="87"/>
      <c r="MVZ197" s="87"/>
      <c r="MWA197" s="87">
        <v>0</v>
      </c>
      <c r="MWB197" s="87">
        <f>MVZ197+MWA197</f>
        <v>0</v>
      </c>
      <c r="MWC197" s="87">
        <v>0</v>
      </c>
      <c r="MWD197" s="87">
        <f>MWB197*(($H$150)+1)+(IF(MWC197&lt;101,MWC197,IF(MWC197&lt;201,MWC197/2,IF(MWC197&lt;=301,MWC197/3,MWC197/4))))</f>
        <v>0</v>
      </c>
      <c r="MWE197" s="108">
        <v>1</v>
      </c>
      <c r="MWF197" s="109"/>
      <c r="MWG197" s="87"/>
      <c r="MWH197" s="87"/>
      <c r="MWI197" s="87">
        <v>0</v>
      </c>
      <c r="MWJ197" s="87">
        <f>MWH197+MWI197</f>
        <v>0</v>
      </c>
      <c r="MWK197" s="87">
        <v>0</v>
      </c>
      <c r="MWL197" s="87">
        <f>MWJ197*(($H$150)+1)+(IF(MWK197&lt;101,MWK197,IF(MWK197&lt;201,MWK197/2,IF(MWK197&lt;=301,MWK197/3,MWK197/4))))</f>
        <v>0</v>
      </c>
      <c r="MWM197" s="108">
        <v>1</v>
      </c>
      <c r="MWN197" s="109"/>
      <c r="MWO197" s="87"/>
      <c r="MWP197" s="87"/>
      <c r="MWQ197" s="87">
        <v>0</v>
      </c>
      <c r="MWR197" s="87">
        <f>MWP197+MWQ197</f>
        <v>0</v>
      </c>
      <c r="MWS197" s="87">
        <v>0</v>
      </c>
      <c r="MWT197" s="87">
        <f>MWR197*(($H$150)+1)+(IF(MWS197&lt;101,MWS197,IF(MWS197&lt;201,MWS197/2,IF(MWS197&lt;=301,MWS197/3,MWS197/4))))</f>
        <v>0</v>
      </c>
      <c r="MWU197" s="108">
        <v>1</v>
      </c>
      <c r="MWV197" s="109"/>
      <c r="MWW197" s="87"/>
      <c r="MWX197" s="87"/>
      <c r="MWY197" s="87">
        <v>0</v>
      </c>
      <c r="MWZ197" s="87">
        <f>MWX197+MWY197</f>
        <v>0</v>
      </c>
      <c r="MXA197" s="87">
        <v>0</v>
      </c>
      <c r="MXB197" s="87">
        <f>MWZ197*(($H$150)+1)+(IF(MXA197&lt;101,MXA197,IF(MXA197&lt;201,MXA197/2,IF(MXA197&lt;=301,MXA197/3,MXA197/4))))</f>
        <v>0</v>
      </c>
      <c r="MXC197" s="108">
        <v>1</v>
      </c>
      <c r="MXD197" s="109"/>
      <c r="MXE197" s="87"/>
      <c r="MXF197" s="87"/>
      <c r="MXG197" s="87">
        <v>0</v>
      </c>
      <c r="MXH197" s="87">
        <f>MXF197+MXG197</f>
        <v>0</v>
      </c>
      <c r="MXI197" s="87">
        <v>0</v>
      </c>
      <c r="MXJ197" s="87">
        <f>MXH197*(($H$150)+1)+(IF(MXI197&lt;101,MXI197,IF(MXI197&lt;201,MXI197/2,IF(MXI197&lt;=301,MXI197/3,MXI197/4))))</f>
        <v>0</v>
      </c>
      <c r="MXK197" s="108">
        <v>1</v>
      </c>
      <c r="MXL197" s="109"/>
      <c r="MXM197" s="87"/>
      <c r="MXN197" s="87"/>
      <c r="MXO197" s="87">
        <v>0</v>
      </c>
      <c r="MXP197" s="87">
        <f>MXN197+MXO197</f>
        <v>0</v>
      </c>
      <c r="MXQ197" s="87">
        <v>0</v>
      </c>
      <c r="MXR197" s="87">
        <f>MXP197*(($H$150)+1)+(IF(MXQ197&lt;101,MXQ197,IF(MXQ197&lt;201,MXQ197/2,IF(MXQ197&lt;=301,MXQ197/3,MXQ197/4))))</f>
        <v>0</v>
      </c>
      <c r="MXS197" s="108">
        <v>1</v>
      </c>
      <c r="MXT197" s="109"/>
      <c r="MXU197" s="87"/>
      <c r="MXV197" s="87"/>
      <c r="MXW197" s="87">
        <v>0</v>
      </c>
      <c r="MXX197" s="87">
        <f>MXV197+MXW197</f>
        <v>0</v>
      </c>
      <c r="MXY197" s="87">
        <v>0</v>
      </c>
      <c r="MXZ197" s="87">
        <f>MXX197*(($H$150)+1)+(IF(MXY197&lt;101,MXY197,IF(MXY197&lt;201,MXY197/2,IF(MXY197&lt;=301,MXY197/3,MXY197/4))))</f>
        <v>0</v>
      </c>
      <c r="MYA197" s="108">
        <v>1</v>
      </c>
      <c r="MYB197" s="109"/>
      <c r="MYC197" s="87"/>
      <c r="MYD197" s="87"/>
      <c r="MYE197" s="87">
        <v>0</v>
      </c>
      <c r="MYF197" s="87">
        <f>MYD197+MYE197</f>
        <v>0</v>
      </c>
      <c r="MYG197" s="87">
        <v>0</v>
      </c>
      <c r="MYH197" s="87">
        <f>MYF197*(($H$150)+1)+(IF(MYG197&lt;101,MYG197,IF(MYG197&lt;201,MYG197/2,IF(MYG197&lt;=301,MYG197/3,MYG197/4))))</f>
        <v>0</v>
      </c>
      <c r="MYI197" s="108">
        <v>1</v>
      </c>
      <c r="MYJ197" s="109"/>
      <c r="MYK197" s="87"/>
      <c r="MYL197" s="87"/>
      <c r="MYM197" s="87">
        <v>0</v>
      </c>
      <c r="MYN197" s="87">
        <f>MYL197+MYM197</f>
        <v>0</v>
      </c>
      <c r="MYO197" s="87">
        <v>0</v>
      </c>
      <c r="MYP197" s="87">
        <f>MYN197*(($H$150)+1)+(IF(MYO197&lt;101,MYO197,IF(MYO197&lt;201,MYO197/2,IF(MYO197&lt;=301,MYO197/3,MYO197/4))))</f>
        <v>0</v>
      </c>
      <c r="MYQ197" s="108">
        <v>1</v>
      </c>
      <c r="MYR197" s="109"/>
      <c r="MYS197" s="87"/>
      <c r="MYT197" s="87"/>
      <c r="MYU197" s="87">
        <v>0</v>
      </c>
      <c r="MYV197" s="87">
        <f>MYT197+MYU197</f>
        <v>0</v>
      </c>
      <c r="MYW197" s="87">
        <v>0</v>
      </c>
      <c r="MYX197" s="87">
        <f>MYV197*(($H$150)+1)+(IF(MYW197&lt;101,MYW197,IF(MYW197&lt;201,MYW197/2,IF(MYW197&lt;=301,MYW197/3,MYW197/4))))</f>
        <v>0</v>
      </c>
      <c r="MYY197" s="108">
        <v>1</v>
      </c>
      <c r="MYZ197" s="109"/>
      <c r="MZA197" s="87"/>
      <c r="MZB197" s="87"/>
      <c r="MZC197" s="87">
        <v>0</v>
      </c>
      <c r="MZD197" s="87">
        <f>MZB197+MZC197</f>
        <v>0</v>
      </c>
      <c r="MZE197" s="87">
        <v>0</v>
      </c>
      <c r="MZF197" s="87">
        <f>MZD197*(($H$150)+1)+(IF(MZE197&lt;101,MZE197,IF(MZE197&lt;201,MZE197/2,IF(MZE197&lt;=301,MZE197/3,MZE197/4))))</f>
        <v>0</v>
      </c>
      <c r="MZG197" s="108">
        <v>1</v>
      </c>
      <c r="MZH197" s="109"/>
      <c r="MZI197" s="87"/>
      <c r="MZJ197" s="87"/>
      <c r="MZK197" s="87">
        <v>0</v>
      </c>
      <c r="MZL197" s="87">
        <f>MZJ197+MZK197</f>
        <v>0</v>
      </c>
      <c r="MZM197" s="87">
        <v>0</v>
      </c>
      <c r="MZN197" s="87">
        <f>MZL197*(($H$150)+1)+(IF(MZM197&lt;101,MZM197,IF(MZM197&lt;201,MZM197/2,IF(MZM197&lt;=301,MZM197/3,MZM197/4))))</f>
        <v>0</v>
      </c>
      <c r="MZO197" s="108">
        <v>1</v>
      </c>
      <c r="MZP197" s="109"/>
      <c r="MZQ197" s="87"/>
      <c r="MZR197" s="87"/>
      <c r="MZS197" s="87">
        <v>0</v>
      </c>
      <c r="MZT197" s="87">
        <f>MZR197+MZS197</f>
        <v>0</v>
      </c>
      <c r="MZU197" s="87">
        <v>0</v>
      </c>
      <c r="MZV197" s="87">
        <f>MZT197*(($H$150)+1)+(IF(MZU197&lt;101,MZU197,IF(MZU197&lt;201,MZU197/2,IF(MZU197&lt;=301,MZU197/3,MZU197/4))))</f>
        <v>0</v>
      </c>
      <c r="MZW197" s="108">
        <v>1</v>
      </c>
      <c r="MZX197" s="109"/>
      <c r="MZY197" s="87"/>
      <c r="MZZ197" s="87"/>
      <c r="NAA197" s="87">
        <v>0</v>
      </c>
      <c r="NAB197" s="87">
        <f>MZZ197+NAA197</f>
        <v>0</v>
      </c>
      <c r="NAC197" s="87">
        <v>0</v>
      </c>
      <c r="NAD197" s="87">
        <f>NAB197*(($H$150)+1)+(IF(NAC197&lt;101,NAC197,IF(NAC197&lt;201,NAC197/2,IF(NAC197&lt;=301,NAC197/3,NAC197/4))))</f>
        <v>0</v>
      </c>
      <c r="NAE197" s="108">
        <v>1</v>
      </c>
      <c r="NAF197" s="109"/>
      <c r="NAG197" s="87"/>
      <c r="NAH197" s="87"/>
      <c r="NAI197" s="87">
        <v>0</v>
      </c>
      <c r="NAJ197" s="87">
        <f>NAH197+NAI197</f>
        <v>0</v>
      </c>
      <c r="NAK197" s="87">
        <v>0</v>
      </c>
      <c r="NAL197" s="87">
        <f>NAJ197*(($H$150)+1)+(IF(NAK197&lt;101,NAK197,IF(NAK197&lt;201,NAK197/2,IF(NAK197&lt;=301,NAK197/3,NAK197/4))))</f>
        <v>0</v>
      </c>
      <c r="NAM197" s="108">
        <v>1</v>
      </c>
      <c r="NAN197" s="109"/>
      <c r="NAO197" s="87"/>
      <c r="NAP197" s="87"/>
      <c r="NAQ197" s="87">
        <v>0</v>
      </c>
      <c r="NAR197" s="87">
        <f>NAP197+NAQ197</f>
        <v>0</v>
      </c>
      <c r="NAS197" s="87">
        <v>0</v>
      </c>
      <c r="NAT197" s="87">
        <f>NAR197*(($H$150)+1)+(IF(NAS197&lt;101,NAS197,IF(NAS197&lt;201,NAS197/2,IF(NAS197&lt;=301,NAS197/3,NAS197/4))))</f>
        <v>0</v>
      </c>
      <c r="NAU197" s="108">
        <v>1</v>
      </c>
      <c r="NAV197" s="109"/>
      <c r="NAW197" s="87"/>
      <c r="NAX197" s="87"/>
      <c r="NAY197" s="87">
        <v>0</v>
      </c>
      <c r="NAZ197" s="87">
        <f>NAX197+NAY197</f>
        <v>0</v>
      </c>
      <c r="NBA197" s="87">
        <v>0</v>
      </c>
      <c r="NBB197" s="87">
        <f>NAZ197*(($H$150)+1)+(IF(NBA197&lt;101,NBA197,IF(NBA197&lt;201,NBA197/2,IF(NBA197&lt;=301,NBA197/3,NBA197/4))))</f>
        <v>0</v>
      </c>
      <c r="NBC197" s="108">
        <v>1</v>
      </c>
      <c r="NBD197" s="109"/>
      <c r="NBE197" s="87"/>
      <c r="NBF197" s="87"/>
      <c r="NBG197" s="87">
        <v>0</v>
      </c>
      <c r="NBH197" s="87">
        <f>NBF197+NBG197</f>
        <v>0</v>
      </c>
      <c r="NBI197" s="87">
        <v>0</v>
      </c>
      <c r="NBJ197" s="87">
        <f>NBH197*(($H$150)+1)+(IF(NBI197&lt;101,NBI197,IF(NBI197&lt;201,NBI197/2,IF(NBI197&lt;=301,NBI197/3,NBI197/4))))</f>
        <v>0</v>
      </c>
      <c r="NBK197" s="108">
        <v>1</v>
      </c>
      <c r="NBL197" s="109"/>
      <c r="NBM197" s="87"/>
      <c r="NBN197" s="87"/>
      <c r="NBO197" s="87">
        <v>0</v>
      </c>
      <c r="NBP197" s="87">
        <f>NBN197+NBO197</f>
        <v>0</v>
      </c>
      <c r="NBQ197" s="87">
        <v>0</v>
      </c>
      <c r="NBR197" s="87">
        <f>NBP197*(($H$150)+1)+(IF(NBQ197&lt;101,NBQ197,IF(NBQ197&lt;201,NBQ197/2,IF(NBQ197&lt;=301,NBQ197/3,NBQ197/4))))</f>
        <v>0</v>
      </c>
      <c r="NBS197" s="108">
        <v>1</v>
      </c>
      <c r="NBT197" s="109"/>
      <c r="NBU197" s="87"/>
      <c r="NBV197" s="87"/>
      <c r="NBW197" s="87">
        <v>0</v>
      </c>
      <c r="NBX197" s="87">
        <f>NBV197+NBW197</f>
        <v>0</v>
      </c>
      <c r="NBY197" s="87">
        <v>0</v>
      </c>
      <c r="NBZ197" s="87">
        <f>NBX197*(($H$150)+1)+(IF(NBY197&lt;101,NBY197,IF(NBY197&lt;201,NBY197/2,IF(NBY197&lt;=301,NBY197/3,NBY197/4))))</f>
        <v>0</v>
      </c>
      <c r="NCA197" s="108">
        <v>1</v>
      </c>
      <c r="NCB197" s="109"/>
      <c r="NCC197" s="87"/>
      <c r="NCD197" s="87"/>
      <c r="NCE197" s="87">
        <v>0</v>
      </c>
      <c r="NCF197" s="87">
        <f>NCD197+NCE197</f>
        <v>0</v>
      </c>
      <c r="NCG197" s="87">
        <v>0</v>
      </c>
      <c r="NCH197" s="87">
        <f>NCF197*(($H$150)+1)+(IF(NCG197&lt;101,NCG197,IF(NCG197&lt;201,NCG197/2,IF(NCG197&lt;=301,NCG197/3,NCG197/4))))</f>
        <v>0</v>
      </c>
      <c r="NCI197" s="108">
        <v>1</v>
      </c>
      <c r="NCJ197" s="109"/>
      <c r="NCK197" s="87"/>
      <c r="NCL197" s="87"/>
      <c r="NCM197" s="87">
        <v>0</v>
      </c>
      <c r="NCN197" s="87">
        <f>NCL197+NCM197</f>
        <v>0</v>
      </c>
      <c r="NCO197" s="87">
        <v>0</v>
      </c>
      <c r="NCP197" s="87">
        <f>NCN197*(($H$150)+1)+(IF(NCO197&lt;101,NCO197,IF(NCO197&lt;201,NCO197/2,IF(NCO197&lt;=301,NCO197/3,NCO197/4))))</f>
        <v>0</v>
      </c>
      <c r="NCQ197" s="108">
        <v>1</v>
      </c>
      <c r="NCR197" s="109"/>
      <c r="NCS197" s="87"/>
      <c r="NCT197" s="87"/>
      <c r="NCU197" s="87">
        <v>0</v>
      </c>
      <c r="NCV197" s="87">
        <f>NCT197+NCU197</f>
        <v>0</v>
      </c>
      <c r="NCW197" s="87">
        <v>0</v>
      </c>
      <c r="NCX197" s="87">
        <f>NCV197*(($H$150)+1)+(IF(NCW197&lt;101,NCW197,IF(NCW197&lt;201,NCW197/2,IF(NCW197&lt;=301,NCW197/3,NCW197/4))))</f>
        <v>0</v>
      </c>
      <c r="NCY197" s="108">
        <v>1</v>
      </c>
      <c r="NCZ197" s="109"/>
      <c r="NDA197" s="87"/>
      <c r="NDB197" s="87"/>
      <c r="NDC197" s="87">
        <v>0</v>
      </c>
      <c r="NDD197" s="87">
        <f>NDB197+NDC197</f>
        <v>0</v>
      </c>
      <c r="NDE197" s="87">
        <v>0</v>
      </c>
      <c r="NDF197" s="87">
        <f>NDD197*(($H$150)+1)+(IF(NDE197&lt;101,NDE197,IF(NDE197&lt;201,NDE197/2,IF(NDE197&lt;=301,NDE197/3,NDE197/4))))</f>
        <v>0</v>
      </c>
      <c r="NDG197" s="108">
        <v>1</v>
      </c>
      <c r="NDH197" s="109"/>
      <c r="NDI197" s="87"/>
      <c r="NDJ197" s="87"/>
      <c r="NDK197" s="87">
        <v>0</v>
      </c>
      <c r="NDL197" s="87">
        <f>NDJ197+NDK197</f>
        <v>0</v>
      </c>
      <c r="NDM197" s="87">
        <v>0</v>
      </c>
      <c r="NDN197" s="87">
        <f>NDL197*(($H$150)+1)+(IF(NDM197&lt;101,NDM197,IF(NDM197&lt;201,NDM197/2,IF(NDM197&lt;=301,NDM197/3,NDM197/4))))</f>
        <v>0</v>
      </c>
      <c r="NDO197" s="108">
        <v>1</v>
      </c>
      <c r="NDP197" s="109"/>
      <c r="NDQ197" s="87"/>
      <c r="NDR197" s="87"/>
      <c r="NDS197" s="87">
        <v>0</v>
      </c>
      <c r="NDT197" s="87">
        <f>NDR197+NDS197</f>
        <v>0</v>
      </c>
      <c r="NDU197" s="87">
        <v>0</v>
      </c>
      <c r="NDV197" s="87">
        <f>NDT197*(($H$150)+1)+(IF(NDU197&lt;101,NDU197,IF(NDU197&lt;201,NDU197/2,IF(NDU197&lt;=301,NDU197/3,NDU197/4))))</f>
        <v>0</v>
      </c>
      <c r="NDW197" s="108">
        <v>1</v>
      </c>
      <c r="NDX197" s="109"/>
      <c r="NDY197" s="87"/>
      <c r="NDZ197" s="87"/>
      <c r="NEA197" s="87">
        <v>0</v>
      </c>
      <c r="NEB197" s="87">
        <f>NDZ197+NEA197</f>
        <v>0</v>
      </c>
      <c r="NEC197" s="87">
        <v>0</v>
      </c>
      <c r="NED197" s="87">
        <f>NEB197*(($H$150)+1)+(IF(NEC197&lt;101,NEC197,IF(NEC197&lt;201,NEC197/2,IF(NEC197&lt;=301,NEC197/3,NEC197/4))))</f>
        <v>0</v>
      </c>
      <c r="NEE197" s="108">
        <v>1</v>
      </c>
      <c r="NEF197" s="109"/>
      <c r="NEG197" s="87"/>
      <c r="NEH197" s="87"/>
      <c r="NEI197" s="87">
        <v>0</v>
      </c>
      <c r="NEJ197" s="87">
        <f>NEH197+NEI197</f>
        <v>0</v>
      </c>
      <c r="NEK197" s="87">
        <v>0</v>
      </c>
      <c r="NEL197" s="87">
        <f>NEJ197*(($H$150)+1)+(IF(NEK197&lt;101,NEK197,IF(NEK197&lt;201,NEK197/2,IF(NEK197&lt;=301,NEK197/3,NEK197/4))))</f>
        <v>0</v>
      </c>
      <c r="NEM197" s="108">
        <v>1</v>
      </c>
      <c r="NEN197" s="109"/>
      <c r="NEO197" s="87"/>
      <c r="NEP197" s="87"/>
      <c r="NEQ197" s="87">
        <v>0</v>
      </c>
      <c r="NER197" s="87">
        <f>NEP197+NEQ197</f>
        <v>0</v>
      </c>
      <c r="NES197" s="87">
        <v>0</v>
      </c>
      <c r="NET197" s="87">
        <f>NER197*(($H$150)+1)+(IF(NES197&lt;101,NES197,IF(NES197&lt;201,NES197/2,IF(NES197&lt;=301,NES197/3,NES197/4))))</f>
        <v>0</v>
      </c>
      <c r="NEU197" s="108">
        <v>1</v>
      </c>
      <c r="NEV197" s="109"/>
      <c r="NEW197" s="87"/>
      <c r="NEX197" s="87"/>
      <c r="NEY197" s="87">
        <v>0</v>
      </c>
      <c r="NEZ197" s="87">
        <f>NEX197+NEY197</f>
        <v>0</v>
      </c>
      <c r="NFA197" s="87">
        <v>0</v>
      </c>
      <c r="NFB197" s="87">
        <f>NEZ197*(($H$150)+1)+(IF(NFA197&lt;101,NFA197,IF(NFA197&lt;201,NFA197/2,IF(NFA197&lt;=301,NFA197/3,NFA197/4))))</f>
        <v>0</v>
      </c>
      <c r="NFC197" s="108">
        <v>1</v>
      </c>
      <c r="NFD197" s="109"/>
      <c r="NFE197" s="87"/>
      <c r="NFF197" s="87"/>
      <c r="NFG197" s="87">
        <v>0</v>
      </c>
      <c r="NFH197" s="87">
        <f>NFF197+NFG197</f>
        <v>0</v>
      </c>
      <c r="NFI197" s="87">
        <v>0</v>
      </c>
      <c r="NFJ197" s="87">
        <f>NFH197*(($H$150)+1)+(IF(NFI197&lt;101,NFI197,IF(NFI197&lt;201,NFI197/2,IF(NFI197&lt;=301,NFI197/3,NFI197/4))))</f>
        <v>0</v>
      </c>
      <c r="NFK197" s="108">
        <v>1</v>
      </c>
      <c r="NFL197" s="109"/>
      <c r="NFM197" s="87"/>
      <c r="NFN197" s="87"/>
      <c r="NFO197" s="87">
        <v>0</v>
      </c>
      <c r="NFP197" s="87">
        <f>NFN197+NFO197</f>
        <v>0</v>
      </c>
      <c r="NFQ197" s="87">
        <v>0</v>
      </c>
      <c r="NFR197" s="87">
        <f>NFP197*(($H$150)+1)+(IF(NFQ197&lt;101,NFQ197,IF(NFQ197&lt;201,NFQ197/2,IF(NFQ197&lt;=301,NFQ197/3,NFQ197/4))))</f>
        <v>0</v>
      </c>
      <c r="NFS197" s="108">
        <v>1</v>
      </c>
      <c r="NFT197" s="109"/>
      <c r="NFU197" s="87"/>
      <c r="NFV197" s="87"/>
      <c r="NFW197" s="87">
        <v>0</v>
      </c>
      <c r="NFX197" s="87">
        <f>NFV197+NFW197</f>
        <v>0</v>
      </c>
      <c r="NFY197" s="87">
        <v>0</v>
      </c>
      <c r="NFZ197" s="87">
        <f>NFX197*(($H$150)+1)+(IF(NFY197&lt;101,NFY197,IF(NFY197&lt;201,NFY197/2,IF(NFY197&lt;=301,NFY197/3,NFY197/4))))</f>
        <v>0</v>
      </c>
      <c r="NGA197" s="108">
        <v>1</v>
      </c>
      <c r="NGB197" s="109"/>
      <c r="NGC197" s="87"/>
      <c r="NGD197" s="87"/>
      <c r="NGE197" s="87">
        <v>0</v>
      </c>
      <c r="NGF197" s="87">
        <f>NGD197+NGE197</f>
        <v>0</v>
      </c>
      <c r="NGG197" s="87">
        <v>0</v>
      </c>
      <c r="NGH197" s="87">
        <f>NGF197*(($H$150)+1)+(IF(NGG197&lt;101,NGG197,IF(NGG197&lt;201,NGG197/2,IF(NGG197&lt;=301,NGG197/3,NGG197/4))))</f>
        <v>0</v>
      </c>
      <c r="NGI197" s="108">
        <v>1</v>
      </c>
      <c r="NGJ197" s="109"/>
      <c r="NGK197" s="87"/>
      <c r="NGL197" s="87"/>
      <c r="NGM197" s="87">
        <v>0</v>
      </c>
      <c r="NGN197" s="87">
        <f>NGL197+NGM197</f>
        <v>0</v>
      </c>
      <c r="NGO197" s="87">
        <v>0</v>
      </c>
      <c r="NGP197" s="87">
        <f>NGN197*(($H$150)+1)+(IF(NGO197&lt;101,NGO197,IF(NGO197&lt;201,NGO197/2,IF(NGO197&lt;=301,NGO197/3,NGO197/4))))</f>
        <v>0</v>
      </c>
      <c r="NGQ197" s="108">
        <v>1</v>
      </c>
      <c r="NGR197" s="109"/>
      <c r="NGS197" s="87"/>
      <c r="NGT197" s="87"/>
      <c r="NGU197" s="87">
        <v>0</v>
      </c>
      <c r="NGV197" s="87">
        <f>NGT197+NGU197</f>
        <v>0</v>
      </c>
      <c r="NGW197" s="87">
        <v>0</v>
      </c>
      <c r="NGX197" s="87">
        <f>NGV197*(($H$150)+1)+(IF(NGW197&lt;101,NGW197,IF(NGW197&lt;201,NGW197/2,IF(NGW197&lt;=301,NGW197/3,NGW197/4))))</f>
        <v>0</v>
      </c>
      <c r="NGY197" s="108">
        <v>1</v>
      </c>
      <c r="NGZ197" s="109"/>
      <c r="NHA197" s="87"/>
      <c r="NHB197" s="87"/>
      <c r="NHC197" s="87">
        <v>0</v>
      </c>
      <c r="NHD197" s="87">
        <f>NHB197+NHC197</f>
        <v>0</v>
      </c>
      <c r="NHE197" s="87">
        <v>0</v>
      </c>
      <c r="NHF197" s="87">
        <f>NHD197*(($H$150)+1)+(IF(NHE197&lt;101,NHE197,IF(NHE197&lt;201,NHE197/2,IF(NHE197&lt;=301,NHE197/3,NHE197/4))))</f>
        <v>0</v>
      </c>
      <c r="NHG197" s="108">
        <v>1</v>
      </c>
      <c r="NHH197" s="109"/>
      <c r="NHI197" s="87"/>
      <c r="NHJ197" s="87"/>
      <c r="NHK197" s="87">
        <v>0</v>
      </c>
      <c r="NHL197" s="87">
        <f>NHJ197+NHK197</f>
        <v>0</v>
      </c>
      <c r="NHM197" s="87">
        <v>0</v>
      </c>
      <c r="NHN197" s="87">
        <f>NHL197*(($H$150)+1)+(IF(NHM197&lt;101,NHM197,IF(NHM197&lt;201,NHM197/2,IF(NHM197&lt;=301,NHM197/3,NHM197/4))))</f>
        <v>0</v>
      </c>
      <c r="NHO197" s="108">
        <v>1</v>
      </c>
      <c r="NHP197" s="109"/>
      <c r="NHQ197" s="87"/>
      <c r="NHR197" s="87"/>
      <c r="NHS197" s="87">
        <v>0</v>
      </c>
      <c r="NHT197" s="87">
        <f>NHR197+NHS197</f>
        <v>0</v>
      </c>
      <c r="NHU197" s="87">
        <v>0</v>
      </c>
      <c r="NHV197" s="87">
        <f>NHT197*(($H$150)+1)+(IF(NHU197&lt;101,NHU197,IF(NHU197&lt;201,NHU197/2,IF(NHU197&lt;=301,NHU197/3,NHU197/4))))</f>
        <v>0</v>
      </c>
      <c r="NHW197" s="108">
        <v>1</v>
      </c>
      <c r="NHX197" s="109"/>
      <c r="NHY197" s="87"/>
      <c r="NHZ197" s="87"/>
      <c r="NIA197" s="87">
        <v>0</v>
      </c>
      <c r="NIB197" s="87">
        <f>NHZ197+NIA197</f>
        <v>0</v>
      </c>
      <c r="NIC197" s="87">
        <v>0</v>
      </c>
      <c r="NID197" s="87">
        <f>NIB197*(($H$150)+1)+(IF(NIC197&lt;101,NIC197,IF(NIC197&lt;201,NIC197/2,IF(NIC197&lt;=301,NIC197/3,NIC197/4))))</f>
        <v>0</v>
      </c>
      <c r="NIE197" s="108">
        <v>1</v>
      </c>
      <c r="NIF197" s="109"/>
      <c r="NIG197" s="87"/>
      <c r="NIH197" s="87"/>
      <c r="NII197" s="87">
        <v>0</v>
      </c>
      <c r="NIJ197" s="87">
        <f>NIH197+NII197</f>
        <v>0</v>
      </c>
      <c r="NIK197" s="87">
        <v>0</v>
      </c>
      <c r="NIL197" s="87">
        <f>NIJ197*(($H$150)+1)+(IF(NIK197&lt;101,NIK197,IF(NIK197&lt;201,NIK197/2,IF(NIK197&lt;=301,NIK197/3,NIK197/4))))</f>
        <v>0</v>
      </c>
      <c r="NIM197" s="108">
        <v>1</v>
      </c>
      <c r="NIN197" s="109"/>
      <c r="NIO197" s="87"/>
      <c r="NIP197" s="87"/>
      <c r="NIQ197" s="87">
        <v>0</v>
      </c>
      <c r="NIR197" s="87">
        <f>NIP197+NIQ197</f>
        <v>0</v>
      </c>
      <c r="NIS197" s="87">
        <v>0</v>
      </c>
      <c r="NIT197" s="87">
        <f>NIR197*(($H$150)+1)+(IF(NIS197&lt;101,NIS197,IF(NIS197&lt;201,NIS197/2,IF(NIS197&lt;=301,NIS197/3,NIS197/4))))</f>
        <v>0</v>
      </c>
      <c r="NIU197" s="108">
        <v>1</v>
      </c>
      <c r="NIV197" s="109"/>
      <c r="NIW197" s="87"/>
      <c r="NIX197" s="87"/>
      <c r="NIY197" s="87">
        <v>0</v>
      </c>
      <c r="NIZ197" s="87">
        <f>NIX197+NIY197</f>
        <v>0</v>
      </c>
      <c r="NJA197" s="87">
        <v>0</v>
      </c>
      <c r="NJB197" s="87">
        <f>NIZ197*(($H$150)+1)+(IF(NJA197&lt;101,NJA197,IF(NJA197&lt;201,NJA197/2,IF(NJA197&lt;=301,NJA197/3,NJA197/4))))</f>
        <v>0</v>
      </c>
      <c r="NJC197" s="108">
        <v>1</v>
      </c>
      <c r="NJD197" s="109"/>
      <c r="NJE197" s="87"/>
      <c r="NJF197" s="87"/>
      <c r="NJG197" s="87">
        <v>0</v>
      </c>
      <c r="NJH197" s="87">
        <f>NJF197+NJG197</f>
        <v>0</v>
      </c>
      <c r="NJI197" s="87">
        <v>0</v>
      </c>
      <c r="NJJ197" s="87">
        <f>NJH197*(($H$150)+1)+(IF(NJI197&lt;101,NJI197,IF(NJI197&lt;201,NJI197/2,IF(NJI197&lt;=301,NJI197/3,NJI197/4))))</f>
        <v>0</v>
      </c>
      <c r="NJK197" s="108">
        <v>1</v>
      </c>
      <c r="NJL197" s="109"/>
      <c r="NJM197" s="87"/>
      <c r="NJN197" s="87"/>
      <c r="NJO197" s="87">
        <v>0</v>
      </c>
      <c r="NJP197" s="87">
        <f>NJN197+NJO197</f>
        <v>0</v>
      </c>
      <c r="NJQ197" s="87">
        <v>0</v>
      </c>
      <c r="NJR197" s="87">
        <f>NJP197*(($H$150)+1)+(IF(NJQ197&lt;101,NJQ197,IF(NJQ197&lt;201,NJQ197/2,IF(NJQ197&lt;=301,NJQ197/3,NJQ197/4))))</f>
        <v>0</v>
      </c>
      <c r="NJS197" s="108">
        <v>1</v>
      </c>
      <c r="NJT197" s="109"/>
      <c r="NJU197" s="87"/>
      <c r="NJV197" s="87"/>
      <c r="NJW197" s="87">
        <v>0</v>
      </c>
      <c r="NJX197" s="87">
        <f>NJV197+NJW197</f>
        <v>0</v>
      </c>
      <c r="NJY197" s="87">
        <v>0</v>
      </c>
      <c r="NJZ197" s="87">
        <f>NJX197*(($H$150)+1)+(IF(NJY197&lt;101,NJY197,IF(NJY197&lt;201,NJY197/2,IF(NJY197&lt;=301,NJY197/3,NJY197/4))))</f>
        <v>0</v>
      </c>
      <c r="NKA197" s="108">
        <v>1</v>
      </c>
      <c r="NKB197" s="109"/>
      <c r="NKC197" s="87"/>
      <c r="NKD197" s="87"/>
      <c r="NKE197" s="87">
        <v>0</v>
      </c>
      <c r="NKF197" s="87">
        <f>NKD197+NKE197</f>
        <v>0</v>
      </c>
      <c r="NKG197" s="87">
        <v>0</v>
      </c>
      <c r="NKH197" s="87">
        <f>NKF197*(($H$150)+1)+(IF(NKG197&lt;101,NKG197,IF(NKG197&lt;201,NKG197/2,IF(NKG197&lt;=301,NKG197/3,NKG197/4))))</f>
        <v>0</v>
      </c>
      <c r="NKI197" s="108">
        <v>1</v>
      </c>
      <c r="NKJ197" s="109"/>
      <c r="NKK197" s="87"/>
      <c r="NKL197" s="87"/>
      <c r="NKM197" s="87">
        <v>0</v>
      </c>
      <c r="NKN197" s="87">
        <f>NKL197+NKM197</f>
        <v>0</v>
      </c>
      <c r="NKO197" s="87">
        <v>0</v>
      </c>
      <c r="NKP197" s="87">
        <f>NKN197*(($H$150)+1)+(IF(NKO197&lt;101,NKO197,IF(NKO197&lt;201,NKO197/2,IF(NKO197&lt;=301,NKO197/3,NKO197/4))))</f>
        <v>0</v>
      </c>
      <c r="NKQ197" s="108">
        <v>1</v>
      </c>
      <c r="NKR197" s="109"/>
      <c r="NKS197" s="87"/>
      <c r="NKT197" s="87"/>
      <c r="NKU197" s="87">
        <v>0</v>
      </c>
      <c r="NKV197" s="87">
        <f>NKT197+NKU197</f>
        <v>0</v>
      </c>
      <c r="NKW197" s="87">
        <v>0</v>
      </c>
      <c r="NKX197" s="87">
        <f>NKV197*(($H$150)+1)+(IF(NKW197&lt;101,NKW197,IF(NKW197&lt;201,NKW197/2,IF(NKW197&lt;=301,NKW197/3,NKW197/4))))</f>
        <v>0</v>
      </c>
      <c r="NKY197" s="108">
        <v>1</v>
      </c>
      <c r="NKZ197" s="109"/>
      <c r="NLA197" s="87"/>
      <c r="NLB197" s="87"/>
      <c r="NLC197" s="87">
        <v>0</v>
      </c>
      <c r="NLD197" s="87">
        <f>NLB197+NLC197</f>
        <v>0</v>
      </c>
      <c r="NLE197" s="87">
        <v>0</v>
      </c>
      <c r="NLF197" s="87">
        <f>NLD197*(($H$150)+1)+(IF(NLE197&lt;101,NLE197,IF(NLE197&lt;201,NLE197/2,IF(NLE197&lt;=301,NLE197/3,NLE197/4))))</f>
        <v>0</v>
      </c>
      <c r="NLG197" s="108">
        <v>1</v>
      </c>
      <c r="NLH197" s="109"/>
      <c r="NLI197" s="87"/>
      <c r="NLJ197" s="87"/>
      <c r="NLK197" s="87">
        <v>0</v>
      </c>
      <c r="NLL197" s="87">
        <f>NLJ197+NLK197</f>
        <v>0</v>
      </c>
      <c r="NLM197" s="87">
        <v>0</v>
      </c>
      <c r="NLN197" s="87">
        <f>NLL197*(($H$150)+1)+(IF(NLM197&lt;101,NLM197,IF(NLM197&lt;201,NLM197/2,IF(NLM197&lt;=301,NLM197/3,NLM197/4))))</f>
        <v>0</v>
      </c>
      <c r="NLO197" s="108">
        <v>1</v>
      </c>
      <c r="NLP197" s="109"/>
      <c r="NLQ197" s="87"/>
      <c r="NLR197" s="87"/>
      <c r="NLS197" s="87">
        <v>0</v>
      </c>
      <c r="NLT197" s="87">
        <f>NLR197+NLS197</f>
        <v>0</v>
      </c>
      <c r="NLU197" s="87">
        <v>0</v>
      </c>
      <c r="NLV197" s="87">
        <f>NLT197*(($H$150)+1)+(IF(NLU197&lt;101,NLU197,IF(NLU197&lt;201,NLU197/2,IF(NLU197&lt;=301,NLU197/3,NLU197/4))))</f>
        <v>0</v>
      </c>
      <c r="NLW197" s="108">
        <v>1</v>
      </c>
      <c r="NLX197" s="109"/>
      <c r="NLY197" s="87"/>
      <c r="NLZ197" s="87"/>
      <c r="NMA197" s="87">
        <v>0</v>
      </c>
      <c r="NMB197" s="87">
        <f>NLZ197+NMA197</f>
        <v>0</v>
      </c>
      <c r="NMC197" s="87">
        <v>0</v>
      </c>
      <c r="NMD197" s="87">
        <f>NMB197*(($H$150)+1)+(IF(NMC197&lt;101,NMC197,IF(NMC197&lt;201,NMC197/2,IF(NMC197&lt;=301,NMC197/3,NMC197/4))))</f>
        <v>0</v>
      </c>
      <c r="NME197" s="108">
        <v>1</v>
      </c>
      <c r="NMF197" s="109"/>
      <c r="NMG197" s="87"/>
      <c r="NMH197" s="87"/>
      <c r="NMI197" s="87">
        <v>0</v>
      </c>
      <c r="NMJ197" s="87">
        <f>NMH197+NMI197</f>
        <v>0</v>
      </c>
      <c r="NMK197" s="87">
        <v>0</v>
      </c>
      <c r="NML197" s="87">
        <f>NMJ197*(($H$150)+1)+(IF(NMK197&lt;101,NMK197,IF(NMK197&lt;201,NMK197/2,IF(NMK197&lt;=301,NMK197/3,NMK197/4))))</f>
        <v>0</v>
      </c>
      <c r="NMM197" s="108">
        <v>1</v>
      </c>
      <c r="NMN197" s="109"/>
      <c r="NMO197" s="87"/>
      <c r="NMP197" s="87"/>
      <c r="NMQ197" s="87">
        <v>0</v>
      </c>
      <c r="NMR197" s="87">
        <f>NMP197+NMQ197</f>
        <v>0</v>
      </c>
      <c r="NMS197" s="87">
        <v>0</v>
      </c>
      <c r="NMT197" s="87">
        <f>NMR197*(($H$150)+1)+(IF(NMS197&lt;101,NMS197,IF(NMS197&lt;201,NMS197/2,IF(NMS197&lt;=301,NMS197/3,NMS197/4))))</f>
        <v>0</v>
      </c>
      <c r="NMU197" s="108">
        <v>1</v>
      </c>
      <c r="NMV197" s="109"/>
      <c r="NMW197" s="87"/>
      <c r="NMX197" s="87"/>
      <c r="NMY197" s="87">
        <v>0</v>
      </c>
      <c r="NMZ197" s="87">
        <f>NMX197+NMY197</f>
        <v>0</v>
      </c>
      <c r="NNA197" s="87">
        <v>0</v>
      </c>
      <c r="NNB197" s="87">
        <f>NMZ197*(($H$150)+1)+(IF(NNA197&lt;101,NNA197,IF(NNA197&lt;201,NNA197/2,IF(NNA197&lt;=301,NNA197/3,NNA197/4))))</f>
        <v>0</v>
      </c>
      <c r="NNC197" s="108">
        <v>1</v>
      </c>
      <c r="NND197" s="109"/>
      <c r="NNE197" s="87"/>
      <c r="NNF197" s="87"/>
      <c r="NNG197" s="87">
        <v>0</v>
      </c>
      <c r="NNH197" s="87">
        <f>NNF197+NNG197</f>
        <v>0</v>
      </c>
      <c r="NNI197" s="87">
        <v>0</v>
      </c>
      <c r="NNJ197" s="87">
        <f>NNH197*(($H$150)+1)+(IF(NNI197&lt;101,NNI197,IF(NNI197&lt;201,NNI197/2,IF(NNI197&lt;=301,NNI197/3,NNI197/4))))</f>
        <v>0</v>
      </c>
      <c r="NNK197" s="108">
        <v>1</v>
      </c>
      <c r="NNL197" s="109"/>
      <c r="NNM197" s="87"/>
      <c r="NNN197" s="87"/>
      <c r="NNO197" s="87">
        <v>0</v>
      </c>
      <c r="NNP197" s="87">
        <f>NNN197+NNO197</f>
        <v>0</v>
      </c>
      <c r="NNQ197" s="87">
        <v>0</v>
      </c>
      <c r="NNR197" s="87">
        <f>NNP197*(($H$150)+1)+(IF(NNQ197&lt;101,NNQ197,IF(NNQ197&lt;201,NNQ197/2,IF(NNQ197&lt;=301,NNQ197/3,NNQ197/4))))</f>
        <v>0</v>
      </c>
      <c r="NNS197" s="108">
        <v>1</v>
      </c>
      <c r="NNT197" s="109"/>
      <c r="NNU197" s="87"/>
      <c r="NNV197" s="87"/>
      <c r="NNW197" s="87">
        <v>0</v>
      </c>
      <c r="NNX197" s="87">
        <f>NNV197+NNW197</f>
        <v>0</v>
      </c>
      <c r="NNY197" s="87">
        <v>0</v>
      </c>
      <c r="NNZ197" s="87">
        <f>NNX197*(($H$150)+1)+(IF(NNY197&lt;101,NNY197,IF(NNY197&lt;201,NNY197/2,IF(NNY197&lt;=301,NNY197/3,NNY197/4))))</f>
        <v>0</v>
      </c>
      <c r="NOA197" s="108">
        <v>1</v>
      </c>
      <c r="NOB197" s="109"/>
      <c r="NOC197" s="87"/>
      <c r="NOD197" s="87"/>
      <c r="NOE197" s="87">
        <v>0</v>
      </c>
      <c r="NOF197" s="87">
        <f>NOD197+NOE197</f>
        <v>0</v>
      </c>
      <c r="NOG197" s="87">
        <v>0</v>
      </c>
      <c r="NOH197" s="87">
        <f>NOF197*(($H$150)+1)+(IF(NOG197&lt;101,NOG197,IF(NOG197&lt;201,NOG197/2,IF(NOG197&lt;=301,NOG197/3,NOG197/4))))</f>
        <v>0</v>
      </c>
      <c r="NOI197" s="108">
        <v>1</v>
      </c>
      <c r="NOJ197" s="109"/>
      <c r="NOK197" s="87"/>
      <c r="NOL197" s="87"/>
      <c r="NOM197" s="87">
        <v>0</v>
      </c>
      <c r="NON197" s="87">
        <f>NOL197+NOM197</f>
        <v>0</v>
      </c>
      <c r="NOO197" s="87">
        <v>0</v>
      </c>
      <c r="NOP197" s="87">
        <f>NON197*(($H$150)+1)+(IF(NOO197&lt;101,NOO197,IF(NOO197&lt;201,NOO197/2,IF(NOO197&lt;=301,NOO197/3,NOO197/4))))</f>
        <v>0</v>
      </c>
      <c r="NOQ197" s="108">
        <v>1</v>
      </c>
      <c r="NOR197" s="109"/>
      <c r="NOS197" s="87"/>
      <c r="NOT197" s="87"/>
      <c r="NOU197" s="87">
        <v>0</v>
      </c>
      <c r="NOV197" s="87">
        <f>NOT197+NOU197</f>
        <v>0</v>
      </c>
      <c r="NOW197" s="87">
        <v>0</v>
      </c>
      <c r="NOX197" s="87">
        <f>NOV197*(($H$150)+1)+(IF(NOW197&lt;101,NOW197,IF(NOW197&lt;201,NOW197/2,IF(NOW197&lt;=301,NOW197/3,NOW197/4))))</f>
        <v>0</v>
      </c>
      <c r="NOY197" s="108">
        <v>1</v>
      </c>
      <c r="NOZ197" s="109"/>
      <c r="NPA197" s="87"/>
      <c r="NPB197" s="87"/>
      <c r="NPC197" s="87">
        <v>0</v>
      </c>
      <c r="NPD197" s="87">
        <f>NPB197+NPC197</f>
        <v>0</v>
      </c>
      <c r="NPE197" s="87">
        <v>0</v>
      </c>
      <c r="NPF197" s="87">
        <f>NPD197*(($H$150)+1)+(IF(NPE197&lt;101,NPE197,IF(NPE197&lt;201,NPE197/2,IF(NPE197&lt;=301,NPE197/3,NPE197/4))))</f>
        <v>0</v>
      </c>
      <c r="NPG197" s="108">
        <v>1</v>
      </c>
      <c r="NPH197" s="109"/>
      <c r="NPI197" s="87"/>
      <c r="NPJ197" s="87"/>
      <c r="NPK197" s="87">
        <v>0</v>
      </c>
      <c r="NPL197" s="87">
        <f>NPJ197+NPK197</f>
        <v>0</v>
      </c>
      <c r="NPM197" s="87">
        <v>0</v>
      </c>
      <c r="NPN197" s="87">
        <f>NPL197*(($H$150)+1)+(IF(NPM197&lt;101,NPM197,IF(NPM197&lt;201,NPM197/2,IF(NPM197&lt;=301,NPM197/3,NPM197/4))))</f>
        <v>0</v>
      </c>
      <c r="NPO197" s="108">
        <v>1</v>
      </c>
      <c r="NPP197" s="109"/>
      <c r="NPQ197" s="87"/>
      <c r="NPR197" s="87"/>
      <c r="NPS197" s="87">
        <v>0</v>
      </c>
      <c r="NPT197" s="87">
        <f>NPR197+NPS197</f>
        <v>0</v>
      </c>
      <c r="NPU197" s="87">
        <v>0</v>
      </c>
      <c r="NPV197" s="87">
        <f>NPT197*(($H$150)+1)+(IF(NPU197&lt;101,NPU197,IF(NPU197&lt;201,NPU197/2,IF(NPU197&lt;=301,NPU197/3,NPU197/4))))</f>
        <v>0</v>
      </c>
      <c r="NPW197" s="108">
        <v>1</v>
      </c>
      <c r="NPX197" s="109"/>
      <c r="NPY197" s="87"/>
      <c r="NPZ197" s="87"/>
      <c r="NQA197" s="87">
        <v>0</v>
      </c>
      <c r="NQB197" s="87">
        <f>NPZ197+NQA197</f>
        <v>0</v>
      </c>
      <c r="NQC197" s="87">
        <v>0</v>
      </c>
      <c r="NQD197" s="87">
        <f>NQB197*(($H$150)+1)+(IF(NQC197&lt;101,NQC197,IF(NQC197&lt;201,NQC197/2,IF(NQC197&lt;=301,NQC197/3,NQC197/4))))</f>
        <v>0</v>
      </c>
      <c r="NQE197" s="108">
        <v>1</v>
      </c>
      <c r="NQF197" s="109"/>
      <c r="NQG197" s="87"/>
      <c r="NQH197" s="87"/>
      <c r="NQI197" s="87">
        <v>0</v>
      </c>
      <c r="NQJ197" s="87">
        <f>NQH197+NQI197</f>
        <v>0</v>
      </c>
      <c r="NQK197" s="87">
        <v>0</v>
      </c>
      <c r="NQL197" s="87">
        <f>NQJ197*(($H$150)+1)+(IF(NQK197&lt;101,NQK197,IF(NQK197&lt;201,NQK197/2,IF(NQK197&lt;=301,NQK197/3,NQK197/4))))</f>
        <v>0</v>
      </c>
      <c r="NQM197" s="108">
        <v>1</v>
      </c>
      <c r="NQN197" s="109"/>
      <c r="NQO197" s="87"/>
      <c r="NQP197" s="87"/>
      <c r="NQQ197" s="87">
        <v>0</v>
      </c>
      <c r="NQR197" s="87">
        <f>NQP197+NQQ197</f>
        <v>0</v>
      </c>
      <c r="NQS197" s="87">
        <v>0</v>
      </c>
      <c r="NQT197" s="87">
        <f>NQR197*(($H$150)+1)+(IF(NQS197&lt;101,NQS197,IF(NQS197&lt;201,NQS197/2,IF(NQS197&lt;=301,NQS197/3,NQS197/4))))</f>
        <v>0</v>
      </c>
      <c r="NQU197" s="108">
        <v>1</v>
      </c>
      <c r="NQV197" s="109"/>
      <c r="NQW197" s="87"/>
      <c r="NQX197" s="87"/>
      <c r="NQY197" s="87">
        <v>0</v>
      </c>
      <c r="NQZ197" s="87">
        <f>NQX197+NQY197</f>
        <v>0</v>
      </c>
      <c r="NRA197" s="87">
        <v>0</v>
      </c>
      <c r="NRB197" s="87">
        <f>NQZ197*(($H$150)+1)+(IF(NRA197&lt;101,NRA197,IF(NRA197&lt;201,NRA197/2,IF(NRA197&lt;=301,NRA197/3,NRA197/4))))</f>
        <v>0</v>
      </c>
      <c r="NRC197" s="108">
        <v>1</v>
      </c>
      <c r="NRD197" s="109"/>
      <c r="NRE197" s="87"/>
      <c r="NRF197" s="87"/>
      <c r="NRG197" s="87">
        <v>0</v>
      </c>
      <c r="NRH197" s="87">
        <f>NRF197+NRG197</f>
        <v>0</v>
      </c>
      <c r="NRI197" s="87">
        <v>0</v>
      </c>
      <c r="NRJ197" s="87">
        <f>NRH197*(($H$150)+1)+(IF(NRI197&lt;101,NRI197,IF(NRI197&lt;201,NRI197/2,IF(NRI197&lt;=301,NRI197/3,NRI197/4))))</f>
        <v>0</v>
      </c>
      <c r="NRK197" s="108">
        <v>1</v>
      </c>
      <c r="NRL197" s="109"/>
      <c r="NRM197" s="87"/>
      <c r="NRN197" s="87"/>
      <c r="NRO197" s="87">
        <v>0</v>
      </c>
      <c r="NRP197" s="87">
        <f>NRN197+NRO197</f>
        <v>0</v>
      </c>
      <c r="NRQ197" s="87">
        <v>0</v>
      </c>
      <c r="NRR197" s="87">
        <f>NRP197*(($H$150)+1)+(IF(NRQ197&lt;101,NRQ197,IF(NRQ197&lt;201,NRQ197/2,IF(NRQ197&lt;=301,NRQ197/3,NRQ197/4))))</f>
        <v>0</v>
      </c>
      <c r="NRS197" s="108">
        <v>1</v>
      </c>
      <c r="NRT197" s="109"/>
      <c r="NRU197" s="87"/>
      <c r="NRV197" s="87"/>
      <c r="NRW197" s="87">
        <v>0</v>
      </c>
      <c r="NRX197" s="87">
        <f>NRV197+NRW197</f>
        <v>0</v>
      </c>
      <c r="NRY197" s="87">
        <v>0</v>
      </c>
      <c r="NRZ197" s="87">
        <f>NRX197*(($H$150)+1)+(IF(NRY197&lt;101,NRY197,IF(NRY197&lt;201,NRY197/2,IF(NRY197&lt;=301,NRY197/3,NRY197/4))))</f>
        <v>0</v>
      </c>
      <c r="NSA197" s="108">
        <v>1</v>
      </c>
      <c r="NSB197" s="109"/>
      <c r="NSC197" s="87"/>
      <c r="NSD197" s="87"/>
      <c r="NSE197" s="87">
        <v>0</v>
      </c>
      <c r="NSF197" s="87">
        <f>NSD197+NSE197</f>
        <v>0</v>
      </c>
      <c r="NSG197" s="87">
        <v>0</v>
      </c>
      <c r="NSH197" s="87">
        <f>NSF197*(($H$150)+1)+(IF(NSG197&lt;101,NSG197,IF(NSG197&lt;201,NSG197/2,IF(NSG197&lt;=301,NSG197/3,NSG197/4))))</f>
        <v>0</v>
      </c>
      <c r="NSI197" s="108">
        <v>1</v>
      </c>
      <c r="NSJ197" s="109"/>
      <c r="NSK197" s="87"/>
      <c r="NSL197" s="87"/>
      <c r="NSM197" s="87">
        <v>0</v>
      </c>
      <c r="NSN197" s="87">
        <f>NSL197+NSM197</f>
        <v>0</v>
      </c>
      <c r="NSO197" s="87">
        <v>0</v>
      </c>
      <c r="NSP197" s="87">
        <f>NSN197*(($H$150)+1)+(IF(NSO197&lt;101,NSO197,IF(NSO197&lt;201,NSO197/2,IF(NSO197&lt;=301,NSO197/3,NSO197/4))))</f>
        <v>0</v>
      </c>
      <c r="NSQ197" s="108">
        <v>1</v>
      </c>
      <c r="NSR197" s="109"/>
      <c r="NSS197" s="87"/>
      <c r="NST197" s="87"/>
      <c r="NSU197" s="87">
        <v>0</v>
      </c>
      <c r="NSV197" s="87">
        <f>NST197+NSU197</f>
        <v>0</v>
      </c>
      <c r="NSW197" s="87">
        <v>0</v>
      </c>
      <c r="NSX197" s="87">
        <f>NSV197*(($H$150)+1)+(IF(NSW197&lt;101,NSW197,IF(NSW197&lt;201,NSW197/2,IF(NSW197&lt;=301,NSW197/3,NSW197/4))))</f>
        <v>0</v>
      </c>
      <c r="NSY197" s="108">
        <v>1</v>
      </c>
      <c r="NSZ197" s="109"/>
      <c r="NTA197" s="87"/>
      <c r="NTB197" s="87"/>
      <c r="NTC197" s="87">
        <v>0</v>
      </c>
      <c r="NTD197" s="87">
        <f>NTB197+NTC197</f>
        <v>0</v>
      </c>
      <c r="NTE197" s="87">
        <v>0</v>
      </c>
      <c r="NTF197" s="87">
        <f>NTD197*(($H$150)+1)+(IF(NTE197&lt;101,NTE197,IF(NTE197&lt;201,NTE197/2,IF(NTE197&lt;=301,NTE197/3,NTE197/4))))</f>
        <v>0</v>
      </c>
      <c r="NTG197" s="108">
        <v>1</v>
      </c>
      <c r="NTH197" s="109"/>
      <c r="NTI197" s="87"/>
      <c r="NTJ197" s="87"/>
      <c r="NTK197" s="87">
        <v>0</v>
      </c>
      <c r="NTL197" s="87">
        <f>NTJ197+NTK197</f>
        <v>0</v>
      </c>
      <c r="NTM197" s="87">
        <v>0</v>
      </c>
      <c r="NTN197" s="87">
        <f>NTL197*(($H$150)+1)+(IF(NTM197&lt;101,NTM197,IF(NTM197&lt;201,NTM197/2,IF(NTM197&lt;=301,NTM197/3,NTM197/4))))</f>
        <v>0</v>
      </c>
      <c r="NTO197" s="108">
        <v>1</v>
      </c>
      <c r="NTP197" s="109"/>
      <c r="NTQ197" s="87"/>
      <c r="NTR197" s="87"/>
      <c r="NTS197" s="87">
        <v>0</v>
      </c>
      <c r="NTT197" s="87">
        <f>NTR197+NTS197</f>
        <v>0</v>
      </c>
      <c r="NTU197" s="87">
        <v>0</v>
      </c>
      <c r="NTV197" s="87">
        <f>NTT197*(($H$150)+1)+(IF(NTU197&lt;101,NTU197,IF(NTU197&lt;201,NTU197/2,IF(NTU197&lt;=301,NTU197/3,NTU197/4))))</f>
        <v>0</v>
      </c>
      <c r="NTW197" s="108">
        <v>1</v>
      </c>
      <c r="NTX197" s="109"/>
      <c r="NTY197" s="87"/>
      <c r="NTZ197" s="87"/>
      <c r="NUA197" s="87">
        <v>0</v>
      </c>
      <c r="NUB197" s="87">
        <f>NTZ197+NUA197</f>
        <v>0</v>
      </c>
      <c r="NUC197" s="87">
        <v>0</v>
      </c>
      <c r="NUD197" s="87">
        <f>NUB197*(($H$150)+1)+(IF(NUC197&lt;101,NUC197,IF(NUC197&lt;201,NUC197/2,IF(NUC197&lt;=301,NUC197/3,NUC197/4))))</f>
        <v>0</v>
      </c>
      <c r="NUE197" s="108">
        <v>1</v>
      </c>
      <c r="NUF197" s="109"/>
      <c r="NUG197" s="87"/>
      <c r="NUH197" s="87"/>
      <c r="NUI197" s="87">
        <v>0</v>
      </c>
      <c r="NUJ197" s="87">
        <f>NUH197+NUI197</f>
        <v>0</v>
      </c>
      <c r="NUK197" s="87">
        <v>0</v>
      </c>
      <c r="NUL197" s="87">
        <f>NUJ197*(($H$150)+1)+(IF(NUK197&lt;101,NUK197,IF(NUK197&lt;201,NUK197/2,IF(NUK197&lt;=301,NUK197/3,NUK197/4))))</f>
        <v>0</v>
      </c>
      <c r="NUM197" s="108">
        <v>1</v>
      </c>
      <c r="NUN197" s="109"/>
      <c r="NUO197" s="87"/>
      <c r="NUP197" s="87"/>
      <c r="NUQ197" s="87">
        <v>0</v>
      </c>
      <c r="NUR197" s="87">
        <f>NUP197+NUQ197</f>
        <v>0</v>
      </c>
      <c r="NUS197" s="87">
        <v>0</v>
      </c>
      <c r="NUT197" s="87">
        <f>NUR197*(($H$150)+1)+(IF(NUS197&lt;101,NUS197,IF(NUS197&lt;201,NUS197/2,IF(NUS197&lt;=301,NUS197/3,NUS197/4))))</f>
        <v>0</v>
      </c>
      <c r="NUU197" s="108">
        <v>1</v>
      </c>
      <c r="NUV197" s="109"/>
      <c r="NUW197" s="87"/>
      <c r="NUX197" s="87"/>
      <c r="NUY197" s="87">
        <v>0</v>
      </c>
      <c r="NUZ197" s="87">
        <f>NUX197+NUY197</f>
        <v>0</v>
      </c>
      <c r="NVA197" s="87">
        <v>0</v>
      </c>
      <c r="NVB197" s="87">
        <f>NUZ197*(($H$150)+1)+(IF(NVA197&lt;101,NVA197,IF(NVA197&lt;201,NVA197/2,IF(NVA197&lt;=301,NVA197/3,NVA197/4))))</f>
        <v>0</v>
      </c>
      <c r="NVC197" s="108">
        <v>1</v>
      </c>
      <c r="NVD197" s="109"/>
      <c r="NVE197" s="87"/>
      <c r="NVF197" s="87"/>
      <c r="NVG197" s="87">
        <v>0</v>
      </c>
      <c r="NVH197" s="87">
        <f>NVF197+NVG197</f>
        <v>0</v>
      </c>
      <c r="NVI197" s="87">
        <v>0</v>
      </c>
      <c r="NVJ197" s="87">
        <f>NVH197*(($H$150)+1)+(IF(NVI197&lt;101,NVI197,IF(NVI197&lt;201,NVI197/2,IF(NVI197&lt;=301,NVI197/3,NVI197/4))))</f>
        <v>0</v>
      </c>
      <c r="NVK197" s="108">
        <v>1</v>
      </c>
      <c r="NVL197" s="109"/>
      <c r="NVM197" s="87"/>
      <c r="NVN197" s="87"/>
      <c r="NVO197" s="87">
        <v>0</v>
      </c>
      <c r="NVP197" s="87">
        <f>NVN197+NVO197</f>
        <v>0</v>
      </c>
      <c r="NVQ197" s="87">
        <v>0</v>
      </c>
      <c r="NVR197" s="87">
        <f>NVP197*(($H$150)+1)+(IF(NVQ197&lt;101,NVQ197,IF(NVQ197&lt;201,NVQ197/2,IF(NVQ197&lt;=301,NVQ197/3,NVQ197/4))))</f>
        <v>0</v>
      </c>
      <c r="NVS197" s="108">
        <v>1</v>
      </c>
      <c r="NVT197" s="109"/>
      <c r="NVU197" s="87"/>
      <c r="NVV197" s="87"/>
      <c r="NVW197" s="87">
        <v>0</v>
      </c>
      <c r="NVX197" s="87">
        <f>NVV197+NVW197</f>
        <v>0</v>
      </c>
      <c r="NVY197" s="87">
        <v>0</v>
      </c>
      <c r="NVZ197" s="87">
        <f>NVX197*(($H$150)+1)+(IF(NVY197&lt;101,NVY197,IF(NVY197&lt;201,NVY197/2,IF(NVY197&lt;=301,NVY197/3,NVY197/4))))</f>
        <v>0</v>
      </c>
      <c r="NWA197" s="108">
        <v>1</v>
      </c>
      <c r="NWB197" s="109"/>
      <c r="NWC197" s="87"/>
      <c r="NWD197" s="87"/>
      <c r="NWE197" s="87">
        <v>0</v>
      </c>
      <c r="NWF197" s="87">
        <f>NWD197+NWE197</f>
        <v>0</v>
      </c>
      <c r="NWG197" s="87">
        <v>0</v>
      </c>
      <c r="NWH197" s="87">
        <f>NWF197*(($H$150)+1)+(IF(NWG197&lt;101,NWG197,IF(NWG197&lt;201,NWG197/2,IF(NWG197&lt;=301,NWG197/3,NWG197/4))))</f>
        <v>0</v>
      </c>
      <c r="NWI197" s="108">
        <v>1</v>
      </c>
      <c r="NWJ197" s="109"/>
      <c r="NWK197" s="87"/>
      <c r="NWL197" s="87"/>
      <c r="NWM197" s="87">
        <v>0</v>
      </c>
      <c r="NWN197" s="87">
        <f>NWL197+NWM197</f>
        <v>0</v>
      </c>
      <c r="NWO197" s="87">
        <v>0</v>
      </c>
      <c r="NWP197" s="87">
        <f>NWN197*(($H$150)+1)+(IF(NWO197&lt;101,NWO197,IF(NWO197&lt;201,NWO197/2,IF(NWO197&lt;=301,NWO197/3,NWO197/4))))</f>
        <v>0</v>
      </c>
      <c r="NWQ197" s="108">
        <v>1</v>
      </c>
      <c r="NWR197" s="109"/>
      <c r="NWS197" s="87"/>
      <c r="NWT197" s="87"/>
      <c r="NWU197" s="87">
        <v>0</v>
      </c>
      <c r="NWV197" s="87">
        <f>NWT197+NWU197</f>
        <v>0</v>
      </c>
      <c r="NWW197" s="87">
        <v>0</v>
      </c>
      <c r="NWX197" s="87">
        <f>NWV197*(($H$150)+1)+(IF(NWW197&lt;101,NWW197,IF(NWW197&lt;201,NWW197/2,IF(NWW197&lt;=301,NWW197/3,NWW197/4))))</f>
        <v>0</v>
      </c>
      <c r="NWY197" s="108">
        <v>1</v>
      </c>
      <c r="NWZ197" s="109"/>
      <c r="NXA197" s="87"/>
      <c r="NXB197" s="87"/>
      <c r="NXC197" s="87">
        <v>0</v>
      </c>
      <c r="NXD197" s="87">
        <f>NXB197+NXC197</f>
        <v>0</v>
      </c>
      <c r="NXE197" s="87">
        <v>0</v>
      </c>
      <c r="NXF197" s="87">
        <f>NXD197*(($H$150)+1)+(IF(NXE197&lt;101,NXE197,IF(NXE197&lt;201,NXE197/2,IF(NXE197&lt;=301,NXE197/3,NXE197/4))))</f>
        <v>0</v>
      </c>
      <c r="NXG197" s="108">
        <v>1</v>
      </c>
      <c r="NXH197" s="109"/>
      <c r="NXI197" s="87"/>
      <c r="NXJ197" s="87"/>
      <c r="NXK197" s="87">
        <v>0</v>
      </c>
      <c r="NXL197" s="87">
        <f>NXJ197+NXK197</f>
        <v>0</v>
      </c>
      <c r="NXM197" s="87">
        <v>0</v>
      </c>
      <c r="NXN197" s="87">
        <f>NXL197*(($H$150)+1)+(IF(NXM197&lt;101,NXM197,IF(NXM197&lt;201,NXM197/2,IF(NXM197&lt;=301,NXM197/3,NXM197/4))))</f>
        <v>0</v>
      </c>
      <c r="NXO197" s="108">
        <v>1</v>
      </c>
      <c r="NXP197" s="109"/>
      <c r="NXQ197" s="87"/>
      <c r="NXR197" s="87"/>
      <c r="NXS197" s="87">
        <v>0</v>
      </c>
      <c r="NXT197" s="87">
        <f>NXR197+NXS197</f>
        <v>0</v>
      </c>
      <c r="NXU197" s="87">
        <v>0</v>
      </c>
      <c r="NXV197" s="87">
        <f>NXT197*(($H$150)+1)+(IF(NXU197&lt;101,NXU197,IF(NXU197&lt;201,NXU197/2,IF(NXU197&lt;=301,NXU197/3,NXU197/4))))</f>
        <v>0</v>
      </c>
      <c r="NXW197" s="108">
        <v>1</v>
      </c>
      <c r="NXX197" s="109"/>
      <c r="NXY197" s="87"/>
      <c r="NXZ197" s="87"/>
      <c r="NYA197" s="87">
        <v>0</v>
      </c>
      <c r="NYB197" s="87">
        <f>NXZ197+NYA197</f>
        <v>0</v>
      </c>
      <c r="NYC197" s="87">
        <v>0</v>
      </c>
      <c r="NYD197" s="87">
        <f>NYB197*(($H$150)+1)+(IF(NYC197&lt;101,NYC197,IF(NYC197&lt;201,NYC197/2,IF(NYC197&lt;=301,NYC197/3,NYC197/4))))</f>
        <v>0</v>
      </c>
      <c r="NYE197" s="108">
        <v>1</v>
      </c>
      <c r="NYF197" s="109"/>
      <c r="NYG197" s="87"/>
      <c r="NYH197" s="87"/>
      <c r="NYI197" s="87">
        <v>0</v>
      </c>
      <c r="NYJ197" s="87">
        <f>NYH197+NYI197</f>
        <v>0</v>
      </c>
      <c r="NYK197" s="87">
        <v>0</v>
      </c>
      <c r="NYL197" s="87">
        <f>NYJ197*(($H$150)+1)+(IF(NYK197&lt;101,NYK197,IF(NYK197&lt;201,NYK197/2,IF(NYK197&lt;=301,NYK197/3,NYK197/4))))</f>
        <v>0</v>
      </c>
      <c r="NYM197" s="108">
        <v>1</v>
      </c>
      <c r="NYN197" s="109"/>
      <c r="NYO197" s="87"/>
      <c r="NYP197" s="87"/>
      <c r="NYQ197" s="87">
        <v>0</v>
      </c>
      <c r="NYR197" s="87">
        <f>NYP197+NYQ197</f>
        <v>0</v>
      </c>
      <c r="NYS197" s="87">
        <v>0</v>
      </c>
      <c r="NYT197" s="87">
        <f>NYR197*(($H$150)+1)+(IF(NYS197&lt;101,NYS197,IF(NYS197&lt;201,NYS197/2,IF(NYS197&lt;=301,NYS197/3,NYS197/4))))</f>
        <v>0</v>
      </c>
      <c r="NYU197" s="108">
        <v>1</v>
      </c>
      <c r="NYV197" s="109"/>
      <c r="NYW197" s="87"/>
      <c r="NYX197" s="87"/>
      <c r="NYY197" s="87">
        <v>0</v>
      </c>
      <c r="NYZ197" s="87">
        <f>NYX197+NYY197</f>
        <v>0</v>
      </c>
      <c r="NZA197" s="87">
        <v>0</v>
      </c>
      <c r="NZB197" s="87">
        <f>NYZ197*(($H$150)+1)+(IF(NZA197&lt;101,NZA197,IF(NZA197&lt;201,NZA197/2,IF(NZA197&lt;=301,NZA197/3,NZA197/4))))</f>
        <v>0</v>
      </c>
      <c r="NZC197" s="108">
        <v>1</v>
      </c>
      <c r="NZD197" s="109"/>
      <c r="NZE197" s="87"/>
      <c r="NZF197" s="87"/>
      <c r="NZG197" s="87">
        <v>0</v>
      </c>
      <c r="NZH197" s="87">
        <f>NZF197+NZG197</f>
        <v>0</v>
      </c>
      <c r="NZI197" s="87">
        <v>0</v>
      </c>
      <c r="NZJ197" s="87">
        <f>NZH197*(($H$150)+1)+(IF(NZI197&lt;101,NZI197,IF(NZI197&lt;201,NZI197/2,IF(NZI197&lt;=301,NZI197/3,NZI197/4))))</f>
        <v>0</v>
      </c>
      <c r="NZK197" s="108">
        <v>1</v>
      </c>
      <c r="NZL197" s="109"/>
      <c r="NZM197" s="87"/>
      <c r="NZN197" s="87"/>
      <c r="NZO197" s="87">
        <v>0</v>
      </c>
      <c r="NZP197" s="87">
        <f>NZN197+NZO197</f>
        <v>0</v>
      </c>
      <c r="NZQ197" s="87">
        <v>0</v>
      </c>
      <c r="NZR197" s="87">
        <f>NZP197*(($H$150)+1)+(IF(NZQ197&lt;101,NZQ197,IF(NZQ197&lt;201,NZQ197/2,IF(NZQ197&lt;=301,NZQ197/3,NZQ197/4))))</f>
        <v>0</v>
      </c>
      <c r="NZS197" s="108">
        <v>1</v>
      </c>
      <c r="NZT197" s="109"/>
      <c r="NZU197" s="87"/>
      <c r="NZV197" s="87"/>
      <c r="NZW197" s="87">
        <v>0</v>
      </c>
      <c r="NZX197" s="87">
        <f>NZV197+NZW197</f>
        <v>0</v>
      </c>
      <c r="NZY197" s="87">
        <v>0</v>
      </c>
      <c r="NZZ197" s="87">
        <f>NZX197*(($H$150)+1)+(IF(NZY197&lt;101,NZY197,IF(NZY197&lt;201,NZY197/2,IF(NZY197&lt;=301,NZY197/3,NZY197/4))))</f>
        <v>0</v>
      </c>
      <c r="OAA197" s="108">
        <v>1</v>
      </c>
      <c r="OAB197" s="109"/>
      <c r="OAC197" s="87"/>
      <c r="OAD197" s="87"/>
      <c r="OAE197" s="87">
        <v>0</v>
      </c>
      <c r="OAF197" s="87">
        <f>OAD197+OAE197</f>
        <v>0</v>
      </c>
      <c r="OAG197" s="87">
        <v>0</v>
      </c>
      <c r="OAH197" s="87">
        <f>OAF197*(($H$150)+1)+(IF(OAG197&lt;101,OAG197,IF(OAG197&lt;201,OAG197/2,IF(OAG197&lt;=301,OAG197/3,OAG197/4))))</f>
        <v>0</v>
      </c>
      <c r="OAI197" s="108">
        <v>1</v>
      </c>
      <c r="OAJ197" s="109"/>
      <c r="OAK197" s="87"/>
      <c r="OAL197" s="87"/>
      <c r="OAM197" s="87">
        <v>0</v>
      </c>
      <c r="OAN197" s="87">
        <f>OAL197+OAM197</f>
        <v>0</v>
      </c>
      <c r="OAO197" s="87">
        <v>0</v>
      </c>
      <c r="OAP197" s="87">
        <f>OAN197*(($H$150)+1)+(IF(OAO197&lt;101,OAO197,IF(OAO197&lt;201,OAO197/2,IF(OAO197&lt;=301,OAO197/3,OAO197/4))))</f>
        <v>0</v>
      </c>
      <c r="OAQ197" s="108">
        <v>1</v>
      </c>
      <c r="OAR197" s="109"/>
      <c r="OAS197" s="87"/>
      <c r="OAT197" s="87"/>
      <c r="OAU197" s="87">
        <v>0</v>
      </c>
      <c r="OAV197" s="87">
        <f>OAT197+OAU197</f>
        <v>0</v>
      </c>
      <c r="OAW197" s="87">
        <v>0</v>
      </c>
      <c r="OAX197" s="87">
        <f>OAV197*(($H$150)+1)+(IF(OAW197&lt;101,OAW197,IF(OAW197&lt;201,OAW197/2,IF(OAW197&lt;=301,OAW197/3,OAW197/4))))</f>
        <v>0</v>
      </c>
      <c r="OAY197" s="108">
        <v>1</v>
      </c>
      <c r="OAZ197" s="109"/>
      <c r="OBA197" s="87"/>
      <c r="OBB197" s="87"/>
      <c r="OBC197" s="87">
        <v>0</v>
      </c>
      <c r="OBD197" s="87">
        <f>OBB197+OBC197</f>
        <v>0</v>
      </c>
      <c r="OBE197" s="87">
        <v>0</v>
      </c>
      <c r="OBF197" s="87">
        <f>OBD197*(($H$150)+1)+(IF(OBE197&lt;101,OBE197,IF(OBE197&lt;201,OBE197/2,IF(OBE197&lt;=301,OBE197/3,OBE197/4))))</f>
        <v>0</v>
      </c>
      <c r="OBG197" s="108">
        <v>1</v>
      </c>
      <c r="OBH197" s="109"/>
      <c r="OBI197" s="87"/>
      <c r="OBJ197" s="87"/>
      <c r="OBK197" s="87">
        <v>0</v>
      </c>
      <c r="OBL197" s="87">
        <f>OBJ197+OBK197</f>
        <v>0</v>
      </c>
      <c r="OBM197" s="87">
        <v>0</v>
      </c>
      <c r="OBN197" s="87">
        <f>OBL197*(($H$150)+1)+(IF(OBM197&lt;101,OBM197,IF(OBM197&lt;201,OBM197/2,IF(OBM197&lt;=301,OBM197/3,OBM197/4))))</f>
        <v>0</v>
      </c>
      <c r="OBO197" s="108">
        <v>1</v>
      </c>
      <c r="OBP197" s="109"/>
      <c r="OBQ197" s="87"/>
      <c r="OBR197" s="87"/>
      <c r="OBS197" s="87">
        <v>0</v>
      </c>
      <c r="OBT197" s="87">
        <f>OBR197+OBS197</f>
        <v>0</v>
      </c>
      <c r="OBU197" s="87">
        <v>0</v>
      </c>
      <c r="OBV197" s="87">
        <f>OBT197*(($H$150)+1)+(IF(OBU197&lt;101,OBU197,IF(OBU197&lt;201,OBU197/2,IF(OBU197&lt;=301,OBU197/3,OBU197/4))))</f>
        <v>0</v>
      </c>
      <c r="OBW197" s="108">
        <v>1</v>
      </c>
      <c r="OBX197" s="109"/>
      <c r="OBY197" s="87"/>
      <c r="OBZ197" s="87"/>
      <c r="OCA197" s="87">
        <v>0</v>
      </c>
      <c r="OCB197" s="87">
        <f>OBZ197+OCA197</f>
        <v>0</v>
      </c>
      <c r="OCC197" s="87">
        <v>0</v>
      </c>
      <c r="OCD197" s="87">
        <f>OCB197*(($H$150)+1)+(IF(OCC197&lt;101,OCC197,IF(OCC197&lt;201,OCC197/2,IF(OCC197&lt;=301,OCC197/3,OCC197/4))))</f>
        <v>0</v>
      </c>
      <c r="OCE197" s="108">
        <v>1</v>
      </c>
      <c r="OCF197" s="109"/>
      <c r="OCG197" s="87"/>
      <c r="OCH197" s="87"/>
      <c r="OCI197" s="87">
        <v>0</v>
      </c>
      <c r="OCJ197" s="87">
        <f>OCH197+OCI197</f>
        <v>0</v>
      </c>
      <c r="OCK197" s="87">
        <v>0</v>
      </c>
      <c r="OCL197" s="87">
        <f>OCJ197*(($H$150)+1)+(IF(OCK197&lt;101,OCK197,IF(OCK197&lt;201,OCK197/2,IF(OCK197&lt;=301,OCK197/3,OCK197/4))))</f>
        <v>0</v>
      </c>
      <c r="OCM197" s="108">
        <v>1</v>
      </c>
      <c r="OCN197" s="109"/>
      <c r="OCO197" s="87"/>
      <c r="OCP197" s="87"/>
      <c r="OCQ197" s="87">
        <v>0</v>
      </c>
      <c r="OCR197" s="87">
        <f>OCP197+OCQ197</f>
        <v>0</v>
      </c>
      <c r="OCS197" s="87">
        <v>0</v>
      </c>
      <c r="OCT197" s="87">
        <f>OCR197*(($H$150)+1)+(IF(OCS197&lt;101,OCS197,IF(OCS197&lt;201,OCS197/2,IF(OCS197&lt;=301,OCS197/3,OCS197/4))))</f>
        <v>0</v>
      </c>
      <c r="OCU197" s="108">
        <v>1</v>
      </c>
      <c r="OCV197" s="109"/>
      <c r="OCW197" s="87"/>
      <c r="OCX197" s="87"/>
      <c r="OCY197" s="87">
        <v>0</v>
      </c>
      <c r="OCZ197" s="87">
        <f>OCX197+OCY197</f>
        <v>0</v>
      </c>
      <c r="ODA197" s="87">
        <v>0</v>
      </c>
      <c r="ODB197" s="87">
        <f>OCZ197*(($H$150)+1)+(IF(ODA197&lt;101,ODA197,IF(ODA197&lt;201,ODA197/2,IF(ODA197&lt;=301,ODA197/3,ODA197/4))))</f>
        <v>0</v>
      </c>
      <c r="ODC197" s="108">
        <v>1</v>
      </c>
      <c r="ODD197" s="109"/>
      <c r="ODE197" s="87"/>
      <c r="ODF197" s="87"/>
      <c r="ODG197" s="87">
        <v>0</v>
      </c>
      <c r="ODH197" s="87">
        <f>ODF197+ODG197</f>
        <v>0</v>
      </c>
      <c r="ODI197" s="87">
        <v>0</v>
      </c>
      <c r="ODJ197" s="87">
        <f>ODH197*(($H$150)+1)+(IF(ODI197&lt;101,ODI197,IF(ODI197&lt;201,ODI197/2,IF(ODI197&lt;=301,ODI197/3,ODI197/4))))</f>
        <v>0</v>
      </c>
      <c r="ODK197" s="108">
        <v>1</v>
      </c>
      <c r="ODL197" s="109"/>
      <c r="ODM197" s="87"/>
      <c r="ODN197" s="87"/>
      <c r="ODO197" s="87">
        <v>0</v>
      </c>
      <c r="ODP197" s="87">
        <f>ODN197+ODO197</f>
        <v>0</v>
      </c>
      <c r="ODQ197" s="87">
        <v>0</v>
      </c>
      <c r="ODR197" s="87">
        <f>ODP197*(($H$150)+1)+(IF(ODQ197&lt;101,ODQ197,IF(ODQ197&lt;201,ODQ197/2,IF(ODQ197&lt;=301,ODQ197/3,ODQ197/4))))</f>
        <v>0</v>
      </c>
      <c r="ODS197" s="108">
        <v>1</v>
      </c>
      <c r="ODT197" s="109"/>
      <c r="ODU197" s="87"/>
      <c r="ODV197" s="87"/>
      <c r="ODW197" s="87">
        <v>0</v>
      </c>
      <c r="ODX197" s="87">
        <f>ODV197+ODW197</f>
        <v>0</v>
      </c>
      <c r="ODY197" s="87">
        <v>0</v>
      </c>
      <c r="ODZ197" s="87">
        <f>ODX197*(($H$150)+1)+(IF(ODY197&lt;101,ODY197,IF(ODY197&lt;201,ODY197/2,IF(ODY197&lt;=301,ODY197/3,ODY197/4))))</f>
        <v>0</v>
      </c>
      <c r="OEA197" s="108">
        <v>1</v>
      </c>
      <c r="OEB197" s="109"/>
      <c r="OEC197" s="87"/>
      <c r="OED197" s="87"/>
      <c r="OEE197" s="87">
        <v>0</v>
      </c>
      <c r="OEF197" s="87">
        <f>OED197+OEE197</f>
        <v>0</v>
      </c>
      <c r="OEG197" s="87">
        <v>0</v>
      </c>
      <c r="OEH197" s="87">
        <f>OEF197*(($H$150)+1)+(IF(OEG197&lt;101,OEG197,IF(OEG197&lt;201,OEG197/2,IF(OEG197&lt;=301,OEG197/3,OEG197/4))))</f>
        <v>0</v>
      </c>
      <c r="OEI197" s="108">
        <v>1</v>
      </c>
      <c r="OEJ197" s="109"/>
      <c r="OEK197" s="87"/>
      <c r="OEL197" s="87"/>
      <c r="OEM197" s="87">
        <v>0</v>
      </c>
      <c r="OEN197" s="87">
        <f>OEL197+OEM197</f>
        <v>0</v>
      </c>
      <c r="OEO197" s="87">
        <v>0</v>
      </c>
      <c r="OEP197" s="87">
        <f>OEN197*(($H$150)+1)+(IF(OEO197&lt;101,OEO197,IF(OEO197&lt;201,OEO197/2,IF(OEO197&lt;=301,OEO197/3,OEO197/4))))</f>
        <v>0</v>
      </c>
      <c r="OEQ197" s="108">
        <v>1</v>
      </c>
      <c r="OER197" s="109"/>
      <c r="OES197" s="87"/>
      <c r="OET197" s="87"/>
      <c r="OEU197" s="87">
        <v>0</v>
      </c>
      <c r="OEV197" s="87">
        <f>OET197+OEU197</f>
        <v>0</v>
      </c>
      <c r="OEW197" s="87">
        <v>0</v>
      </c>
      <c r="OEX197" s="87">
        <f>OEV197*(($H$150)+1)+(IF(OEW197&lt;101,OEW197,IF(OEW197&lt;201,OEW197/2,IF(OEW197&lt;=301,OEW197/3,OEW197/4))))</f>
        <v>0</v>
      </c>
      <c r="OEY197" s="108">
        <v>1</v>
      </c>
      <c r="OEZ197" s="109"/>
      <c r="OFA197" s="87"/>
      <c r="OFB197" s="87"/>
      <c r="OFC197" s="87">
        <v>0</v>
      </c>
      <c r="OFD197" s="87">
        <f>OFB197+OFC197</f>
        <v>0</v>
      </c>
      <c r="OFE197" s="87">
        <v>0</v>
      </c>
      <c r="OFF197" s="87">
        <f>OFD197*(($H$150)+1)+(IF(OFE197&lt;101,OFE197,IF(OFE197&lt;201,OFE197/2,IF(OFE197&lt;=301,OFE197/3,OFE197/4))))</f>
        <v>0</v>
      </c>
      <c r="OFG197" s="108">
        <v>1</v>
      </c>
      <c r="OFH197" s="109"/>
      <c r="OFI197" s="87"/>
      <c r="OFJ197" s="87"/>
      <c r="OFK197" s="87">
        <v>0</v>
      </c>
      <c r="OFL197" s="87">
        <f>OFJ197+OFK197</f>
        <v>0</v>
      </c>
      <c r="OFM197" s="87">
        <v>0</v>
      </c>
      <c r="OFN197" s="87">
        <f>OFL197*(($H$150)+1)+(IF(OFM197&lt;101,OFM197,IF(OFM197&lt;201,OFM197/2,IF(OFM197&lt;=301,OFM197/3,OFM197/4))))</f>
        <v>0</v>
      </c>
      <c r="OFO197" s="108">
        <v>1</v>
      </c>
      <c r="OFP197" s="109"/>
      <c r="OFQ197" s="87"/>
      <c r="OFR197" s="87"/>
      <c r="OFS197" s="87">
        <v>0</v>
      </c>
      <c r="OFT197" s="87">
        <f>OFR197+OFS197</f>
        <v>0</v>
      </c>
      <c r="OFU197" s="87">
        <v>0</v>
      </c>
      <c r="OFV197" s="87">
        <f>OFT197*(($H$150)+1)+(IF(OFU197&lt;101,OFU197,IF(OFU197&lt;201,OFU197/2,IF(OFU197&lt;=301,OFU197/3,OFU197/4))))</f>
        <v>0</v>
      </c>
      <c r="OFW197" s="108">
        <v>1</v>
      </c>
      <c r="OFX197" s="109"/>
      <c r="OFY197" s="87"/>
      <c r="OFZ197" s="87"/>
      <c r="OGA197" s="87">
        <v>0</v>
      </c>
      <c r="OGB197" s="87">
        <f>OFZ197+OGA197</f>
        <v>0</v>
      </c>
      <c r="OGC197" s="87">
        <v>0</v>
      </c>
      <c r="OGD197" s="87">
        <f>OGB197*(($H$150)+1)+(IF(OGC197&lt;101,OGC197,IF(OGC197&lt;201,OGC197/2,IF(OGC197&lt;=301,OGC197/3,OGC197/4))))</f>
        <v>0</v>
      </c>
      <c r="OGE197" s="108">
        <v>1</v>
      </c>
      <c r="OGF197" s="109"/>
      <c r="OGG197" s="87"/>
      <c r="OGH197" s="87"/>
      <c r="OGI197" s="87">
        <v>0</v>
      </c>
      <c r="OGJ197" s="87">
        <f>OGH197+OGI197</f>
        <v>0</v>
      </c>
      <c r="OGK197" s="87">
        <v>0</v>
      </c>
      <c r="OGL197" s="87">
        <f>OGJ197*(($H$150)+1)+(IF(OGK197&lt;101,OGK197,IF(OGK197&lt;201,OGK197/2,IF(OGK197&lt;=301,OGK197/3,OGK197/4))))</f>
        <v>0</v>
      </c>
      <c r="OGM197" s="108">
        <v>1</v>
      </c>
      <c r="OGN197" s="109"/>
      <c r="OGO197" s="87"/>
      <c r="OGP197" s="87"/>
      <c r="OGQ197" s="87">
        <v>0</v>
      </c>
      <c r="OGR197" s="87">
        <f>OGP197+OGQ197</f>
        <v>0</v>
      </c>
      <c r="OGS197" s="87">
        <v>0</v>
      </c>
      <c r="OGT197" s="87">
        <f>OGR197*(($H$150)+1)+(IF(OGS197&lt;101,OGS197,IF(OGS197&lt;201,OGS197/2,IF(OGS197&lt;=301,OGS197/3,OGS197/4))))</f>
        <v>0</v>
      </c>
      <c r="OGU197" s="108">
        <v>1</v>
      </c>
      <c r="OGV197" s="109"/>
      <c r="OGW197" s="87"/>
      <c r="OGX197" s="87"/>
      <c r="OGY197" s="87">
        <v>0</v>
      </c>
      <c r="OGZ197" s="87">
        <f>OGX197+OGY197</f>
        <v>0</v>
      </c>
      <c r="OHA197" s="87">
        <v>0</v>
      </c>
      <c r="OHB197" s="87">
        <f>OGZ197*(($H$150)+1)+(IF(OHA197&lt;101,OHA197,IF(OHA197&lt;201,OHA197/2,IF(OHA197&lt;=301,OHA197/3,OHA197/4))))</f>
        <v>0</v>
      </c>
      <c r="OHC197" s="108">
        <v>1</v>
      </c>
      <c r="OHD197" s="109"/>
      <c r="OHE197" s="87"/>
      <c r="OHF197" s="87"/>
      <c r="OHG197" s="87">
        <v>0</v>
      </c>
      <c r="OHH197" s="87">
        <f>OHF197+OHG197</f>
        <v>0</v>
      </c>
      <c r="OHI197" s="87">
        <v>0</v>
      </c>
      <c r="OHJ197" s="87">
        <f>OHH197*(($H$150)+1)+(IF(OHI197&lt;101,OHI197,IF(OHI197&lt;201,OHI197/2,IF(OHI197&lt;=301,OHI197/3,OHI197/4))))</f>
        <v>0</v>
      </c>
      <c r="OHK197" s="108">
        <v>1</v>
      </c>
      <c r="OHL197" s="109"/>
      <c r="OHM197" s="87"/>
      <c r="OHN197" s="87"/>
      <c r="OHO197" s="87">
        <v>0</v>
      </c>
      <c r="OHP197" s="87">
        <f>OHN197+OHO197</f>
        <v>0</v>
      </c>
      <c r="OHQ197" s="87">
        <v>0</v>
      </c>
      <c r="OHR197" s="87">
        <f>OHP197*(($H$150)+1)+(IF(OHQ197&lt;101,OHQ197,IF(OHQ197&lt;201,OHQ197/2,IF(OHQ197&lt;=301,OHQ197/3,OHQ197/4))))</f>
        <v>0</v>
      </c>
      <c r="OHS197" s="108">
        <v>1</v>
      </c>
      <c r="OHT197" s="109"/>
      <c r="OHU197" s="87"/>
      <c r="OHV197" s="87"/>
      <c r="OHW197" s="87">
        <v>0</v>
      </c>
      <c r="OHX197" s="87">
        <f>OHV197+OHW197</f>
        <v>0</v>
      </c>
      <c r="OHY197" s="87">
        <v>0</v>
      </c>
      <c r="OHZ197" s="87">
        <f>OHX197*(($H$150)+1)+(IF(OHY197&lt;101,OHY197,IF(OHY197&lt;201,OHY197/2,IF(OHY197&lt;=301,OHY197/3,OHY197/4))))</f>
        <v>0</v>
      </c>
      <c r="OIA197" s="108">
        <v>1</v>
      </c>
      <c r="OIB197" s="109"/>
      <c r="OIC197" s="87"/>
      <c r="OID197" s="87"/>
      <c r="OIE197" s="87">
        <v>0</v>
      </c>
      <c r="OIF197" s="87">
        <f>OID197+OIE197</f>
        <v>0</v>
      </c>
      <c r="OIG197" s="87">
        <v>0</v>
      </c>
      <c r="OIH197" s="87">
        <f>OIF197*(($H$150)+1)+(IF(OIG197&lt;101,OIG197,IF(OIG197&lt;201,OIG197/2,IF(OIG197&lt;=301,OIG197/3,OIG197/4))))</f>
        <v>0</v>
      </c>
      <c r="OII197" s="108">
        <v>1</v>
      </c>
      <c r="OIJ197" s="109"/>
      <c r="OIK197" s="87"/>
      <c r="OIL197" s="87"/>
      <c r="OIM197" s="87">
        <v>0</v>
      </c>
      <c r="OIN197" s="87">
        <f>OIL197+OIM197</f>
        <v>0</v>
      </c>
      <c r="OIO197" s="87">
        <v>0</v>
      </c>
      <c r="OIP197" s="87">
        <f>OIN197*(($H$150)+1)+(IF(OIO197&lt;101,OIO197,IF(OIO197&lt;201,OIO197/2,IF(OIO197&lt;=301,OIO197/3,OIO197/4))))</f>
        <v>0</v>
      </c>
      <c r="OIQ197" s="108">
        <v>1</v>
      </c>
      <c r="OIR197" s="109"/>
      <c r="OIS197" s="87"/>
      <c r="OIT197" s="87"/>
      <c r="OIU197" s="87">
        <v>0</v>
      </c>
      <c r="OIV197" s="87">
        <f>OIT197+OIU197</f>
        <v>0</v>
      </c>
      <c r="OIW197" s="87">
        <v>0</v>
      </c>
      <c r="OIX197" s="87">
        <f>OIV197*(($H$150)+1)+(IF(OIW197&lt;101,OIW197,IF(OIW197&lt;201,OIW197/2,IF(OIW197&lt;=301,OIW197/3,OIW197/4))))</f>
        <v>0</v>
      </c>
      <c r="OIY197" s="108">
        <v>1</v>
      </c>
      <c r="OIZ197" s="109"/>
      <c r="OJA197" s="87"/>
      <c r="OJB197" s="87"/>
      <c r="OJC197" s="87">
        <v>0</v>
      </c>
      <c r="OJD197" s="87">
        <f>OJB197+OJC197</f>
        <v>0</v>
      </c>
      <c r="OJE197" s="87">
        <v>0</v>
      </c>
      <c r="OJF197" s="87">
        <f>OJD197*(($H$150)+1)+(IF(OJE197&lt;101,OJE197,IF(OJE197&lt;201,OJE197/2,IF(OJE197&lt;=301,OJE197/3,OJE197/4))))</f>
        <v>0</v>
      </c>
      <c r="OJG197" s="108">
        <v>1</v>
      </c>
      <c r="OJH197" s="109"/>
      <c r="OJI197" s="87"/>
      <c r="OJJ197" s="87"/>
      <c r="OJK197" s="87">
        <v>0</v>
      </c>
      <c r="OJL197" s="87">
        <f>OJJ197+OJK197</f>
        <v>0</v>
      </c>
      <c r="OJM197" s="87">
        <v>0</v>
      </c>
      <c r="OJN197" s="87">
        <f>OJL197*(($H$150)+1)+(IF(OJM197&lt;101,OJM197,IF(OJM197&lt;201,OJM197/2,IF(OJM197&lt;=301,OJM197/3,OJM197/4))))</f>
        <v>0</v>
      </c>
      <c r="OJO197" s="108">
        <v>1</v>
      </c>
      <c r="OJP197" s="109"/>
      <c r="OJQ197" s="87"/>
      <c r="OJR197" s="87"/>
      <c r="OJS197" s="87">
        <v>0</v>
      </c>
      <c r="OJT197" s="87">
        <f>OJR197+OJS197</f>
        <v>0</v>
      </c>
      <c r="OJU197" s="87">
        <v>0</v>
      </c>
      <c r="OJV197" s="87">
        <f>OJT197*(($H$150)+1)+(IF(OJU197&lt;101,OJU197,IF(OJU197&lt;201,OJU197/2,IF(OJU197&lt;=301,OJU197/3,OJU197/4))))</f>
        <v>0</v>
      </c>
      <c r="OJW197" s="108">
        <v>1</v>
      </c>
      <c r="OJX197" s="109"/>
      <c r="OJY197" s="87"/>
      <c r="OJZ197" s="87"/>
      <c r="OKA197" s="87">
        <v>0</v>
      </c>
      <c r="OKB197" s="87">
        <f>OJZ197+OKA197</f>
        <v>0</v>
      </c>
      <c r="OKC197" s="87">
        <v>0</v>
      </c>
      <c r="OKD197" s="87">
        <f>OKB197*(($H$150)+1)+(IF(OKC197&lt;101,OKC197,IF(OKC197&lt;201,OKC197/2,IF(OKC197&lt;=301,OKC197/3,OKC197/4))))</f>
        <v>0</v>
      </c>
      <c r="OKE197" s="108">
        <v>1</v>
      </c>
      <c r="OKF197" s="109"/>
      <c r="OKG197" s="87"/>
      <c r="OKH197" s="87"/>
      <c r="OKI197" s="87">
        <v>0</v>
      </c>
      <c r="OKJ197" s="87">
        <f>OKH197+OKI197</f>
        <v>0</v>
      </c>
      <c r="OKK197" s="87">
        <v>0</v>
      </c>
      <c r="OKL197" s="87">
        <f>OKJ197*(($H$150)+1)+(IF(OKK197&lt;101,OKK197,IF(OKK197&lt;201,OKK197/2,IF(OKK197&lt;=301,OKK197/3,OKK197/4))))</f>
        <v>0</v>
      </c>
      <c r="OKM197" s="108">
        <v>1</v>
      </c>
      <c r="OKN197" s="109"/>
      <c r="OKO197" s="87"/>
      <c r="OKP197" s="87"/>
      <c r="OKQ197" s="87">
        <v>0</v>
      </c>
      <c r="OKR197" s="87">
        <f>OKP197+OKQ197</f>
        <v>0</v>
      </c>
      <c r="OKS197" s="87">
        <v>0</v>
      </c>
      <c r="OKT197" s="87">
        <f>OKR197*(($H$150)+1)+(IF(OKS197&lt;101,OKS197,IF(OKS197&lt;201,OKS197/2,IF(OKS197&lt;=301,OKS197/3,OKS197/4))))</f>
        <v>0</v>
      </c>
      <c r="OKU197" s="108">
        <v>1</v>
      </c>
      <c r="OKV197" s="109"/>
      <c r="OKW197" s="87"/>
      <c r="OKX197" s="87"/>
      <c r="OKY197" s="87">
        <v>0</v>
      </c>
      <c r="OKZ197" s="87">
        <f>OKX197+OKY197</f>
        <v>0</v>
      </c>
      <c r="OLA197" s="87">
        <v>0</v>
      </c>
      <c r="OLB197" s="87">
        <f>OKZ197*(($H$150)+1)+(IF(OLA197&lt;101,OLA197,IF(OLA197&lt;201,OLA197/2,IF(OLA197&lt;=301,OLA197/3,OLA197/4))))</f>
        <v>0</v>
      </c>
      <c r="OLC197" s="108">
        <v>1</v>
      </c>
      <c r="OLD197" s="109"/>
      <c r="OLE197" s="87"/>
      <c r="OLF197" s="87"/>
      <c r="OLG197" s="87">
        <v>0</v>
      </c>
      <c r="OLH197" s="87">
        <f>OLF197+OLG197</f>
        <v>0</v>
      </c>
      <c r="OLI197" s="87">
        <v>0</v>
      </c>
      <c r="OLJ197" s="87">
        <f>OLH197*(($H$150)+1)+(IF(OLI197&lt;101,OLI197,IF(OLI197&lt;201,OLI197/2,IF(OLI197&lt;=301,OLI197/3,OLI197/4))))</f>
        <v>0</v>
      </c>
      <c r="OLK197" s="108">
        <v>1</v>
      </c>
      <c r="OLL197" s="109"/>
      <c r="OLM197" s="87"/>
      <c r="OLN197" s="87"/>
      <c r="OLO197" s="87">
        <v>0</v>
      </c>
      <c r="OLP197" s="87">
        <f>OLN197+OLO197</f>
        <v>0</v>
      </c>
      <c r="OLQ197" s="87">
        <v>0</v>
      </c>
      <c r="OLR197" s="87">
        <f>OLP197*(($H$150)+1)+(IF(OLQ197&lt;101,OLQ197,IF(OLQ197&lt;201,OLQ197/2,IF(OLQ197&lt;=301,OLQ197/3,OLQ197/4))))</f>
        <v>0</v>
      </c>
      <c r="OLS197" s="108">
        <v>1</v>
      </c>
      <c r="OLT197" s="109"/>
      <c r="OLU197" s="87"/>
      <c r="OLV197" s="87"/>
      <c r="OLW197" s="87">
        <v>0</v>
      </c>
      <c r="OLX197" s="87">
        <f>OLV197+OLW197</f>
        <v>0</v>
      </c>
      <c r="OLY197" s="87">
        <v>0</v>
      </c>
      <c r="OLZ197" s="87">
        <f>OLX197*(($H$150)+1)+(IF(OLY197&lt;101,OLY197,IF(OLY197&lt;201,OLY197/2,IF(OLY197&lt;=301,OLY197/3,OLY197/4))))</f>
        <v>0</v>
      </c>
      <c r="OMA197" s="108">
        <v>1</v>
      </c>
      <c r="OMB197" s="109"/>
      <c r="OMC197" s="87"/>
      <c r="OMD197" s="87"/>
      <c r="OME197" s="87">
        <v>0</v>
      </c>
      <c r="OMF197" s="87">
        <f>OMD197+OME197</f>
        <v>0</v>
      </c>
      <c r="OMG197" s="87">
        <v>0</v>
      </c>
      <c r="OMH197" s="87">
        <f>OMF197*(($H$150)+1)+(IF(OMG197&lt;101,OMG197,IF(OMG197&lt;201,OMG197/2,IF(OMG197&lt;=301,OMG197/3,OMG197/4))))</f>
        <v>0</v>
      </c>
      <c r="OMI197" s="108">
        <v>1</v>
      </c>
      <c r="OMJ197" s="109"/>
      <c r="OMK197" s="87"/>
      <c r="OML197" s="87"/>
      <c r="OMM197" s="87">
        <v>0</v>
      </c>
      <c r="OMN197" s="87">
        <f>OML197+OMM197</f>
        <v>0</v>
      </c>
      <c r="OMO197" s="87">
        <v>0</v>
      </c>
      <c r="OMP197" s="87">
        <f>OMN197*(($H$150)+1)+(IF(OMO197&lt;101,OMO197,IF(OMO197&lt;201,OMO197/2,IF(OMO197&lt;=301,OMO197/3,OMO197/4))))</f>
        <v>0</v>
      </c>
      <c r="OMQ197" s="108">
        <v>1</v>
      </c>
      <c r="OMR197" s="109"/>
      <c r="OMS197" s="87"/>
      <c r="OMT197" s="87"/>
      <c r="OMU197" s="87">
        <v>0</v>
      </c>
      <c r="OMV197" s="87">
        <f>OMT197+OMU197</f>
        <v>0</v>
      </c>
      <c r="OMW197" s="87">
        <v>0</v>
      </c>
      <c r="OMX197" s="87">
        <f>OMV197*(($H$150)+1)+(IF(OMW197&lt;101,OMW197,IF(OMW197&lt;201,OMW197/2,IF(OMW197&lt;=301,OMW197/3,OMW197/4))))</f>
        <v>0</v>
      </c>
      <c r="OMY197" s="108">
        <v>1</v>
      </c>
      <c r="OMZ197" s="109"/>
      <c r="ONA197" s="87"/>
      <c r="ONB197" s="87"/>
      <c r="ONC197" s="87">
        <v>0</v>
      </c>
      <c r="OND197" s="87">
        <f>ONB197+ONC197</f>
        <v>0</v>
      </c>
      <c r="ONE197" s="87">
        <v>0</v>
      </c>
      <c r="ONF197" s="87">
        <f>OND197*(($H$150)+1)+(IF(ONE197&lt;101,ONE197,IF(ONE197&lt;201,ONE197/2,IF(ONE197&lt;=301,ONE197/3,ONE197/4))))</f>
        <v>0</v>
      </c>
      <c r="ONG197" s="108">
        <v>1</v>
      </c>
      <c r="ONH197" s="109"/>
      <c r="ONI197" s="87"/>
      <c r="ONJ197" s="87"/>
      <c r="ONK197" s="87">
        <v>0</v>
      </c>
      <c r="ONL197" s="87">
        <f>ONJ197+ONK197</f>
        <v>0</v>
      </c>
      <c r="ONM197" s="87">
        <v>0</v>
      </c>
      <c r="ONN197" s="87">
        <f>ONL197*(($H$150)+1)+(IF(ONM197&lt;101,ONM197,IF(ONM197&lt;201,ONM197/2,IF(ONM197&lt;=301,ONM197/3,ONM197/4))))</f>
        <v>0</v>
      </c>
      <c r="ONO197" s="108">
        <v>1</v>
      </c>
      <c r="ONP197" s="109"/>
      <c r="ONQ197" s="87"/>
      <c r="ONR197" s="87"/>
      <c r="ONS197" s="87">
        <v>0</v>
      </c>
      <c r="ONT197" s="87">
        <f>ONR197+ONS197</f>
        <v>0</v>
      </c>
      <c r="ONU197" s="87">
        <v>0</v>
      </c>
      <c r="ONV197" s="87">
        <f>ONT197*(($H$150)+1)+(IF(ONU197&lt;101,ONU197,IF(ONU197&lt;201,ONU197/2,IF(ONU197&lt;=301,ONU197/3,ONU197/4))))</f>
        <v>0</v>
      </c>
      <c r="ONW197" s="108">
        <v>1</v>
      </c>
      <c r="ONX197" s="109"/>
      <c r="ONY197" s="87"/>
      <c r="ONZ197" s="87"/>
      <c r="OOA197" s="87">
        <v>0</v>
      </c>
      <c r="OOB197" s="87">
        <f>ONZ197+OOA197</f>
        <v>0</v>
      </c>
      <c r="OOC197" s="87">
        <v>0</v>
      </c>
      <c r="OOD197" s="87">
        <f>OOB197*(($H$150)+1)+(IF(OOC197&lt;101,OOC197,IF(OOC197&lt;201,OOC197/2,IF(OOC197&lt;=301,OOC197/3,OOC197/4))))</f>
        <v>0</v>
      </c>
      <c r="OOE197" s="108">
        <v>1</v>
      </c>
      <c r="OOF197" s="109"/>
      <c r="OOG197" s="87"/>
      <c r="OOH197" s="87"/>
      <c r="OOI197" s="87">
        <v>0</v>
      </c>
      <c r="OOJ197" s="87">
        <f>OOH197+OOI197</f>
        <v>0</v>
      </c>
      <c r="OOK197" s="87">
        <v>0</v>
      </c>
      <c r="OOL197" s="87">
        <f>OOJ197*(($H$150)+1)+(IF(OOK197&lt;101,OOK197,IF(OOK197&lt;201,OOK197/2,IF(OOK197&lt;=301,OOK197/3,OOK197/4))))</f>
        <v>0</v>
      </c>
      <c r="OOM197" s="108">
        <v>1</v>
      </c>
      <c r="OON197" s="109"/>
      <c r="OOO197" s="87"/>
      <c r="OOP197" s="87"/>
      <c r="OOQ197" s="87">
        <v>0</v>
      </c>
      <c r="OOR197" s="87">
        <f>OOP197+OOQ197</f>
        <v>0</v>
      </c>
      <c r="OOS197" s="87">
        <v>0</v>
      </c>
      <c r="OOT197" s="87">
        <f>OOR197*(($H$150)+1)+(IF(OOS197&lt;101,OOS197,IF(OOS197&lt;201,OOS197/2,IF(OOS197&lt;=301,OOS197/3,OOS197/4))))</f>
        <v>0</v>
      </c>
      <c r="OOU197" s="108">
        <v>1</v>
      </c>
      <c r="OOV197" s="109"/>
      <c r="OOW197" s="87"/>
      <c r="OOX197" s="87"/>
      <c r="OOY197" s="87">
        <v>0</v>
      </c>
      <c r="OOZ197" s="87">
        <f>OOX197+OOY197</f>
        <v>0</v>
      </c>
      <c r="OPA197" s="87">
        <v>0</v>
      </c>
      <c r="OPB197" s="87">
        <f>OOZ197*(($H$150)+1)+(IF(OPA197&lt;101,OPA197,IF(OPA197&lt;201,OPA197/2,IF(OPA197&lt;=301,OPA197/3,OPA197/4))))</f>
        <v>0</v>
      </c>
      <c r="OPC197" s="108">
        <v>1</v>
      </c>
      <c r="OPD197" s="109"/>
      <c r="OPE197" s="87"/>
      <c r="OPF197" s="87"/>
      <c r="OPG197" s="87">
        <v>0</v>
      </c>
      <c r="OPH197" s="87">
        <f>OPF197+OPG197</f>
        <v>0</v>
      </c>
      <c r="OPI197" s="87">
        <v>0</v>
      </c>
      <c r="OPJ197" s="87">
        <f>OPH197*(($H$150)+1)+(IF(OPI197&lt;101,OPI197,IF(OPI197&lt;201,OPI197/2,IF(OPI197&lt;=301,OPI197/3,OPI197/4))))</f>
        <v>0</v>
      </c>
      <c r="OPK197" s="108">
        <v>1</v>
      </c>
      <c r="OPL197" s="109"/>
      <c r="OPM197" s="87"/>
      <c r="OPN197" s="87"/>
      <c r="OPO197" s="87">
        <v>0</v>
      </c>
      <c r="OPP197" s="87">
        <f>OPN197+OPO197</f>
        <v>0</v>
      </c>
      <c r="OPQ197" s="87">
        <v>0</v>
      </c>
      <c r="OPR197" s="87">
        <f>OPP197*(($H$150)+1)+(IF(OPQ197&lt;101,OPQ197,IF(OPQ197&lt;201,OPQ197/2,IF(OPQ197&lt;=301,OPQ197/3,OPQ197/4))))</f>
        <v>0</v>
      </c>
      <c r="OPS197" s="108">
        <v>1</v>
      </c>
      <c r="OPT197" s="109"/>
      <c r="OPU197" s="87"/>
      <c r="OPV197" s="87"/>
      <c r="OPW197" s="87">
        <v>0</v>
      </c>
      <c r="OPX197" s="87">
        <f>OPV197+OPW197</f>
        <v>0</v>
      </c>
      <c r="OPY197" s="87">
        <v>0</v>
      </c>
      <c r="OPZ197" s="87">
        <f>OPX197*(($H$150)+1)+(IF(OPY197&lt;101,OPY197,IF(OPY197&lt;201,OPY197/2,IF(OPY197&lt;=301,OPY197/3,OPY197/4))))</f>
        <v>0</v>
      </c>
      <c r="OQA197" s="108">
        <v>1</v>
      </c>
      <c r="OQB197" s="109"/>
      <c r="OQC197" s="87"/>
      <c r="OQD197" s="87"/>
      <c r="OQE197" s="87">
        <v>0</v>
      </c>
      <c r="OQF197" s="87">
        <f>OQD197+OQE197</f>
        <v>0</v>
      </c>
      <c r="OQG197" s="87">
        <v>0</v>
      </c>
      <c r="OQH197" s="87">
        <f>OQF197*(($H$150)+1)+(IF(OQG197&lt;101,OQG197,IF(OQG197&lt;201,OQG197/2,IF(OQG197&lt;=301,OQG197/3,OQG197/4))))</f>
        <v>0</v>
      </c>
      <c r="OQI197" s="108">
        <v>1</v>
      </c>
      <c r="OQJ197" s="109"/>
      <c r="OQK197" s="87"/>
      <c r="OQL197" s="87"/>
      <c r="OQM197" s="87">
        <v>0</v>
      </c>
      <c r="OQN197" s="87">
        <f>OQL197+OQM197</f>
        <v>0</v>
      </c>
      <c r="OQO197" s="87">
        <v>0</v>
      </c>
      <c r="OQP197" s="87">
        <f>OQN197*(($H$150)+1)+(IF(OQO197&lt;101,OQO197,IF(OQO197&lt;201,OQO197/2,IF(OQO197&lt;=301,OQO197/3,OQO197/4))))</f>
        <v>0</v>
      </c>
      <c r="OQQ197" s="108">
        <v>1</v>
      </c>
      <c r="OQR197" s="109"/>
      <c r="OQS197" s="87"/>
      <c r="OQT197" s="87"/>
      <c r="OQU197" s="87">
        <v>0</v>
      </c>
      <c r="OQV197" s="87">
        <f>OQT197+OQU197</f>
        <v>0</v>
      </c>
      <c r="OQW197" s="87">
        <v>0</v>
      </c>
      <c r="OQX197" s="87">
        <f>OQV197*(($H$150)+1)+(IF(OQW197&lt;101,OQW197,IF(OQW197&lt;201,OQW197/2,IF(OQW197&lt;=301,OQW197/3,OQW197/4))))</f>
        <v>0</v>
      </c>
      <c r="OQY197" s="108">
        <v>1</v>
      </c>
      <c r="OQZ197" s="109"/>
      <c r="ORA197" s="87"/>
      <c r="ORB197" s="87"/>
      <c r="ORC197" s="87">
        <v>0</v>
      </c>
      <c r="ORD197" s="87">
        <f>ORB197+ORC197</f>
        <v>0</v>
      </c>
      <c r="ORE197" s="87">
        <v>0</v>
      </c>
      <c r="ORF197" s="87">
        <f>ORD197*(($H$150)+1)+(IF(ORE197&lt;101,ORE197,IF(ORE197&lt;201,ORE197/2,IF(ORE197&lt;=301,ORE197/3,ORE197/4))))</f>
        <v>0</v>
      </c>
      <c r="ORG197" s="108">
        <v>1</v>
      </c>
      <c r="ORH197" s="109"/>
      <c r="ORI197" s="87"/>
      <c r="ORJ197" s="87"/>
      <c r="ORK197" s="87">
        <v>0</v>
      </c>
      <c r="ORL197" s="87">
        <f>ORJ197+ORK197</f>
        <v>0</v>
      </c>
      <c r="ORM197" s="87">
        <v>0</v>
      </c>
      <c r="ORN197" s="87">
        <f>ORL197*(($H$150)+1)+(IF(ORM197&lt;101,ORM197,IF(ORM197&lt;201,ORM197/2,IF(ORM197&lt;=301,ORM197/3,ORM197/4))))</f>
        <v>0</v>
      </c>
      <c r="ORO197" s="108">
        <v>1</v>
      </c>
      <c r="ORP197" s="109"/>
      <c r="ORQ197" s="87"/>
      <c r="ORR197" s="87"/>
      <c r="ORS197" s="87">
        <v>0</v>
      </c>
      <c r="ORT197" s="87">
        <f>ORR197+ORS197</f>
        <v>0</v>
      </c>
      <c r="ORU197" s="87">
        <v>0</v>
      </c>
      <c r="ORV197" s="87">
        <f>ORT197*(($H$150)+1)+(IF(ORU197&lt;101,ORU197,IF(ORU197&lt;201,ORU197/2,IF(ORU197&lt;=301,ORU197/3,ORU197/4))))</f>
        <v>0</v>
      </c>
      <c r="ORW197" s="108">
        <v>1</v>
      </c>
      <c r="ORX197" s="109"/>
      <c r="ORY197" s="87"/>
      <c r="ORZ197" s="87"/>
      <c r="OSA197" s="87">
        <v>0</v>
      </c>
      <c r="OSB197" s="87">
        <f>ORZ197+OSA197</f>
        <v>0</v>
      </c>
      <c r="OSC197" s="87">
        <v>0</v>
      </c>
      <c r="OSD197" s="87">
        <f>OSB197*(($H$150)+1)+(IF(OSC197&lt;101,OSC197,IF(OSC197&lt;201,OSC197/2,IF(OSC197&lt;=301,OSC197/3,OSC197/4))))</f>
        <v>0</v>
      </c>
      <c r="OSE197" s="108">
        <v>1</v>
      </c>
      <c r="OSF197" s="109"/>
      <c r="OSG197" s="87"/>
      <c r="OSH197" s="87"/>
      <c r="OSI197" s="87">
        <v>0</v>
      </c>
      <c r="OSJ197" s="87">
        <f>OSH197+OSI197</f>
        <v>0</v>
      </c>
      <c r="OSK197" s="87">
        <v>0</v>
      </c>
      <c r="OSL197" s="87">
        <f>OSJ197*(($H$150)+1)+(IF(OSK197&lt;101,OSK197,IF(OSK197&lt;201,OSK197/2,IF(OSK197&lt;=301,OSK197/3,OSK197/4))))</f>
        <v>0</v>
      </c>
      <c r="OSM197" s="108">
        <v>1</v>
      </c>
      <c r="OSN197" s="109"/>
      <c r="OSO197" s="87"/>
      <c r="OSP197" s="87"/>
      <c r="OSQ197" s="87">
        <v>0</v>
      </c>
      <c r="OSR197" s="87">
        <f>OSP197+OSQ197</f>
        <v>0</v>
      </c>
      <c r="OSS197" s="87">
        <v>0</v>
      </c>
      <c r="OST197" s="87">
        <f>OSR197*(($H$150)+1)+(IF(OSS197&lt;101,OSS197,IF(OSS197&lt;201,OSS197/2,IF(OSS197&lt;=301,OSS197/3,OSS197/4))))</f>
        <v>0</v>
      </c>
      <c r="OSU197" s="108">
        <v>1</v>
      </c>
      <c r="OSV197" s="109"/>
      <c r="OSW197" s="87"/>
      <c r="OSX197" s="87"/>
      <c r="OSY197" s="87">
        <v>0</v>
      </c>
      <c r="OSZ197" s="87">
        <f>OSX197+OSY197</f>
        <v>0</v>
      </c>
      <c r="OTA197" s="87">
        <v>0</v>
      </c>
      <c r="OTB197" s="87">
        <f>OSZ197*(($H$150)+1)+(IF(OTA197&lt;101,OTA197,IF(OTA197&lt;201,OTA197/2,IF(OTA197&lt;=301,OTA197/3,OTA197/4))))</f>
        <v>0</v>
      </c>
      <c r="OTC197" s="108">
        <v>1</v>
      </c>
      <c r="OTD197" s="109"/>
      <c r="OTE197" s="87"/>
      <c r="OTF197" s="87"/>
      <c r="OTG197" s="87">
        <v>0</v>
      </c>
      <c r="OTH197" s="87">
        <f>OTF197+OTG197</f>
        <v>0</v>
      </c>
      <c r="OTI197" s="87">
        <v>0</v>
      </c>
      <c r="OTJ197" s="87">
        <f>OTH197*(($H$150)+1)+(IF(OTI197&lt;101,OTI197,IF(OTI197&lt;201,OTI197/2,IF(OTI197&lt;=301,OTI197/3,OTI197/4))))</f>
        <v>0</v>
      </c>
      <c r="OTK197" s="108">
        <v>1</v>
      </c>
      <c r="OTL197" s="109"/>
      <c r="OTM197" s="87"/>
      <c r="OTN197" s="87"/>
      <c r="OTO197" s="87">
        <v>0</v>
      </c>
      <c r="OTP197" s="87">
        <f>OTN197+OTO197</f>
        <v>0</v>
      </c>
      <c r="OTQ197" s="87">
        <v>0</v>
      </c>
      <c r="OTR197" s="87">
        <f>OTP197*(($H$150)+1)+(IF(OTQ197&lt;101,OTQ197,IF(OTQ197&lt;201,OTQ197/2,IF(OTQ197&lt;=301,OTQ197/3,OTQ197/4))))</f>
        <v>0</v>
      </c>
      <c r="OTS197" s="108">
        <v>1</v>
      </c>
      <c r="OTT197" s="109"/>
      <c r="OTU197" s="87"/>
      <c r="OTV197" s="87"/>
      <c r="OTW197" s="87">
        <v>0</v>
      </c>
      <c r="OTX197" s="87">
        <f>OTV197+OTW197</f>
        <v>0</v>
      </c>
      <c r="OTY197" s="87">
        <v>0</v>
      </c>
      <c r="OTZ197" s="87">
        <f>OTX197*(($H$150)+1)+(IF(OTY197&lt;101,OTY197,IF(OTY197&lt;201,OTY197/2,IF(OTY197&lt;=301,OTY197/3,OTY197/4))))</f>
        <v>0</v>
      </c>
      <c r="OUA197" s="108">
        <v>1</v>
      </c>
      <c r="OUB197" s="109"/>
      <c r="OUC197" s="87"/>
      <c r="OUD197" s="87"/>
      <c r="OUE197" s="87">
        <v>0</v>
      </c>
      <c r="OUF197" s="87">
        <f>OUD197+OUE197</f>
        <v>0</v>
      </c>
      <c r="OUG197" s="87">
        <v>0</v>
      </c>
      <c r="OUH197" s="87">
        <f>OUF197*(($H$150)+1)+(IF(OUG197&lt;101,OUG197,IF(OUG197&lt;201,OUG197/2,IF(OUG197&lt;=301,OUG197/3,OUG197/4))))</f>
        <v>0</v>
      </c>
      <c r="OUI197" s="108">
        <v>1</v>
      </c>
      <c r="OUJ197" s="109"/>
      <c r="OUK197" s="87"/>
      <c r="OUL197" s="87"/>
      <c r="OUM197" s="87">
        <v>0</v>
      </c>
      <c r="OUN197" s="87">
        <f>OUL197+OUM197</f>
        <v>0</v>
      </c>
      <c r="OUO197" s="87">
        <v>0</v>
      </c>
      <c r="OUP197" s="87">
        <f>OUN197*(($H$150)+1)+(IF(OUO197&lt;101,OUO197,IF(OUO197&lt;201,OUO197/2,IF(OUO197&lt;=301,OUO197/3,OUO197/4))))</f>
        <v>0</v>
      </c>
      <c r="OUQ197" s="108">
        <v>1</v>
      </c>
      <c r="OUR197" s="109"/>
      <c r="OUS197" s="87"/>
      <c r="OUT197" s="87"/>
      <c r="OUU197" s="87">
        <v>0</v>
      </c>
      <c r="OUV197" s="87">
        <f>OUT197+OUU197</f>
        <v>0</v>
      </c>
      <c r="OUW197" s="87">
        <v>0</v>
      </c>
      <c r="OUX197" s="87">
        <f>OUV197*(($H$150)+1)+(IF(OUW197&lt;101,OUW197,IF(OUW197&lt;201,OUW197/2,IF(OUW197&lt;=301,OUW197/3,OUW197/4))))</f>
        <v>0</v>
      </c>
      <c r="OUY197" s="108">
        <v>1</v>
      </c>
      <c r="OUZ197" s="109"/>
      <c r="OVA197" s="87"/>
      <c r="OVB197" s="87"/>
      <c r="OVC197" s="87">
        <v>0</v>
      </c>
      <c r="OVD197" s="87">
        <f>OVB197+OVC197</f>
        <v>0</v>
      </c>
      <c r="OVE197" s="87">
        <v>0</v>
      </c>
      <c r="OVF197" s="87">
        <f>OVD197*(($H$150)+1)+(IF(OVE197&lt;101,OVE197,IF(OVE197&lt;201,OVE197/2,IF(OVE197&lt;=301,OVE197/3,OVE197/4))))</f>
        <v>0</v>
      </c>
      <c r="OVG197" s="108">
        <v>1</v>
      </c>
      <c r="OVH197" s="109"/>
      <c r="OVI197" s="87"/>
      <c r="OVJ197" s="87"/>
      <c r="OVK197" s="87">
        <v>0</v>
      </c>
      <c r="OVL197" s="87">
        <f>OVJ197+OVK197</f>
        <v>0</v>
      </c>
      <c r="OVM197" s="87">
        <v>0</v>
      </c>
      <c r="OVN197" s="87">
        <f>OVL197*(($H$150)+1)+(IF(OVM197&lt;101,OVM197,IF(OVM197&lt;201,OVM197/2,IF(OVM197&lt;=301,OVM197/3,OVM197/4))))</f>
        <v>0</v>
      </c>
      <c r="OVO197" s="108">
        <v>1</v>
      </c>
      <c r="OVP197" s="109"/>
      <c r="OVQ197" s="87"/>
      <c r="OVR197" s="87"/>
      <c r="OVS197" s="87">
        <v>0</v>
      </c>
      <c r="OVT197" s="87">
        <f>OVR197+OVS197</f>
        <v>0</v>
      </c>
      <c r="OVU197" s="87">
        <v>0</v>
      </c>
      <c r="OVV197" s="87">
        <f>OVT197*(($H$150)+1)+(IF(OVU197&lt;101,OVU197,IF(OVU197&lt;201,OVU197/2,IF(OVU197&lt;=301,OVU197/3,OVU197/4))))</f>
        <v>0</v>
      </c>
      <c r="OVW197" s="108">
        <v>1</v>
      </c>
      <c r="OVX197" s="109"/>
      <c r="OVY197" s="87"/>
      <c r="OVZ197" s="87"/>
      <c r="OWA197" s="87">
        <v>0</v>
      </c>
      <c r="OWB197" s="87">
        <f>OVZ197+OWA197</f>
        <v>0</v>
      </c>
      <c r="OWC197" s="87">
        <v>0</v>
      </c>
      <c r="OWD197" s="87">
        <f>OWB197*(($H$150)+1)+(IF(OWC197&lt;101,OWC197,IF(OWC197&lt;201,OWC197/2,IF(OWC197&lt;=301,OWC197/3,OWC197/4))))</f>
        <v>0</v>
      </c>
      <c r="OWE197" s="108">
        <v>1</v>
      </c>
      <c r="OWF197" s="109"/>
      <c r="OWG197" s="87"/>
      <c r="OWH197" s="87"/>
      <c r="OWI197" s="87">
        <v>0</v>
      </c>
      <c r="OWJ197" s="87">
        <f>OWH197+OWI197</f>
        <v>0</v>
      </c>
      <c r="OWK197" s="87">
        <v>0</v>
      </c>
      <c r="OWL197" s="87">
        <f>OWJ197*(($H$150)+1)+(IF(OWK197&lt;101,OWK197,IF(OWK197&lt;201,OWK197/2,IF(OWK197&lt;=301,OWK197/3,OWK197/4))))</f>
        <v>0</v>
      </c>
      <c r="OWM197" s="108">
        <v>1</v>
      </c>
      <c r="OWN197" s="109"/>
      <c r="OWO197" s="87"/>
      <c r="OWP197" s="87"/>
      <c r="OWQ197" s="87">
        <v>0</v>
      </c>
      <c r="OWR197" s="87">
        <f>OWP197+OWQ197</f>
        <v>0</v>
      </c>
      <c r="OWS197" s="87">
        <v>0</v>
      </c>
      <c r="OWT197" s="87">
        <f>OWR197*(($H$150)+1)+(IF(OWS197&lt;101,OWS197,IF(OWS197&lt;201,OWS197/2,IF(OWS197&lt;=301,OWS197/3,OWS197/4))))</f>
        <v>0</v>
      </c>
      <c r="OWU197" s="108">
        <v>1</v>
      </c>
      <c r="OWV197" s="109"/>
      <c r="OWW197" s="87"/>
      <c r="OWX197" s="87"/>
      <c r="OWY197" s="87">
        <v>0</v>
      </c>
      <c r="OWZ197" s="87">
        <f>OWX197+OWY197</f>
        <v>0</v>
      </c>
      <c r="OXA197" s="87">
        <v>0</v>
      </c>
      <c r="OXB197" s="87">
        <f>OWZ197*(($H$150)+1)+(IF(OXA197&lt;101,OXA197,IF(OXA197&lt;201,OXA197/2,IF(OXA197&lt;=301,OXA197/3,OXA197/4))))</f>
        <v>0</v>
      </c>
      <c r="OXC197" s="108">
        <v>1</v>
      </c>
      <c r="OXD197" s="109"/>
      <c r="OXE197" s="87"/>
      <c r="OXF197" s="87"/>
      <c r="OXG197" s="87">
        <v>0</v>
      </c>
      <c r="OXH197" s="87">
        <f>OXF197+OXG197</f>
        <v>0</v>
      </c>
      <c r="OXI197" s="87">
        <v>0</v>
      </c>
      <c r="OXJ197" s="87">
        <f>OXH197*(($H$150)+1)+(IF(OXI197&lt;101,OXI197,IF(OXI197&lt;201,OXI197/2,IF(OXI197&lt;=301,OXI197/3,OXI197/4))))</f>
        <v>0</v>
      </c>
      <c r="OXK197" s="108">
        <v>1</v>
      </c>
      <c r="OXL197" s="109"/>
      <c r="OXM197" s="87"/>
      <c r="OXN197" s="87"/>
      <c r="OXO197" s="87">
        <v>0</v>
      </c>
      <c r="OXP197" s="87">
        <f>OXN197+OXO197</f>
        <v>0</v>
      </c>
      <c r="OXQ197" s="87">
        <v>0</v>
      </c>
      <c r="OXR197" s="87">
        <f>OXP197*(($H$150)+1)+(IF(OXQ197&lt;101,OXQ197,IF(OXQ197&lt;201,OXQ197/2,IF(OXQ197&lt;=301,OXQ197/3,OXQ197/4))))</f>
        <v>0</v>
      </c>
      <c r="OXS197" s="108">
        <v>1</v>
      </c>
      <c r="OXT197" s="109"/>
      <c r="OXU197" s="87"/>
      <c r="OXV197" s="87"/>
      <c r="OXW197" s="87">
        <v>0</v>
      </c>
      <c r="OXX197" s="87">
        <f>OXV197+OXW197</f>
        <v>0</v>
      </c>
      <c r="OXY197" s="87">
        <v>0</v>
      </c>
      <c r="OXZ197" s="87">
        <f>OXX197*(($H$150)+1)+(IF(OXY197&lt;101,OXY197,IF(OXY197&lt;201,OXY197/2,IF(OXY197&lt;=301,OXY197/3,OXY197/4))))</f>
        <v>0</v>
      </c>
      <c r="OYA197" s="108">
        <v>1</v>
      </c>
      <c r="OYB197" s="109"/>
      <c r="OYC197" s="87"/>
      <c r="OYD197" s="87"/>
      <c r="OYE197" s="87">
        <v>0</v>
      </c>
      <c r="OYF197" s="87">
        <f>OYD197+OYE197</f>
        <v>0</v>
      </c>
      <c r="OYG197" s="87">
        <v>0</v>
      </c>
      <c r="OYH197" s="87">
        <f>OYF197*(($H$150)+1)+(IF(OYG197&lt;101,OYG197,IF(OYG197&lt;201,OYG197/2,IF(OYG197&lt;=301,OYG197/3,OYG197/4))))</f>
        <v>0</v>
      </c>
      <c r="OYI197" s="108">
        <v>1</v>
      </c>
      <c r="OYJ197" s="109"/>
      <c r="OYK197" s="87"/>
      <c r="OYL197" s="87"/>
      <c r="OYM197" s="87">
        <v>0</v>
      </c>
      <c r="OYN197" s="87">
        <f>OYL197+OYM197</f>
        <v>0</v>
      </c>
      <c r="OYO197" s="87">
        <v>0</v>
      </c>
      <c r="OYP197" s="87">
        <f>OYN197*(($H$150)+1)+(IF(OYO197&lt;101,OYO197,IF(OYO197&lt;201,OYO197/2,IF(OYO197&lt;=301,OYO197/3,OYO197/4))))</f>
        <v>0</v>
      </c>
      <c r="OYQ197" s="108">
        <v>1</v>
      </c>
      <c r="OYR197" s="109"/>
      <c r="OYS197" s="87"/>
      <c r="OYT197" s="87"/>
      <c r="OYU197" s="87">
        <v>0</v>
      </c>
      <c r="OYV197" s="87">
        <f>OYT197+OYU197</f>
        <v>0</v>
      </c>
      <c r="OYW197" s="87">
        <v>0</v>
      </c>
      <c r="OYX197" s="87">
        <f>OYV197*(($H$150)+1)+(IF(OYW197&lt;101,OYW197,IF(OYW197&lt;201,OYW197/2,IF(OYW197&lt;=301,OYW197/3,OYW197/4))))</f>
        <v>0</v>
      </c>
      <c r="OYY197" s="108">
        <v>1</v>
      </c>
      <c r="OYZ197" s="109"/>
      <c r="OZA197" s="87"/>
      <c r="OZB197" s="87"/>
      <c r="OZC197" s="87">
        <v>0</v>
      </c>
      <c r="OZD197" s="87">
        <f>OZB197+OZC197</f>
        <v>0</v>
      </c>
      <c r="OZE197" s="87">
        <v>0</v>
      </c>
      <c r="OZF197" s="87">
        <f>OZD197*(($H$150)+1)+(IF(OZE197&lt;101,OZE197,IF(OZE197&lt;201,OZE197/2,IF(OZE197&lt;=301,OZE197/3,OZE197/4))))</f>
        <v>0</v>
      </c>
      <c r="OZG197" s="108">
        <v>1</v>
      </c>
      <c r="OZH197" s="109"/>
      <c r="OZI197" s="87"/>
      <c r="OZJ197" s="87"/>
      <c r="OZK197" s="87">
        <v>0</v>
      </c>
      <c r="OZL197" s="87">
        <f>OZJ197+OZK197</f>
        <v>0</v>
      </c>
      <c r="OZM197" s="87">
        <v>0</v>
      </c>
      <c r="OZN197" s="87">
        <f>OZL197*(($H$150)+1)+(IF(OZM197&lt;101,OZM197,IF(OZM197&lt;201,OZM197/2,IF(OZM197&lt;=301,OZM197/3,OZM197/4))))</f>
        <v>0</v>
      </c>
      <c r="OZO197" s="108">
        <v>1</v>
      </c>
      <c r="OZP197" s="109"/>
      <c r="OZQ197" s="87"/>
      <c r="OZR197" s="87"/>
      <c r="OZS197" s="87">
        <v>0</v>
      </c>
      <c r="OZT197" s="87">
        <f>OZR197+OZS197</f>
        <v>0</v>
      </c>
      <c r="OZU197" s="87">
        <v>0</v>
      </c>
      <c r="OZV197" s="87">
        <f>OZT197*(($H$150)+1)+(IF(OZU197&lt;101,OZU197,IF(OZU197&lt;201,OZU197/2,IF(OZU197&lt;=301,OZU197/3,OZU197/4))))</f>
        <v>0</v>
      </c>
      <c r="OZW197" s="108">
        <v>1</v>
      </c>
      <c r="OZX197" s="109"/>
      <c r="OZY197" s="87"/>
      <c r="OZZ197" s="87"/>
      <c r="PAA197" s="87">
        <v>0</v>
      </c>
      <c r="PAB197" s="87">
        <f>OZZ197+PAA197</f>
        <v>0</v>
      </c>
      <c r="PAC197" s="87">
        <v>0</v>
      </c>
      <c r="PAD197" s="87">
        <f>PAB197*(($H$150)+1)+(IF(PAC197&lt;101,PAC197,IF(PAC197&lt;201,PAC197/2,IF(PAC197&lt;=301,PAC197/3,PAC197/4))))</f>
        <v>0</v>
      </c>
      <c r="PAE197" s="108">
        <v>1</v>
      </c>
      <c r="PAF197" s="109"/>
      <c r="PAG197" s="87"/>
      <c r="PAH197" s="87"/>
      <c r="PAI197" s="87">
        <v>0</v>
      </c>
      <c r="PAJ197" s="87">
        <f>PAH197+PAI197</f>
        <v>0</v>
      </c>
      <c r="PAK197" s="87">
        <v>0</v>
      </c>
      <c r="PAL197" s="87">
        <f>PAJ197*(($H$150)+1)+(IF(PAK197&lt;101,PAK197,IF(PAK197&lt;201,PAK197/2,IF(PAK197&lt;=301,PAK197/3,PAK197/4))))</f>
        <v>0</v>
      </c>
      <c r="PAM197" s="108">
        <v>1</v>
      </c>
      <c r="PAN197" s="109"/>
      <c r="PAO197" s="87"/>
      <c r="PAP197" s="87"/>
      <c r="PAQ197" s="87">
        <v>0</v>
      </c>
      <c r="PAR197" s="87">
        <f>PAP197+PAQ197</f>
        <v>0</v>
      </c>
      <c r="PAS197" s="87">
        <v>0</v>
      </c>
      <c r="PAT197" s="87">
        <f>PAR197*(($H$150)+1)+(IF(PAS197&lt;101,PAS197,IF(PAS197&lt;201,PAS197/2,IF(PAS197&lt;=301,PAS197/3,PAS197/4))))</f>
        <v>0</v>
      </c>
      <c r="PAU197" s="108">
        <v>1</v>
      </c>
      <c r="PAV197" s="109"/>
      <c r="PAW197" s="87"/>
      <c r="PAX197" s="87"/>
      <c r="PAY197" s="87">
        <v>0</v>
      </c>
      <c r="PAZ197" s="87">
        <f>PAX197+PAY197</f>
        <v>0</v>
      </c>
      <c r="PBA197" s="87">
        <v>0</v>
      </c>
      <c r="PBB197" s="87">
        <f>PAZ197*(($H$150)+1)+(IF(PBA197&lt;101,PBA197,IF(PBA197&lt;201,PBA197/2,IF(PBA197&lt;=301,PBA197/3,PBA197/4))))</f>
        <v>0</v>
      </c>
      <c r="PBC197" s="108">
        <v>1</v>
      </c>
      <c r="PBD197" s="109"/>
      <c r="PBE197" s="87"/>
      <c r="PBF197" s="87"/>
      <c r="PBG197" s="87">
        <v>0</v>
      </c>
      <c r="PBH197" s="87">
        <f>PBF197+PBG197</f>
        <v>0</v>
      </c>
      <c r="PBI197" s="87">
        <v>0</v>
      </c>
      <c r="PBJ197" s="87">
        <f>PBH197*(($H$150)+1)+(IF(PBI197&lt;101,PBI197,IF(PBI197&lt;201,PBI197/2,IF(PBI197&lt;=301,PBI197/3,PBI197/4))))</f>
        <v>0</v>
      </c>
      <c r="PBK197" s="108">
        <v>1</v>
      </c>
      <c r="PBL197" s="109"/>
      <c r="PBM197" s="87"/>
      <c r="PBN197" s="87"/>
      <c r="PBO197" s="87">
        <v>0</v>
      </c>
      <c r="PBP197" s="87">
        <f>PBN197+PBO197</f>
        <v>0</v>
      </c>
      <c r="PBQ197" s="87">
        <v>0</v>
      </c>
      <c r="PBR197" s="87">
        <f>PBP197*(($H$150)+1)+(IF(PBQ197&lt;101,PBQ197,IF(PBQ197&lt;201,PBQ197/2,IF(PBQ197&lt;=301,PBQ197/3,PBQ197/4))))</f>
        <v>0</v>
      </c>
      <c r="PBS197" s="108">
        <v>1</v>
      </c>
      <c r="PBT197" s="109"/>
      <c r="PBU197" s="87"/>
      <c r="PBV197" s="87"/>
      <c r="PBW197" s="87">
        <v>0</v>
      </c>
      <c r="PBX197" s="87">
        <f>PBV197+PBW197</f>
        <v>0</v>
      </c>
      <c r="PBY197" s="87">
        <v>0</v>
      </c>
      <c r="PBZ197" s="87">
        <f>PBX197*(($H$150)+1)+(IF(PBY197&lt;101,PBY197,IF(PBY197&lt;201,PBY197/2,IF(PBY197&lt;=301,PBY197/3,PBY197/4))))</f>
        <v>0</v>
      </c>
      <c r="PCA197" s="108">
        <v>1</v>
      </c>
      <c r="PCB197" s="109"/>
      <c r="PCC197" s="87"/>
      <c r="PCD197" s="87"/>
      <c r="PCE197" s="87">
        <v>0</v>
      </c>
      <c r="PCF197" s="87">
        <f>PCD197+PCE197</f>
        <v>0</v>
      </c>
      <c r="PCG197" s="87">
        <v>0</v>
      </c>
      <c r="PCH197" s="87">
        <f>PCF197*(($H$150)+1)+(IF(PCG197&lt;101,PCG197,IF(PCG197&lt;201,PCG197/2,IF(PCG197&lt;=301,PCG197/3,PCG197/4))))</f>
        <v>0</v>
      </c>
      <c r="PCI197" s="108">
        <v>1</v>
      </c>
      <c r="PCJ197" s="109"/>
      <c r="PCK197" s="87"/>
      <c r="PCL197" s="87"/>
      <c r="PCM197" s="87">
        <v>0</v>
      </c>
      <c r="PCN197" s="87">
        <f>PCL197+PCM197</f>
        <v>0</v>
      </c>
      <c r="PCO197" s="87">
        <v>0</v>
      </c>
      <c r="PCP197" s="87">
        <f>PCN197*(($H$150)+1)+(IF(PCO197&lt;101,PCO197,IF(PCO197&lt;201,PCO197/2,IF(PCO197&lt;=301,PCO197/3,PCO197/4))))</f>
        <v>0</v>
      </c>
      <c r="PCQ197" s="108">
        <v>1</v>
      </c>
      <c r="PCR197" s="109"/>
      <c r="PCS197" s="87"/>
      <c r="PCT197" s="87"/>
      <c r="PCU197" s="87">
        <v>0</v>
      </c>
      <c r="PCV197" s="87">
        <f>PCT197+PCU197</f>
        <v>0</v>
      </c>
      <c r="PCW197" s="87">
        <v>0</v>
      </c>
      <c r="PCX197" s="87">
        <f>PCV197*(($H$150)+1)+(IF(PCW197&lt;101,PCW197,IF(PCW197&lt;201,PCW197/2,IF(PCW197&lt;=301,PCW197/3,PCW197/4))))</f>
        <v>0</v>
      </c>
      <c r="PCY197" s="108">
        <v>1</v>
      </c>
      <c r="PCZ197" s="109"/>
      <c r="PDA197" s="87"/>
      <c r="PDB197" s="87"/>
      <c r="PDC197" s="87">
        <v>0</v>
      </c>
      <c r="PDD197" s="87">
        <f>PDB197+PDC197</f>
        <v>0</v>
      </c>
      <c r="PDE197" s="87">
        <v>0</v>
      </c>
      <c r="PDF197" s="87">
        <f>PDD197*(($H$150)+1)+(IF(PDE197&lt;101,PDE197,IF(PDE197&lt;201,PDE197/2,IF(PDE197&lt;=301,PDE197/3,PDE197/4))))</f>
        <v>0</v>
      </c>
      <c r="PDG197" s="108">
        <v>1</v>
      </c>
      <c r="PDH197" s="109"/>
      <c r="PDI197" s="87"/>
      <c r="PDJ197" s="87"/>
      <c r="PDK197" s="87">
        <v>0</v>
      </c>
      <c r="PDL197" s="87">
        <f>PDJ197+PDK197</f>
        <v>0</v>
      </c>
      <c r="PDM197" s="87">
        <v>0</v>
      </c>
      <c r="PDN197" s="87">
        <f>PDL197*(($H$150)+1)+(IF(PDM197&lt;101,PDM197,IF(PDM197&lt;201,PDM197/2,IF(PDM197&lt;=301,PDM197/3,PDM197/4))))</f>
        <v>0</v>
      </c>
      <c r="PDO197" s="108">
        <v>1</v>
      </c>
      <c r="PDP197" s="109"/>
      <c r="PDQ197" s="87"/>
      <c r="PDR197" s="87"/>
      <c r="PDS197" s="87">
        <v>0</v>
      </c>
      <c r="PDT197" s="87">
        <f>PDR197+PDS197</f>
        <v>0</v>
      </c>
      <c r="PDU197" s="87">
        <v>0</v>
      </c>
      <c r="PDV197" s="87">
        <f>PDT197*(($H$150)+1)+(IF(PDU197&lt;101,PDU197,IF(PDU197&lt;201,PDU197/2,IF(PDU197&lt;=301,PDU197/3,PDU197/4))))</f>
        <v>0</v>
      </c>
      <c r="PDW197" s="108">
        <v>1</v>
      </c>
      <c r="PDX197" s="109"/>
      <c r="PDY197" s="87"/>
      <c r="PDZ197" s="87"/>
      <c r="PEA197" s="87">
        <v>0</v>
      </c>
      <c r="PEB197" s="87">
        <f>PDZ197+PEA197</f>
        <v>0</v>
      </c>
      <c r="PEC197" s="87">
        <v>0</v>
      </c>
      <c r="PED197" s="87">
        <f>PEB197*(($H$150)+1)+(IF(PEC197&lt;101,PEC197,IF(PEC197&lt;201,PEC197/2,IF(PEC197&lt;=301,PEC197/3,PEC197/4))))</f>
        <v>0</v>
      </c>
      <c r="PEE197" s="108">
        <v>1</v>
      </c>
      <c r="PEF197" s="109"/>
      <c r="PEG197" s="87"/>
      <c r="PEH197" s="87"/>
      <c r="PEI197" s="87">
        <v>0</v>
      </c>
      <c r="PEJ197" s="87">
        <f>PEH197+PEI197</f>
        <v>0</v>
      </c>
      <c r="PEK197" s="87">
        <v>0</v>
      </c>
      <c r="PEL197" s="87">
        <f>PEJ197*(($H$150)+1)+(IF(PEK197&lt;101,PEK197,IF(PEK197&lt;201,PEK197/2,IF(PEK197&lt;=301,PEK197/3,PEK197/4))))</f>
        <v>0</v>
      </c>
      <c r="PEM197" s="108">
        <v>1</v>
      </c>
      <c r="PEN197" s="109"/>
      <c r="PEO197" s="87"/>
      <c r="PEP197" s="87"/>
      <c r="PEQ197" s="87">
        <v>0</v>
      </c>
      <c r="PER197" s="87">
        <f>PEP197+PEQ197</f>
        <v>0</v>
      </c>
      <c r="PES197" s="87">
        <v>0</v>
      </c>
      <c r="PET197" s="87">
        <f>PER197*(($H$150)+1)+(IF(PES197&lt;101,PES197,IF(PES197&lt;201,PES197/2,IF(PES197&lt;=301,PES197/3,PES197/4))))</f>
        <v>0</v>
      </c>
      <c r="PEU197" s="108">
        <v>1</v>
      </c>
      <c r="PEV197" s="109"/>
      <c r="PEW197" s="87"/>
      <c r="PEX197" s="87"/>
      <c r="PEY197" s="87">
        <v>0</v>
      </c>
      <c r="PEZ197" s="87">
        <f>PEX197+PEY197</f>
        <v>0</v>
      </c>
      <c r="PFA197" s="87">
        <v>0</v>
      </c>
      <c r="PFB197" s="87">
        <f>PEZ197*(($H$150)+1)+(IF(PFA197&lt;101,PFA197,IF(PFA197&lt;201,PFA197/2,IF(PFA197&lt;=301,PFA197/3,PFA197/4))))</f>
        <v>0</v>
      </c>
      <c r="PFC197" s="108">
        <v>1</v>
      </c>
      <c r="PFD197" s="109"/>
      <c r="PFE197" s="87"/>
      <c r="PFF197" s="87"/>
      <c r="PFG197" s="87">
        <v>0</v>
      </c>
      <c r="PFH197" s="87">
        <f>PFF197+PFG197</f>
        <v>0</v>
      </c>
      <c r="PFI197" s="87">
        <v>0</v>
      </c>
      <c r="PFJ197" s="87">
        <f>PFH197*(($H$150)+1)+(IF(PFI197&lt;101,PFI197,IF(PFI197&lt;201,PFI197/2,IF(PFI197&lt;=301,PFI197/3,PFI197/4))))</f>
        <v>0</v>
      </c>
      <c r="PFK197" s="108">
        <v>1</v>
      </c>
      <c r="PFL197" s="109"/>
      <c r="PFM197" s="87"/>
      <c r="PFN197" s="87"/>
      <c r="PFO197" s="87">
        <v>0</v>
      </c>
      <c r="PFP197" s="87">
        <f>PFN197+PFO197</f>
        <v>0</v>
      </c>
      <c r="PFQ197" s="87">
        <v>0</v>
      </c>
      <c r="PFR197" s="87">
        <f>PFP197*(($H$150)+1)+(IF(PFQ197&lt;101,PFQ197,IF(PFQ197&lt;201,PFQ197/2,IF(PFQ197&lt;=301,PFQ197/3,PFQ197/4))))</f>
        <v>0</v>
      </c>
      <c r="PFS197" s="108">
        <v>1</v>
      </c>
      <c r="PFT197" s="109"/>
      <c r="PFU197" s="87"/>
      <c r="PFV197" s="87"/>
      <c r="PFW197" s="87">
        <v>0</v>
      </c>
      <c r="PFX197" s="87">
        <f>PFV197+PFW197</f>
        <v>0</v>
      </c>
      <c r="PFY197" s="87">
        <v>0</v>
      </c>
      <c r="PFZ197" s="87">
        <f>PFX197*(($H$150)+1)+(IF(PFY197&lt;101,PFY197,IF(PFY197&lt;201,PFY197/2,IF(PFY197&lt;=301,PFY197/3,PFY197/4))))</f>
        <v>0</v>
      </c>
      <c r="PGA197" s="108">
        <v>1</v>
      </c>
      <c r="PGB197" s="109"/>
      <c r="PGC197" s="87"/>
      <c r="PGD197" s="87"/>
      <c r="PGE197" s="87">
        <v>0</v>
      </c>
      <c r="PGF197" s="87">
        <f>PGD197+PGE197</f>
        <v>0</v>
      </c>
      <c r="PGG197" s="87">
        <v>0</v>
      </c>
      <c r="PGH197" s="87">
        <f>PGF197*(($H$150)+1)+(IF(PGG197&lt;101,PGG197,IF(PGG197&lt;201,PGG197/2,IF(PGG197&lt;=301,PGG197/3,PGG197/4))))</f>
        <v>0</v>
      </c>
      <c r="PGI197" s="108">
        <v>1</v>
      </c>
      <c r="PGJ197" s="109"/>
      <c r="PGK197" s="87"/>
      <c r="PGL197" s="87"/>
      <c r="PGM197" s="87">
        <v>0</v>
      </c>
      <c r="PGN197" s="87">
        <f>PGL197+PGM197</f>
        <v>0</v>
      </c>
      <c r="PGO197" s="87">
        <v>0</v>
      </c>
      <c r="PGP197" s="87">
        <f>PGN197*(($H$150)+1)+(IF(PGO197&lt;101,PGO197,IF(PGO197&lt;201,PGO197/2,IF(PGO197&lt;=301,PGO197/3,PGO197/4))))</f>
        <v>0</v>
      </c>
      <c r="PGQ197" s="108">
        <v>1</v>
      </c>
      <c r="PGR197" s="109"/>
      <c r="PGS197" s="87"/>
      <c r="PGT197" s="87"/>
      <c r="PGU197" s="87">
        <v>0</v>
      </c>
      <c r="PGV197" s="87">
        <f>PGT197+PGU197</f>
        <v>0</v>
      </c>
      <c r="PGW197" s="87">
        <v>0</v>
      </c>
      <c r="PGX197" s="87">
        <f>PGV197*(($H$150)+1)+(IF(PGW197&lt;101,PGW197,IF(PGW197&lt;201,PGW197/2,IF(PGW197&lt;=301,PGW197/3,PGW197/4))))</f>
        <v>0</v>
      </c>
      <c r="PGY197" s="108">
        <v>1</v>
      </c>
      <c r="PGZ197" s="109"/>
      <c r="PHA197" s="87"/>
      <c r="PHB197" s="87"/>
      <c r="PHC197" s="87">
        <v>0</v>
      </c>
      <c r="PHD197" s="87">
        <f>PHB197+PHC197</f>
        <v>0</v>
      </c>
      <c r="PHE197" s="87">
        <v>0</v>
      </c>
      <c r="PHF197" s="87">
        <f>PHD197*(($H$150)+1)+(IF(PHE197&lt;101,PHE197,IF(PHE197&lt;201,PHE197/2,IF(PHE197&lt;=301,PHE197/3,PHE197/4))))</f>
        <v>0</v>
      </c>
      <c r="PHG197" s="108">
        <v>1</v>
      </c>
      <c r="PHH197" s="109"/>
      <c r="PHI197" s="87"/>
      <c r="PHJ197" s="87"/>
      <c r="PHK197" s="87">
        <v>0</v>
      </c>
      <c r="PHL197" s="87">
        <f>PHJ197+PHK197</f>
        <v>0</v>
      </c>
      <c r="PHM197" s="87">
        <v>0</v>
      </c>
      <c r="PHN197" s="87">
        <f>PHL197*(($H$150)+1)+(IF(PHM197&lt;101,PHM197,IF(PHM197&lt;201,PHM197/2,IF(PHM197&lt;=301,PHM197/3,PHM197/4))))</f>
        <v>0</v>
      </c>
      <c r="PHO197" s="108">
        <v>1</v>
      </c>
      <c r="PHP197" s="109"/>
      <c r="PHQ197" s="87"/>
      <c r="PHR197" s="87"/>
      <c r="PHS197" s="87">
        <v>0</v>
      </c>
      <c r="PHT197" s="87">
        <f>PHR197+PHS197</f>
        <v>0</v>
      </c>
      <c r="PHU197" s="87">
        <v>0</v>
      </c>
      <c r="PHV197" s="87">
        <f>PHT197*(($H$150)+1)+(IF(PHU197&lt;101,PHU197,IF(PHU197&lt;201,PHU197/2,IF(PHU197&lt;=301,PHU197/3,PHU197/4))))</f>
        <v>0</v>
      </c>
      <c r="PHW197" s="108">
        <v>1</v>
      </c>
      <c r="PHX197" s="109"/>
      <c r="PHY197" s="87"/>
      <c r="PHZ197" s="87"/>
      <c r="PIA197" s="87">
        <v>0</v>
      </c>
      <c r="PIB197" s="87">
        <f>PHZ197+PIA197</f>
        <v>0</v>
      </c>
      <c r="PIC197" s="87">
        <v>0</v>
      </c>
      <c r="PID197" s="87">
        <f>PIB197*(($H$150)+1)+(IF(PIC197&lt;101,PIC197,IF(PIC197&lt;201,PIC197/2,IF(PIC197&lt;=301,PIC197/3,PIC197/4))))</f>
        <v>0</v>
      </c>
      <c r="PIE197" s="108">
        <v>1</v>
      </c>
      <c r="PIF197" s="109"/>
      <c r="PIG197" s="87"/>
      <c r="PIH197" s="87"/>
      <c r="PII197" s="87">
        <v>0</v>
      </c>
      <c r="PIJ197" s="87">
        <f>PIH197+PII197</f>
        <v>0</v>
      </c>
      <c r="PIK197" s="87">
        <v>0</v>
      </c>
      <c r="PIL197" s="87">
        <f>PIJ197*(($H$150)+1)+(IF(PIK197&lt;101,PIK197,IF(PIK197&lt;201,PIK197/2,IF(PIK197&lt;=301,PIK197/3,PIK197/4))))</f>
        <v>0</v>
      </c>
      <c r="PIM197" s="108">
        <v>1</v>
      </c>
      <c r="PIN197" s="109"/>
      <c r="PIO197" s="87"/>
      <c r="PIP197" s="87"/>
      <c r="PIQ197" s="87">
        <v>0</v>
      </c>
      <c r="PIR197" s="87">
        <f>PIP197+PIQ197</f>
        <v>0</v>
      </c>
      <c r="PIS197" s="87">
        <v>0</v>
      </c>
      <c r="PIT197" s="87">
        <f>PIR197*(($H$150)+1)+(IF(PIS197&lt;101,PIS197,IF(PIS197&lt;201,PIS197/2,IF(PIS197&lt;=301,PIS197/3,PIS197/4))))</f>
        <v>0</v>
      </c>
      <c r="PIU197" s="108">
        <v>1</v>
      </c>
      <c r="PIV197" s="109"/>
      <c r="PIW197" s="87"/>
      <c r="PIX197" s="87"/>
      <c r="PIY197" s="87">
        <v>0</v>
      </c>
      <c r="PIZ197" s="87">
        <f>PIX197+PIY197</f>
        <v>0</v>
      </c>
      <c r="PJA197" s="87">
        <v>0</v>
      </c>
      <c r="PJB197" s="87">
        <f>PIZ197*(($H$150)+1)+(IF(PJA197&lt;101,PJA197,IF(PJA197&lt;201,PJA197/2,IF(PJA197&lt;=301,PJA197/3,PJA197/4))))</f>
        <v>0</v>
      </c>
      <c r="PJC197" s="108">
        <v>1</v>
      </c>
      <c r="PJD197" s="109"/>
      <c r="PJE197" s="87"/>
      <c r="PJF197" s="87"/>
      <c r="PJG197" s="87">
        <v>0</v>
      </c>
      <c r="PJH197" s="87">
        <f>PJF197+PJG197</f>
        <v>0</v>
      </c>
      <c r="PJI197" s="87">
        <v>0</v>
      </c>
      <c r="PJJ197" s="87">
        <f>PJH197*(($H$150)+1)+(IF(PJI197&lt;101,PJI197,IF(PJI197&lt;201,PJI197/2,IF(PJI197&lt;=301,PJI197/3,PJI197/4))))</f>
        <v>0</v>
      </c>
      <c r="PJK197" s="108">
        <v>1</v>
      </c>
      <c r="PJL197" s="109"/>
      <c r="PJM197" s="87"/>
      <c r="PJN197" s="87"/>
      <c r="PJO197" s="87">
        <v>0</v>
      </c>
      <c r="PJP197" s="87">
        <f>PJN197+PJO197</f>
        <v>0</v>
      </c>
      <c r="PJQ197" s="87">
        <v>0</v>
      </c>
      <c r="PJR197" s="87">
        <f>PJP197*(($H$150)+1)+(IF(PJQ197&lt;101,PJQ197,IF(PJQ197&lt;201,PJQ197/2,IF(PJQ197&lt;=301,PJQ197/3,PJQ197/4))))</f>
        <v>0</v>
      </c>
      <c r="PJS197" s="108">
        <v>1</v>
      </c>
      <c r="PJT197" s="109"/>
      <c r="PJU197" s="87"/>
      <c r="PJV197" s="87"/>
      <c r="PJW197" s="87">
        <v>0</v>
      </c>
      <c r="PJX197" s="87">
        <f>PJV197+PJW197</f>
        <v>0</v>
      </c>
      <c r="PJY197" s="87">
        <v>0</v>
      </c>
      <c r="PJZ197" s="87">
        <f>PJX197*(($H$150)+1)+(IF(PJY197&lt;101,PJY197,IF(PJY197&lt;201,PJY197/2,IF(PJY197&lt;=301,PJY197/3,PJY197/4))))</f>
        <v>0</v>
      </c>
      <c r="PKA197" s="108">
        <v>1</v>
      </c>
      <c r="PKB197" s="109"/>
      <c r="PKC197" s="87"/>
      <c r="PKD197" s="87"/>
      <c r="PKE197" s="87">
        <v>0</v>
      </c>
      <c r="PKF197" s="87">
        <f>PKD197+PKE197</f>
        <v>0</v>
      </c>
      <c r="PKG197" s="87">
        <v>0</v>
      </c>
      <c r="PKH197" s="87">
        <f>PKF197*(($H$150)+1)+(IF(PKG197&lt;101,PKG197,IF(PKG197&lt;201,PKG197/2,IF(PKG197&lt;=301,PKG197/3,PKG197/4))))</f>
        <v>0</v>
      </c>
      <c r="PKI197" s="108">
        <v>1</v>
      </c>
      <c r="PKJ197" s="109"/>
      <c r="PKK197" s="87"/>
      <c r="PKL197" s="87"/>
      <c r="PKM197" s="87">
        <v>0</v>
      </c>
      <c r="PKN197" s="87">
        <f>PKL197+PKM197</f>
        <v>0</v>
      </c>
      <c r="PKO197" s="87">
        <v>0</v>
      </c>
      <c r="PKP197" s="87">
        <f>PKN197*(($H$150)+1)+(IF(PKO197&lt;101,PKO197,IF(PKO197&lt;201,PKO197/2,IF(PKO197&lt;=301,PKO197/3,PKO197/4))))</f>
        <v>0</v>
      </c>
      <c r="PKQ197" s="108">
        <v>1</v>
      </c>
      <c r="PKR197" s="109"/>
      <c r="PKS197" s="87"/>
      <c r="PKT197" s="87"/>
      <c r="PKU197" s="87">
        <v>0</v>
      </c>
      <c r="PKV197" s="87">
        <f>PKT197+PKU197</f>
        <v>0</v>
      </c>
      <c r="PKW197" s="87">
        <v>0</v>
      </c>
      <c r="PKX197" s="87">
        <f>PKV197*(($H$150)+1)+(IF(PKW197&lt;101,PKW197,IF(PKW197&lt;201,PKW197/2,IF(PKW197&lt;=301,PKW197/3,PKW197/4))))</f>
        <v>0</v>
      </c>
      <c r="PKY197" s="108">
        <v>1</v>
      </c>
      <c r="PKZ197" s="109"/>
      <c r="PLA197" s="87"/>
      <c r="PLB197" s="87"/>
      <c r="PLC197" s="87">
        <v>0</v>
      </c>
      <c r="PLD197" s="87">
        <f>PLB197+PLC197</f>
        <v>0</v>
      </c>
      <c r="PLE197" s="87">
        <v>0</v>
      </c>
      <c r="PLF197" s="87">
        <f>PLD197*(($H$150)+1)+(IF(PLE197&lt;101,PLE197,IF(PLE197&lt;201,PLE197/2,IF(PLE197&lt;=301,PLE197/3,PLE197/4))))</f>
        <v>0</v>
      </c>
      <c r="PLG197" s="108">
        <v>1</v>
      </c>
      <c r="PLH197" s="109"/>
      <c r="PLI197" s="87"/>
      <c r="PLJ197" s="87"/>
      <c r="PLK197" s="87">
        <v>0</v>
      </c>
      <c r="PLL197" s="87">
        <f>PLJ197+PLK197</f>
        <v>0</v>
      </c>
      <c r="PLM197" s="87">
        <v>0</v>
      </c>
      <c r="PLN197" s="87">
        <f>PLL197*(($H$150)+1)+(IF(PLM197&lt;101,PLM197,IF(PLM197&lt;201,PLM197/2,IF(PLM197&lt;=301,PLM197/3,PLM197/4))))</f>
        <v>0</v>
      </c>
      <c r="PLO197" s="108">
        <v>1</v>
      </c>
      <c r="PLP197" s="109"/>
      <c r="PLQ197" s="87"/>
      <c r="PLR197" s="87"/>
      <c r="PLS197" s="87">
        <v>0</v>
      </c>
      <c r="PLT197" s="87">
        <f>PLR197+PLS197</f>
        <v>0</v>
      </c>
      <c r="PLU197" s="87">
        <v>0</v>
      </c>
      <c r="PLV197" s="87">
        <f>PLT197*(($H$150)+1)+(IF(PLU197&lt;101,PLU197,IF(PLU197&lt;201,PLU197/2,IF(PLU197&lt;=301,PLU197/3,PLU197/4))))</f>
        <v>0</v>
      </c>
      <c r="PLW197" s="108">
        <v>1</v>
      </c>
      <c r="PLX197" s="109"/>
      <c r="PLY197" s="87"/>
      <c r="PLZ197" s="87"/>
      <c r="PMA197" s="87">
        <v>0</v>
      </c>
      <c r="PMB197" s="87">
        <f>PLZ197+PMA197</f>
        <v>0</v>
      </c>
      <c r="PMC197" s="87">
        <v>0</v>
      </c>
      <c r="PMD197" s="87">
        <f>PMB197*(($H$150)+1)+(IF(PMC197&lt;101,PMC197,IF(PMC197&lt;201,PMC197/2,IF(PMC197&lt;=301,PMC197/3,PMC197/4))))</f>
        <v>0</v>
      </c>
      <c r="PME197" s="108">
        <v>1</v>
      </c>
      <c r="PMF197" s="109"/>
      <c r="PMG197" s="87"/>
      <c r="PMH197" s="87"/>
      <c r="PMI197" s="87">
        <v>0</v>
      </c>
      <c r="PMJ197" s="87">
        <f>PMH197+PMI197</f>
        <v>0</v>
      </c>
      <c r="PMK197" s="87">
        <v>0</v>
      </c>
      <c r="PML197" s="87">
        <f>PMJ197*(($H$150)+1)+(IF(PMK197&lt;101,PMK197,IF(PMK197&lt;201,PMK197/2,IF(PMK197&lt;=301,PMK197/3,PMK197/4))))</f>
        <v>0</v>
      </c>
      <c r="PMM197" s="108">
        <v>1</v>
      </c>
      <c r="PMN197" s="109"/>
      <c r="PMO197" s="87"/>
      <c r="PMP197" s="87"/>
      <c r="PMQ197" s="87">
        <v>0</v>
      </c>
      <c r="PMR197" s="87">
        <f>PMP197+PMQ197</f>
        <v>0</v>
      </c>
      <c r="PMS197" s="87">
        <v>0</v>
      </c>
      <c r="PMT197" s="87">
        <f>PMR197*(($H$150)+1)+(IF(PMS197&lt;101,PMS197,IF(PMS197&lt;201,PMS197/2,IF(PMS197&lt;=301,PMS197/3,PMS197/4))))</f>
        <v>0</v>
      </c>
      <c r="PMU197" s="108">
        <v>1</v>
      </c>
      <c r="PMV197" s="109"/>
      <c r="PMW197" s="87"/>
      <c r="PMX197" s="87"/>
      <c r="PMY197" s="87">
        <v>0</v>
      </c>
      <c r="PMZ197" s="87">
        <f>PMX197+PMY197</f>
        <v>0</v>
      </c>
      <c r="PNA197" s="87">
        <v>0</v>
      </c>
      <c r="PNB197" s="87">
        <f>PMZ197*(($H$150)+1)+(IF(PNA197&lt;101,PNA197,IF(PNA197&lt;201,PNA197/2,IF(PNA197&lt;=301,PNA197/3,PNA197/4))))</f>
        <v>0</v>
      </c>
      <c r="PNC197" s="108">
        <v>1</v>
      </c>
      <c r="PND197" s="109"/>
      <c r="PNE197" s="87"/>
      <c r="PNF197" s="87"/>
      <c r="PNG197" s="87">
        <v>0</v>
      </c>
      <c r="PNH197" s="87">
        <f>PNF197+PNG197</f>
        <v>0</v>
      </c>
      <c r="PNI197" s="87">
        <v>0</v>
      </c>
      <c r="PNJ197" s="87">
        <f>PNH197*(($H$150)+1)+(IF(PNI197&lt;101,PNI197,IF(PNI197&lt;201,PNI197/2,IF(PNI197&lt;=301,PNI197/3,PNI197/4))))</f>
        <v>0</v>
      </c>
      <c r="PNK197" s="108">
        <v>1</v>
      </c>
      <c r="PNL197" s="109"/>
      <c r="PNM197" s="87"/>
      <c r="PNN197" s="87"/>
      <c r="PNO197" s="87">
        <v>0</v>
      </c>
      <c r="PNP197" s="87">
        <f>PNN197+PNO197</f>
        <v>0</v>
      </c>
      <c r="PNQ197" s="87">
        <v>0</v>
      </c>
      <c r="PNR197" s="87">
        <f>PNP197*(($H$150)+1)+(IF(PNQ197&lt;101,PNQ197,IF(PNQ197&lt;201,PNQ197/2,IF(PNQ197&lt;=301,PNQ197/3,PNQ197/4))))</f>
        <v>0</v>
      </c>
      <c r="PNS197" s="108">
        <v>1</v>
      </c>
      <c r="PNT197" s="109"/>
      <c r="PNU197" s="87"/>
      <c r="PNV197" s="87"/>
      <c r="PNW197" s="87">
        <v>0</v>
      </c>
      <c r="PNX197" s="87">
        <f>PNV197+PNW197</f>
        <v>0</v>
      </c>
      <c r="PNY197" s="87">
        <v>0</v>
      </c>
      <c r="PNZ197" s="87">
        <f>PNX197*(($H$150)+1)+(IF(PNY197&lt;101,PNY197,IF(PNY197&lt;201,PNY197/2,IF(PNY197&lt;=301,PNY197/3,PNY197/4))))</f>
        <v>0</v>
      </c>
      <c r="POA197" s="108">
        <v>1</v>
      </c>
      <c r="POB197" s="109"/>
      <c r="POC197" s="87"/>
      <c r="POD197" s="87"/>
      <c r="POE197" s="87">
        <v>0</v>
      </c>
      <c r="POF197" s="87">
        <f>POD197+POE197</f>
        <v>0</v>
      </c>
      <c r="POG197" s="87">
        <v>0</v>
      </c>
      <c r="POH197" s="87">
        <f>POF197*(($H$150)+1)+(IF(POG197&lt;101,POG197,IF(POG197&lt;201,POG197/2,IF(POG197&lt;=301,POG197/3,POG197/4))))</f>
        <v>0</v>
      </c>
      <c r="POI197" s="108">
        <v>1</v>
      </c>
      <c r="POJ197" s="109"/>
      <c r="POK197" s="87"/>
      <c r="POL197" s="87"/>
      <c r="POM197" s="87">
        <v>0</v>
      </c>
      <c r="PON197" s="87">
        <f>POL197+POM197</f>
        <v>0</v>
      </c>
      <c r="POO197" s="87">
        <v>0</v>
      </c>
      <c r="POP197" s="87">
        <f>PON197*(($H$150)+1)+(IF(POO197&lt;101,POO197,IF(POO197&lt;201,POO197/2,IF(POO197&lt;=301,POO197/3,POO197/4))))</f>
        <v>0</v>
      </c>
      <c r="POQ197" s="108">
        <v>1</v>
      </c>
      <c r="POR197" s="109"/>
      <c r="POS197" s="87"/>
      <c r="POT197" s="87"/>
      <c r="POU197" s="87">
        <v>0</v>
      </c>
      <c r="POV197" s="87">
        <f>POT197+POU197</f>
        <v>0</v>
      </c>
      <c r="POW197" s="87">
        <v>0</v>
      </c>
      <c r="POX197" s="87">
        <f>POV197*(($H$150)+1)+(IF(POW197&lt;101,POW197,IF(POW197&lt;201,POW197/2,IF(POW197&lt;=301,POW197/3,POW197/4))))</f>
        <v>0</v>
      </c>
      <c r="POY197" s="108">
        <v>1</v>
      </c>
      <c r="POZ197" s="109"/>
      <c r="PPA197" s="87"/>
      <c r="PPB197" s="87"/>
      <c r="PPC197" s="87">
        <v>0</v>
      </c>
      <c r="PPD197" s="87">
        <f>PPB197+PPC197</f>
        <v>0</v>
      </c>
      <c r="PPE197" s="87">
        <v>0</v>
      </c>
      <c r="PPF197" s="87">
        <f>PPD197*(($H$150)+1)+(IF(PPE197&lt;101,PPE197,IF(PPE197&lt;201,PPE197/2,IF(PPE197&lt;=301,PPE197/3,PPE197/4))))</f>
        <v>0</v>
      </c>
      <c r="PPG197" s="108">
        <v>1</v>
      </c>
      <c r="PPH197" s="109"/>
      <c r="PPI197" s="87"/>
      <c r="PPJ197" s="87"/>
      <c r="PPK197" s="87">
        <v>0</v>
      </c>
      <c r="PPL197" s="87">
        <f>PPJ197+PPK197</f>
        <v>0</v>
      </c>
      <c r="PPM197" s="87">
        <v>0</v>
      </c>
      <c r="PPN197" s="87">
        <f>PPL197*(($H$150)+1)+(IF(PPM197&lt;101,PPM197,IF(PPM197&lt;201,PPM197/2,IF(PPM197&lt;=301,PPM197/3,PPM197/4))))</f>
        <v>0</v>
      </c>
      <c r="PPO197" s="108">
        <v>1</v>
      </c>
      <c r="PPP197" s="109"/>
      <c r="PPQ197" s="87"/>
      <c r="PPR197" s="87"/>
      <c r="PPS197" s="87">
        <v>0</v>
      </c>
      <c r="PPT197" s="87">
        <f>PPR197+PPS197</f>
        <v>0</v>
      </c>
      <c r="PPU197" s="87">
        <v>0</v>
      </c>
      <c r="PPV197" s="87">
        <f>PPT197*(($H$150)+1)+(IF(PPU197&lt;101,PPU197,IF(PPU197&lt;201,PPU197/2,IF(PPU197&lt;=301,PPU197/3,PPU197/4))))</f>
        <v>0</v>
      </c>
      <c r="PPW197" s="108">
        <v>1</v>
      </c>
      <c r="PPX197" s="109"/>
      <c r="PPY197" s="87"/>
      <c r="PPZ197" s="87"/>
      <c r="PQA197" s="87">
        <v>0</v>
      </c>
      <c r="PQB197" s="87">
        <f>PPZ197+PQA197</f>
        <v>0</v>
      </c>
      <c r="PQC197" s="87">
        <v>0</v>
      </c>
      <c r="PQD197" s="87">
        <f>PQB197*(($H$150)+1)+(IF(PQC197&lt;101,PQC197,IF(PQC197&lt;201,PQC197/2,IF(PQC197&lt;=301,PQC197/3,PQC197/4))))</f>
        <v>0</v>
      </c>
      <c r="PQE197" s="108">
        <v>1</v>
      </c>
      <c r="PQF197" s="109"/>
      <c r="PQG197" s="87"/>
      <c r="PQH197" s="87"/>
      <c r="PQI197" s="87">
        <v>0</v>
      </c>
      <c r="PQJ197" s="87">
        <f>PQH197+PQI197</f>
        <v>0</v>
      </c>
      <c r="PQK197" s="87">
        <v>0</v>
      </c>
      <c r="PQL197" s="87">
        <f>PQJ197*(($H$150)+1)+(IF(PQK197&lt;101,PQK197,IF(PQK197&lt;201,PQK197/2,IF(PQK197&lt;=301,PQK197/3,PQK197/4))))</f>
        <v>0</v>
      </c>
      <c r="PQM197" s="108">
        <v>1</v>
      </c>
      <c r="PQN197" s="109"/>
      <c r="PQO197" s="87"/>
      <c r="PQP197" s="87"/>
      <c r="PQQ197" s="87">
        <v>0</v>
      </c>
      <c r="PQR197" s="87">
        <f>PQP197+PQQ197</f>
        <v>0</v>
      </c>
      <c r="PQS197" s="87">
        <v>0</v>
      </c>
      <c r="PQT197" s="87">
        <f>PQR197*(($H$150)+1)+(IF(PQS197&lt;101,PQS197,IF(PQS197&lt;201,PQS197/2,IF(PQS197&lt;=301,PQS197/3,PQS197/4))))</f>
        <v>0</v>
      </c>
      <c r="PQU197" s="108">
        <v>1</v>
      </c>
      <c r="PQV197" s="109"/>
      <c r="PQW197" s="87"/>
      <c r="PQX197" s="87"/>
      <c r="PQY197" s="87">
        <v>0</v>
      </c>
      <c r="PQZ197" s="87">
        <f>PQX197+PQY197</f>
        <v>0</v>
      </c>
      <c r="PRA197" s="87">
        <v>0</v>
      </c>
      <c r="PRB197" s="87">
        <f>PQZ197*(($H$150)+1)+(IF(PRA197&lt;101,PRA197,IF(PRA197&lt;201,PRA197/2,IF(PRA197&lt;=301,PRA197/3,PRA197/4))))</f>
        <v>0</v>
      </c>
      <c r="PRC197" s="108">
        <v>1</v>
      </c>
      <c r="PRD197" s="109"/>
      <c r="PRE197" s="87"/>
      <c r="PRF197" s="87"/>
      <c r="PRG197" s="87">
        <v>0</v>
      </c>
      <c r="PRH197" s="87">
        <f>PRF197+PRG197</f>
        <v>0</v>
      </c>
      <c r="PRI197" s="87">
        <v>0</v>
      </c>
      <c r="PRJ197" s="87">
        <f>PRH197*(($H$150)+1)+(IF(PRI197&lt;101,PRI197,IF(PRI197&lt;201,PRI197/2,IF(PRI197&lt;=301,PRI197/3,PRI197/4))))</f>
        <v>0</v>
      </c>
      <c r="PRK197" s="108">
        <v>1</v>
      </c>
      <c r="PRL197" s="109"/>
      <c r="PRM197" s="87"/>
      <c r="PRN197" s="87"/>
      <c r="PRO197" s="87">
        <v>0</v>
      </c>
      <c r="PRP197" s="87">
        <f>PRN197+PRO197</f>
        <v>0</v>
      </c>
      <c r="PRQ197" s="87">
        <v>0</v>
      </c>
      <c r="PRR197" s="87">
        <f>PRP197*(($H$150)+1)+(IF(PRQ197&lt;101,PRQ197,IF(PRQ197&lt;201,PRQ197/2,IF(PRQ197&lt;=301,PRQ197/3,PRQ197/4))))</f>
        <v>0</v>
      </c>
      <c r="PRS197" s="108">
        <v>1</v>
      </c>
      <c r="PRT197" s="109"/>
      <c r="PRU197" s="87"/>
      <c r="PRV197" s="87"/>
      <c r="PRW197" s="87">
        <v>0</v>
      </c>
      <c r="PRX197" s="87">
        <f>PRV197+PRW197</f>
        <v>0</v>
      </c>
      <c r="PRY197" s="87">
        <v>0</v>
      </c>
      <c r="PRZ197" s="87">
        <f>PRX197*(($H$150)+1)+(IF(PRY197&lt;101,PRY197,IF(PRY197&lt;201,PRY197/2,IF(PRY197&lt;=301,PRY197/3,PRY197/4))))</f>
        <v>0</v>
      </c>
      <c r="PSA197" s="108">
        <v>1</v>
      </c>
      <c r="PSB197" s="109"/>
      <c r="PSC197" s="87"/>
      <c r="PSD197" s="87"/>
      <c r="PSE197" s="87">
        <v>0</v>
      </c>
      <c r="PSF197" s="87">
        <f>PSD197+PSE197</f>
        <v>0</v>
      </c>
      <c r="PSG197" s="87">
        <v>0</v>
      </c>
      <c r="PSH197" s="87">
        <f>PSF197*(($H$150)+1)+(IF(PSG197&lt;101,PSG197,IF(PSG197&lt;201,PSG197/2,IF(PSG197&lt;=301,PSG197/3,PSG197/4))))</f>
        <v>0</v>
      </c>
      <c r="PSI197" s="108">
        <v>1</v>
      </c>
      <c r="PSJ197" s="109"/>
      <c r="PSK197" s="87"/>
      <c r="PSL197" s="87"/>
      <c r="PSM197" s="87">
        <v>0</v>
      </c>
      <c r="PSN197" s="87">
        <f>PSL197+PSM197</f>
        <v>0</v>
      </c>
      <c r="PSO197" s="87">
        <v>0</v>
      </c>
      <c r="PSP197" s="87">
        <f>PSN197*(($H$150)+1)+(IF(PSO197&lt;101,PSO197,IF(PSO197&lt;201,PSO197/2,IF(PSO197&lt;=301,PSO197/3,PSO197/4))))</f>
        <v>0</v>
      </c>
      <c r="PSQ197" s="108">
        <v>1</v>
      </c>
      <c r="PSR197" s="109"/>
      <c r="PSS197" s="87"/>
      <c r="PST197" s="87"/>
      <c r="PSU197" s="87">
        <v>0</v>
      </c>
      <c r="PSV197" s="87">
        <f>PST197+PSU197</f>
        <v>0</v>
      </c>
      <c r="PSW197" s="87">
        <v>0</v>
      </c>
      <c r="PSX197" s="87">
        <f>PSV197*(($H$150)+1)+(IF(PSW197&lt;101,PSW197,IF(PSW197&lt;201,PSW197/2,IF(PSW197&lt;=301,PSW197/3,PSW197/4))))</f>
        <v>0</v>
      </c>
      <c r="PSY197" s="108">
        <v>1</v>
      </c>
      <c r="PSZ197" s="109"/>
      <c r="PTA197" s="87"/>
      <c r="PTB197" s="87"/>
      <c r="PTC197" s="87">
        <v>0</v>
      </c>
      <c r="PTD197" s="87">
        <f>PTB197+PTC197</f>
        <v>0</v>
      </c>
      <c r="PTE197" s="87">
        <v>0</v>
      </c>
      <c r="PTF197" s="87">
        <f>PTD197*(($H$150)+1)+(IF(PTE197&lt;101,PTE197,IF(PTE197&lt;201,PTE197/2,IF(PTE197&lt;=301,PTE197/3,PTE197/4))))</f>
        <v>0</v>
      </c>
      <c r="PTG197" s="108">
        <v>1</v>
      </c>
      <c r="PTH197" s="109"/>
      <c r="PTI197" s="87"/>
      <c r="PTJ197" s="87"/>
      <c r="PTK197" s="87">
        <v>0</v>
      </c>
      <c r="PTL197" s="87">
        <f>PTJ197+PTK197</f>
        <v>0</v>
      </c>
      <c r="PTM197" s="87">
        <v>0</v>
      </c>
      <c r="PTN197" s="87">
        <f>PTL197*(($H$150)+1)+(IF(PTM197&lt;101,PTM197,IF(PTM197&lt;201,PTM197/2,IF(PTM197&lt;=301,PTM197/3,PTM197/4))))</f>
        <v>0</v>
      </c>
      <c r="PTO197" s="108">
        <v>1</v>
      </c>
      <c r="PTP197" s="109"/>
      <c r="PTQ197" s="87"/>
      <c r="PTR197" s="87"/>
      <c r="PTS197" s="87">
        <v>0</v>
      </c>
      <c r="PTT197" s="87">
        <f>PTR197+PTS197</f>
        <v>0</v>
      </c>
      <c r="PTU197" s="87">
        <v>0</v>
      </c>
      <c r="PTV197" s="87">
        <f>PTT197*(($H$150)+1)+(IF(PTU197&lt;101,PTU197,IF(PTU197&lt;201,PTU197/2,IF(PTU197&lt;=301,PTU197/3,PTU197/4))))</f>
        <v>0</v>
      </c>
      <c r="PTW197" s="108">
        <v>1</v>
      </c>
      <c r="PTX197" s="109"/>
      <c r="PTY197" s="87"/>
      <c r="PTZ197" s="87"/>
      <c r="PUA197" s="87">
        <v>0</v>
      </c>
      <c r="PUB197" s="87">
        <f>PTZ197+PUA197</f>
        <v>0</v>
      </c>
      <c r="PUC197" s="87">
        <v>0</v>
      </c>
      <c r="PUD197" s="87">
        <f>PUB197*(($H$150)+1)+(IF(PUC197&lt;101,PUC197,IF(PUC197&lt;201,PUC197/2,IF(PUC197&lt;=301,PUC197/3,PUC197/4))))</f>
        <v>0</v>
      </c>
      <c r="PUE197" s="108">
        <v>1</v>
      </c>
      <c r="PUF197" s="109"/>
      <c r="PUG197" s="87"/>
      <c r="PUH197" s="87"/>
      <c r="PUI197" s="87">
        <v>0</v>
      </c>
      <c r="PUJ197" s="87">
        <f>PUH197+PUI197</f>
        <v>0</v>
      </c>
      <c r="PUK197" s="87">
        <v>0</v>
      </c>
      <c r="PUL197" s="87">
        <f>PUJ197*(($H$150)+1)+(IF(PUK197&lt;101,PUK197,IF(PUK197&lt;201,PUK197/2,IF(PUK197&lt;=301,PUK197/3,PUK197/4))))</f>
        <v>0</v>
      </c>
      <c r="PUM197" s="108">
        <v>1</v>
      </c>
      <c r="PUN197" s="109"/>
      <c r="PUO197" s="87"/>
      <c r="PUP197" s="87"/>
      <c r="PUQ197" s="87">
        <v>0</v>
      </c>
      <c r="PUR197" s="87">
        <f>PUP197+PUQ197</f>
        <v>0</v>
      </c>
      <c r="PUS197" s="87">
        <v>0</v>
      </c>
      <c r="PUT197" s="87">
        <f>PUR197*(($H$150)+1)+(IF(PUS197&lt;101,PUS197,IF(PUS197&lt;201,PUS197/2,IF(PUS197&lt;=301,PUS197/3,PUS197/4))))</f>
        <v>0</v>
      </c>
      <c r="PUU197" s="108">
        <v>1</v>
      </c>
      <c r="PUV197" s="109"/>
      <c r="PUW197" s="87"/>
      <c r="PUX197" s="87"/>
      <c r="PUY197" s="87">
        <v>0</v>
      </c>
      <c r="PUZ197" s="87">
        <f>PUX197+PUY197</f>
        <v>0</v>
      </c>
      <c r="PVA197" s="87">
        <v>0</v>
      </c>
      <c r="PVB197" s="87">
        <f>PUZ197*(($H$150)+1)+(IF(PVA197&lt;101,PVA197,IF(PVA197&lt;201,PVA197/2,IF(PVA197&lt;=301,PVA197/3,PVA197/4))))</f>
        <v>0</v>
      </c>
      <c r="PVC197" s="108">
        <v>1</v>
      </c>
      <c r="PVD197" s="109"/>
      <c r="PVE197" s="87"/>
      <c r="PVF197" s="87"/>
      <c r="PVG197" s="87">
        <v>0</v>
      </c>
      <c r="PVH197" s="87">
        <f>PVF197+PVG197</f>
        <v>0</v>
      </c>
      <c r="PVI197" s="87">
        <v>0</v>
      </c>
      <c r="PVJ197" s="87">
        <f>PVH197*(($H$150)+1)+(IF(PVI197&lt;101,PVI197,IF(PVI197&lt;201,PVI197/2,IF(PVI197&lt;=301,PVI197/3,PVI197/4))))</f>
        <v>0</v>
      </c>
      <c r="PVK197" s="108">
        <v>1</v>
      </c>
      <c r="PVL197" s="109"/>
      <c r="PVM197" s="87"/>
      <c r="PVN197" s="87"/>
      <c r="PVO197" s="87">
        <v>0</v>
      </c>
      <c r="PVP197" s="87">
        <f>PVN197+PVO197</f>
        <v>0</v>
      </c>
      <c r="PVQ197" s="87">
        <v>0</v>
      </c>
      <c r="PVR197" s="87">
        <f>PVP197*(($H$150)+1)+(IF(PVQ197&lt;101,PVQ197,IF(PVQ197&lt;201,PVQ197/2,IF(PVQ197&lt;=301,PVQ197/3,PVQ197/4))))</f>
        <v>0</v>
      </c>
      <c r="PVS197" s="108">
        <v>1</v>
      </c>
      <c r="PVT197" s="109"/>
      <c r="PVU197" s="87"/>
      <c r="PVV197" s="87"/>
      <c r="PVW197" s="87">
        <v>0</v>
      </c>
      <c r="PVX197" s="87">
        <f>PVV197+PVW197</f>
        <v>0</v>
      </c>
      <c r="PVY197" s="87">
        <v>0</v>
      </c>
      <c r="PVZ197" s="87">
        <f>PVX197*(($H$150)+1)+(IF(PVY197&lt;101,PVY197,IF(PVY197&lt;201,PVY197/2,IF(PVY197&lt;=301,PVY197/3,PVY197/4))))</f>
        <v>0</v>
      </c>
      <c r="PWA197" s="108">
        <v>1</v>
      </c>
      <c r="PWB197" s="109"/>
      <c r="PWC197" s="87"/>
      <c r="PWD197" s="87"/>
      <c r="PWE197" s="87">
        <v>0</v>
      </c>
      <c r="PWF197" s="87">
        <f>PWD197+PWE197</f>
        <v>0</v>
      </c>
      <c r="PWG197" s="87">
        <v>0</v>
      </c>
      <c r="PWH197" s="87">
        <f>PWF197*(($H$150)+1)+(IF(PWG197&lt;101,PWG197,IF(PWG197&lt;201,PWG197/2,IF(PWG197&lt;=301,PWG197/3,PWG197/4))))</f>
        <v>0</v>
      </c>
      <c r="PWI197" s="108">
        <v>1</v>
      </c>
      <c r="PWJ197" s="109"/>
      <c r="PWK197" s="87"/>
      <c r="PWL197" s="87"/>
      <c r="PWM197" s="87">
        <v>0</v>
      </c>
      <c r="PWN197" s="87">
        <f>PWL197+PWM197</f>
        <v>0</v>
      </c>
      <c r="PWO197" s="87">
        <v>0</v>
      </c>
      <c r="PWP197" s="87">
        <f>PWN197*(($H$150)+1)+(IF(PWO197&lt;101,PWO197,IF(PWO197&lt;201,PWO197/2,IF(PWO197&lt;=301,PWO197/3,PWO197/4))))</f>
        <v>0</v>
      </c>
      <c r="PWQ197" s="108">
        <v>1</v>
      </c>
      <c r="PWR197" s="109"/>
      <c r="PWS197" s="87"/>
      <c r="PWT197" s="87"/>
      <c r="PWU197" s="87">
        <v>0</v>
      </c>
      <c r="PWV197" s="87">
        <f>PWT197+PWU197</f>
        <v>0</v>
      </c>
      <c r="PWW197" s="87">
        <v>0</v>
      </c>
      <c r="PWX197" s="87">
        <f>PWV197*(($H$150)+1)+(IF(PWW197&lt;101,PWW197,IF(PWW197&lt;201,PWW197/2,IF(PWW197&lt;=301,PWW197/3,PWW197/4))))</f>
        <v>0</v>
      </c>
      <c r="PWY197" s="108">
        <v>1</v>
      </c>
      <c r="PWZ197" s="109"/>
      <c r="PXA197" s="87"/>
      <c r="PXB197" s="87"/>
      <c r="PXC197" s="87">
        <v>0</v>
      </c>
      <c r="PXD197" s="87">
        <f>PXB197+PXC197</f>
        <v>0</v>
      </c>
      <c r="PXE197" s="87">
        <v>0</v>
      </c>
      <c r="PXF197" s="87">
        <f>PXD197*(($H$150)+1)+(IF(PXE197&lt;101,PXE197,IF(PXE197&lt;201,PXE197/2,IF(PXE197&lt;=301,PXE197/3,PXE197/4))))</f>
        <v>0</v>
      </c>
      <c r="PXG197" s="108">
        <v>1</v>
      </c>
      <c r="PXH197" s="109"/>
      <c r="PXI197" s="87"/>
      <c r="PXJ197" s="87"/>
      <c r="PXK197" s="87">
        <v>0</v>
      </c>
      <c r="PXL197" s="87">
        <f>PXJ197+PXK197</f>
        <v>0</v>
      </c>
      <c r="PXM197" s="87">
        <v>0</v>
      </c>
      <c r="PXN197" s="87">
        <f>PXL197*(($H$150)+1)+(IF(PXM197&lt;101,PXM197,IF(PXM197&lt;201,PXM197/2,IF(PXM197&lt;=301,PXM197/3,PXM197/4))))</f>
        <v>0</v>
      </c>
      <c r="PXO197" s="108">
        <v>1</v>
      </c>
      <c r="PXP197" s="109"/>
      <c r="PXQ197" s="87"/>
      <c r="PXR197" s="87"/>
      <c r="PXS197" s="87">
        <v>0</v>
      </c>
      <c r="PXT197" s="87">
        <f>PXR197+PXS197</f>
        <v>0</v>
      </c>
      <c r="PXU197" s="87">
        <v>0</v>
      </c>
      <c r="PXV197" s="87">
        <f>PXT197*(($H$150)+1)+(IF(PXU197&lt;101,PXU197,IF(PXU197&lt;201,PXU197/2,IF(PXU197&lt;=301,PXU197/3,PXU197/4))))</f>
        <v>0</v>
      </c>
      <c r="PXW197" s="108">
        <v>1</v>
      </c>
      <c r="PXX197" s="109"/>
      <c r="PXY197" s="87"/>
      <c r="PXZ197" s="87"/>
      <c r="PYA197" s="87">
        <v>0</v>
      </c>
      <c r="PYB197" s="87">
        <f>PXZ197+PYA197</f>
        <v>0</v>
      </c>
      <c r="PYC197" s="87">
        <v>0</v>
      </c>
      <c r="PYD197" s="87">
        <f>PYB197*(($H$150)+1)+(IF(PYC197&lt;101,PYC197,IF(PYC197&lt;201,PYC197/2,IF(PYC197&lt;=301,PYC197/3,PYC197/4))))</f>
        <v>0</v>
      </c>
      <c r="PYE197" s="108">
        <v>1</v>
      </c>
      <c r="PYF197" s="109"/>
      <c r="PYG197" s="87"/>
      <c r="PYH197" s="87"/>
      <c r="PYI197" s="87">
        <v>0</v>
      </c>
      <c r="PYJ197" s="87">
        <f>PYH197+PYI197</f>
        <v>0</v>
      </c>
      <c r="PYK197" s="87">
        <v>0</v>
      </c>
      <c r="PYL197" s="87">
        <f>PYJ197*(($H$150)+1)+(IF(PYK197&lt;101,PYK197,IF(PYK197&lt;201,PYK197/2,IF(PYK197&lt;=301,PYK197/3,PYK197/4))))</f>
        <v>0</v>
      </c>
      <c r="PYM197" s="108">
        <v>1</v>
      </c>
      <c r="PYN197" s="109"/>
      <c r="PYO197" s="87"/>
      <c r="PYP197" s="87"/>
      <c r="PYQ197" s="87">
        <v>0</v>
      </c>
      <c r="PYR197" s="87">
        <f>PYP197+PYQ197</f>
        <v>0</v>
      </c>
      <c r="PYS197" s="87">
        <v>0</v>
      </c>
      <c r="PYT197" s="87">
        <f>PYR197*(($H$150)+1)+(IF(PYS197&lt;101,PYS197,IF(PYS197&lt;201,PYS197/2,IF(PYS197&lt;=301,PYS197/3,PYS197/4))))</f>
        <v>0</v>
      </c>
      <c r="PYU197" s="108">
        <v>1</v>
      </c>
      <c r="PYV197" s="109"/>
      <c r="PYW197" s="87"/>
      <c r="PYX197" s="87"/>
      <c r="PYY197" s="87">
        <v>0</v>
      </c>
      <c r="PYZ197" s="87">
        <f>PYX197+PYY197</f>
        <v>0</v>
      </c>
      <c r="PZA197" s="87">
        <v>0</v>
      </c>
      <c r="PZB197" s="87">
        <f>PYZ197*(($H$150)+1)+(IF(PZA197&lt;101,PZA197,IF(PZA197&lt;201,PZA197/2,IF(PZA197&lt;=301,PZA197/3,PZA197/4))))</f>
        <v>0</v>
      </c>
      <c r="PZC197" s="108">
        <v>1</v>
      </c>
      <c r="PZD197" s="109"/>
      <c r="PZE197" s="87"/>
      <c r="PZF197" s="87"/>
      <c r="PZG197" s="87">
        <v>0</v>
      </c>
      <c r="PZH197" s="87">
        <f>PZF197+PZG197</f>
        <v>0</v>
      </c>
      <c r="PZI197" s="87">
        <v>0</v>
      </c>
      <c r="PZJ197" s="87">
        <f>PZH197*(($H$150)+1)+(IF(PZI197&lt;101,PZI197,IF(PZI197&lt;201,PZI197/2,IF(PZI197&lt;=301,PZI197/3,PZI197/4))))</f>
        <v>0</v>
      </c>
      <c r="PZK197" s="108">
        <v>1</v>
      </c>
      <c r="PZL197" s="109"/>
      <c r="PZM197" s="87"/>
      <c r="PZN197" s="87"/>
      <c r="PZO197" s="87">
        <v>0</v>
      </c>
      <c r="PZP197" s="87">
        <f>PZN197+PZO197</f>
        <v>0</v>
      </c>
      <c r="PZQ197" s="87">
        <v>0</v>
      </c>
      <c r="PZR197" s="87">
        <f>PZP197*(($H$150)+1)+(IF(PZQ197&lt;101,PZQ197,IF(PZQ197&lt;201,PZQ197/2,IF(PZQ197&lt;=301,PZQ197/3,PZQ197/4))))</f>
        <v>0</v>
      </c>
      <c r="PZS197" s="108">
        <v>1</v>
      </c>
      <c r="PZT197" s="109"/>
      <c r="PZU197" s="87"/>
      <c r="PZV197" s="87"/>
      <c r="PZW197" s="87">
        <v>0</v>
      </c>
      <c r="PZX197" s="87">
        <f>PZV197+PZW197</f>
        <v>0</v>
      </c>
      <c r="PZY197" s="87">
        <v>0</v>
      </c>
      <c r="PZZ197" s="87">
        <f>PZX197*(($H$150)+1)+(IF(PZY197&lt;101,PZY197,IF(PZY197&lt;201,PZY197/2,IF(PZY197&lt;=301,PZY197/3,PZY197/4))))</f>
        <v>0</v>
      </c>
      <c r="QAA197" s="108">
        <v>1</v>
      </c>
      <c r="QAB197" s="109"/>
      <c r="QAC197" s="87"/>
      <c r="QAD197" s="87"/>
      <c r="QAE197" s="87">
        <v>0</v>
      </c>
      <c r="QAF197" s="87">
        <f>QAD197+QAE197</f>
        <v>0</v>
      </c>
      <c r="QAG197" s="87">
        <v>0</v>
      </c>
      <c r="QAH197" s="87">
        <f>QAF197*(($H$150)+1)+(IF(QAG197&lt;101,QAG197,IF(QAG197&lt;201,QAG197/2,IF(QAG197&lt;=301,QAG197/3,QAG197/4))))</f>
        <v>0</v>
      </c>
      <c r="QAI197" s="108">
        <v>1</v>
      </c>
      <c r="QAJ197" s="109"/>
      <c r="QAK197" s="87"/>
      <c r="QAL197" s="87"/>
      <c r="QAM197" s="87">
        <v>0</v>
      </c>
      <c r="QAN197" s="87">
        <f>QAL197+QAM197</f>
        <v>0</v>
      </c>
      <c r="QAO197" s="87">
        <v>0</v>
      </c>
      <c r="QAP197" s="87">
        <f>QAN197*(($H$150)+1)+(IF(QAO197&lt;101,QAO197,IF(QAO197&lt;201,QAO197/2,IF(QAO197&lt;=301,QAO197/3,QAO197/4))))</f>
        <v>0</v>
      </c>
      <c r="QAQ197" s="108">
        <v>1</v>
      </c>
      <c r="QAR197" s="109"/>
      <c r="QAS197" s="87"/>
      <c r="QAT197" s="87"/>
      <c r="QAU197" s="87">
        <v>0</v>
      </c>
      <c r="QAV197" s="87">
        <f>QAT197+QAU197</f>
        <v>0</v>
      </c>
      <c r="QAW197" s="87">
        <v>0</v>
      </c>
      <c r="QAX197" s="87">
        <f>QAV197*(($H$150)+1)+(IF(QAW197&lt;101,QAW197,IF(QAW197&lt;201,QAW197/2,IF(QAW197&lt;=301,QAW197/3,QAW197/4))))</f>
        <v>0</v>
      </c>
      <c r="QAY197" s="108">
        <v>1</v>
      </c>
      <c r="QAZ197" s="109"/>
      <c r="QBA197" s="87"/>
      <c r="QBB197" s="87"/>
      <c r="QBC197" s="87">
        <v>0</v>
      </c>
      <c r="QBD197" s="87">
        <f>QBB197+QBC197</f>
        <v>0</v>
      </c>
      <c r="QBE197" s="87">
        <v>0</v>
      </c>
      <c r="QBF197" s="87">
        <f>QBD197*(($H$150)+1)+(IF(QBE197&lt;101,QBE197,IF(QBE197&lt;201,QBE197/2,IF(QBE197&lt;=301,QBE197/3,QBE197/4))))</f>
        <v>0</v>
      </c>
      <c r="QBG197" s="108">
        <v>1</v>
      </c>
      <c r="QBH197" s="109"/>
      <c r="QBI197" s="87"/>
      <c r="QBJ197" s="87"/>
      <c r="QBK197" s="87">
        <v>0</v>
      </c>
      <c r="QBL197" s="87">
        <f>QBJ197+QBK197</f>
        <v>0</v>
      </c>
      <c r="QBM197" s="87">
        <v>0</v>
      </c>
      <c r="QBN197" s="87">
        <f>QBL197*(($H$150)+1)+(IF(QBM197&lt;101,QBM197,IF(QBM197&lt;201,QBM197/2,IF(QBM197&lt;=301,QBM197/3,QBM197/4))))</f>
        <v>0</v>
      </c>
      <c r="QBO197" s="108">
        <v>1</v>
      </c>
      <c r="QBP197" s="109"/>
      <c r="QBQ197" s="87"/>
      <c r="QBR197" s="87"/>
      <c r="QBS197" s="87">
        <v>0</v>
      </c>
      <c r="QBT197" s="87">
        <f>QBR197+QBS197</f>
        <v>0</v>
      </c>
      <c r="QBU197" s="87">
        <v>0</v>
      </c>
      <c r="QBV197" s="87">
        <f>QBT197*(($H$150)+1)+(IF(QBU197&lt;101,QBU197,IF(QBU197&lt;201,QBU197/2,IF(QBU197&lt;=301,QBU197/3,QBU197/4))))</f>
        <v>0</v>
      </c>
      <c r="QBW197" s="108">
        <v>1</v>
      </c>
      <c r="QBX197" s="109"/>
      <c r="QBY197" s="87"/>
      <c r="QBZ197" s="87"/>
      <c r="QCA197" s="87">
        <v>0</v>
      </c>
      <c r="QCB197" s="87">
        <f>QBZ197+QCA197</f>
        <v>0</v>
      </c>
      <c r="QCC197" s="87">
        <v>0</v>
      </c>
      <c r="QCD197" s="87">
        <f>QCB197*(($H$150)+1)+(IF(QCC197&lt;101,QCC197,IF(QCC197&lt;201,QCC197/2,IF(QCC197&lt;=301,QCC197/3,QCC197/4))))</f>
        <v>0</v>
      </c>
      <c r="QCE197" s="108">
        <v>1</v>
      </c>
      <c r="QCF197" s="109"/>
      <c r="QCG197" s="87"/>
      <c r="QCH197" s="87"/>
      <c r="QCI197" s="87">
        <v>0</v>
      </c>
      <c r="QCJ197" s="87">
        <f>QCH197+QCI197</f>
        <v>0</v>
      </c>
      <c r="QCK197" s="87">
        <v>0</v>
      </c>
      <c r="QCL197" s="87">
        <f>QCJ197*(($H$150)+1)+(IF(QCK197&lt;101,QCK197,IF(QCK197&lt;201,QCK197/2,IF(QCK197&lt;=301,QCK197/3,QCK197/4))))</f>
        <v>0</v>
      </c>
      <c r="QCM197" s="108">
        <v>1</v>
      </c>
      <c r="QCN197" s="109"/>
      <c r="QCO197" s="87"/>
      <c r="QCP197" s="87"/>
      <c r="QCQ197" s="87">
        <v>0</v>
      </c>
      <c r="QCR197" s="87">
        <f>QCP197+QCQ197</f>
        <v>0</v>
      </c>
      <c r="QCS197" s="87">
        <v>0</v>
      </c>
      <c r="QCT197" s="87">
        <f>QCR197*(($H$150)+1)+(IF(QCS197&lt;101,QCS197,IF(QCS197&lt;201,QCS197/2,IF(QCS197&lt;=301,QCS197/3,QCS197/4))))</f>
        <v>0</v>
      </c>
      <c r="QCU197" s="108">
        <v>1</v>
      </c>
      <c r="QCV197" s="109"/>
      <c r="QCW197" s="87"/>
      <c r="QCX197" s="87"/>
      <c r="QCY197" s="87">
        <v>0</v>
      </c>
      <c r="QCZ197" s="87">
        <f>QCX197+QCY197</f>
        <v>0</v>
      </c>
      <c r="QDA197" s="87">
        <v>0</v>
      </c>
      <c r="QDB197" s="87">
        <f>QCZ197*(($H$150)+1)+(IF(QDA197&lt;101,QDA197,IF(QDA197&lt;201,QDA197/2,IF(QDA197&lt;=301,QDA197/3,QDA197/4))))</f>
        <v>0</v>
      </c>
      <c r="QDC197" s="108">
        <v>1</v>
      </c>
      <c r="QDD197" s="109"/>
      <c r="QDE197" s="87"/>
      <c r="QDF197" s="87"/>
      <c r="QDG197" s="87">
        <v>0</v>
      </c>
      <c r="QDH197" s="87">
        <f>QDF197+QDG197</f>
        <v>0</v>
      </c>
      <c r="QDI197" s="87">
        <v>0</v>
      </c>
      <c r="QDJ197" s="87">
        <f>QDH197*(($H$150)+1)+(IF(QDI197&lt;101,QDI197,IF(QDI197&lt;201,QDI197/2,IF(QDI197&lt;=301,QDI197/3,QDI197/4))))</f>
        <v>0</v>
      </c>
      <c r="QDK197" s="108">
        <v>1</v>
      </c>
      <c r="QDL197" s="109"/>
      <c r="QDM197" s="87"/>
      <c r="QDN197" s="87"/>
      <c r="QDO197" s="87">
        <v>0</v>
      </c>
      <c r="QDP197" s="87">
        <f>QDN197+QDO197</f>
        <v>0</v>
      </c>
      <c r="QDQ197" s="87">
        <v>0</v>
      </c>
      <c r="QDR197" s="87">
        <f>QDP197*(($H$150)+1)+(IF(QDQ197&lt;101,QDQ197,IF(QDQ197&lt;201,QDQ197/2,IF(QDQ197&lt;=301,QDQ197/3,QDQ197/4))))</f>
        <v>0</v>
      </c>
      <c r="QDS197" s="108">
        <v>1</v>
      </c>
      <c r="QDT197" s="109"/>
      <c r="QDU197" s="87"/>
      <c r="QDV197" s="87"/>
      <c r="QDW197" s="87">
        <v>0</v>
      </c>
      <c r="QDX197" s="87">
        <f>QDV197+QDW197</f>
        <v>0</v>
      </c>
      <c r="QDY197" s="87">
        <v>0</v>
      </c>
      <c r="QDZ197" s="87">
        <f>QDX197*(($H$150)+1)+(IF(QDY197&lt;101,QDY197,IF(QDY197&lt;201,QDY197/2,IF(QDY197&lt;=301,QDY197/3,QDY197/4))))</f>
        <v>0</v>
      </c>
      <c r="QEA197" s="108">
        <v>1</v>
      </c>
      <c r="QEB197" s="109"/>
      <c r="QEC197" s="87"/>
      <c r="QED197" s="87"/>
      <c r="QEE197" s="87">
        <v>0</v>
      </c>
      <c r="QEF197" s="87">
        <f>QED197+QEE197</f>
        <v>0</v>
      </c>
      <c r="QEG197" s="87">
        <v>0</v>
      </c>
      <c r="QEH197" s="87">
        <f>QEF197*(($H$150)+1)+(IF(QEG197&lt;101,QEG197,IF(QEG197&lt;201,QEG197/2,IF(QEG197&lt;=301,QEG197/3,QEG197/4))))</f>
        <v>0</v>
      </c>
      <c r="QEI197" s="108">
        <v>1</v>
      </c>
      <c r="QEJ197" s="109"/>
      <c r="QEK197" s="87"/>
      <c r="QEL197" s="87"/>
      <c r="QEM197" s="87">
        <v>0</v>
      </c>
      <c r="QEN197" s="87">
        <f>QEL197+QEM197</f>
        <v>0</v>
      </c>
      <c r="QEO197" s="87">
        <v>0</v>
      </c>
      <c r="QEP197" s="87">
        <f>QEN197*(($H$150)+1)+(IF(QEO197&lt;101,QEO197,IF(QEO197&lt;201,QEO197/2,IF(QEO197&lt;=301,QEO197/3,QEO197/4))))</f>
        <v>0</v>
      </c>
      <c r="QEQ197" s="108">
        <v>1</v>
      </c>
      <c r="QER197" s="109"/>
      <c r="QES197" s="87"/>
      <c r="QET197" s="87"/>
      <c r="QEU197" s="87">
        <v>0</v>
      </c>
      <c r="QEV197" s="87">
        <f>QET197+QEU197</f>
        <v>0</v>
      </c>
      <c r="QEW197" s="87">
        <v>0</v>
      </c>
      <c r="QEX197" s="87">
        <f>QEV197*(($H$150)+1)+(IF(QEW197&lt;101,QEW197,IF(QEW197&lt;201,QEW197/2,IF(QEW197&lt;=301,QEW197/3,QEW197/4))))</f>
        <v>0</v>
      </c>
      <c r="QEY197" s="108">
        <v>1</v>
      </c>
      <c r="QEZ197" s="109"/>
      <c r="QFA197" s="87"/>
      <c r="QFB197" s="87"/>
      <c r="QFC197" s="87">
        <v>0</v>
      </c>
      <c r="QFD197" s="87">
        <f>QFB197+QFC197</f>
        <v>0</v>
      </c>
      <c r="QFE197" s="87">
        <v>0</v>
      </c>
      <c r="QFF197" s="87">
        <f>QFD197*(($H$150)+1)+(IF(QFE197&lt;101,QFE197,IF(QFE197&lt;201,QFE197/2,IF(QFE197&lt;=301,QFE197/3,QFE197/4))))</f>
        <v>0</v>
      </c>
      <c r="QFG197" s="108">
        <v>1</v>
      </c>
      <c r="QFH197" s="109"/>
      <c r="QFI197" s="87"/>
      <c r="QFJ197" s="87"/>
      <c r="QFK197" s="87">
        <v>0</v>
      </c>
      <c r="QFL197" s="87">
        <f>QFJ197+QFK197</f>
        <v>0</v>
      </c>
      <c r="QFM197" s="87">
        <v>0</v>
      </c>
      <c r="QFN197" s="87">
        <f>QFL197*(($H$150)+1)+(IF(QFM197&lt;101,QFM197,IF(QFM197&lt;201,QFM197/2,IF(QFM197&lt;=301,QFM197/3,QFM197/4))))</f>
        <v>0</v>
      </c>
      <c r="QFO197" s="108">
        <v>1</v>
      </c>
      <c r="QFP197" s="109"/>
      <c r="QFQ197" s="87"/>
      <c r="QFR197" s="87"/>
      <c r="QFS197" s="87">
        <v>0</v>
      </c>
      <c r="QFT197" s="87">
        <f>QFR197+QFS197</f>
        <v>0</v>
      </c>
      <c r="QFU197" s="87">
        <v>0</v>
      </c>
      <c r="QFV197" s="87">
        <f>QFT197*(($H$150)+1)+(IF(QFU197&lt;101,QFU197,IF(QFU197&lt;201,QFU197/2,IF(QFU197&lt;=301,QFU197/3,QFU197/4))))</f>
        <v>0</v>
      </c>
      <c r="QFW197" s="108">
        <v>1</v>
      </c>
      <c r="QFX197" s="109"/>
      <c r="QFY197" s="87"/>
      <c r="QFZ197" s="87"/>
      <c r="QGA197" s="87">
        <v>0</v>
      </c>
      <c r="QGB197" s="87">
        <f>QFZ197+QGA197</f>
        <v>0</v>
      </c>
      <c r="QGC197" s="87">
        <v>0</v>
      </c>
      <c r="QGD197" s="87">
        <f>QGB197*(($H$150)+1)+(IF(QGC197&lt;101,QGC197,IF(QGC197&lt;201,QGC197/2,IF(QGC197&lt;=301,QGC197/3,QGC197/4))))</f>
        <v>0</v>
      </c>
      <c r="QGE197" s="108">
        <v>1</v>
      </c>
      <c r="QGF197" s="109"/>
      <c r="QGG197" s="87"/>
      <c r="QGH197" s="87"/>
      <c r="QGI197" s="87">
        <v>0</v>
      </c>
      <c r="QGJ197" s="87">
        <f>QGH197+QGI197</f>
        <v>0</v>
      </c>
      <c r="QGK197" s="87">
        <v>0</v>
      </c>
      <c r="QGL197" s="87">
        <f>QGJ197*(($H$150)+1)+(IF(QGK197&lt;101,QGK197,IF(QGK197&lt;201,QGK197/2,IF(QGK197&lt;=301,QGK197/3,QGK197/4))))</f>
        <v>0</v>
      </c>
      <c r="QGM197" s="108">
        <v>1</v>
      </c>
      <c r="QGN197" s="109"/>
      <c r="QGO197" s="87"/>
      <c r="QGP197" s="87"/>
      <c r="QGQ197" s="87">
        <v>0</v>
      </c>
      <c r="QGR197" s="87">
        <f>QGP197+QGQ197</f>
        <v>0</v>
      </c>
      <c r="QGS197" s="87">
        <v>0</v>
      </c>
      <c r="QGT197" s="87">
        <f>QGR197*(($H$150)+1)+(IF(QGS197&lt;101,QGS197,IF(QGS197&lt;201,QGS197/2,IF(QGS197&lt;=301,QGS197/3,QGS197/4))))</f>
        <v>0</v>
      </c>
      <c r="QGU197" s="108">
        <v>1</v>
      </c>
      <c r="QGV197" s="109"/>
      <c r="QGW197" s="87"/>
      <c r="QGX197" s="87"/>
      <c r="QGY197" s="87">
        <v>0</v>
      </c>
      <c r="QGZ197" s="87">
        <f>QGX197+QGY197</f>
        <v>0</v>
      </c>
      <c r="QHA197" s="87">
        <v>0</v>
      </c>
      <c r="QHB197" s="87">
        <f>QGZ197*(($H$150)+1)+(IF(QHA197&lt;101,QHA197,IF(QHA197&lt;201,QHA197/2,IF(QHA197&lt;=301,QHA197/3,QHA197/4))))</f>
        <v>0</v>
      </c>
      <c r="QHC197" s="108">
        <v>1</v>
      </c>
      <c r="QHD197" s="109"/>
      <c r="QHE197" s="87"/>
      <c r="QHF197" s="87"/>
      <c r="QHG197" s="87">
        <v>0</v>
      </c>
      <c r="QHH197" s="87">
        <f>QHF197+QHG197</f>
        <v>0</v>
      </c>
      <c r="QHI197" s="87">
        <v>0</v>
      </c>
      <c r="QHJ197" s="87">
        <f>QHH197*(($H$150)+1)+(IF(QHI197&lt;101,QHI197,IF(QHI197&lt;201,QHI197/2,IF(QHI197&lt;=301,QHI197/3,QHI197/4))))</f>
        <v>0</v>
      </c>
      <c r="QHK197" s="108">
        <v>1</v>
      </c>
      <c r="QHL197" s="109"/>
      <c r="QHM197" s="87"/>
      <c r="QHN197" s="87"/>
      <c r="QHO197" s="87">
        <v>0</v>
      </c>
      <c r="QHP197" s="87">
        <f>QHN197+QHO197</f>
        <v>0</v>
      </c>
      <c r="QHQ197" s="87">
        <v>0</v>
      </c>
      <c r="QHR197" s="87">
        <f>QHP197*(($H$150)+1)+(IF(QHQ197&lt;101,QHQ197,IF(QHQ197&lt;201,QHQ197/2,IF(QHQ197&lt;=301,QHQ197/3,QHQ197/4))))</f>
        <v>0</v>
      </c>
      <c r="QHS197" s="108">
        <v>1</v>
      </c>
      <c r="QHT197" s="109"/>
      <c r="QHU197" s="87"/>
      <c r="QHV197" s="87"/>
      <c r="QHW197" s="87">
        <v>0</v>
      </c>
      <c r="QHX197" s="87">
        <f>QHV197+QHW197</f>
        <v>0</v>
      </c>
      <c r="QHY197" s="87">
        <v>0</v>
      </c>
      <c r="QHZ197" s="87">
        <f>QHX197*(($H$150)+1)+(IF(QHY197&lt;101,QHY197,IF(QHY197&lt;201,QHY197/2,IF(QHY197&lt;=301,QHY197/3,QHY197/4))))</f>
        <v>0</v>
      </c>
      <c r="QIA197" s="108">
        <v>1</v>
      </c>
      <c r="QIB197" s="109"/>
      <c r="QIC197" s="87"/>
      <c r="QID197" s="87"/>
      <c r="QIE197" s="87">
        <v>0</v>
      </c>
      <c r="QIF197" s="87">
        <f>QID197+QIE197</f>
        <v>0</v>
      </c>
      <c r="QIG197" s="87">
        <v>0</v>
      </c>
      <c r="QIH197" s="87">
        <f>QIF197*(($H$150)+1)+(IF(QIG197&lt;101,QIG197,IF(QIG197&lt;201,QIG197/2,IF(QIG197&lt;=301,QIG197/3,QIG197/4))))</f>
        <v>0</v>
      </c>
      <c r="QII197" s="108">
        <v>1</v>
      </c>
      <c r="QIJ197" s="109"/>
      <c r="QIK197" s="87"/>
      <c r="QIL197" s="87"/>
      <c r="QIM197" s="87">
        <v>0</v>
      </c>
      <c r="QIN197" s="87">
        <f>QIL197+QIM197</f>
        <v>0</v>
      </c>
      <c r="QIO197" s="87">
        <v>0</v>
      </c>
      <c r="QIP197" s="87">
        <f>QIN197*(($H$150)+1)+(IF(QIO197&lt;101,QIO197,IF(QIO197&lt;201,QIO197/2,IF(QIO197&lt;=301,QIO197/3,QIO197/4))))</f>
        <v>0</v>
      </c>
      <c r="QIQ197" s="108">
        <v>1</v>
      </c>
      <c r="QIR197" s="109"/>
      <c r="QIS197" s="87"/>
      <c r="QIT197" s="87"/>
      <c r="QIU197" s="87">
        <v>0</v>
      </c>
      <c r="QIV197" s="87">
        <f>QIT197+QIU197</f>
        <v>0</v>
      </c>
      <c r="QIW197" s="87">
        <v>0</v>
      </c>
      <c r="QIX197" s="87">
        <f>QIV197*(($H$150)+1)+(IF(QIW197&lt;101,QIW197,IF(QIW197&lt;201,QIW197/2,IF(QIW197&lt;=301,QIW197/3,QIW197/4))))</f>
        <v>0</v>
      </c>
      <c r="QIY197" s="108">
        <v>1</v>
      </c>
      <c r="QIZ197" s="109"/>
      <c r="QJA197" s="87"/>
      <c r="QJB197" s="87"/>
      <c r="QJC197" s="87">
        <v>0</v>
      </c>
      <c r="QJD197" s="87">
        <f>QJB197+QJC197</f>
        <v>0</v>
      </c>
      <c r="QJE197" s="87">
        <v>0</v>
      </c>
      <c r="QJF197" s="87">
        <f>QJD197*(($H$150)+1)+(IF(QJE197&lt;101,QJE197,IF(QJE197&lt;201,QJE197/2,IF(QJE197&lt;=301,QJE197/3,QJE197/4))))</f>
        <v>0</v>
      </c>
      <c r="QJG197" s="108">
        <v>1</v>
      </c>
      <c r="QJH197" s="109"/>
      <c r="QJI197" s="87"/>
      <c r="QJJ197" s="87"/>
      <c r="QJK197" s="87">
        <v>0</v>
      </c>
      <c r="QJL197" s="87">
        <f>QJJ197+QJK197</f>
        <v>0</v>
      </c>
      <c r="QJM197" s="87">
        <v>0</v>
      </c>
      <c r="QJN197" s="87">
        <f>QJL197*(($H$150)+1)+(IF(QJM197&lt;101,QJM197,IF(QJM197&lt;201,QJM197/2,IF(QJM197&lt;=301,QJM197/3,QJM197/4))))</f>
        <v>0</v>
      </c>
      <c r="QJO197" s="108">
        <v>1</v>
      </c>
      <c r="QJP197" s="109"/>
      <c r="QJQ197" s="87"/>
      <c r="QJR197" s="87"/>
      <c r="QJS197" s="87">
        <v>0</v>
      </c>
      <c r="QJT197" s="87">
        <f>QJR197+QJS197</f>
        <v>0</v>
      </c>
      <c r="QJU197" s="87">
        <v>0</v>
      </c>
      <c r="QJV197" s="87">
        <f>QJT197*(($H$150)+1)+(IF(QJU197&lt;101,QJU197,IF(QJU197&lt;201,QJU197/2,IF(QJU197&lt;=301,QJU197/3,QJU197/4))))</f>
        <v>0</v>
      </c>
      <c r="QJW197" s="108">
        <v>1</v>
      </c>
      <c r="QJX197" s="109"/>
      <c r="QJY197" s="87"/>
      <c r="QJZ197" s="87"/>
      <c r="QKA197" s="87">
        <v>0</v>
      </c>
      <c r="QKB197" s="87">
        <f>QJZ197+QKA197</f>
        <v>0</v>
      </c>
      <c r="QKC197" s="87">
        <v>0</v>
      </c>
      <c r="QKD197" s="87">
        <f>QKB197*(($H$150)+1)+(IF(QKC197&lt;101,QKC197,IF(QKC197&lt;201,QKC197/2,IF(QKC197&lt;=301,QKC197/3,QKC197/4))))</f>
        <v>0</v>
      </c>
      <c r="QKE197" s="108">
        <v>1</v>
      </c>
      <c r="QKF197" s="109"/>
      <c r="QKG197" s="87"/>
      <c r="QKH197" s="87"/>
      <c r="QKI197" s="87">
        <v>0</v>
      </c>
      <c r="QKJ197" s="87">
        <f>QKH197+QKI197</f>
        <v>0</v>
      </c>
      <c r="QKK197" s="87">
        <v>0</v>
      </c>
      <c r="QKL197" s="87">
        <f>QKJ197*(($H$150)+1)+(IF(QKK197&lt;101,QKK197,IF(QKK197&lt;201,QKK197/2,IF(QKK197&lt;=301,QKK197/3,QKK197/4))))</f>
        <v>0</v>
      </c>
      <c r="QKM197" s="108">
        <v>1</v>
      </c>
      <c r="QKN197" s="109"/>
      <c r="QKO197" s="87"/>
      <c r="QKP197" s="87"/>
      <c r="QKQ197" s="87">
        <v>0</v>
      </c>
      <c r="QKR197" s="87">
        <f>QKP197+QKQ197</f>
        <v>0</v>
      </c>
      <c r="QKS197" s="87">
        <v>0</v>
      </c>
      <c r="QKT197" s="87">
        <f>QKR197*(($H$150)+1)+(IF(QKS197&lt;101,QKS197,IF(QKS197&lt;201,QKS197/2,IF(QKS197&lt;=301,QKS197/3,QKS197/4))))</f>
        <v>0</v>
      </c>
      <c r="QKU197" s="108">
        <v>1</v>
      </c>
      <c r="QKV197" s="109"/>
      <c r="QKW197" s="87"/>
      <c r="QKX197" s="87"/>
      <c r="QKY197" s="87">
        <v>0</v>
      </c>
      <c r="QKZ197" s="87">
        <f>QKX197+QKY197</f>
        <v>0</v>
      </c>
      <c r="QLA197" s="87">
        <v>0</v>
      </c>
      <c r="QLB197" s="87">
        <f>QKZ197*(($H$150)+1)+(IF(QLA197&lt;101,QLA197,IF(QLA197&lt;201,QLA197/2,IF(QLA197&lt;=301,QLA197/3,QLA197/4))))</f>
        <v>0</v>
      </c>
      <c r="QLC197" s="108">
        <v>1</v>
      </c>
      <c r="QLD197" s="109"/>
      <c r="QLE197" s="87"/>
      <c r="QLF197" s="87"/>
      <c r="QLG197" s="87">
        <v>0</v>
      </c>
      <c r="QLH197" s="87">
        <f>QLF197+QLG197</f>
        <v>0</v>
      </c>
      <c r="QLI197" s="87">
        <v>0</v>
      </c>
      <c r="QLJ197" s="87">
        <f>QLH197*(($H$150)+1)+(IF(QLI197&lt;101,QLI197,IF(QLI197&lt;201,QLI197/2,IF(QLI197&lt;=301,QLI197/3,QLI197/4))))</f>
        <v>0</v>
      </c>
      <c r="QLK197" s="108">
        <v>1</v>
      </c>
      <c r="QLL197" s="109"/>
      <c r="QLM197" s="87"/>
      <c r="QLN197" s="87"/>
      <c r="QLO197" s="87">
        <v>0</v>
      </c>
      <c r="QLP197" s="87">
        <f>QLN197+QLO197</f>
        <v>0</v>
      </c>
      <c r="QLQ197" s="87">
        <v>0</v>
      </c>
      <c r="QLR197" s="87">
        <f>QLP197*(($H$150)+1)+(IF(QLQ197&lt;101,QLQ197,IF(QLQ197&lt;201,QLQ197/2,IF(QLQ197&lt;=301,QLQ197/3,QLQ197/4))))</f>
        <v>0</v>
      </c>
      <c r="QLS197" s="108">
        <v>1</v>
      </c>
      <c r="QLT197" s="109"/>
      <c r="QLU197" s="87"/>
      <c r="QLV197" s="87"/>
      <c r="QLW197" s="87">
        <v>0</v>
      </c>
      <c r="QLX197" s="87">
        <f>QLV197+QLW197</f>
        <v>0</v>
      </c>
      <c r="QLY197" s="87">
        <v>0</v>
      </c>
      <c r="QLZ197" s="87">
        <f>QLX197*(($H$150)+1)+(IF(QLY197&lt;101,QLY197,IF(QLY197&lt;201,QLY197/2,IF(QLY197&lt;=301,QLY197/3,QLY197/4))))</f>
        <v>0</v>
      </c>
      <c r="QMA197" s="108">
        <v>1</v>
      </c>
      <c r="QMB197" s="109"/>
      <c r="QMC197" s="87"/>
      <c r="QMD197" s="87"/>
      <c r="QME197" s="87">
        <v>0</v>
      </c>
      <c r="QMF197" s="87">
        <f>QMD197+QME197</f>
        <v>0</v>
      </c>
      <c r="QMG197" s="87">
        <v>0</v>
      </c>
      <c r="QMH197" s="87">
        <f>QMF197*(($H$150)+1)+(IF(QMG197&lt;101,QMG197,IF(QMG197&lt;201,QMG197/2,IF(QMG197&lt;=301,QMG197/3,QMG197/4))))</f>
        <v>0</v>
      </c>
      <c r="QMI197" s="108">
        <v>1</v>
      </c>
      <c r="QMJ197" s="109"/>
      <c r="QMK197" s="87"/>
      <c r="QML197" s="87"/>
      <c r="QMM197" s="87">
        <v>0</v>
      </c>
      <c r="QMN197" s="87">
        <f>QML197+QMM197</f>
        <v>0</v>
      </c>
      <c r="QMO197" s="87">
        <v>0</v>
      </c>
      <c r="QMP197" s="87">
        <f>QMN197*(($H$150)+1)+(IF(QMO197&lt;101,QMO197,IF(QMO197&lt;201,QMO197/2,IF(QMO197&lt;=301,QMO197/3,QMO197/4))))</f>
        <v>0</v>
      </c>
      <c r="QMQ197" s="108">
        <v>1</v>
      </c>
      <c r="QMR197" s="109"/>
      <c r="QMS197" s="87"/>
      <c r="QMT197" s="87"/>
      <c r="QMU197" s="87">
        <v>0</v>
      </c>
      <c r="QMV197" s="87">
        <f>QMT197+QMU197</f>
        <v>0</v>
      </c>
      <c r="QMW197" s="87">
        <v>0</v>
      </c>
      <c r="QMX197" s="87">
        <f>QMV197*(($H$150)+1)+(IF(QMW197&lt;101,QMW197,IF(QMW197&lt;201,QMW197/2,IF(QMW197&lt;=301,QMW197/3,QMW197/4))))</f>
        <v>0</v>
      </c>
      <c r="QMY197" s="108">
        <v>1</v>
      </c>
      <c r="QMZ197" s="109"/>
      <c r="QNA197" s="87"/>
      <c r="QNB197" s="87"/>
      <c r="QNC197" s="87">
        <v>0</v>
      </c>
      <c r="QND197" s="87">
        <f>QNB197+QNC197</f>
        <v>0</v>
      </c>
      <c r="QNE197" s="87">
        <v>0</v>
      </c>
      <c r="QNF197" s="87">
        <f>QND197*(($H$150)+1)+(IF(QNE197&lt;101,QNE197,IF(QNE197&lt;201,QNE197/2,IF(QNE197&lt;=301,QNE197/3,QNE197/4))))</f>
        <v>0</v>
      </c>
      <c r="QNG197" s="108">
        <v>1</v>
      </c>
      <c r="QNH197" s="109"/>
      <c r="QNI197" s="87"/>
      <c r="QNJ197" s="87"/>
      <c r="QNK197" s="87">
        <v>0</v>
      </c>
      <c r="QNL197" s="87">
        <f>QNJ197+QNK197</f>
        <v>0</v>
      </c>
      <c r="QNM197" s="87">
        <v>0</v>
      </c>
      <c r="QNN197" s="87">
        <f>QNL197*(($H$150)+1)+(IF(QNM197&lt;101,QNM197,IF(QNM197&lt;201,QNM197/2,IF(QNM197&lt;=301,QNM197/3,QNM197/4))))</f>
        <v>0</v>
      </c>
      <c r="QNO197" s="108">
        <v>1</v>
      </c>
      <c r="QNP197" s="109"/>
      <c r="QNQ197" s="87"/>
      <c r="QNR197" s="87"/>
      <c r="QNS197" s="87">
        <v>0</v>
      </c>
      <c r="QNT197" s="87">
        <f>QNR197+QNS197</f>
        <v>0</v>
      </c>
      <c r="QNU197" s="87">
        <v>0</v>
      </c>
      <c r="QNV197" s="87">
        <f>QNT197*(($H$150)+1)+(IF(QNU197&lt;101,QNU197,IF(QNU197&lt;201,QNU197/2,IF(QNU197&lt;=301,QNU197/3,QNU197/4))))</f>
        <v>0</v>
      </c>
      <c r="QNW197" s="108">
        <v>1</v>
      </c>
      <c r="QNX197" s="109"/>
      <c r="QNY197" s="87"/>
      <c r="QNZ197" s="87"/>
      <c r="QOA197" s="87">
        <v>0</v>
      </c>
      <c r="QOB197" s="87">
        <f>QNZ197+QOA197</f>
        <v>0</v>
      </c>
      <c r="QOC197" s="87">
        <v>0</v>
      </c>
      <c r="QOD197" s="87">
        <f>QOB197*(($H$150)+1)+(IF(QOC197&lt;101,QOC197,IF(QOC197&lt;201,QOC197/2,IF(QOC197&lt;=301,QOC197/3,QOC197/4))))</f>
        <v>0</v>
      </c>
      <c r="QOE197" s="108">
        <v>1</v>
      </c>
      <c r="QOF197" s="109"/>
      <c r="QOG197" s="87"/>
      <c r="QOH197" s="87"/>
      <c r="QOI197" s="87">
        <v>0</v>
      </c>
      <c r="QOJ197" s="87">
        <f>QOH197+QOI197</f>
        <v>0</v>
      </c>
      <c r="QOK197" s="87">
        <v>0</v>
      </c>
      <c r="QOL197" s="87">
        <f>QOJ197*(($H$150)+1)+(IF(QOK197&lt;101,QOK197,IF(QOK197&lt;201,QOK197/2,IF(QOK197&lt;=301,QOK197/3,QOK197/4))))</f>
        <v>0</v>
      </c>
      <c r="QOM197" s="108">
        <v>1</v>
      </c>
      <c r="QON197" s="109"/>
      <c r="QOO197" s="87"/>
      <c r="QOP197" s="87"/>
      <c r="QOQ197" s="87">
        <v>0</v>
      </c>
      <c r="QOR197" s="87">
        <f>QOP197+QOQ197</f>
        <v>0</v>
      </c>
      <c r="QOS197" s="87">
        <v>0</v>
      </c>
      <c r="QOT197" s="87">
        <f>QOR197*(($H$150)+1)+(IF(QOS197&lt;101,QOS197,IF(QOS197&lt;201,QOS197/2,IF(QOS197&lt;=301,QOS197/3,QOS197/4))))</f>
        <v>0</v>
      </c>
      <c r="QOU197" s="108">
        <v>1</v>
      </c>
      <c r="QOV197" s="109"/>
      <c r="QOW197" s="87"/>
      <c r="QOX197" s="87"/>
      <c r="QOY197" s="87">
        <v>0</v>
      </c>
      <c r="QOZ197" s="87">
        <f>QOX197+QOY197</f>
        <v>0</v>
      </c>
      <c r="QPA197" s="87">
        <v>0</v>
      </c>
      <c r="QPB197" s="87">
        <f>QOZ197*(($H$150)+1)+(IF(QPA197&lt;101,QPA197,IF(QPA197&lt;201,QPA197/2,IF(QPA197&lt;=301,QPA197/3,QPA197/4))))</f>
        <v>0</v>
      </c>
      <c r="QPC197" s="108">
        <v>1</v>
      </c>
      <c r="QPD197" s="109"/>
      <c r="QPE197" s="87"/>
      <c r="QPF197" s="87"/>
      <c r="QPG197" s="87">
        <v>0</v>
      </c>
      <c r="QPH197" s="87">
        <f>QPF197+QPG197</f>
        <v>0</v>
      </c>
      <c r="QPI197" s="87">
        <v>0</v>
      </c>
      <c r="QPJ197" s="87">
        <f>QPH197*(($H$150)+1)+(IF(QPI197&lt;101,QPI197,IF(QPI197&lt;201,QPI197/2,IF(QPI197&lt;=301,QPI197/3,QPI197/4))))</f>
        <v>0</v>
      </c>
      <c r="QPK197" s="108">
        <v>1</v>
      </c>
      <c r="QPL197" s="109"/>
      <c r="QPM197" s="87"/>
      <c r="QPN197" s="87"/>
      <c r="QPO197" s="87">
        <v>0</v>
      </c>
      <c r="QPP197" s="87">
        <f>QPN197+QPO197</f>
        <v>0</v>
      </c>
      <c r="QPQ197" s="87">
        <v>0</v>
      </c>
      <c r="QPR197" s="87">
        <f>QPP197*(($H$150)+1)+(IF(QPQ197&lt;101,QPQ197,IF(QPQ197&lt;201,QPQ197/2,IF(QPQ197&lt;=301,QPQ197/3,QPQ197/4))))</f>
        <v>0</v>
      </c>
      <c r="QPS197" s="108">
        <v>1</v>
      </c>
      <c r="QPT197" s="109"/>
      <c r="QPU197" s="87"/>
      <c r="QPV197" s="87"/>
      <c r="QPW197" s="87">
        <v>0</v>
      </c>
      <c r="QPX197" s="87">
        <f>QPV197+QPW197</f>
        <v>0</v>
      </c>
      <c r="QPY197" s="87">
        <v>0</v>
      </c>
      <c r="QPZ197" s="87">
        <f>QPX197*(($H$150)+1)+(IF(QPY197&lt;101,QPY197,IF(QPY197&lt;201,QPY197/2,IF(QPY197&lt;=301,QPY197/3,QPY197/4))))</f>
        <v>0</v>
      </c>
      <c r="QQA197" s="108">
        <v>1</v>
      </c>
      <c r="QQB197" s="109"/>
      <c r="QQC197" s="87"/>
      <c r="QQD197" s="87"/>
      <c r="QQE197" s="87">
        <v>0</v>
      </c>
      <c r="QQF197" s="87">
        <f>QQD197+QQE197</f>
        <v>0</v>
      </c>
      <c r="QQG197" s="87">
        <v>0</v>
      </c>
      <c r="QQH197" s="87">
        <f>QQF197*(($H$150)+1)+(IF(QQG197&lt;101,QQG197,IF(QQG197&lt;201,QQG197/2,IF(QQG197&lt;=301,QQG197/3,QQG197/4))))</f>
        <v>0</v>
      </c>
      <c r="QQI197" s="108">
        <v>1</v>
      </c>
      <c r="QQJ197" s="109"/>
      <c r="QQK197" s="87"/>
      <c r="QQL197" s="87"/>
      <c r="QQM197" s="87">
        <v>0</v>
      </c>
      <c r="QQN197" s="87">
        <f>QQL197+QQM197</f>
        <v>0</v>
      </c>
      <c r="QQO197" s="87">
        <v>0</v>
      </c>
      <c r="QQP197" s="87">
        <f>QQN197*(($H$150)+1)+(IF(QQO197&lt;101,QQO197,IF(QQO197&lt;201,QQO197/2,IF(QQO197&lt;=301,QQO197/3,QQO197/4))))</f>
        <v>0</v>
      </c>
      <c r="QQQ197" s="108">
        <v>1</v>
      </c>
      <c r="QQR197" s="109"/>
      <c r="QQS197" s="87"/>
      <c r="QQT197" s="87"/>
      <c r="QQU197" s="87">
        <v>0</v>
      </c>
      <c r="QQV197" s="87">
        <f>QQT197+QQU197</f>
        <v>0</v>
      </c>
      <c r="QQW197" s="87">
        <v>0</v>
      </c>
      <c r="QQX197" s="87">
        <f>QQV197*(($H$150)+1)+(IF(QQW197&lt;101,QQW197,IF(QQW197&lt;201,QQW197/2,IF(QQW197&lt;=301,QQW197/3,QQW197/4))))</f>
        <v>0</v>
      </c>
      <c r="QQY197" s="108">
        <v>1</v>
      </c>
      <c r="QQZ197" s="109"/>
      <c r="QRA197" s="87"/>
      <c r="QRB197" s="87"/>
      <c r="QRC197" s="87">
        <v>0</v>
      </c>
      <c r="QRD197" s="87">
        <f>QRB197+QRC197</f>
        <v>0</v>
      </c>
      <c r="QRE197" s="87">
        <v>0</v>
      </c>
      <c r="QRF197" s="87">
        <f>QRD197*(($H$150)+1)+(IF(QRE197&lt;101,QRE197,IF(QRE197&lt;201,QRE197/2,IF(QRE197&lt;=301,QRE197/3,QRE197/4))))</f>
        <v>0</v>
      </c>
      <c r="QRG197" s="108">
        <v>1</v>
      </c>
      <c r="QRH197" s="109"/>
      <c r="QRI197" s="87"/>
      <c r="QRJ197" s="87"/>
      <c r="QRK197" s="87">
        <v>0</v>
      </c>
      <c r="QRL197" s="87">
        <f>QRJ197+QRK197</f>
        <v>0</v>
      </c>
      <c r="QRM197" s="87">
        <v>0</v>
      </c>
      <c r="QRN197" s="87">
        <f>QRL197*(($H$150)+1)+(IF(QRM197&lt;101,QRM197,IF(QRM197&lt;201,QRM197/2,IF(QRM197&lt;=301,QRM197/3,QRM197/4))))</f>
        <v>0</v>
      </c>
      <c r="QRO197" s="108">
        <v>1</v>
      </c>
      <c r="QRP197" s="109"/>
      <c r="QRQ197" s="87"/>
      <c r="QRR197" s="87"/>
      <c r="QRS197" s="87">
        <v>0</v>
      </c>
      <c r="QRT197" s="87">
        <f>QRR197+QRS197</f>
        <v>0</v>
      </c>
      <c r="QRU197" s="87">
        <v>0</v>
      </c>
      <c r="QRV197" s="87">
        <f>QRT197*(($H$150)+1)+(IF(QRU197&lt;101,QRU197,IF(QRU197&lt;201,QRU197/2,IF(QRU197&lt;=301,QRU197/3,QRU197/4))))</f>
        <v>0</v>
      </c>
      <c r="QRW197" s="108">
        <v>1</v>
      </c>
      <c r="QRX197" s="109"/>
      <c r="QRY197" s="87"/>
      <c r="QRZ197" s="87"/>
      <c r="QSA197" s="87">
        <v>0</v>
      </c>
      <c r="QSB197" s="87">
        <f>QRZ197+QSA197</f>
        <v>0</v>
      </c>
      <c r="QSC197" s="87">
        <v>0</v>
      </c>
      <c r="QSD197" s="87">
        <f>QSB197*(($H$150)+1)+(IF(QSC197&lt;101,QSC197,IF(QSC197&lt;201,QSC197/2,IF(QSC197&lt;=301,QSC197/3,QSC197/4))))</f>
        <v>0</v>
      </c>
      <c r="QSE197" s="108">
        <v>1</v>
      </c>
      <c r="QSF197" s="109"/>
      <c r="QSG197" s="87"/>
      <c r="QSH197" s="87"/>
      <c r="QSI197" s="87">
        <v>0</v>
      </c>
      <c r="QSJ197" s="87">
        <f>QSH197+QSI197</f>
        <v>0</v>
      </c>
      <c r="QSK197" s="87">
        <v>0</v>
      </c>
      <c r="QSL197" s="87">
        <f>QSJ197*(($H$150)+1)+(IF(QSK197&lt;101,QSK197,IF(QSK197&lt;201,QSK197/2,IF(QSK197&lt;=301,QSK197/3,QSK197/4))))</f>
        <v>0</v>
      </c>
      <c r="QSM197" s="108">
        <v>1</v>
      </c>
      <c r="QSN197" s="109"/>
      <c r="QSO197" s="87"/>
      <c r="QSP197" s="87"/>
      <c r="QSQ197" s="87">
        <v>0</v>
      </c>
      <c r="QSR197" s="87">
        <f>QSP197+QSQ197</f>
        <v>0</v>
      </c>
      <c r="QSS197" s="87">
        <v>0</v>
      </c>
      <c r="QST197" s="87">
        <f>QSR197*(($H$150)+1)+(IF(QSS197&lt;101,QSS197,IF(QSS197&lt;201,QSS197/2,IF(QSS197&lt;=301,QSS197/3,QSS197/4))))</f>
        <v>0</v>
      </c>
      <c r="QSU197" s="108">
        <v>1</v>
      </c>
      <c r="QSV197" s="109"/>
      <c r="QSW197" s="87"/>
      <c r="QSX197" s="87"/>
      <c r="QSY197" s="87">
        <v>0</v>
      </c>
      <c r="QSZ197" s="87">
        <f>QSX197+QSY197</f>
        <v>0</v>
      </c>
      <c r="QTA197" s="87">
        <v>0</v>
      </c>
      <c r="QTB197" s="87">
        <f>QSZ197*(($H$150)+1)+(IF(QTA197&lt;101,QTA197,IF(QTA197&lt;201,QTA197/2,IF(QTA197&lt;=301,QTA197/3,QTA197/4))))</f>
        <v>0</v>
      </c>
      <c r="QTC197" s="108">
        <v>1</v>
      </c>
      <c r="QTD197" s="109"/>
      <c r="QTE197" s="87"/>
      <c r="QTF197" s="87"/>
      <c r="QTG197" s="87">
        <v>0</v>
      </c>
      <c r="QTH197" s="87">
        <f>QTF197+QTG197</f>
        <v>0</v>
      </c>
      <c r="QTI197" s="87">
        <v>0</v>
      </c>
      <c r="QTJ197" s="87">
        <f>QTH197*(($H$150)+1)+(IF(QTI197&lt;101,QTI197,IF(QTI197&lt;201,QTI197/2,IF(QTI197&lt;=301,QTI197/3,QTI197/4))))</f>
        <v>0</v>
      </c>
      <c r="QTK197" s="108">
        <v>1</v>
      </c>
      <c r="QTL197" s="109"/>
      <c r="QTM197" s="87"/>
      <c r="QTN197" s="87"/>
      <c r="QTO197" s="87">
        <v>0</v>
      </c>
      <c r="QTP197" s="87">
        <f>QTN197+QTO197</f>
        <v>0</v>
      </c>
      <c r="QTQ197" s="87">
        <v>0</v>
      </c>
      <c r="QTR197" s="87">
        <f>QTP197*(($H$150)+1)+(IF(QTQ197&lt;101,QTQ197,IF(QTQ197&lt;201,QTQ197/2,IF(QTQ197&lt;=301,QTQ197/3,QTQ197/4))))</f>
        <v>0</v>
      </c>
      <c r="QTS197" s="108">
        <v>1</v>
      </c>
      <c r="QTT197" s="109"/>
      <c r="QTU197" s="87"/>
      <c r="QTV197" s="87"/>
      <c r="QTW197" s="87">
        <v>0</v>
      </c>
      <c r="QTX197" s="87">
        <f>QTV197+QTW197</f>
        <v>0</v>
      </c>
      <c r="QTY197" s="87">
        <v>0</v>
      </c>
      <c r="QTZ197" s="87">
        <f>QTX197*(($H$150)+1)+(IF(QTY197&lt;101,QTY197,IF(QTY197&lt;201,QTY197/2,IF(QTY197&lt;=301,QTY197/3,QTY197/4))))</f>
        <v>0</v>
      </c>
      <c r="QUA197" s="108">
        <v>1</v>
      </c>
      <c r="QUB197" s="109"/>
      <c r="QUC197" s="87"/>
      <c r="QUD197" s="87"/>
      <c r="QUE197" s="87">
        <v>0</v>
      </c>
      <c r="QUF197" s="87">
        <f>QUD197+QUE197</f>
        <v>0</v>
      </c>
      <c r="QUG197" s="87">
        <v>0</v>
      </c>
      <c r="QUH197" s="87">
        <f>QUF197*(($H$150)+1)+(IF(QUG197&lt;101,QUG197,IF(QUG197&lt;201,QUG197/2,IF(QUG197&lt;=301,QUG197/3,QUG197/4))))</f>
        <v>0</v>
      </c>
      <c r="QUI197" s="108">
        <v>1</v>
      </c>
      <c r="QUJ197" s="109"/>
      <c r="QUK197" s="87"/>
      <c r="QUL197" s="87"/>
      <c r="QUM197" s="87">
        <v>0</v>
      </c>
      <c r="QUN197" s="87">
        <f>QUL197+QUM197</f>
        <v>0</v>
      </c>
      <c r="QUO197" s="87">
        <v>0</v>
      </c>
      <c r="QUP197" s="87">
        <f>QUN197*(($H$150)+1)+(IF(QUO197&lt;101,QUO197,IF(QUO197&lt;201,QUO197/2,IF(QUO197&lt;=301,QUO197/3,QUO197/4))))</f>
        <v>0</v>
      </c>
      <c r="QUQ197" s="108">
        <v>1</v>
      </c>
      <c r="QUR197" s="109"/>
      <c r="QUS197" s="87"/>
      <c r="QUT197" s="87"/>
      <c r="QUU197" s="87">
        <v>0</v>
      </c>
      <c r="QUV197" s="87">
        <f>QUT197+QUU197</f>
        <v>0</v>
      </c>
      <c r="QUW197" s="87">
        <v>0</v>
      </c>
      <c r="QUX197" s="87">
        <f>QUV197*(($H$150)+1)+(IF(QUW197&lt;101,QUW197,IF(QUW197&lt;201,QUW197/2,IF(QUW197&lt;=301,QUW197/3,QUW197/4))))</f>
        <v>0</v>
      </c>
      <c r="QUY197" s="108">
        <v>1</v>
      </c>
      <c r="QUZ197" s="109"/>
      <c r="QVA197" s="87"/>
      <c r="QVB197" s="87"/>
      <c r="QVC197" s="87">
        <v>0</v>
      </c>
      <c r="QVD197" s="87">
        <f>QVB197+QVC197</f>
        <v>0</v>
      </c>
      <c r="QVE197" s="87">
        <v>0</v>
      </c>
      <c r="QVF197" s="87">
        <f>QVD197*(($H$150)+1)+(IF(QVE197&lt;101,QVE197,IF(QVE197&lt;201,QVE197/2,IF(QVE197&lt;=301,QVE197/3,QVE197/4))))</f>
        <v>0</v>
      </c>
      <c r="QVG197" s="108">
        <v>1</v>
      </c>
      <c r="QVH197" s="109"/>
      <c r="QVI197" s="87"/>
      <c r="QVJ197" s="87"/>
      <c r="QVK197" s="87">
        <v>0</v>
      </c>
      <c r="QVL197" s="87">
        <f>QVJ197+QVK197</f>
        <v>0</v>
      </c>
      <c r="QVM197" s="87">
        <v>0</v>
      </c>
      <c r="QVN197" s="87">
        <f>QVL197*(($H$150)+1)+(IF(QVM197&lt;101,QVM197,IF(QVM197&lt;201,QVM197/2,IF(QVM197&lt;=301,QVM197/3,QVM197/4))))</f>
        <v>0</v>
      </c>
      <c r="QVO197" s="108">
        <v>1</v>
      </c>
      <c r="QVP197" s="109"/>
      <c r="QVQ197" s="87"/>
      <c r="QVR197" s="87"/>
      <c r="QVS197" s="87">
        <v>0</v>
      </c>
      <c r="QVT197" s="87">
        <f>QVR197+QVS197</f>
        <v>0</v>
      </c>
      <c r="QVU197" s="87">
        <v>0</v>
      </c>
      <c r="QVV197" s="87">
        <f>QVT197*(($H$150)+1)+(IF(QVU197&lt;101,QVU197,IF(QVU197&lt;201,QVU197/2,IF(QVU197&lt;=301,QVU197/3,QVU197/4))))</f>
        <v>0</v>
      </c>
      <c r="QVW197" s="108">
        <v>1</v>
      </c>
      <c r="QVX197" s="109"/>
      <c r="QVY197" s="87"/>
      <c r="QVZ197" s="87"/>
      <c r="QWA197" s="87">
        <v>0</v>
      </c>
      <c r="QWB197" s="87">
        <f>QVZ197+QWA197</f>
        <v>0</v>
      </c>
      <c r="QWC197" s="87">
        <v>0</v>
      </c>
      <c r="QWD197" s="87">
        <f>QWB197*(($H$150)+1)+(IF(QWC197&lt;101,QWC197,IF(QWC197&lt;201,QWC197/2,IF(QWC197&lt;=301,QWC197/3,QWC197/4))))</f>
        <v>0</v>
      </c>
      <c r="QWE197" s="108">
        <v>1</v>
      </c>
      <c r="QWF197" s="109"/>
      <c r="QWG197" s="87"/>
      <c r="QWH197" s="87"/>
      <c r="QWI197" s="87">
        <v>0</v>
      </c>
      <c r="QWJ197" s="87">
        <f>QWH197+QWI197</f>
        <v>0</v>
      </c>
      <c r="QWK197" s="87">
        <v>0</v>
      </c>
      <c r="QWL197" s="87">
        <f>QWJ197*(($H$150)+1)+(IF(QWK197&lt;101,QWK197,IF(QWK197&lt;201,QWK197/2,IF(QWK197&lt;=301,QWK197/3,QWK197/4))))</f>
        <v>0</v>
      </c>
      <c r="QWM197" s="108">
        <v>1</v>
      </c>
      <c r="QWN197" s="109"/>
      <c r="QWO197" s="87"/>
      <c r="QWP197" s="87"/>
      <c r="QWQ197" s="87">
        <v>0</v>
      </c>
      <c r="QWR197" s="87">
        <f>QWP197+QWQ197</f>
        <v>0</v>
      </c>
      <c r="QWS197" s="87">
        <v>0</v>
      </c>
      <c r="QWT197" s="87">
        <f>QWR197*(($H$150)+1)+(IF(QWS197&lt;101,QWS197,IF(QWS197&lt;201,QWS197/2,IF(QWS197&lt;=301,QWS197/3,QWS197/4))))</f>
        <v>0</v>
      </c>
      <c r="QWU197" s="108">
        <v>1</v>
      </c>
      <c r="QWV197" s="109"/>
      <c r="QWW197" s="87"/>
      <c r="QWX197" s="87"/>
      <c r="QWY197" s="87">
        <v>0</v>
      </c>
      <c r="QWZ197" s="87">
        <f>QWX197+QWY197</f>
        <v>0</v>
      </c>
      <c r="QXA197" s="87">
        <v>0</v>
      </c>
      <c r="QXB197" s="87">
        <f>QWZ197*(($H$150)+1)+(IF(QXA197&lt;101,QXA197,IF(QXA197&lt;201,QXA197/2,IF(QXA197&lt;=301,QXA197/3,QXA197/4))))</f>
        <v>0</v>
      </c>
      <c r="QXC197" s="108">
        <v>1</v>
      </c>
      <c r="QXD197" s="109"/>
      <c r="QXE197" s="87"/>
      <c r="QXF197" s="87"/>
      <c r="QXG197" s="87">
        <v>0</v>
      </c>
      <c r="QXH197" s="87">
        <f>QXF197+QXG197</f>
        <v>0</v>
      </c>
      <c r="QXI197" s="87">
        <v>0</v>
      </c>
      <c r="QXJ197" s="87">
        <f>QXH197*(($H$150)+1)+(IF(QXI197&lt;101,QXI197,IF(QXI197&lt;201,QXI197/2,IF(QXI197&lt;=301,QXI197/3,QXI197/4))))</f>
        <v>0</v>
      </c>
      <c r="QXK197" s="108">
        <v>1</v>
      </c>
      <c r="QXL197" s="109"/>
      <c r="QXM197" s="87"/>
      <c r="QXN197" s="87"/>
      <c r="QXO197" s="87">
        <v>0</v>
      </c>
      <c r="QXP197" s="87">
        <f>QXN197+QXO197</f>
        <v>0</v>
      </c>
      <c r="QXQ197" s="87">
        <v>0</v>
      </c>
      <c r="QXR197" s="87">
        <f>QXP197*(($H$150)+1)+(IF(QXQ197&lt;101,QXQ197,IF(QXQ197&lt;201,QXQ197/2,IF(QXQ197&lt;=301,QXQ197/3,QXQ197/4))))</f>
        <v>0</v>
      </c>
      <c r="QXS197" s="108">
        <v>1</v>
      </c>
      <c r="QXT197" s="109"/>
      <c r="QXU197" s="87"/>
      <c r="QXV197" s="87"/>
      <c r="QXW197" s="87">
        <v>0</v>
      </c>
      <c r="QXX197" s="87">
        <f>QXV197+QXW197</f>
        <v>0</v>
      </c>
      <c r="QXY197" s="87">
        <v>0</v>
      </c>
      <c r="QXZ197" s="87">
        <f>QXX197*(($H$150)+1)+(IF(QXY197&lt;101,QXY197,IF(QXY197&lt;201,QXY197/2,IF(QXY197&lt;=301,QXY197/3,QXY197/4))))</f>
        <v>0</v>
      </c>
      <c r="QYA197" s="108">
        <v>1</v>
      </c>
      <c r="QYB197" s="109"/>
      <c r="QYC197" s="87"/>
      <c r="QYD197" s="87"/>
      <c r="QYE197" s="87">
        <v>0</v>
      </c>
      <c r="QYF197" s="87">
        <f>QYD197+QYE197</f>
        <v>0</v>
      </c>
      <c r="QYG197" s="87">
        <v>0</v>
      </c>
      <c r="QYH197" s="87">
        <f>QYF197*(($H$150)+1)+(IF(QYG197&lt;101,QYG197,IF(QYG197&lt;201,QYG197/2,IF(QYG197&lt;=301,QYG197/3,QYG197/4))))</f>
        <v>0</v>
      </c>
      <c r="QYI197" s="108">
        <v>1</v>
      </c>
      <c r="QYJ197" s="109"/>
      <c r="QYK197" s="87"/>
      <c r="QYL197" s="87"/>
      <c r="QYM197" s="87">
        <v>0</v>
      </c>
      <c r="QYN197" s="87">
        <f>QYL197+QYM197</f>
        <v>0</v>
      </c>
      <c r="QYO197" s="87">
        <v>0</v>
      </c>
      <c r="QYP197" s="87">
        <f>QYN197*(($H$150)+1)+(IF(QYO197&lt;101,QYO197,IF(QYO197&lt;201,QYO197/2,IF(QYO197&lt;=301,QYO197/3,QYO197/4))))</f>
        <v>0</v>
      </c>
      <c r="QYQ197" s="108">
        <v>1</v>
      </c>
      <c r="QYR197" s="109"/>
      <c r="QYS197" s="87"/>
      <c r="QYT197" s="87"/>
      <c r="QYU197" s="87">
        <v>0</v>
      </c>
      <c r="QYV197" s="87">
        <f>QYT197+QYU197</f>
        <v>0</v>
      </c>
      <c r="QYW197" s="87">
        <v>0</v>
      </c>
      <c r="QYX197" s="87">
        <f>QYV197*(($H$150)+1)+(IF(QYW197&lt;101,QYW197,IF(QYW197&lt;201,QYW197/2,IF(QYW197&lt;=301,QYW197/3,QYW197/4))))</f>
        <v>0</v>
      </c>
      <c r="QYY197" s="108">
        <v>1</v>
      </c>
      <c r="QYZ197" s="109"/>
      <c r="QZA197" s="87"/>
      <c r="QZB197" s="87"/>
      <c r="QZC197" s="87">
        <v>0</v>
      </c>
      <c r="QZD197" s="87">
        <f>QZB197+QZC197</f>
        <v>0</v>
      </c>
      <c r="QZE197" s="87">
        <v>0</v>
      </c>
      <c r="QZF197" s="87">
        <f>QZD197*(($H$150)+1)+(IF(QZE197&lt;101,QZE197,IF(QZE197&lt;201,QZE197/2,IF(QZE197&lt;=301,QZE197/3,QZE197/4))))</f>
        <v>0</v>
      </c>
      <c r="QZG197" s="108">
        <v>1</v>
      </c>
      <c r="QZH197" s="109"/>
      <c r="QZI197" s="87"/>
      <c r="QZJ197" s="87"/>
      <c r="QZK197" s="87">
        <v>0</v>
      </c>
      <c r="QZL197" s="87">
        <f>QZJ197+QZK197</f>
        <v>0</v>
      </c>
      <c r="QZM197" s="87">
        <v>0</v>
      </c>
      <c r="QZN197" s="87">
        <f>QZL197*(($H$150)+1)+(IF(QZM197&lt;101,QZM197,IF(QZM197&lt;201,QZM197/2,IF(QZM197&lt;=301,QZM197/3,QZM197/4))))</f>
        <v>0</v>
      </c>
      <c r="QZO197" s="108">
        <v>1</v>
      </c>
      <c r="QZP197" s="109"/>
      <c r="QZQ197" s="87"/>
      <c r="QZR197" s="87"/>
      <c r="QZS197" s="87">
        <v>0</v>
      </c>
      <c r="QZT197" s="87">
        <f>QZR197+QZS197</f>
        <v>0</v>
      </c>
      <c r="QZU197" s="87">
        <v>0</v>
      </c>
      <c r="QZV197" s="87">
        <f>QZT197*(($H$150)+1)+(IF(QZU197&lt;101,QZU197,IF(QZU197&lt;201,QZU197/2,IF(QZU197&lt;=301,QZU197/3,QZU197/4))))</f>
        <v>0</v>
      </c>
      <c r="QZW197" s="108">
        <v>1</v>
      </c>
      <c r="QZX197" s="109"/>
      <c r="QZY197" s="87"/>
      <c r="QZZ197" s="87"/>
      <c r="RAA197" s="87">
        <v>0</v>
      </c>
      <c r="RAB197" s="87">
        <f>QZZ197+RAA197</f>
        <v>0</v>
      </c>
      <c r="RAC197" s="87">
        <v>0</v>
      </c>
      <c r="RAD197" s="87">
        <f>RAB197*(($H$150)+1)+(IF(RAC197&lt;101,RAC197,IF(RAC197&lt;201,RAC197/2,IF(RAC197&lt;=301,RAC197/3,RAC197/4))))</f>
        <v>0</v>
      </c>
      <c r="RAE197" s="108">
        <v>1</v>
      </c>
      <c r="RAF197" s="109"/>
      <c r="RAG197" s="87"/>
      <c r="RAH197" s="87"/>
      <c r="RAI197" s="87">
        <v>0</v>
      </c>
      <c r="RAJ197" s="87">
        <f>RAH197+RAI197</f>
        <v>0</v>
      </c>
      <c r="RAK197" s="87">
        <v>0</v>
      </c>
      <c r="RAL197" s="87">
        <f>RAJ197*(($H$150)+1)+(IF(RAK197&lt;101,RAK197,IF(RAK197&lt;201,RAK197/2,IF(RAK197&lt;=301,RAK197/3,RAK197/4))))</f>
        <v>0</v>
      </c>
      <c r="RAM197" s="108">
        <v>1</v>
      </c>
      <c r="RAN197" s="109"/>
      <c r="RAO197" s="87"/>
      <c r="RAP197" s="87"/>
      <c r="RAQ197" s="87">
        <v>0</v>
      </c>
      <c r="RAR197" s="87">
        <f>RAP197+RAQ197</f>
        <v>0</v>
      </c>
      <c r="RAS197" s="87">
        <v>0</v>
      </c>
      <c r="RAT197" s="87">
        <f>RAR197*(($H$150)+1)+(IF(RAS197&lt;101,RAS197,IF(RAS197&lt;201,RAS197/2,IF(RAS197&lt;=301,RAS197/3,RAS197/4))))</f>
        <v>0</v>
      </c>
      <c r="RAU197" s="108">
        <v>1</v>
      </c>
      <c r="RAV197" s="109"/>
      <c r="RAW197" s="87"/>
      <c r="RAX197" s="87"/>
      <c r="RAY197" s="87">
        <v>0</v>
      </c>
      <c r="RAZ197" s="87">
        <f>RAX197+RAY197</f>
        <v>0</v>
      </c>
      <c r="RBA197" s="87">
        <v>0</v>
      </c>
      <c r="RBB197" s="87">
        <f>RAZ197*(($H$150)+1)+(IF(RBA197&lt;101,RBA197,IF(RBA197&lt;201,RBA197/2,IF(RBA197&lt;=301,RBA197/3,RBA197/4))))</f>
        <v>0</v>
      </c>
      <c r="RBC197" s="108">
        <v>1</v>
      </c>
      <c r="RBD197" s="109"/>
      <c r="RBE197" s="87"/>
      <c r="RBF197" s="87"/>
      <c r="RBG197" s="87">
        <v>0</v>
      </c>
      <c r="RBH197" s="87">
        <f>RBF197+RBG197</f>
        <v>0</v>
      </c>
      <c r="RBI197" s="87">
        <v>0</v>
      </c>
      <c r="RBJ197" s="87">
        <f>RBH197*(($H$150)+1)+(IF(RBI197&lt;101,RBI197,IF(RBI197&lt;201,RBI197/2,IF(RBI197&lt;=301,RBI197/3,RBI197/4))))</f>
        <v>0</v>
      </c>
      <c r="RBK197" s="108">
        <v>1</v>
      </c>
      <c r="RBL197" s="109"/>
      <c r="RBM197" s="87"/>
      <c r="RBN197" s="87"/>
      <c r="RBO197" s="87">
        <v>0</v>
      </c>
      <c r="RBP197" s="87">
        <f>RBN197+RBO197</f>
        <v>0</v>
      </c>
      <c r="RBQ197" s="87">
        <v>0</v>
      </c>
      <c r="RBR197" s="87">
        <f>RBP197*(($H$150)+1)+(IF(RBQ197&lt;101,RBQ197,IF(RBQ197&lt;201,RBQ197/2,IF(RBQ197&lt;=301,RBQ197/3,RBQ197/4))))</f>
        <v>0</v>
      </c>
      <c r="RBS197" s="108">
        <v>1</v>
      </c>
      <c r="RBT197" s="109"/>
      <c r="RBU197" s="87"/>
      <c r="RBV197" s="87"/>
      <c r="RBW197" s="87">
        <v>0</v>
      </c>
      <c r="RBX197" s="87">
        <f>RBV197+RBW197</f>
        <v>0</v>
      </c>
      <c r="RBY197" s="87">
        <v>0</v>
      </c>
      <c r="RBZ197" s="87">
        <f>RBX197*(($H$150)+1)+(IF(RBY197&lt;101,RBY197,IF(RBY197&lt;201,RBY197/2,IF(RBY197&lt;=301,RBY197/3,RBY197/4))))</f>
        <v>0</v>
      </c>
      <c r="RCA197" s="108">
        <v>1</v>
      </c>
      <c r="RCB197" s="109"/>
      <c r="RCC197" s="87"/>
      <c r="RCD197" s="87"/>
      <c r="RCE197" s="87">
        <v>0</v>
      </c>
      <c r="RCF197" s="87">
        <f>RCD197+RCE197</f>
        <v>0</v>
      </c>
      <c r="RCG197" s="87">
        <v>0</v>
      </c>
      <c r="RCH197" s="87">
        <f>RCF197*(($H$150)+1)+(IF(RCG197&lt;101,RCG197,IF(RCG197&lt;201,RCG197/2,IF(RCG197&lt;=301,RCG197/3,RCG197/4))))</f>
        <v>0</v>
      </c>
      <c r="RCI197" s="108">
        <v>1</v>
      </c>
      <c r="RCJ197" s="109"/>
      <c r="RCK197" s="87"/>
      <c r="RCL197" s="87"/>
      <c r="RCM197" s="87">
        <v>0</v>
      </c>
      <c r="RCN197" s="87">
        <f>RCL197+RCM197</f>
        <v>0</v>
      </c>
      <c r="RCO197" s="87">
        <v>0</v>
      </c>
      <c r="RCP197" s="87">
        <f>RCN197*(($H$150)+1)+(IF(RCO197&lt;101,RCO197,IF(RCO197&lt;201,RCO197/2,IF(RCO197&lt;=301,RCO197/3,RCO197/4))))</f>
        <v>0</v>
      </c>
      <c r="RCQ197" s="108">
        <v>1</v>
      </c>
      <c r="RCR197" s="109"/>
      <c r="RCS197" s="87"/>
      <c r="RCT197" s="87"/>
      <c r="RCU197" s="87">
        <v>0</v>
      </c>
      <c r="RCV197" s="87">
        <f>RCT197+RCU197</f>
        <v>0</v>
      </c>
      <c r="RCW197" s="87">
        <v>0</v>
      </c>
      <c r="RCX197" s="87">
        <f>RCV197*(($H$150)+1)+(IF(RCW197&lt;101,RCW197,IF(RCW197&lt;201,RCW197/2,IF(RCW197&lt;=301,RCW197/3,RCW197/4))))</f>
        <v>0</v>
      </c>
      <c r="RCY197" s="108">
        <v>1</v>
      </c>
      <c r="RCZ197" s="109"/>
      <c r="RDA197" s="87"/>
      <c r="RDB197" s="87"/>
      <c r="RDC197" s="87">
        <v>0</v>
      </c>
      <c r="RDD197" s="87">
        <f>RDB197+RDC197</f>
        <v>0</v>
      </c>
      <c r="RDE197" s="87">
        <v>0</v>
      </c>
      <c r="RDF197" s="87">
        <f>RDD197*(($H$150)+1)+(IF(RDE197&lt;101,RDE197,IF(RDE197&lt;201,RDE197/2,IF(RDE197&lt;=301,RDE197/3,RDE197/4))))</f>
        <v>0</v>
      </c>
      <c r="RDG197" s="108">
        <v>1</v>
      </c>
      <c r="RDH197" s="109"/>
      <c r="RDI197" s="87"/>
      <c r="RDJ197" s="87"/>
      <c r="RDK197" s="87">
        <v>0</v>
      </c>
      <c r="RDL197" s="87">
        <f>RDJ197+RDK197</f>
        <v>0</v>
      </c>
      <c r="RDM197" s="87">
        <v>0</v>
      </c>
      <c r="RDN197" s="87">
        <f>RDL197*(($H$150)+1)+(IF(RDM197&lt;101,RDM197,IF(RDM197&lt;201,RDM197/2,IF(RDM197&lt;=301,RDM197/3,RDM197/4))))</f>
        <v>0</v>
      </c>
      <c r="RDO197" s="108">
        <v>1</v>
      </c>
      <c r="RDP197" s="109"/>
      <c r="RDQ197" s="87"/>
      <c r="RDR197" s="87"/>
      <c r="RDS197" s="87">
        <v>0</v>
      </c>
      <c r="RDT197" s="87">
        <f>RDR197+RDS197</f>
        <v>0</v>
      </c>
      <c r="RDU197" s="87">
        <v>0</v>
      </c>
      <c r="RDV197" s="87">
        <f>RDT197*(($H$150)+1)+(IF(RDU197&lt;101,RDU197,IF(RDU197&lt;201,RDU197/2,IF(RDU197&lt;=301,RDU197/3,RDU197/4))))</f>
        <v>0</v>
      </c>
      <c r="RDW197" s="108">
        <v>1</v>
      </c>
      <c r="RDX197" s="109"/>
      <c r="RDY197" s="87"/>
      <c r="RDZ197" s="87"/>
      <c r="REA197" s="87">
        <v>0</v>
      </c>
      <c r="REB197" s="87">
        <f>RDZ197+REA197</f>
        <v>0</v>
      </c>
      <c r="REC197" s="87">
        <v>0</v>
      </c>
      <c r="RED197" s="87">
        <f>REB197*(($H$150)+1)+(IF(REC197&lt;101,REC197,IF(REC197&lt;201,REC197/2,IF(REC197&lt;=301,REC197/3,REC197/4))))</f>
        <v>0</v>
      </c>
      <c r="REE197" s="108">
        <v>1</v>
      </c>
      <c r="REF197" s="109"/>
      <c r="REG197" s="87"/>
      <c r="REH197" s="87"/>
      <c r="REI197" s="87">
        <v>0</v>
      </c>
      <c r="REJ197" s="87">
        <f>REH197+REI197</f>
        <v>0</v>
      </c>
      <c r="REK197" s="87">
        <v>0</v>
      </c>
      <c r="REL197" s="87">
        <f>REJ197*(($H$150)+1)+(IF(REK197&lt;101,REK197,IF(REK197&lt;201,REK197/2,IF(REK197&lt;=301,REK197/3,REK197/4))))</f>
        <v>0</v>
      </c>
      <c r="REM197" s="108">
        <v>1</v>
      </c>
      <c r="REN197" s="109"/>
      <c r="REO197" s="87"/>
      <c r="REP197" s="87"/>
      <c r="REQ197" s="87">
        <v>0</v>
      </c>
      <c r="RER197" s="87">
        <f>REP197+REQ197</f>
        <v>0</v>
      </c>
      <c r="RES197" s="87">
        <v>0</v>
      </c>
      <c r="RET197" s="87">
        <f>RER197*(($H$150)+1)+(IF(RES197&lt;101,RES197,IF(RES197&lt;201,RES197/2,IF(RES197&lt;=301,RES197/3,RES197/4))))</f>
        <v>0</v>
      </c>
      <c r="REU197" s="108">
        <v>1</v>
      </c>
      <c r="REV197" s="109"/>
      <c r="REW197" s="87"/>
      <c r="REX197" s="87"/>
      <c r="REY197" s="87">
        <v>0</v>
      </c>
      <c r="REZ197" s="87">
        <f>REX197+REY197</f>
        <v>0</v>
      </c>
      <c r="RFA197" s="87">
        <v>0</v>
      </c>
      <c r="RFB197" s="87">
        <f>REZ197*(($H$150)+1)+(IF(RFA197&lt;101,RFA197,IF(RFA197&lt;201,RFA197/2,IF(RFA197&lt;=301,RFA197/3,RFA197/4))))</f>
        <v>0</v>
      </c>
      <c r="RFC197" s="108">
        <v>1</v>
      </c>
      <c r="RFD197" s="109"/>
      <c r="RFE197" s="87"/>
      <c r="RFF197" s="87"/>
      <c r="RFG197" s="87">
        <v>0</v>
      </c>
      <c r="RFH197" s="87">
        <f>RFF197+RFG197</f>
        <v>0</v>
      </c>
      <c r="RFI197" s="87">
        <v>0</v>
      </c>
      <c r="RFJ197" s="87">
        <f>RFH197*(($H$150)+1)+(IF(RFI197&lt;101,RFI197,IF(RFI197&lt;201,RFI197/2,IF(RFI197&lt;=301,RFI197/3,RFI197/4))))</f>
        <v>0</v>
      </c>
      <c r="RFK197" s="108">
        <v>1</v>
      </c>
      <c r="RFL197" s="109"/>
      <c r="RFM197" s="87"/>
      <c r="RFN197" s="87"/>
      <c r="RFO197" s="87">
        <v>0</v>
      </c>
      <c r="RFP197" s="87">
        <f>RFN197+RFO197</f>
        <v>0</v>
      </c>
      <c r="RFQ197" s="87">
        <v>0</v>
      </c>
      <c r="RFR197" s="87">
        <f>RFP197*(($H$150)+1)+(IF(RFQ197&lt;101,RFQ197,IF(RFQ197&lt;201,RFQ197/2,IF(RFQ197&lt;=301,RFQ197/3,RFQ197/4))))</f>
        <v>0</v>
      </c>
      <c r="RFS197" s="108">
        <v>1</v>
      </c>
      <c r="RFT197" s="109"/>
      <c r="RFU197" s="87"/>
      <c r="RFV197" s="87"/>
      <c r="RFW197" s="87">
        <v>0</v>
      </c>
      <c r="RFX197" s="87">
        <f>RFV197+RFW197</f>
        <v>0</v>
      </c>
      <c r="RFY197" s="87">
        <v>0</v>
      </c>
      <c r="RFZ197" s="87">
        <f>RFX197*(($H$150)+1)+(IF(RFY197&lt;101,RFY197,IF(RFY197&lt;201,RFY197/2,IF(RFY197&lt;=301,RFY197/3,RFY197/4))))</f>
        <v>0</v>
      </c>
      <c r="RGA197" s="108">
        <v>1</v>
      </c>
      <c r="RGB197" s="109"/>
      <c r="RGC197" s="87"/>
      <c r="RGD197" s="87"/>
      <c r="RGE197" s="87">
        <v>0</v>
      </c>
      <c r="RGF197" s="87">
        <f>RGD197+RGE197</f>
        <v>0</v>
      </c>
      <c r="RGG197" s="87">
        <v>0</v>
      </c>
      <c r="RGH197" s="87">
        <f>RGF197*(($H$150)+1)+(IF(RGG197&lt;101,RGG197,IF(RGG197&lt;201,RGG197/2,IF(RGG197&lt;=301,RGG197/3,RGG197/4))))</f>
        <v>0</v>
      </c>
      <c r="RGI197" s="108">
        <v>1</v>
      </c>
      <c r="RGJ197" s="109"/>
      <c r="RGK197" s="87"/>
      <c r="RGL197" s="87"/>
      <c r="RGM197" s="87">
        <v>0</v>
      </c>
      <c r="RGN197" s="87">
        <f>RGL197+RGM197</f>
        <v>0</v>
      </c>
      <c r="RGO197" s="87">
        <v>0</v>
      </c>
      <c r="RGP197" s="87">
        <f>RGN197*(($H$150)+1)+(IF(RGO197&lt;101,RGO197,IF(RGO197&lt;201,RGO197/2,IF(RGO197&lt;=301,RGO197/3,RGO197/4))))</f>
        <v>0</v>
      </c>
      <c r="RGQ197" s="108">
        <v>1</v>
      </c>
      <c r="RGR197" s="109"/>
      <c r="RGS197" s="87"/>
      <c r="RGT197" s="87"/>
      <c r="RGU197" s="87">
        <v>0</v>
      </c>
      <c r="RGV197" s="87">
        <f>RGT197+RGU197</f>
        <v>0</v>
      </c>
      <c r="RGW197" s="87">
        <v>0</v>
      </c>
      <c r="RGX197" s="87">
        <f>RGV197*(($H$150)+1)+(IF(RGW197&lt;101,RGW197,IF(RGW197&lt;201,RGW197/2,IF(RGW197&lt;=301,RGW197/3,RGW197/4))))</f>
        <v>0</v>
      </c>
      <c r="RGY197" s="108">
        <v>1</v>
      </c>
      <c r="RGZ197" s="109"/>
      <c r="RHA197" s="87"/>
      <c r="RHB197" s="87"/>
      <c r="RHC197" s="87">
        <v>0</v>
      </c>
      <c r="RHD197" s="87">
        <f>RHB197+RHC197</f>
        <v>0</v>
      </c>
      <c r="RHE197" s="87">
        <v>0</v>
      </c>
      <c r="RHF197" s="87">
        <f>RHD197*(($H$150)+1)+(IF(RHE197&lt;101,RHE197,IF(RHE197&lt;201,RHE197/2,IF(RHE197&lt;=301,RHE197/3,RHE197/4))))</f>
        <v>0</v>
      </c>
      <c r="RHG197" s="108">
        <v>1</v>
      </c>
      <c r="RHH197" s="109"/>
      <c r="RHI197" s="87"/>
      <c r="RHJ197" s="87"/>
      <c r="RHK197" s="87">
        <v>0</v>
      </c>
      <c r="RHL197" s="87">
        <f>RHJ197+RHK197</f>
        <v>0</v>
      </c>
      <c r="RHM197" s="87">
        <v>0</v>
      </c>
      <c r="RHN197" s="87">
        <f>RHL197*(($H$150)+1)+(IF(RHM197&lt;101,RHM197,IF(RHM197&lt;201,RHM197/2,IF(RHM197&lt;=301,RHM197/3,RHM197/4))))</f>
        <v>0</v>
      </c>
      <c r="RHO197" s="108">
        <v>1</v>
      </c>
      <c r="RHP197" s="109"/>
      <c r="RHQ197" s="87"/>
      <c r="RHR197" s="87"/>
      <c r="RHS197" s="87">
        <v>0</v>
      </c>
      <c r="RHT197" s="87">
        <f>RHR197+RHS197</f>
        <v>0</v>
      </c>
      <c r="RHU197" s="87">
        <v>0</v>
      </c>
      <c r="RHV197" s="87">
        <f>RHT197*(($H$150)+1)+(IF(RHU197&lt;101,RHU197,IF(RHU197&lt;201,RHU197/2,IF(RHU197&lt;=301,RHU197/3,RHU197/4))))</f>
        <v>0</v>
      </c>
      <c r="RHW197" s="108">
        <v>1</v>
      </c>
      <c r="RHX197" s="109"/>
      <c r="RHY197" s="87"/>
      <c r="RHZ197" s="87"/>
      <c r="RIA197" s="87">
        <v>0</v>
      </c>
      <c r="RIB197" s="87">
        <f>RHZ197+RIA197</f>
        <v>0</v>
      </c>
      <c r="RIC197" s="87">
        <v>0</v>
      </c>
      <c r="RID197" s="87">
        <f>RIB197*(($H$150)+1)+(IF(RIC197&lt;101,RIC197,IF(RIC197&lt;201,RIC197/2,IF(RIC197&lt;=301,RIC197/3,RIC197/4))))</f>
        <v>0</v>
      </c>
      <c r="RIE197" s="108">
        <v>1</v>
      </c>
      <c r="RIF197" s="109"/>
      <c r="RIG197" s="87"/>
      <c r="RIH197" s="87"/>
      <c r="RII197" s="87">
        <v>0</v>
      </c>
      <c r="RIJ197" s="87">
        <f>RIH197+RII197</f>
        <v>0</v>
      </c>
      <c r="RIK197" s="87">
        <v>0</v>
      </c>
      <c r="RIL197" s="87">
        <f>RIJ197*(($H$150)+1)+(IF(RIK197&lt;101,RIK197,IF(RIK197&lt;201,RIK197/2,IF(RIK197&lt;=301,RIK197/3,RIK197/4))))</f>
        <v>0</v>
      </c>
      <c r="RIM197" s="108">
        <v>1</v>
      </c>
      <c r="RIN197" s="109"/>
      <c r="RIO197" s="87"/>
      <c r="RIP197" s="87"/>
      <c r="RIQ197" s="87">
        <v>0</v>
      </c>
      <c r="RIR197" s="87">
        <f>RIP197+RIQ197</f>
        <v>0</v>
      </c>
      <c r="RIS197" s="87">
        <v>0</v>
      </c>
      <c r="RIT197" s="87">
        <f>RIR197*(($H$150)+1)+(IF(RIS197&lt;101,RIS197,IF(RIS197&lt;201,RIS197/2,IF(RIS197&lt;=301,RIS197/3,RIS197/4))))</f>
        <v>0</v>
      </c>
      <c r="RIU197" s="108">
        <v>1</v>
      </c>
      <c r="RIV197" s="109"/>
      <c r="RIW197" s="87"/>
      <c r="RIX197" s="87"/>
      <c r="RIY197" s="87">
        <v>0</v>
      </c>
      <c r="RIZ197" s="87">
        <f>RIX197+RIY197</f>
        <v>0</v>
      </c>
      <c r="RJA197" s="87">
        <v>0</v>
      </c>
      <c r="RJB197" s="87">
        <f>RIZ197*(($H$150)+1)+(IF(RJA197&lt;101,RJA197,IF(RJA197&lt;201,RJA197/2,IF(RJA197&lt;=301,RJA197/3,RJA197/4))))</f>
        <v>0</v>
      </c>
      <c r="RJC197" s="108">
        <v>1</v>
      </c>
      <c r="RJD197" s="109"/>
      <c r="RJE197" s="87"/>
      <c r="RJF197" s="87"/>
      <c r="RJG197" s="87">
        <v>0</v>
      </c>
      <c r="RJH197" s="87">
        <f>RJF197+RJG197</f>
        <v>0</v>
      </c>
      <c r="RJI197" s="87">
        <v>0</v>
      </c>
      <c r="RJJ197" s="87">
        <f>RJH197*(($H$150)+1)+(IF(RJI197&lt;101,RJI197,IF(RJI197&lt;201,RJI197/2,IF(RJI197&lt;=301,RJI197/3,RJI197/4))))</f>
        <v>0</v>
      </c>
      <c r="RJK197" s="108">
        <v>1</v>
      </c>
      <c r="RJL197" s="109"/>
      <c r="RJM197" s="87"/>
      <c r="RJN197" s="87"/>
      <c r="RJO197" s="87">
        <v>0</v>
      </c>
      <c r="RJP197" s="87">
        <f>RJN197+RJO197</f>
        <v>0</v>
      </c>
      <c r="RJQ197" s="87">
        <v>0</v>
      </c>
      <c r="RJR197" s="87">
        <f>RJP197*(($H$150)+1)+(IF(RJQ197&lt;101,RJQ197,IF(RJQ197&lt;201,RJQ197/2,IF(RJQ197&lt;=301,RJQ197/3,RJQ197/4))))</f>
        <v>0</v>
      </c>
      <c r="RJS197" s="108">
        <v>1</v>
      </c>
      <c r="RJT197" s="109"/>
      <c r="RJU197" s="87"/>
      <c r="RJV197" s="87"/>
      <c r="RJW197" s="87">
        <v>0</v>
      </c>
      <c r="RJX197" s="87">
        <f>RJV197+RJW197</f>
        <v>0</v>
      </c>
      <c r="RJY197" s="87">
        <v>0</v>
      </c>
      <c r="RJZ197" s="87">
        <f>RJX197*(($H$150)+1)+(IF(RJY197&lt;101,RJY197,IF(RJY197&lt;201,RJY197/2,IF(RJY197&lt;=301,RJY197/3,RJY197/4))))</f>
        <v>0</v>
      </c>
      <c r="RKA197" s="108">
        <v>1</v>
      </c>
      <c r="RKB197" s="109"/>
      <c r="RKC197" s="87"/>
      <c r="RKD197" s="87"/>
      <c r="RKE197" s="87">
        <v>0</v>
      </c>
      <c r="RKF197" s="87">
        <f>RKD197+RKE197</f>
        <v>0</v>
      </c>
      <c r="RKG197" s="87">
        <v>0</v>
      </c>
      <c r="RKH197" s="87">
        <f>RKF197*(($H$150)+1)+(IF(RKG197&lt;101,RKG197,IF(RKG197&lt;201,RKG197/2,IF(RKG197&lt;=301,RKG197/3,RKG197/4))))</f>
        <v>0</v>
      </c>
      <c r="RKI197" s="108">
        <v>1</v>
      </c>
      <c r="RKJ197" s="109"/>
      <c r="RKK197" s="87"/>
      <c r="RKL197" s="87"/>
      <c r="RKM197" s="87">
        <v>0</v>
      </c>
      <c r="RKN197" s="87">
        <f>RKL197+RKM197</f>
        <v>0</v>
      </c>
      <c r="RKO197" s="87">
        <v>0</v>
      </c>
      <c r="RKP197" s="87">
        <f>RKN197*(($H$150)+1)+(IF(RKO197&lt;101,RKO197,IF(RKO197&lt;201,RKO197/2,IF(RKO197&lt;=301,RKO197/3,RKO197/4))))</f>
        <v>0</v>
      </c>
      <c r="RKQ197" s="108">
        <v>1</v>
      </c>
      <c r="RKR197" s="109"/>
      <c r="RKS197" s="87"/>
      <c r="RKT197" s="87"/>
      <c r="RKU197" s="87">
        <v>0</v>
      </c>
      <c r="RKV197" s="87">
        <f>RKT197+RKU197</f>
        <v>0</v>
      </c>
      <c r="RKW197" s="87">
        <v>0</v>
      </c>
      <c r="RKX197" s="87">
        <f>RKV197*(($H$150)+1)+(IF(RKW197&lt;101,RKW197,IF(RKW197&lt;201,RKW197/2,IF(RKW197&lt;=301,RKW197/3,RKW197/4))))</f>
        <v>0</v>
      </c>
      <c r="RKY197" s="108">
        <v>1</v>
      </c>
      <c r="RKZ197" s="109"/>
      <c r="RLA197" s="87"/>
      <c r="RLB197" s="87"/>
      <c r="RLC197" s="87">
        <v>0</v>
      </c>
      <c r="RLD197" s="87">
        <f>RLB197+RLC197</f>
        <v>0</v>
      </c>
      <c r="RLE197" s="87">
        <v>0</v>
      </c>
      <c r="RLF197" s="87">
        <f>RLD197*(($H$150)+1)+(IF(RLE197&lt;101,RLE197,IF(RLE197&lt;201,RLE197/2,IF(RLE197&lt;=301,RLE197/3,RLE197/4))))</f>
        <v>0</v>
      </c>
      <c r="RLG197" s="108">
        <v>1</v>
      </c>
      <c r="RLH197" s="109"/>
      <c r="RLI197" s="87"/>
      <c r="RLJ197" s="87"/>
      <c r="RLK197" s="87">
        <v>0</v>
      </c>
      <c r="RLL197" s="87">
        <f>RLJ197+RLK197</f>
        <v>0</v>
      </c>
      <c r="RLM197" s="87">
        <v>0</v>
      </c>
      <c r="RLN197" s="87">
        <f>RLL197*(($H$150)+1)+(IF(RLM197&lt;101,RLM197,IF(RLM197&lt;201,RLM197/2,IF(RLM197&lt;=301,RLM197/3,RLM197/4))))</f>
        <v>0</v>
      </c>
      <c r="RLO197" s="108">
        <v>1</v>
      </c>
      <c r="RLP197" s="109"/>
      <c r="RLQ197" s="87"/>
      <c r="RLR197" s="87"/>
      <c r="RLS197" s="87">
        <v>0</v>
      </c>
      <c r="RLT197" s="87">
        <f>RLR197+RLS197</f>
        <v>0</v>
      </c>
      <c r="RLU197" s="87">
        <v>0</v>
      </c>
      <c r="RLV197" s="87">
        <f>RLT197*(($H$150)+1)+(IF(RLU197&lt;101,RLU197,IF(RLU197&lt;201,RLU197/2,IF(RLU197&lt;=301,RLU197/3,RLU197/4))))</f>
        <v>0</v>
      </c>
      <c r="RLW197" s="108">
        <v>1</v>
      </c>
      <c r="RLX197" s="109"/>
      <c r="RLY197" s="87"/>
      <c r="RLZ197" s="87"/>
      <c r="RMA197" s="87">
        <v>0</v>
      </c>
      <c r="RMB197" s="87">
        <f>RLZ197+RMA197</f>
        <v>0</v>
      </c>
      <c r="RMC197" s="87">
        <v>0</v>
      </c>
      <c r="RMD197" s="87">
        <f>RMB197*(($H$150)+1)+(IF(RMC197&lt;101,RMC197,IF(RMC197&lt;201,RMC197/2,IF(RMC197&lt;=301,RMC197/3,RMC197/4))))</f>
        <v>0</v>
      </c>
      <c r="RME197" s="108">
        <v>1</v>
      </c>
      <c r="RMF197" s="109"/>
      <c r="RMG197" s="87"/>
      <c r="RMH197" s="87"/>
      <c r="RMI197" s="87">
        <v>0</v>
      </c>
      <c r="RMJ197" s="87">
        <f>RMH197+RMI197</f>
        <v>0</v>
      </c>
      <c r="RMK197" s="87">
        <v>0</v>
      </c>
      <c r="RML197" s="87">
        <f>RMJ197*(($H$150)+1)+(IF(RMK197&lt;101,RMK197,IF(RMK197&lt;201,RMK197/2,IF(RMK197&lt;=301,RMK197/3,RMK197/4))))</f>
        <v>0</v>
      </c>
      <c r="RMM197" s="108">
        <v>1</v>
      </c>
      <c r="RMN197" s="109"/>
      <c r="RMO197" s="87"/>
      <c r="RMP197" s="87"/>
      <c r="RMQ197" s="87">
        <v>0</v>
      </c>
      <c r="RMR197" s="87">
        <f>RMP197+RMQ197</f>
        <v>0</v>
      </c>
      <c r="RMS197" s="87">
        <v>0</v>
      </c>
      <c r="RMT197" s="87">
        <f>RMR197*(($H$150)+1)+(IF(RMS197&lt;101,RMS197,IF(RMS197&lt;201,RMS197/2,IF(RMS197&lt;=301,RMS197/3,RMS197/4))))</f>
        <v>0</v>
      </c>
      <c r="RMU197" s="108">
        <v>1</v>
      </c>
      <c r="RMV197" s="109"/>
      <c r="RMW197" s="87"/>
      <c r="RMX197" s="87"/>
      <c r="RMY197" s="87">
        <v>0</v>
      </c>
      <c r="RMZ197" s="87">
        <f>RMX197+RMY197</f>
        <v>0</v>
      </c>
      <c r="RNA197" s="87">
        <v>0</v>
      </c>
      <c r="RNB197" s="87">
        <f>RMZ197*(($H$150)+1)+(IF(RNA197&lt;101,RNA197,IF(RNA197&lt;201,RNA197/2,IF(RNA197&lt;=301,RNA197/3,RNA197/4))))</f>
        <v>0</v>
      </c>
      <c r="RNC197" s="108">
        <v>1</v>
      </c>
      <c r="RND197" s="109"/>
      <c r="RNE197" s="87"/>
      <c r="RNF197" s="87"/>
      <c r="RNG197" s="87">
        <v>0</v>
      </c>
      <c r="RNH197" s="87">
        <f>RNF197+RNG197</f>
        <v>0</v>
      </c>
      <c r="RNI197" s="87">
        <v>0</v>
      </c>
      <c r="RNJ197" s="87">
        <f>RNH197*(($H$150)+1)+(IF(RNI197&lt;101,RNI197,IF(RNI197&lt;201,RNI197/2,IF(RNI197&lt;=301,RNI197/3,RNI197/4))))</f>
        <v>0</v>
      </c>
      <c r="RNK197" s="108">
        <v>1</v>
      </c>
      <c r="RNL197" s="109"/>
      <c r="RNM197" s="87"/>
      <c r="RNN197" s="87"/>
      <c r="RNO197" s="87">
        <v>0</v>
      </c>
      <c r="RNP197" s="87">
        <f>RNN197+RNO197</f>
        <v>0</v>
      </c>
      <c r="RNQ197" s="87">
        <v>0</v>
      </c>
      <c r="RNR197" s="87">
        <f>RNP197*(($H$150)+1)+(IF(RNQ197&lt;101,RNQ197,IF(RNQ197&lt;201,RNQ197/2,IF(RNQ197&lt;=301,RNQ197/3,RNQ197/4))))</f>
        <v>0</v>
      </c>
      <c r="RNS197" s="108">
        <v>1</v>
      </c>
      <c r="RNT197" s="109"/>
      <c r="RNU197" s="87"/>
      <c r="RNV197" s="87"/>
      <c r="RNW197" s="87">
        <v>0</v>
      </c>
      <c r="RNX197" s="87">
        <f>RNV197+RNW197</f>
        <v>0</v>
      </c>
      <c r="RNY197" s="87">
        <v>0</v>
      </c>
      <c r="RNZ197" s="87">
        <f>RNX197*(($H$150)+1)+(IF(RNY197&lt;101,RNY197,IF(RNY197&lt;201,RNY197/2,IF(RNY197&lt;=301,RNY197/3,RNY197/4))))</f>
        <v>0</v>
      </c>
      <c r="ROA197" s="108">
        <v>1</v>
      </c>
      <c r="ROB197" s="109"/>
      <c r="ROC197" s="87"/>
      <c r="ROD197" s="87"/>
      <c r="ROE197" s="87">
        <v>0</v>
      </c>
      <c r="ROF197" s="87">
        <f>ROD197+ROE197</f>
        <v>0</v>
      </c>
      <c r="ROG197" s="87">
        <v>0</v>
      </c>
      <c r="ROH197" s="87">
        <f>ROF197*(($H$150)+1)+(IF(ROG197&lt;101,ROG197,IF(ROG197&lt;201,ROG197/2,IF(ROG197&lt;=301,ROG197/3,ROG197/4))))</f>
        <v>0</v>
      </c>
      <c r="ROI197" s="108">
        <v>1</v>
      </c>
      <c r="ROJ197" s="109"/>
      <c r="ROK197" s="87"/>
      <c r="ROL197" s="87"/>
      <c r="ROM197" s="87">
        <v>0</v>
      </c>
      <c r="RON197" s="87">
        <f>ROL197+ROM197</f>
        <v>0</v>
      </c>
      <c r="ROO197" s="87">
        <v>0</v>
      </c>
      <c r="ROP197" s="87">
        <f>RON197*(($H$150)+1)+(IF(ROO197&lt;101,ROO197,IF(ROO197&lt;201,ROO197/2,IF(ROO197&lt;=301,ROO197/3,ROO197/4))))</f>
        <v>0</v>
      </c>
      <c r="ROQ197" s="108">
        <v>1</v>
      </c>
      <c r="ROR197" s="109"/>
      <c r="ROS197" s="87"/>
      <c r="ROT197" s="87"/>
      <c r="ROU197" s="87">
        <v>0</v>
      </c>
      <c r="ROV197" s="87">
        <f>ROT197+ROU197</f>
        <v>0</v>
      </c>
      <c r="ROW197" s="87">
        <v>0</v>
      </c>
      <c r="ROX197" s="87">
        <f>ROV197*(($H$150)+1)+(IF(ROW197&lt;101,ROW197,IF(ROW197&lt;201,ROW197/2,IF(ROW197&lt;=301,ROW197/3,ROW197/4))))</f>
        <v>0</v>
      </c>
      <c r="ROY197" s="108">
        <v>1</v>
      </c>
      <c r="ROZ197" s="109"/>
      <c r="RPA197" s="87"/>
      <c r="RPB197" s="87"/>
      <c r="RPC197" s="87">
        <v>0</v>
      </c>
      <c r="RPD197" s="87">
        <f>RPB197+RPC197</f>
        <v>0</v>
      </c>
      <c r="RPE197" s="87">
        <v>0</v>
      </c>
      <c r="RPF197" s="87">
        <f>RPD197*(($H$150)+1)+(IF(RPE197&lt;101,RPE197,IF(RPE197&lt;201,RPE197/2,IF(RPE197&lt;=301,RPE197/3,RPE197/4))))</f>
        <v>0</v>
      </c>
      <c r="RPG197" s="108">
        <v>1</v>
      </c>
      <c r="RPH197" s="109"/>
      <c r="RPI197" s="87"/>
      <c r="RPJ197" s="87"/>
      <c r="RPK197" s="87">
        <v>0</v>
      </c>
      <c r="RPL197" s="87">
        <f>RPJ197+RPK197</f>
        <v>0</v>
      </c>
      <c r="RPM197" s="87">
        <v>0</v>
      </c>
      <c r="RPN197" s="87">
        <f>RPL197*(($H$150)+1)+(IF(RPM197&lt;101,RPM197,IF(RPM197&lt;201,RPM197/2,IF(RPM197&lt;=301,RPM197/3,RPM197/4))))</f>
        <v>0</v>
      </c>
      <c r="RPO197" s="108">
        <v>1</v>
      </c>
      <c r="RPP197" s="109"/>
      <c r="RPQ197" s="87"/>
      <c r="RPR197" s="87"/>
      <c r="RPS197" s="87">
        <v>0</v>
      </c>
      <c r="RPT197" s="87">
        <f>RPR197+RPS197</f>
        <v>0</v>
      </c>
      <c r="RPU197" s="87">
        <v>0</v>
      </c>
      <c r="RPV197" s="87">
        <f>RPT197*(($H$150)+1)+(IF(RPU197&lt;101,RPU197,IF(RPU197&lt;201,RPU197/2,IF(RPU197&lt;=301,RPU197/3,RPU197/4))))</f>
        <v>0</v>
      </c>
      <c r="RPW197" s="108">
        <v>1</v>
      </c>
      <c r="RPX197" s="109"/>
      <c r="RPY197" s="87"/>
      <c r="RPZ197" s="87"/>
      <c r="RQA197" s="87">
        <v>0</v>
      </c>
      <c r="RQB197" s="87">
        <f>RPZ197+RQA197</f>
        <v>0</v>
      </c>
      <c r="RQC197" s="87">
        <v>0</v>
      </c>
      <c r="RQD197" s="87">
        <f>RQB197*(($H$150)+1)+(IF(RQC197&lt;101,RQC197,IF(RQC197&lt;201,RQC197/2,IF(RQC197&lt;=301,RQC197/3,RQC197/4))))</f>
        <v>0</v>
      </c>
      <c r="RQE197" s="108">
        <v>1</v>
      </c>
      <c r="RQF197" s="109"/>
      <c r="RQG197" s="87"/>
      <c r="RQH197" s="87"/>
      <c r="RQI197" s="87">
        <v>0</v>
      </c>
      <c r="RQJ197" s="87">
        <f>RQH197+RQI197</f>
        <v>0</v>
      </c>
      <c r="RQK197" s="87">
        <v>0</v>
      </c>
      <c r="RQL197" s="87">
        <f>RQJ197*(($H$150)+1)+(IF(RQK197&lt;101,RQK197,IF(RQK197&lt;201,RQK197/2,IF(RQK197&lt;=301,RQK197/3,RQK197/4))))</f>
        <v>0</v>
      </c>
      <c r="RQM197" s="108">
        <v>1</v>
      </c>
      <c r="RQN197" s="109"/>
      <c r="RQO197" s="87"/>
      <c r="RQP197" s="87"/>
      <c r="RQQ197" s="87">
        <v>0</v>
      </c>
      <c r="RQR197" s="87">
        <f>RQP197+RQQ197</f>
        <v>0</v>
      </c>
      <c r="RQS197" s="87">
        <v>0</v>
      </c>
      <c r="RQT197" s="87">
        <f>RQR197*(($H$150)+1)+(IF(RQS197&lt;101,RQS197,IF(RQS197&lt;201,RQS197/2,IF(RQS197&lt;=301,RQS197/3,RQS197/4))))</f>
        <v>0</v>
      </c>
      <c r="RQU197" s="108">
        <v>1</v>
      </c>
      <c r="RQV197" s="109"/>
      <c r="RQW197" s="87"/>
      <c r="RQX197" s="87"/>
      <c r="RQY197" s="87">
        <v>0</v>
      </c>
      <c r="RQZ197" s="87">
        <f>RQX197+RQY197</f>
        <v>0</v>
      </c>
      <c r="RRA197" s="87">
        <v>0</v>
      </c>
      <c r="RRB197" s="87">
        <f>RQZ197*(($H$150)+1)+(IF(RRA197&lt;101,RRA197,IF(RRA197&lt;201,RRA197/2,IF(RRA197&lt;=301,RRA197/3,RRA197/4))))</f>
        <v>0</v>
      </c>
      <c r="RRC197" s="108">
        <v>1</v>
      </c>
      <c r="RRD197" s="109"/>
      <c r="RRE197" s="87"/>
      <c r="RRF197" s="87"/>
      <c r="RRG197" s="87">
        <v>0</v>
      </c>
      <c r="RRH197" s="87">
        <f>RRF197+RRG197</f>
        <v>0</v>
      </c>
      <c r="RRI197" s="87">
        <v>0</v>
      </c>
      <c r="RRJ197" s="87">
        <f>RRH197*(($H$150)+1)+(IF(RRI197&lt;101,RRI197,IF(RRI197&lt;201,RRI197/2,IF(RRI197&lt;=301,RRI197/3,RRI197/4))))</f>
        <v>0</v>
      </c>
      <c r="RRK197" s="108">
        <v>1</v>
      </c>
      <c r="RRL197" s="109"/>
      <c r="RRM197" s="87"/>
      <c r="RRN197" s="87"/>
      <c r="RRO197" s="87">
        <v>0</v>
      </c>
      <c r="RRP197" s="87">
        <f>RRN197+RRO197</f>
        <v>0</v>
      </c>
      <c r="RRQ197" s="87">
        <v>0</v>
      </c>
      <c r="RRR197" s="87">
        <f>RRP197*(($H$150)+1)+(IF(RRQ197&lt;101,RRQ197,IF(RRQ197&lt;201,RRQ197/2,IF(RRQ197&lt;=301,RRQ197/3,RRQ197/4))))</f>
        <v>0</v>
      </c>
      <c r="RRS197" s="108">
        <v>1</v>
      </c>
      <c r="RRT197" s="109"/>
      <c r="RRU197" s="87"/>
      <c r="RRV197" s="87"/>
      <c r="RRW197" s="87">
        <v>0</v>
      </c>
      <c r="RRX197" s="87">
        <f>RRV197+RRW197</f>
        <v>0</v>
      </c>
      <c r="RRY197" s="87">
        <v>0</v>
      </c>
      <c r="RRZ197" s="87">
        <f>RRX197*(($H$150)+1)+(IF(RRY197&lt;101,RRY197,IF(RRY197&lt;201,RRY197/2,IF(RRY197&lt;=301,RRY197/3,RRY197/4))))</f>
        <v>0</v>
      </c>
      <c r="RSA197" s="108">
        <v>1</v>
      </c>
      <c r="RSB197" s="109"/>
      <c r="RSC197" s="87"/>
      <c r="RSD197" s="87"/>
      <c r="RSE197" s="87">
        <v>0</v>
      </c>
      <c r="RSF197" s="87">
        <f>RSD197+RSE197</f>
        <v>0</v>
      </c>
      <c r="RSG197" s="87">
        <v>0</v>
      </c>
      <c r="RSH197" s="87">
        <f>RSF197*(($H$150)+1)+(IF(RSG197&lt;101,RSG197,IF(RSG197&lt;201,RSG197/2,IF(RSG197&lt;=301,RSG197/3,RSG197/4))))</f>
        <v>0</v>
      </c>
      <c r="RSI197" s="108">
        <v>1</v>
      </c>
      <c r="RSJ197" s="109"/>
      <c r="RSK197" s="87"/>
      <c r="RSL197" s="87"/>
      <c r="RSM197" s="87">
        <v>0</v>
      </c>
      <c r="RSN197" s="87">
        <f>RSL197+RSM197</f>
        <v>0</v>
      </c>
      <c r="RSO197" s="87">
        <v>0</v>
      </c>
      <c r="RSP197" s="87">
        <f>RSN197*(($H$150)+1)+(IF(RSO197&lt;101,RSO197,IF(RSO197&lt;201,RSO197/2,IF(RSO197&lt;=301,RSO197/3,RSO197/4))))</f>
        <v>0</v>
      </c>
      <c r="RSQ197" s="108">
        <v>1</v>
      </c>
      <c r="RSR197" s="109"/>
      <c r="RSS197" s="87"/>
      <c r="RST197" s="87"/>
      <c r="RSU197" s="87">
        <v>0</v>
      </c>
      <c r="RSV197" s="87">
        <f>RST197+RSU197</f>
        <v>0</v>
      </c>
      <c r="RSW197" s="87">
        <v>0</v>
      </c>
      <c r="RSX197" s="87">
        <f>RSV197*(($H$150)+1)+(IF(RSW197&lt;101,RSW197,IF(RSW197&lt;201,RSW197/2,IF(RSW197&lt;=301,RSW197/3,RSW197/4))))</f>
        <v>0</v>
      </c>
      <c r="RSY197" s="108">
        <v>1</v>
      </c>
      <c r="RSZ197" s="109"/>
      <c r="RTA197" s="87"/>
      <c r="RTB197" s="87"/>
      <c r="RTC197" s="87">
        <v>0</v>
      </c>
      <c r="RTD197" s="87">
        <f>RTB197+RTC197</f>
        <v>0</v>
      </c>
      <c r="RTE197" s="87">
        <v>0</v>
      </c>
      <c r="RTF197" s="87">
        <f>RTD197*(($H$150)+1)+(IF(RTE197&lt;101,RTE197,IF(RTE197&lt;201,RTE197/2,IF(RTE197&lt;=301,RTE197/3,RTE197/4))))</f>
        <v>0</v>
      </c>
      <c r="RTG197" s="108">
        <v>1</v>
      </c>
      <c r="RTH197" s="109"/>
      <c r="RTI197" s="87"/>
      <c r="RTJ197" s="87"/>
      <c r="RTK197" s="87">
        <v>0</v>
      </c>
      <c r="RTL197" s="87">
        <f>RTJ197+RTK197</f>
        <v>0</v>
      </c>
      <c r="RTM197" s="87">
        <v>0</v>
      </c>
      <c r="RTN197" s="87">
        <f>RTL197*(($H$150)+1)+(IF(RTM197&lt;101,RTM197,IF(RTM197&lt;201,RTM197/2,IF(RTM197&lt;=301,RTM197/3,RTM197/4))))</f>
        <v>0</v>
      </c>
      <c r="RTO197" s="108">
        <v>1</v>
      </c>
      <c r="RTP197" s="109"/>
      <c r="RTQ197" s="87"/>
      <c r="RTR197" s="87"/>
      <c r="RTS197" s="87">
        <v>0</v>
      </c>
      <c r="RTT197" s="87">
        <f>RTR197+RTS197</f>
        <v>0</v>
      </c>
      <c r="RTU197" s="87">
        <v>0</v>
      </c>
      <c r="RTV197" s="87">
        <f>RTT197*(($H$150)+1)+(IF(RTU197&lt;101,RTU197,IF(RTU197&lt;201,RTU197/2,IF(RTU197&lt;=301,RTU197/3,RTU197/4))))</f>
        <v>0</v>
      </c>
      <c r="RTW197" s="108">
        <v>1</v>
      </c>
      <c r="RTX197" s="109"/>
      <c r="RTY197" s="87"/>
      <c r="RTZ197" s="87"/>
      <c r="RUA197" s="87">
        <v>0</v>
      </c>
      <c r="RUB197" s="87">
        <f>RTZ197+RUA197</f>
        <v>0</v>
      </c>
      <c r="RUC197" s="87">
        <v>0</v>
      </c>
      <c r="RUD197" s="87">
        <f>RUB197*(($H$150)+1)+(IF(RUC197&lt;101,RUC197,IF(RUC197&lt;201,RUC197/2,IF(RUC197&lt;=301,RUC197/3,RUC197/4))))</f>
        <v>0</v>
      </c>
      <c r="RUE197" s="108">
        <v>1</v>
      </c>
      <c r="RUF197" s="109"/>
      <c r="RUG197" s="87"/>
      <c r="RUH197" s="87"/>
      <c r="RUI197" s="87">
        <v>0</v>
      </c>
      <c r="RUJ197" s="87">
        <f>RUH197+RUI197</f>
        <v>0</v>
      </c>
      <c r="RUK197" s="87">
        <v>0</v>
      </c>
      <c r="RUL197" s="87">
        <f>RUJ197*(($H$150)+1)+(IF(RUK197&lt;101,RUK197,IF(RUK197&lt;201,RUK197/2,IF(RUK197&lt;=301,RUK197/3,RUK197/4))))</f>
        <v>0</v>
      </c>
      <c r="RUM197" s="108">
        <v>1</v>
      </c>
      <c r="RUN197" s="109"/>
      <c r="RUO197" s="87"/>
      <c r="RUP197" s="87"/>
      <c r="RUQ197" s="87">
        <v>0</v>
      </c>
      <c r="RUR197" s="87">
        <f>RUP197+RUQ197</f>
        <v>0</v>
      </c>
      <c r="RUS197" s="87">
        <v>0</v>
      </c>
      <c r="RUT197" s="87">
        <f>RUR197*(($H$150)+1)+(IF(RUS197&lt;101,RUS197,IF(RUS197&lt;201,RUS197/2,IF(RUS197&lt;=301,RUS197/3,RUS197/4))))</f>
        <v>0</v>
      </c>
      <c r="RUU197" s="108">
        <v>1</v>
      </c>
      <c r="RUV197" s="109"/>
      <c r="RUW197" s="87"/>
      <c r="RUX197" s="87"/>
      <c r="RUY197" s="87">
        <v>0</v>
      </c>
      <c r="RUZ197" s="87">
        <f>RUX197+RUY197</f>
        <v>0</v>
      </c>
      <c r="RVA197" s="87">
        <v>0</v>
      </c>
      <c r="RVB197" s="87">
        <f>RUZ197*(($H$150)+1)+(IF(RVA197&lt;101,RVA197,IF(RVA197&lt;201,RVA197/2,IF(RVA197&lt;=301,RVA197/3,RVA197/4))))</f>
        <v>0</v>
      </c>
      <c r="RVC197" s="108">
        <v>1</v>
      </c>
      <c r="RVD197" s="109"/>
      <c r="RVE197" s="87"/>
      <c r="RVF197" s="87"/>
      <c r="RVG197" s="87">
        <v>0</v>
      </c>
      <c r="RVH197" s="87">
        <f>RVF197+RVG197</f>
        <v>0</v>
      </c>
      <c r="RVI197" s="87">
        <v>0</v>
      </c>
      <c r="RVJ197" s="87">
        <f>RVH197*(($H$150)+1)+(IF(RVI197&lt;101,RVI197,IF(RVI197&lt;201,RVI197/2,IF(RVI197&lt;=301,RVI197/3,RVI197/4))))</f>
        <v>0</v>
      </c>
      <c r="RVK197" s="108">
        <v>1</v>
      </c>
      <c r="RVL197" s="109"/>
      <c r="RVM197" s="87"/>
      <c r="RVN197" s="87"/>
      <c r="RVO197" s="87">
        <v>0</v>
      </c>
      <c r="RVP197" s="87">
        <f>RVN197+RVO197</f>
        <v>0</v>
      </c>
      <c r="RVQ197" s="87">
        <v>0</v>
      </c>
      <c r="RVR197" s="87">
        <f>RVP197*(($H$150)+1)+(IF(RVQ197&lt;101,RVQ197,IF(RVQ197&lt;201,RVQ197/2,IF(RVQ197&lt;=301,RVQ197/3,RVQ197/4))))</f>
        <v>0</v>
      </c>
      <c r="RVS197" s="108">
        <v>1</v>
      </c>
      <c r="RVT197" s="109"/>
      <c r="RVU197" s="87"/>
      <c r="RVV197" s="87"/>
      <c r="RVW197" s="87">
        <v>0</v>
      </c>
      <c r="RVX197" s="87">
        <f>RVV197+RVW197</f>
        <v>0</v>
      </c>
      <c r="RVY197" s="87">
        <v>0</v>
      </c>
      <c r="RVZ197" s="87">
        <f>RVX197*(($H$150)+1)+(IF(RVY197&lt;101,RVY197,IF(RVY197&lt;201,RVY197/2,IF(RVY197&lt;=301,RVY197/3,RVY197/4))))</f>
        <v>0</v>
      </c>
      <c r="RWA197" s="108">
        <v>1</v>
      </c>
      <c r="RWB197" s="109"/>
      <c r="RWC197" s="87"/>
      <c r="RWD197" s="87"/>
      <c r="RWE197" s="87">
        <v>0</v>
      </c>
      <c r="RWF197" s="87">
        <f>RWD197+RWE197</f>
        <v>0</v>
      </c>
      <c r="RWG197" s="87">
        <v>0</v>
      </c>
      <c r="RWH197" s="87">
        <f>RWF197*(($H$150)+1)+(IF(RWG197&lt;101,RWG197,IF(RWG197&lt;201,RWG197/2,IF(RWG197&lt;=301,RWG197/3,RWG197/4))))</f>
        <v>0</v>
      </c>
      <c r="RWI197" s="108">
        <v>1</v>
      </c>
      <c r="RWJ197" s="109"/>
      <c r="RWK197" s="87"/>
      <c r="RWL197" s="87"/>
      <c r="RWM197" s="87">
        <v>0</v>
      </c>
      <c r="RWN197" s="87">
        <f>RWL197+RWM197</f>
        <v>0</v>
      </c>
      <c r="RWO197" s="87">
        <v>0</v>
      </c>
      <c r="RWP197" s="87">
        <f>RWN197*(($H$150)+1)+(IF(RWO197&lt;101,RWO197,IF(RWO197&lt;201,RWO197/2,IF(RWO197&lt;=301,RWO197/3,RWO197/4))))</f>
        <v>0</v>
      </c>
      <c r="RWQ197" s="108">
        <v>1</v>
      </c>
      <c r="RWR197" s="109"/>
      <c r="RWS197" s="87"/>
      <c r="RWT197" s="87"/>
      <c r="RWU197" s="87">
        <v>0</v>
      </c>
      <c r="RWV197" s="87">
        <f>RWT197+RWU197</f>
        <v>0</v>
      </c>
      <c r="RWW197" s="87">
        <v>0</v>
      </c>
      <c r="RWX197" s="87">
        <f>RWV197*(($H$150)+1)+(IF(RWW197&lt;101,RWW197,IF(RWW197&lt;201,RWW197/2,IF(RWW197&lt;=301,RWW197/3,RWW197/4))))</f>
        <v>0</v>
      </c>
      <c r="RWY197" s="108">
        <v>1</v>
      </c>
      <c r="RWZ197" s="109"/>
      <c r="RXA197" s="87"/>
      <c r="RXB197" s="87"/>
      <c r="RXC197" s="87">
        <v>0</v>
      </c>
      <c r="RXD197" s="87">
        <f>RXB197+RXC197</f>
        <v>0</v>
      </c>
      <c r="RXE197" s="87">
        <v>0</v>
      </c>
      <c r="RXF197" s="87">
        <f>RXD197*(($H$150)+1)+(IF(RXE197&lt;101,RXE197,IF(RXE197&lt;201,RXE197/2,IF(RXE197&lt;=301,RXE197/3,RXE197/4))))</f>
        <v>0</v>
      </c>
      <c r="RXG197" s="108">
        <v>1</v>
      </c>
      <c r="RXH197" s="109"/>
      <c r="RXI197" s="87"/>
      <c r="RXJ197" s="87"/>
      <c r="RXK197" s="87">
        <v>0</v>
      </c>
      <c r="RXL197" s="87">
        <f>RXJ197+RXK197</f>
        <v>0</v>
      </c>
      <c r="RXM197" s="87">
        <v>0</v>
      </c>
      <c r="RXN197" s="87">
        <f>RXL197*(($H$150)+1)+(IF(RXM197&lt;101,RXM197,IF(RXM197&lt;201,RXM197/2,IF(RXM197&lt;=301,RXM197/3,RXM197/4))))</f>
        <v>0</v>
      </c>
      <c r="RXO197" s="108">
        <v>1</v>
      </c>
      <c r="RXP197" s="109"/>
      <c r="RXQ197" s="87"/>
      <c r="RXR197" s="87"/>
      <c r="RXS197" s="87">
        <v>0</v>
      </c>
      <c r="RXT197" s="87">
        <f>RXR197+RXS197</f>
        <v>0</v>
      </c>
      <c r="RXU197" s="87">
        <v>0</v>
      </c>
      <c r="RXV197" s="87">
        <f>RXT197*(($H$150)+1)+(IF(RXU197&lt;101,RXU197,IF(RXU197&lt;201,RXU197/2,IF(RXU197&lt;=301,RXU197/3,RXU197/4))))</f>
        <v>0</v>
      </c>
      <c r="RXW197" s="108">
        <v>1</v>
      </c>
      <c r="RXX197" s="109"/>
      <c r="RXY197" s="87"/>
      <c r="RXZ197" s="87"/>
      <c r="RYA197" s="87">
        <v>0</v>
      </c>
      <c r="RYB197" s="87">
        <f>RXZ197+RYA197</f>
        <v>0</v>
      </c>
      <c r="RYC197" s="87">
        <v>0</v>
      </c>
      <c r="RYD197" s="87">
        <f>RYB197*(($H$150)+1)+(IF(RYC197&lt;101,RYC197,IF(RYC197&lt;201,RYC197/2,IF(RYC197&lt;=301,RYC197/3,RYC197/4))))</f>
        <v>0</v>
      </c>
      <c r="RYE197" s="108">
        <v>1</v>
      </c>
      <c r="RYF197" s="109"/>
      <c r="RYG197" s="87"/>
      <c r="RYH197" s="87"/>
      <c r="RYI197" s="87">
        <v>0</v>
      </c>
      <c r="RYJ197" s="87">
        <f>RYH197+RYI197</f>
        <v>0</v>
      </c>
      <c r="RYK197" s="87">
        <v>0</v>
      </c>
      <c r="RYL197" s="87">
        <f>RYJ197*(($H$150)+1)+(IF(RYK197&lt;101,RYK197,IF(RYK197&lt;201,RYK197/2,IF(RYK197&lt;=301,RYK197/3,RYK197/4))))</f>
        <v>0</v>
      </c>
      <c r="RYM197" s="108">
        <v>1</v>
      </c>
      <c r="RYN197" s="109"/>
      <c r="RYO197" s="87"/>
      <c r="RYP197" s="87"/>
      <c r="RYQ197" s="87">
        <v>0</v>
      </c>
      <c r="RYR197" s="87">
        <f>RYP197+RYQ197</f>
        <v>0</v>
      </c>
      <c r="RYS197" s="87">
        <v>0</v>
      </c>
      <c r="RYT197" s="87">
        <f>RYR197*(($H$150)+1)+(IF(RYS197&lt;101,RYS197,IF(RYS197&lt;201,RYS197/2,IF(RYS197&lt;=301,RYS197/3,RYS197/4))))</f>
        <v>0</v>
      </c>
      <c r="RYU197" s="108">
        <v>1</v>
      </c>
      <c r="RYV197" s="109"/>
      <c r="RYW197" s="87"/>
      <c r="RYX197" s="87"/>
      <c r="RYY197" s="87">
        <v>0</v>
      </c>
      <c r="RYZ197" s="87">
        <f>RYX197+RYY197</f>
        <v>0</v>
      </c>
      <c r="RZA197" s="87">
        <v>0</v>
      </c>
      <c r="RZB197" s="87">
        <f>RYZ197*(($H$150)+1)+(IF(RZA197&lt;101,RZA197,IF(RZA197&lt;201,RZA197/2,IF(RZA197&lt;=301,RZA197/3,RZA197/4))))</f>
        <v>0</v>
      </c>
      <c r="RZC197" s="108">
        <v>1</v>
      </c>
      <c r="RZD197" s="109"/>
      <c r="RZE197" s="87"/>
      <c r="RZF197" s="87"/>
      <c r="RZG197" s="87">
        <v>0</v>
      </c>
      <c r="RZH197" s="87">
        <f>RZF197+RZG197</f>
        <v>0</v>
      </c>
      <c r="RZI197" s="87">
        <v>0</v>
      </c>
      <c r="RZJ197" s="87">
        <f>RZH197*(($H$150)+1)+(IF(RZI197&lt;101,RZI197,IF(RZI197&lt;201,RZI197/2,IF(RZI197&lt;=301,RZI197/3,RZI197/4))))</f>
        <v>0</v>
      </c>
      <c r="RZK197" s="108">
        <v>1</v>
      </c>
      <c r="RZL197" s="109"/>
      <c r="RZM197" s="87"/>
      <c r="RZN197" s="87"/>
      <c r="RZO197" s="87">
        <v>0</v>
      </c>
      <c r="RZP197" s="87">
        <f>RZN197+RZO197</f>
        <v>0</v>
      </c>
      <c r="RZQ197" s="87">
        <v>0</v>
      </c>
      <c r="RZR197" s="87">
        <f>RZP197*(($H$150)+1)+(IF(RZQ197&lt;101,RZQ197,IF(RZQ197&lt;201,RZQ197/2,IF(RZQ197&lt;=301,RZQ197/3,RZQ197/4))))</f>
        <v>0</v>
      </c>
      <c r="RZS197" s="108">
        <v>1</v>
      </c>
      <c r="RZT197" s="109"/>
      <c r="RZU197" s="87"/>
      <c r="RZV197" s="87"/>
      <c r="RZW197" s="87">
        <v>0</v>
      </c>
      <c r="RZX197" s="87">
        <f>RZV197+RZW197</f>
        <v>0</v>
      </c>
      <c r="RZY197" s="87">
        <v>0</v>
      </c>
      <c r="RZZ197" s="87">
        <f>RZX197*(($H$150)+1)+(IF(RZY197&lt;101,RZY197,IF(RZY197&lt;201,RZY197/2,IF(RZY197&lt;=301,RZY197/3,RZY197/4))))</f>
        <v>0</v>
      </c>
      <c r="SAA197" s="108">
        <v>1</v>
      </c>
      <c r="SAB197" s="109"/>
      <c r="SAC197" s="87"/>
      <c r="SAD197" s="87"/>
      <c r="SAE197" s="87">
        <v>0</v>
      </c>
      <c r="SAF197" s="87">
        <f>SAD197+SAE197</f>
        <v>0</v>
      </c>
      <c r="SAG197" s="87">
        <v>0</v>
      </c>
      <c r="SAH197" s="87">
        <f>SAF197*(($H$150)+1)+(IF(SAG197&lt;101,SAG197,IF(SAG197&lt;201,SAG197/2,IF(SAG197&lt;=301,SAG197/3,SAG197/4))))</f>
        <v>0</v>
      </c>
      <c r="SAI197" s="108">
        <v>1</v>
      </c>
      <c r="SAJ197" s="109"/>
      <c r="SAK197" s="87"/>
      <c r="SAL197" s="87"/>
      <c r="SAM197" s="87">
        <v>0</v>
      </c>
      <c r="SAN197" s="87">
        <f>SAL197+SAM197</f>
        <v>0</v>
      </c>
      <c r="SAO197" s="87">
        <v>0</v>
      </c>
      <c r="SAP197" s="87">
        <f>SAN197*(($H$150)+1)+(IF(SAO197&lt;101,SAO197,IF(SAO197&lt;201,SAO197/2,IF(SAO197&lt;=301,SAO197/3,SAO197/4))))</f>
        <v>0</v>
      </c>
      <c r="SAQ197" s="108">
        <v>1</v>
      </c>
      <c r="SAR197" s="109"/>
      <c r="SAS197" s="87"/>
      <c r="SAT197" s="87"/>
      <c r="SAU197" s="87">
        <v>0</v>
      </c>
      <c r="SAV197" s="87">
        <f>SAT197+SAU197</f>
        <v>0</v>
      </c>
      <c r="SAW197" s="87">
        <v>0</v>
      </c>
      <c r="SAX197" s="87">
        <f>SAV197*(($H$150)+1)+(IF(SAW197&lt;101,SAW197,IF(SAW197&lt;201,SAW197/2,IF(SAW197&lt;=301,SAW197/3,SAW197/4))))</f>
        <v>0</v>
      </c>
      <c r="SAY197" s="108">
        <v>1</v>
      </c>
      <c r="SAZ197" s="109"/>
      <c r="SBA197" s="87"/>
      <c r="SBB197" s="87"/>
      <c r="SBC197" s="87">
        <v>0</v>
      </c>
      <c r="SBD197" s="87">
        <f>SBB197+SBC197</f>
        <v>0</v>
      </c>
      <c r="SBE197" s="87">
        <v>0</v>
      </c>
      <c r="SBF197" s="87">
        <f>SBD197*(($H$150)+1)+(IF(SBE197&lt;101,SBE197,IF(SBE197&lt;201,SBE197/2,IF(SBE197&lt;=301,SBE197/3,SBE197/4))))</f>
        <v>0</v>
      </c>
      <c r="SBG197" s="108">
        <v>1</v>
      </c>
      <c r="SBH197" s="109"/>
      <c r="SBI197" s="87"/>
      <c r="SBJ197" s="87"/>
      <c r="SBK197" s="87">
        <v>0</v>
      </c>
      <c r="SBL197" s="87">
        <f>SBJ197+SBK197</f>
        <v>0</v>
      </c>
      <c r="SBM197" s="87">
        <v>0</v>
      </c>
      <c r="SBN197" s="87">
        <f>SBL197*(($H$150)+1)+(IF(SBM197&lt;101,SBM197,IF(SBM197&lt;201,SBM197/2,IF(SBM197&lt;=301,SBM197/3,SBM197/4))))</f>
        <v>0</v>
      </c>
      <c r="SBO197" s="108">
        <v>1</v>
      </c>
      <c r="SBP197" s="109"/>
      <c r="SBQ197" s="87"/>
      <c r="SBR197" s="87"/>
      <c r="SBS197" s="87">
        <v>0</v>
      </c>
      <c r="SBT197" s="87">
        <f>SBR197+SBS197</f>
        <v>0</v>
      </c>
      <c r="SBU197" s="87">
        <v>0</v>
      </c>
      <c r="SBV197" s="87">
        <f>SBT197*(($H$150)+1)+(IF(SBU197&lt;101,SBU197,IF(SBU197&lt;201,SBU197/2,IF(SBU197&lt;=301,SBU197/3,SBU197/4))))</f>
        <v>0</v>
      </c>
      <c r="SBW197" s="108">
        <v>1</v>
      </c>
      <c r="SBX197" s="109"/>
      <c r="SBY197" s="87"/>
      <c r="SBZ197" s="87"/>
      <c r="SCA197" s="87">
        <v>0</v>
      </c>
      <c r="SCB197" s="87">
        <f>SBZ197+SCA197</f>
        <v>0</v>
      </c>
      <c r="SCC197" s="87">
        <v>0</v>
      </c>
      <c r="SCD197" s="87">
        <f>SCB197*(($H$150)+1)+(IF(SCC197&lt;101,SCC197,IF(SCC197&lt;201,SCC197/2,IF(SCC197&lt;=301,SCC197/3,SCC197/4))))</f>
        <v>0</v>
      </c>
      <c r="SCE197" s="108">
        <v>1</v>
      </c>
      <c r="SCF197" s="109"/>
      <c r="SCG197" s="87"/>
      <c r="SCH197" s="87"/>
      <c r="SCI197" s="87">
        <v>0</v>
      </c>
      <c r="SCJ197" s="87">
        <f>SCH197+SCI197</f>
        <v>0</v>
      </c>
      <c r="SCK197" s="87">
        <v>0</v>
      </c>
      <c r="SCL197" s="87">
        <f>SCJ197*(($H$150)+1)+(IF(SCK197&lt;101,SCK197,IF(SCK197&lt;201,SCK197/2,IF(SCK197&lt;=301,SCK197/3,SCK197/4))))</f>
        <v>0</v>
      </c>
      <c r="SCM197" s="108">
        <v>1</v>
      </c>
      <c r="SCN197" s="109"/>
      <c r="SCO197" s="87"/>
      <c r="SCP197" s="87"/>
      <c r="SCQ197" s="87">
        <v>0</v>
      </c>
      <c r="SCR197" s="87">
        <f>SCP197+SCQ197</f>
        <v>0</v>
      </c>
      <c r="SCS197" s="87">
        <v>0</v>
      </c>
      <c r="SCT197" s="87">
        <f>SCR197*(($H$150)+1)+(IF(SCS197&lt;101,SCS197,IF(SCS197&lt;201,SCS197/2,IF(SCS197&lt;=301,SCS197/3,SCS197/4))))</f>
        <v>0</v>
      </c>
      <c r="SCU197" s="108">
        <v>1</v>
      </c>
      <c r="SCV197" s="109"/>
      <c r="SCW197" s="87"/>
      <c r="SCX197" s="87"/>
      <c r="SCY197" s="87">
        <v>0</v>
      </c>
      <c r="SCZ197" s="87">
        <f>SCX197+SCY197</f>
        <v>0</v>
      </c>
      <c r="SDA197" s="87">
        <v>0</v>
      </c>
      <c r="SDB197" s="87">
        <f>SCZ197*(($H$150)+1)+(IF(SDA197&lt;101,SDA197,IF(SDA197&lt;201,SDA197/2,IF(SDA197&lt;=301,SDA197/3,SDA197/4))))</f>
        <v>0</v>
      </c>
      <c r="SDC197" s="108">
        <v>1</v>
      </c>
      <c r="SDD197" s="109"/>
      <c r="SDE197" s="87"/>
      <c r="SDF197" s="87"/>
      <c r="SDG197" s="87">
        <v>0</v>
      </c>
      <c r="SDH197" s="87">
        <f>SDF197+SDG197</f>
        <v>0</v>
      </c>
      <c r="SDI197" s="87">
        <v>0</v>
      </c>
      <c r="SDJ197" s="87">
        <f>SDH197*(($H$150)+1)+(IF(SDI197&lt;101,SDI197,IF(SDI197&lt;201,SDI197/2,IF(SDI197&lt;=301,SDI197/3,SDI197/4))))</f>
        <v>0</v>
      </c>
      <c r="SDK197" s="108">
        <v>1</v>
      </c>
      <c r="SDL197" s="109"/>
      <c r="SDM197" s="87"/>
      <c r="SDN197" s="87"/>
      <c r="SDO197" s="87">
        <v>0</v>
      </c>
      <c r="SDP197" s="87">
        <f>SDN197+SDO197</f>
        <v>0</v>
      </c>
      <c r="SDQ197" s="87">
        <v>0</v>
      </c>
      <c r="SDR197" s="87">
        <f>SDP197*(($H$150)+1)+(IF(SDQ197&lt;101,SDQ197,IF(SDQ197&lt;201,SDQ197/2,IF(SDQ197&lt;=301,SDQ197/3,SDQ197/4))))</f>
        <v>0</v>
      </c>
      <c r="SDS197" s="108">
        <v>1</v>
      </c>
      <c r="SDT197" s="109"/>
      <c r="SDU197" s="87"/>
      <c r="SDV197" s="87"/>
      <c r="SDW197" s="87">
        <v>0</v>
      </c>
      <c r="SDX197" s="87">
        <f>SDV197+SDW197</f>
        <v>0</v>
      </c>
      <c r="SDY197" s="87">
        <v>0</v>
      </c>
      <c r="SDZ197" s="87">
        <f>SDX197*(($H$150)+1)+(IF(SDY197&lt;101,SDY197,IF(SDY197&lt;201,SDY197/2,IF(SDY197&lt;=301,SDY197/3,SDY197/4))))</f>
        <v>0</v>
      </c>
      <c r="SEA197" s="108">
        <v>1</v>
      </c>
      <c r="SEB197" s="109"/>
      <c r="SEC197" s="87"/>
      <c r="SED197" s="87"/>
      <c r="SEE197" s="87">
        <v>0</v>
      </c>
      <c r="SEF197" s="87">
        <f>SED197+SEE197</f>
        <v>0</v>
      </c>
      <c r="SEG197" s="87">
        <v>0</v>
      </c>
      <c r="SEH197" s="87">
        <f>SEF197*(($H$150)+1)+(IF(SEG197&lt;101,SEG197,IF(SEG197&lt;201,SEG197/2,IF(SEG197&lt;=301,SEG197/3,SEG197/4))))</f>
        <v>0</v>
      </c>
      <c r="SEI197" s="108">
        <v>1</v>
      </c>
      <c r="SEJ197" s="109"/>
      <c r="SEK197" s="87"/>
      <c r="SEL197" s="87"/>
      <c r="SEM197" s="87">
        <v>0</v>
      </c>
      <c r="SEN197" s="87">
        <f>SEL197+SEM197</f>
        <v>0</v>
      </c>
      <c r="SEO197" s="87">
        <v>0</v>
      </c>
      <c r="SEP197" s="87">
        <f>SEN197*(($H$150)+1)+(IF(SEO197&lt;101,SEO197,IF(SEO197&lt;201,SEO197/2,IF(SEO197&lt;=301,SEO197/3,SEO197/4))))</f>
        <v>0</v>
      </c>
      <c r="SEQ197" s="108">
        <v>1</v>
      </c>
      <c r="SER197" s="109"/>
      <c r="SES197" s="87"/>
      <c r="SET197" s="87"/>
      <c r="SEU197" s="87">
        <v>0</v>
      </c>
      <c r="SEV197" s="87">
        <f>SET197+SEU197</f>
        <v>0</v>
      </c>
      <c r="SEW197" s="87">
        <v>0</v>
      </c>
      <c r="SEX197" s="87">
        <f>SEV197*(($H$150)+1)+(IF(SEW197&lt;101,SEW197,IF(SEW197&lt;201,SEW197/2,IF(SEW197&lt;=301,SEW197/3,SEW197/4))))</f>
        <v>0</v>
      </c>
      <c r="SEY197" s="108">
        <v>1</v>
      </c>
      <c r="SEZ197" s="109"/>
      <c r="SFA197" s="87"/>
      <c r="SFB197" s="87"/>
      <c r="SFC197" s="87">
        <v>0</v>
      </c>
      <c r="SFD197" s="87">
        <f>SFB197+SFC197</f>
        <v>0</v>
      </c>
      <c r="SFE197" s="87">
        <v>0</v>
      </c>
      <c r="SFF197" s="87">
        <f>SFD197*(($H$150)+1)+(IF(SFE197&lt;101,SFE197,IF(SFE197&lt;201,SFE197/2,IF(SFE197&lt;=301,SFE197/3,SFE197/4))))</f>
        <v>0</v>
      </c>
      <c r="SFG197" s="108">
        <v>1</v>
      </c>
      <c r="SFH197" s="109"/>
      <c r="SFI197" s="87"/>
      <c r="SFJ197" s="87"/>
      <c r="SFK197" s="87">
        <v>0</v>
      </c>
      <c r="SFL197" s="87">
        <f>SFJ197+SFK197</f>
        <v>0</v>
      </c>
      <c r="SFM197" s="87">
        <v>0</v>
      </c>
      <c r="SFN197" s="87">
        <f>SFL197*(($H$150)+1)+(IF(SFM197&lt;101,SFM197,IF(SFM197&lt;201,SFM197/2,IF(SFM197&lt;=301,SFM197/3,SFM197/4))))</f>
        <v>0</v>
      </c>
      <c r="SFO197" s="108">
        <v>1</v>
      </c>
      <c r="SFP197" s="109"/>
      <c r="SFQ197" s="87"/>
      <c r="SFR197" s="87"/>
      <c r="SFS197" s="87">
        <v>0</v>
      </c>
      <c r="SFT197" s="87">
        <f>SFR197+SFS197</f>
        <v>0</v>
      </c>
      <c r="SFU197" s="87">
        <v>0</v>
      </c>
      <c r="SFV197" s="87">
        <f>SFT197*(($H$150)+1)+(IF(SFU197&lt;101,SFU197,IF(SFU197&lt;201,SFU197/2,IF(SFU197&lt;=301,SFU197/3,SFU197/4))))</f>
        <v>0</v>
      </c>
      <c r="SFW197" s="108">
        <v>1</v>
      </c>
      <c r="SFX197" s="109"/>
      <c r="SFY197" s="87"/>
      <c r="SFZ197" s="87"/>
      <c r="SGA197" s="87">
        <v>0</v>
      </c>
      <c r="SGB197" s="87">
        <f>SFZ197+SGA197</f>
        <v>0</v>
      </c>
      <c r="SGC197" s="87">
        <v>0</v>
      </c>
      <c r="SGD197" s="87">
        <f>SGB197*(($H$150)+1)+(IF(SGC197&lt;101,SGC197,IF(SGC197&lt;201,SGC197/2,IF(SGC197&lt;=301,SGC197/3,SGC197/4))))</f>
        <v>0</v>
      </c>
      <c r="SGE197" s="108">
        <v>1</v>
      </c>
      <c r="SGF197" s="109"/>
      <c r="SGG197" s="87"/>
      <c r="SGH197" s="87"/>
      <c r="SGI197" s="87">
        <v>0</v>
      </c>
      <c r="SGJ197" s="87">
        <f>SGH197+SGI197</f>
        <v>0</v>
      </c>
      <c r="SGK197" s="87">
        <v>0</v>
      </c>
      <c r="SGL197" s="87">
        <f>SGJ197*(($H$150)+1)+(IF(SGK197&lt;101,SGK197,IF(SGK197&lt;201,SGK197/2,IF(SGK197&lt;=301,SGK197/3,SGK197/4))))</f>
        <v>0</v>
      </c>
      <c r="SGM197" s="108">
        <v>1</v>
      </c>
      <c r="SGN197" s="109"/>
      <c r="SGO197" s="87"/>
      <c r="SGP197" s="87"/>
      <c r="SGQ197" s="87">
        <v>0</v>
      </c>
      <c r="SGR197" s="87">
        <f>SGP197+SGQ197</f>
        <v>0</v>
      </c>
      <c r="SGS197" s="87">
        <v>0</v>
      </c>
      <c r="SGT197" s="87">
        <f>SGR197*(($H$150)+1)+(IF(SGS197&lt;101,SGS197,IF(SGS197&lt;201,SGS197/2,IF(SGS197&lt;=301,SGS197/3,SGS197/4))))</f>
        <v>0</v>
      </c>
      <c r="SGU197" s="108">
        <v>1</v>
      </c>
      <c r="SGV197" s="109"/>
      <c r="SGW197" s="87"/>
      <c r="SGX197" s="87"/>
      <c r="SGY197" s="87">
        <v>0</v>
      </c>
      <c r="SGZ197" s="87">
        <f>SGX197+SGY197</f>
        <v>0</v>
      </c>
      <c r="SHA197" s="87">
        <v>0</v>
      </c>
      <c r="SHB197" s="87">
        <f>SGZ197*(($H$150)+1)+(IF(SHA197&lt;101,SHA197,IF(SHA197&lt;201,SHA197/2,IF(SHA197&lt;=301,SHA197/3,SHA197/4))))</f>
        <v>0</v>
      </c>
      <c r="SHC197" s="108">
        <v>1</v>
      </c>
      <c r="SHD197" s="109"/>
      <c r="SHE197" s="87"/>
      <c r="SHF197" s="87"/>
      <c r="SHG197" s="87">
        <v>0</v>
      </c>
      <c r="SHH197" s="87">
        <f>SHF197+SHG197</f>
        <v>0</v>
      </c>
      <c r="SHI197" s="87">
        <v>0</v>
      </c>
      <c r="SHJ197" s="87">
        <f>SHH197*(($H$150)+1)+(IF(SHI197&lt;101,SHI197,IF(SHI197&lt;201,SHI197/2,IF(SHI197&lt;=301,SHI197/3,SHI197/4))))</f>
        <v>0</v>
      </c>
      <c r="SHK197" s="108">
        <v>1</v>
      </c>
      <c r="SHL197" s="109"/>
      <c r="SHM197" s="87"/>
      <c r="SHN197" s="87"/>
      <c r="SHO197" s="87">
        <v>0</v>
      </c>
      <c r="SHP197" s="87">
        <f>SHN197+SHO197</f>
        <v>0</v>
      </c>
      <c r="SHQ197" s="87">
        <v>0</v>
      </c>
      <c r="SHR197" s="87">
        <f>SHP197*(($H$150)+1)+(IF(SHQ197&lt;101,SHQ197,IF(SHQ197&lt;201,SHQ197/2,IF(SHQ197&lt;=301,SHQ197/3,SHQ197/4))))</f>
        <v>0</v>
      </c>
      <c r="SHS197" s="108">
        <v>1</v>
      </c>
      <c r="SHT197" s="109"/>
      <c r="SHU197" s="87"/>
      <c r="SHV197" s="87"/>
      <c r="SHW197" s="87">
        <v>0</v>
      </c>
      <c r="SHX197" s="87">
        <f>SHV197+SHW197</f>
        <v>0</v>
      </c>
      <c r="SHY197" s="87">
        <v>0</v>
      </c>
      <c r="SHZ197" s="87">
        <f>SHX197*(($H$150)+1)+(IF(SHY197&lt;101,SHY197,IF(SHY197&lt;201,SHY197/2,IF(SHY197&lt;=301,SHY197/3,SHY197/4))))</f>
        <v>0</v>
      </c>
      <c r="SIA197" s="108">
        <v>1</v>
      </c>
      <c r="SIB197" s="109"/>
      <c r="SIC197" s="87"/>
      <c r="SID197" s="87"/>
      <c r="SIE197" s="87">
        <v>0</v>
      </c>
      <c r="SIF197" s="87">
        <f>SID197+SIE197</f>
        <v>0</v>
      </c>
      <c r="SIG197" s="87">
        <v>0</v>
      </c>
      <c r="SIH197" s="87">
        <f>SIF197*(($H$150)+1)+(IF(SIG197&lt;101,SIG197,IF(SIG197&lt;201,SIG197/2,IF(SIG197&lt;=301,SIG197/3,SIG197/4))))</f>
        <v>0</v>
      </c>
      <c r="SII197" s="108">
        <v>1</v>
      </c>
      <c r="SIJ197" s="109"/>
      <c r="SIK197" s="87"/>
      <c r="SIL197" s="87"/>
      <c r="SIM197" s="87">
        <v>0</v>
      </c>
      <c r="SIN197" s="87">
        <f>SIL197+SIM197</f>
        <v>0</v>
      </c>
      <c r="SIO197" s="87">
        <v>0</v>
      </c>
      <c r="SIP197" s="87">
        <f>SIN197*(($H$150)+1)+(IF(SIO197&lt;101,SIO197,IF(SIO197&lt;201,SIO197/2,IF(SIO197&lt;=301,SIO197/3,SIO197/4))))</f>
        <v>0</v>
      </c>
      <c r="SIQ197" s="108">
        <v>1</v>
      </c>
      <c r="SIR197" s="109"/>
      <c r="SIS197" s="87"/>
      <c r="SIT197" s="87"/>
      <c r="SIU197" s="87">
        <v>0</v>
      </c>
      <c r="SIV197" s="87">
        <f>SIT197+SIU197</f>
        <v>0</v>
      </c>
      <c r="SIW197" s="87">
        <v>0</v>
      </c>
      <c r="SIX197" s="87">
        <f>SIV197*(($H$150)+1)+(IF(SIW197&lt;101,SIW197,IF(SIW197&lt;201,SIW197/2,IF(SIW197&lt;=301,SIW197/3,SIW197/4))))</f>
        <v>0</v>
      </c>
      <c r="SIY197" s="108">
        <v>1</v>
      </c>
      <c r="SIZ197" s="109"/>
      <c r="SJA197" s="87"/>
      <c r="SJB197" s="87"/>
      <c r="SJC197" s="87">
        <v>0</v>
      </c>
      <c r="SJD197" s="87">
        <f>SJB197+SJC197</f>
        <v>0</v>
      </c>
      <c r="SJE197" s="87">
        <v>0</v>
      </c>
      <c r="SJF197" s="87">
        <f>SJD197*(($H$150)+1)+(IF(SJE197&lt;101,SJE197,IF(SJE197&lt;201,SJE197/2,IF(SJE197&lt;=301,SJE197/3,SJE197/4))))</f>
        <v>0</v>
      </c>
      <c r="SJG197" s="108">
        <v>1</v>
      </c>
      <c r="SJH197" s="109"/>
      <c r="SJI197" s="87"/>
      <c r="SJJ197" s="87"/>
      <c r="SJK197" s="87">
        <v>0</v>
      </c>
      <c r="SJL197" s="87">
        <f>SJJ197+SJK197</f>
        <v>0</v>
      </c>
      <c r="SJM197" s="87">
        <v>0</v>
      </c>
      <c r="SJN197" s="87">
        <f>SJL197*(($H$150)+1)+(IF(SJM197&lt;101,SJM197,IF(SJM197&lt;201,SJM197/2,IF(SJM197&lt;=301,SJM197/3,SJM197/4))))</f>
        <v>0</v>
      </c>
      <c r="SJO197" s="108">
        <v>1</v>
      </c>
      <c r="SJP197" s="109"/>
      <c r="SJQ197" s="87"/>
      <c r="SJR197" s="87"/>
      <c r="SJS197" s="87">
        <v>0</v>
      </c>
      <c r="SJT197" s="87">
        <f>SJR197+SJS197</f>
        <v>0</v>
      </c>
      <c r="SJU197" s="87">
        <v>0</v>
      </c>
      <c r="SJV197" s="87">
        <f>SJT197*(($H$150)+1)+(IF(SJU197&lt;101,SJU197,IF(SJU197&lt;201,SJU197/2,IF(SJU197&lt;=301,SJU197/3,SJU197/4))))</f>
        <v>0</v>
      </c>
      <c r="SJW197" s="108">
        <v>1</v>
      </c>
      <c r="SJX197" s="109"/>
      <c r="SJY197" s="87"/>
      <c r="SJZ197" s="87"/>
      <c r="SKA197" s="87">
        <v>0</v>
      </c>
      <c r="SKB197" s="87">
        <f>SJZ197+SKA197</f>
        <v>0</v>
      </c>
      <c r="SKC197" s="87">
        <v>0</v>
      </c>
      <c r="SKD197" s="87">
        <f>SKB197*(($H$150)+1)+(IF(SKC197&lt;101,SKC197,IF(SKC197&lt;201,SKC197/2,IF(SKC197&lt;=301,SKC197/3,SKC197/4))))</f>
        <v>0</v>
      </c>
      <c r="SKE197" s="108">
        <v>1</v>
      </c>
      <c r="SKF197" s="109"/>
      <c r="SKG197" s="87"/>
      <c r="SKH197" s="87"/>
      <c r="SKI197" s="87">
        <v>0</v>
      </c>
      <c r="SKJ197" s="87">
        <f>SKH197+SKI197</f>
        <v>0</v>
      </c>
      <c r="SKK197" s="87">
        <v>0</v>
      </c>
      <c r="SKL197" s="87">
        <f>SKJ197*(($H$150)+1)+(IF(SKK197&lt;101,SKK197,IF(SKK197&lt;201,SKK197/2,IF(SKK197&lt;=301,SKK197/3,SKK197/4))))</f>
        <v>0</v>
      </c>
      <c r="SKM197" s="108">
        <v>1</v>
      </c>
      <c r="SKN197" s="109"/>
      <c r="SKO197" s="87"/>
      <c r="SKP197" s="87"/>
      <c r="SKQ197" s="87">
        <v>0</v>
      </c>
      <c r="SKR197" s="87">
        <f>SKP197+SKQ197</f>
        <v>0</v>
      </c>
      <c r="SKS197" s="87">
        <v>0</v>
      </c>
      <c r="SKT197" s="87">
        <f>SKR197*(($H$150)+1)+(IF(SKS197&lt;101,SKS197,IF(SKS197&lt;201,SKS197/2,IF(SKS197&lt;=301,SKS197/3,SKS197/4))))</f>
        <v>0</v>
      </c>
      <c r="SKU197" s="108">
        <v>1</v>
      </c>
      <c r="SKV197" s="109"/>
      <c r="SKW197" s="87"/>
      <c r="SKX197" s="87"/>
      <c r="SKY197" s="87">
        <v>0</v>
      </c>
      <c r="SKZ197" s="87">
        <f>SKX197+SKY197</f>
        <v>0</v>
      </c>
      <c r="SLA197" s="87">
        <v>0</v>
      </c>
      <c r="SLB197" s="87">
        <f>SKZ197*(($H$150)+1)+(IF(SLA197&lt;101,SLA197,IF(SLA197&lt;201,SLA197/2,IF(SLA197&lt;=301,SLA197/3,SLA197/4))))</f>
        <v>0</v>
      </c>
      <c r="SLC197" s="108">
        <v>1</v>
      </c>
      <c r="SLD197" s="109"/>
      <c r="SLE197" s="87"/>
      <c r="SLF197" s="87"/>
      <c r="SLG197" s="87">
        <v>0</v>
      </c>
      <c r="SLH197" s="87">
        <f>SLF197+SLG197</f>
        <v>0</v>
      </c>
      <c r="SLI197" s="87">
        <v>0</v>
      </c>
      <c r="SLJ197" s="87">
        <f>SLH197*(($H$150)+1)+(IF(SLI197&lt;101,SLI197,IF(SLI197&lt;201,SLI197/2,IF(SLI197&lt;=301,SLI197/3,SLI197/4))))</f>
        <v>0</v>
      </c>
      <c r="SLK197" s="108">
        <v>1</v>
      </c>
      <c r="SLL197" s="109"/>
      <c r="SLM197" s="87"/>
      <c r="SLN197" s="87"/>
      <c r="SLO197" s="87">
        <v>0</v>
      </c>
      <c r="SLP197" s="87">
        <f>SLN197+SLO197</f>
        <v>0</v>
      </c>
      <c r="SLQ197" s="87">
        <v>0</v>
      </c>
      <c r="SLR197" s="87">
        <f>SLP197*(($H$150)+1)+(IF(SLQ197&lt;101,SLQ197,IF(SLQ197&lt;201,SLQ197/2,IF(SLQ197&lt;=301,SLQ197/3,SLQ197/4))))</f>
        <v>0</v>
      </c>
      <c r="SLS197" s="108">
        <v>1</v>
      </c>
      <c r="SLT197" s="109"/>
      <c r="SLU197" s="87"/>
      <c r="SLV197" s="87"/>
      <c r="SLW197" s="87">
        <v>0</v>
      </c>
      <c r="SLX197" s="87">
        <f>SLV197+SLW197</f>
        <v>0</v>
      </c>
      <c r="SLY197" s="87">
        <v>0</v>
      </c>
      <c r="SLZ197" s="87">
        <f>SLX197*(($H$150)+1)+(IF(SLY197&lt;101,SLY197,IF(SLY197&lt;201,SLY197/2,IF(SLY197&lt;=301,SLY197/3,SLY197/4))))</f>
        <v>0</v>
      </c>
      <c r="SMA197" s="108">
        <v>1</v>
      </c>
      <c r="SMB197" s="109"/>
      <c r="SMC197" s="87"/>
      <c r="SMD197" s="87"/>
      <c r="SME197" s="87">
        <v>0</v>
      </c>
      <c r="SMF197" s="87">
        <f>SMD197+SME197</f>
        <v>0</v>
      </c>
      <c r="SMG197" s="87">
        <v>0</v>
      </c>
      <c r="SMH197" s="87">
        <f>SMF197*(($H$150)+1)+(IF(SMG197&lt;101,SMG197,IF(SMG197&lt;201,SMG197/2,IF(SMG197&lt;=301,SMG197/3,SMG197/4))))</f>
        <v>0</v>
      </c>
      <c r="SMI197" s="108">
        <v>1</v>
      </c>
      <c r="SMJ197" s="109"/>
      <c r="SMK197" s="87"/>
      <c r="SML197" s="87"/>
      <c r="SMM197" s="87">
        <v>0</v>
      </c>
      <c r="SMN197" s="87">
        <f>SML197+SMM197</f>
        <v>0</v>
      </c>
      <c r="SMO197" s="87">
        <v>0</v>
      </c>
      <c r="SMP197" s="87">
        <f>SMN197*(($H$150)+1)+(IF(SMO197&lt;101,SMO197,IF(SMO197&lt;201,SMO197/2,IF(SMO197&lt;=301,SMO197/3,SMO197/4))))</f>
        <v>0</v>
      </c>
      <c r="SMQ197" s="108">
        <v>1</v>
      </c>
      <c r="SMR197" s="109"/>
      <c r="SMS197" s="87"/>
      <c r="SMT197" s="87"/>
      <c r="SMU197" s="87">
        <v>0</v>
      </c>
      <c r="SMV197" s="87">
        <f>SMT197+SMU197</f>
        <v>0</v>
      </c>
      <c r="SMW197" s="87">
        <v>0</v>
      </c>
      <c r="SMX197" s="87">
        <f>SMV197*(($H$150)+1)+(IF(SMW197&lt;101,SMW197,IF(SMW197&lt;201,SMW197/2,IF(SMW197&lt;=301,SMW197/3,SMW197/4))))</f>
        <v>0</v>
      </c>
      <c r="SMY197" s="108">
        <v>1</v>
      </c>
      <c r="SMZ197" s="109"/>
      <c r="SNA197" s="87"/>
      <c r="SNB197" s="87"/>
      <c r="SNC197" s="87">
        <v>0</v>
      </c>
      <c r="SND197" s="87">
        <f>SNB197+SNC197</f>
        <v>0</v>
      </c>
      <c r="SNE197" s="87">
        <v>0</v>
      </c>
      <c r="SNF197" s="87">
        <f>SND197*(($H$150)+1)+(IF(SNE197&lt;101,SNE197,IF(SNE197&lt;201,SNE197/2,IF(SNE197&lt;=301,SNE197/3,SNE197/4))))</f>
        <v>0</v>
      </c>
      <c r="SNG197" s="108">
        <v>1</v>
      </c>
      <c r="SNH197" s="109"/>
      <c r="SNI197" s="87"/>
      <c r="SNJ197" s="87"/>
      <c r="SNK197" s="87">
        <v>0</v>
      </c>
      <c r="SNL197" s="87">
        <f>SNJ197+SNK197</f>
        <v>0</v>
      </c>
      <c r="SNM197" s="87">
        <v>0</v>
      </c>
      <c r="SNN197" s="87">
        <f>SNL197*(($H$150)+1)+(IF(SNM197&lt;101,SNM197,IF(SNM197&lt;201,SNM197/2,IF(SNM197&lt;=301,SNM197/3,SNM197/4))))</f>
        <v>0</v>
      </c>
      <c r="SNO197" s="108">
        <v>1</v>
      </c>
      <c r="SNP197" s="109"/>
      <c r="SNQ197" s="87"/>
      <c r="SNR197" s="87"/>
      <c r="SNS197" s="87">
        <v>0</v>
      </c>
      <c r="SNT197" s="87">
        <f>SNR197+SNS197</f>
        <v>0</v>
      </c>
      <c r="SNU197" s="87">
        <v>0</v>
      </c>
      <c r="SNV197" s="87">
        <f>SNT197*(($H$150)+1)+(IF(SNU197&lt;101,SNU197,IF(SNU197&lt;201,SNU197/2,IF(SNU197&lt;=301,SNU197/3,SNU197/4))))</f>
        <v>0</v>
      </c>
      <c r="SNW197" s="108">
        <v>1</v>
      </c>
      <c r="SNX197" s="109"/>
      <c r="SNY197" s="87"/>
      <c r="SNZ197" s="87"/>
      <c r="SOA197" s="87">
        <v>0</v>
      </c>
      <c r="SOB197" s="87">
        <f>SNZ197+SOA197</f>
        <v>0</v>
      </c>
      <c r="SOC197" s="87">
        <v>0</v>
      </c>
      <c r="SOD197" s="87">
        <f>SOB197*(($H$150)+1)+(IF(SOC197&lt;101,SOC197,IF(SOC197&lt;201,SOC197/2,IF(SOC197&lt;=301,SOC197/3,SOC197/4))))</f>
        <v>0</v>
      </c>
      <c r="SOE197" s="108">
        <v>1</v>
      </c>
      <c r="SOF197" s="109"/>
      <c r="SOG197" s="87"/>
      <c r="SOH197" s="87"/>
      <c r="SOI197" s="87">
        <v>0</v>
      </c>
      <c r="SOJ197" s="87">
        <f>SOH197+SOI197</f>
        <v>0</v>
      </c>
      <c r="SOK197" s="87">
        <v>0</v>
      </c>
      <c r="SOL197" s="87">
        <f>SOJ197*(($H$150)+1)+(IF(SOK197&lt;101,SOK197,IF(SOK197&lt;201,SOK197/2,IF(SOK197&lt;=301,SOK197/3,SOK197/4))))</f>
        <v>0</v>
      </c>
      <c r="SOM197" s="108">
        <v>1</v>
      </c>
      <c r="SON197" s="109"/>
      <c r="SOO197" s="87"/>
      <c r="SOP197" s="87"/>
      <c r="SOQ197" s="87">
        <v>0</v>
      </c>
      <c r="SOR197" s="87">
        <f>SOP197+SOQ197</f>
        <v>0</v>
      </c>
      <c r="SOS197" s="87">
        <v>0</v>
      </c>
      <c r="SOT197" s="87">
        <f>SOR197*(($H$150)+1)+(IF(SOS197&lt;101,SOS197,IF(SOS197&lt;201,SOS197/2,IF(SOS197&lt;=301,SOS197/3,SOS197/4))))</f>
        <v>0</v>
      </c>
      <c r="SOU197" s="108">
        <v>1</v>
      </c>
      <c r="SOV197" s="109"/>
      <c r="SOW197" s="87"/>
      <c r="SOX197" s="87"/>
      <c r="SOY197" s="87">
        <v>0</v>
      </c>
      <c r="SOZ197" s="87">
        <f>SOX197+SOY197</f>
        <v>0</v>
      </c>
      <c r="SPA197" s="87">
        <v>0</v>
      </c>
      <c r="SPB197" s="87">
        <f>SOZ197*(($H$150)+1)+(IF(SPA197&lt;101,SPA197,IF(SPA197&lt;201,SPA197/2,IF(SPA197&lt;=301,SPA197/3,SPA197/4))))</f>
        <v>0</v>
      </c>
      <c r="SPC197" s="108">
        <v>1</v>
      </c>
      <c r="SPD197" s="109"/>
      <c r="SPE197" s="87"/>
      <c r="SPF197" s="87"/>
      <c r="SPG197" s="87">
        <v>0</v>
      </c>
      <c r="SPH197" s="87">
        <f>SPF197+SPG197</f>
        <v>0</v>
      </c>
      <c r="SPI197" s="87">
        <v>0</v>
      </c>
      <c r="SPJ197" s="87">
        <f>SPH197*(($H$150)+1)+(IF(SPI197&lt;101,SPI197,IF(SPI197&lt;201,SPI197/2,IF(SPI197&lt;=301,SPI197/3,SPI197/4))))</f>
        <v>0</v>
      </c>
      <c r="SPK197" s="108">
        <v>1</v>
      </c>
      <c r="SPL197" s="109"/>
      <c r="SPM197" s="87"/>
      <c r="SPN197" s="87"/>
      <c r="SPO197" s="87">
        <v>0</v>
      </c>
      <c r="SPP197" s="87">
        <f>SPN197+SPO197</f>
        <v>0</v>
      </c>
      <c r="SPQ197" s="87">
        <v>0</v>
      </c>
      <c r="SPR197" s="87">
        <f>SPP197*(($H$150)+1)+(IF(SPQ197&lt;101,SPQ197,IF(SPQ197&lt;201,SPQ197/2,IF(SPQ197&lt;=301,SPQ197/3,SPQ197/4))))</f>
        <v>0</v>
      </c>
      <c r="SPS197" s="108">
        <v>1</v>
      </c>
      <c r="SPT197" s="109"/>
      <c r="SPU197" s="87"/>
      <c r="SPV197" s="87"/>
      <c r="SPW197" s="87">
        <v>0</v>
      </c>
      <c r="SPX197" s="87">
        <f>SPV197+SPW197</f>
        <v>0</v>
      </c>
      <c r="SPY197" s="87">
        <v>0</v>
      </c>
      <c r="SPZ197" s="87">
        <f>SPX197*(($H$150)+1)+(IF(SPY197&lt;101,SPY197,IF(SPY197&lt;201,SPY197/2,IF(SPY197&lt;=301,SPY197/3,SPY197/4))))</f>
        <v>0</v>
      </c>
      <c r="SQA197" s="108">
        <v>1</v>
      </c>
      <c r="SQB197" s="109"/>
      <c r="SQC197" s="87"/>
      <c r="SQD197" s="87"/>
      <c r="SQE197" s="87">
        <v>0</v>
      </c>
      <c r="SQF197" s="87">
        <f>SQD197+SQE197</f>
        <v>0</v>
      </c>
      <c r="SQG197" s="87">
        <v>0</v>
      </c>
      <c r="SQH197" s="87">
        <f>SQF197*(($H$150)+1)+(IF(SQG197&lt;101,SQG197,IF(SQG197&lt;201,SQG197/2,IF(SQG197&lt;=301,SQG197/3,SQG197/4))))</f>
        <v>0</v>
      </c>
      <c r="SQI197" s="108">
        <v>1</v>
      </c>
      <c r="SQJ197" s="109"/>
      <c r="SQK197" s="87"/>
      <c r="SQL197" s="87"/>
      <c r="SQM197" s="87">
        <v>0</v>
      </c>
      <c r="SQN197" s="87">
        <f>SQL197+SQM197</f>
        <v>0</v>
      </c>
      <c r="SQO197" s="87">
        <v>0</v>
      </c>
      <c r="SQP197" s="87">
        <f>SQN197*(($H$150)+1)+(IF(SQO197&lt;101,SQO197,IF(SQO197&lt;201,SQO197/2,IF(SQO197&lt;=301,SQO197/3,SQO197/4))))</f>
        <v>0</v>
      </c>
      <c r="SQQ197" s="108">
        <v>1</v>
      </c>
      <c r="SQR197" s="109"/>
      <c r="SQS197" s="87"/>
      <c r="SQT197" s="87"/>
      <c r="SQU197" s="87">
        <v>0</v>
      </c>
      <c r="SQV197" s="87">
        <f>SQT197+SQU197</f>
        <v>0</v>
      </c>
      <c r="SQW197" s="87">
        <v>0</v>
      </c>
      <c r="SQX197" s="87">
        <f>SQV197*(($H$150)+1)+(IF(SQW197&lt;101,SQW197,IF(SQW197&lt;201,SQW197/2,IF(SQW197&lt;=301,SQW197/3,SQW197/4))))</f>
        <v>0</v>
      </c>
      <c r="SQY197" s="108">
        <v>1</v>
      </c>
      <c r="SQZ197" s="109"/>
      <c r="SRA197" s="87"/>
      <c r="SRB197" s="87"/>
      <c r="SRC197" s="87">
        <v>0</v>
      </c>
      <c r="SRD197" s="87">
        <f>SRB197+SRC197</f>
        <v>0</v>
      </c>
      <c r="SRE197" s="87">
        <v>0</v>
      </c>
      <c r="SRF197" s="87">
        <f>SRD197*(($H$150)+1)+(IF(SRE197&lt;101,SRE197,IF(SRE197&lt;201,SRE197/2,IF(SRE197&lt;=301,SRE197/3,SRE197/4))))</f>
        <v>0</v>
      </c>
      <c r="SRG197" s="108">
        <v>1</v>
      </c>
      <c r="SRH197" s="109"/>
      <c r="SRI197" s="87"/>
      <c r="SRJ197" s="87"/>
      <c r="SRK197" s="87">
        <v>0</v>
      </c>
      <c r="SRL197" s="87">
        <f>SRJ197+SRK197</f>
        <v>0</v>
      </c>
      <c r="SRM197" s="87">
        <v>0</v>
      </c>
      <c r="SRN197" s="87">
        <f>SRL197*(($H$150)+1)+(IF(SRM197&lt;101,SRM197,IF(SRM197&lt;201,SRM197/2,IF(SRM197&lt;=301,SRM197/3,SRM197/4))))</f>
        <v>0</v>
      </c>
      <c r="SRO197" s="108">
        <v>1</v>
      </c>
      <c r="SRP197" s="109"/>
      <c r="SRQ197" s="87"/>
      <c r="SRR197" s="87"/>
      <c r="SRS197" s="87">
        <v>0</v>
      </c>
      <c r="SRT197" s="87">
        <f>SRR197+SRS197</f>
        <v>0</v>
      </c>
      <c r="SRU197" s="87">
        <v>0</v>
      </c>
      <c r="SRV197" s="87">
        <f>SRT197*(($H$150)+1)+(IF(SRU197&lt;101,SRU197,IF(SRU197&lt;201,SRU197/2,IF(SRU197&lt;=301,SRU197/3,SRU197/4))))</f>
        <v>0</v>
      </c>
      <c r="SRW197" s="108">
        <v>1</v>
      </c>
      <c r="SRX197" s="109"/>
      <c r="SRY197" s="87"/>
      <c r="SRZ197" s="87"/>
      <c r="SSA197" s="87">
        <v>0</v>
      </c>
      <c r="SSB197" s="87">
        <f>SRZ197+SSA197</f>
        <v>0</v>
      </c>
      <c r="SSC197" s="87">
        <v>0</v>
      </c>
      <c r="SSD197" s="87">
        <f>SSB197*(($H$150)+1)+(IF(SSC197&lt;101,SSC197,IF(SSC197&lt;201,SSC197/2,IF(SSC197&lt;=301,SSC197/3,SSC197/4))))</f>
        <v>0</v>
      </c>
      <c r="SSE197" s="108">
        <v>1</v>
      </c>
      <c r="SSF197" s="109"/>
      <c r="SSG197" s="87"/>
      <c r="SSH197" s="87"/>
      <c r="SSI197" s="87">
        <v>0</v>
      </c>
      <c r="SSJ197" s="87">
        <f>SSH197+SSI197</f>
        <v>0</v>
      </c>
      <c r="SSK197" s="87">
        <v>0</v>
      </c>
      <c r="SSL197" s="87">
        <f>SSJ197*(($H$150)+1)+(IF(SSK197&lt;101,SSK197,IF(SSK197&lt;201,SSK197/2,IF(SSK197&lt;=301,SSK197/3,SSK197/4))))</f>
        <v>0</v>
      </c>
      <c r="SSM197" s="108">
        <v>1</v>
      </c>
      <c r="SSN197" s="109"/>
      <c r="SSO197" s="87"/>
      <c r="SSP197" s="87"/>
      <c r="SSQ197" s="87">
        <v>0</v>
      </c>
      <c r="SSR197" s="87">
        <f>SSP197+SSQ197</f>
        <v>0</v>
      </c>
      <c r="SSS197" s="87">
        <v>0</v>
      </c>
      <c r="SST197" s="87">
        <f>SSR197*(($H$150)+1)+(IF(SSS197&lt;101,SSS197,IF(SSS197&lt;201,SSS197/2,IF(SSS197&lt;=301,SSS197/3,SSS197/4))))</f>
        <v>0</v>
      </c>
      <c r="SSU197" s="108">
        <v>1</v>
      </c>
      <c r="SSV197" s="109"/>
      <c r="SSW197" s="87"/>
      <c r="SSX197" s="87"/>
      <c r="SSY197" s="87">
        <v>0</v>
      </c>
      <c r="SSZ197" s="87">
        <f>SSX197+SSY197</f>
        <v>0</v>
      </c>
      <c r="STA197" s="87">
        <v>0</v>
      </c>
      <c r="STB197" s="87">
        <f>SSZ197*(($H$150)+1)+(IF(STA197&lt;101,STA197,IF(STA197&lt;201,STA197/2,IF(STA197&lt;=301,STA197/3,STA197/4))))</f>
        <v>0</v>
      </c>
      <c r="STC197" s="108">
        <v>1</v>
      </c>
      <c r="STD197" s="109"/>
      <c r="STE197" s="87"/>
      <c r="STF197" s="87"/>
      <c r="STG197" s="87">
        <v>0</v>
      </c>
      <c r="STH197" s="87">
        <f>STF197+STG197</f>
        <v>0</v>
      </c>
      <c r="STI197" s="87">
        <v>0</v>
      </c>
      <c r="STJ197" s="87">
        <f>STH197*(($H$150)+1)+(IF(STI197&lt;101,STI197,IF(STI197&lt;201,STI197/2,IF(STI197&lt;=301,STI197/3,STI197/4))))</f>
        <v>0</v>
      </c>
      <c r="STK197" s="108">
        <v>1</v>
      </c>
      <c r="STL197" s="109"/>
      <c r="STM197" s="87"/>
      <c r="STN197" s="87"/>
      <c r="STO197" s="87">
        <v>0</v>
      </c>
      <c r="STP197" s="87">
        <f>STN197+STO197</f>
        <v>0</v>
      </c>
      <c r="STQ197" s="87">
        <v>0</v>
      </c>
      <c r="STR197" s="87">
        <f>STP197*(($H$150)+1)+(IF(STQ197&lt;101,STQ197,IF(STQ197&lt;201,STQ197/2,IF(STQ197&lt;=301,STQ197/3,STQ197/4))))</f>
        <v>0</v>
      </c>
      <c r="STS197" s="108">
        <v>1</v>
      </c>
      <c r="STT197" s="109"/>
      <c r="STU197" s="87"/>
      <c r="STV197" s="87"/>
      <c r="STW197" s="87">
        <v>0</v>
      </c>
      <c r="STX197" s="87">
        <f>STV197+STW197</f>
        <v>0</v>
      </c>
      <c r="STY197" s="87">
        <v>0</v>
      </c>
      <c r="STZ197" s="87">
        <f>STX197*(($H$150)+1)+(IF(STY197&lt;101,STY197,IF(STY197&lt;201,STY197/2,IF(STY197&lt;=301,STY197/3,STY197/4))))</f>
        <v>0</v>
      </c>
      <c r="SUA197" s="108">
        <v>1</v>
      </c>
      <c r="SUB197" s="109"/>
      <c r="SUC197" s="87"/>
      <c r="SUD197" s="87"/>
      <c r="SUE197" s="87">
        <v>0</v>
      </c>
      <c r="SUF197" s="87">
        <f>SUD197+SUE197</f>
        <v>0</v>
      </c>
      <c r="SUG197" s="87">
        <v>0</v>
      </c>
      <c r="SUH197" s="87">
        <f>SUF197*(($H$150)+1)+(IF(SUG197&lt;101,SUG197,IF(SUG197&lt;201,SUG197/2,IF(SUG197&lt;=301,SUG197/3,SUG197/4))))</f>
        <v>0</v>
      </c>
      <c r="SUI197" s="108">
        <v>1</v>
      </c>
      <c r="SUJ197" s="109"/>
      <c r="SUK197" s="87"/>
      <c r="SUL197" s="87"/>
      <c r="SUM197" s="87">
        <v>0</v>
      </c>
      <c r="SUN197" s="87">
        <f>SUL197+SUM197</f>
        <v>0</v>
      </c>
      <c r="SUO197" s="87">
        <v>0</v>
      </c>
      <c r="SUP197" s="87">
        <f>SUN197*(($H$150)+1)+(IF(SUO197&lt;101,SUO197,IF(SUO197&lt;201,SUO197/2,IF(SUO197&lt;=301,SUO197/3,SUO197/4))))</f>
        <v>0</v>
      </c>
      <c r="SUQ197" s="108">
        <v>1</v>
      </c>
      <c r="SUR197" s="109"/>
      <c r="SUS197" s="87"/>
      <c r="SUT197" s="87"/>
      <c r="SUU197" s="87">
        <v>0</v>
      </c>
      <c r="SUV197" s="87">
        <f>SUT197+SUU197</f>
        <v>0</v>
      </c>
      <c r="SUW197" s="87">
        <v>0</v>
      </c>
      <c r="SUX197" s="87">
        <f>SUV197*(($H$150)+1)+(IF(SUW197&lt;101,SUW197,IF(SUW197&lt;201,SUW197/2,IF(SUW197&lt;=301,SUW197/3,SUW197/4))))</f>
        <v>0</v>
      </c>
      <c r="SUY197" s="108">
        <v>1</v>
      </c>
      <c r="SUZ197" s="109"/>
      <c r="SVA197" s="87"/>
      <c r="SVB197" s="87"/>
      <c r="SVC197" s="87">
        <v>0</v>
      </c>
      <c r="SVD197" s="87">
        <f>SVB197+SVC197</f>
        <v>0</v>
      </c>
      <c r="SVE197" s="87">
        <v>0</v>
      </c>
      <c r="SVF197" s="87">
        <f>SVD197*(($H$150)+1)+(IF(SVE197&lt;101,SVE197,IF(SVE197&lt;201,SVE197/2,IF(SVE197&lt;=301,SVE197/3,SVE197/4))))</f>
        <v>0</v>
      </c>
      <c r="SVG197" s="108">
        <v>1</v>
      </c>
      <c r="SVH197" s="109"/>
      <c r="SVI197" s="87"/>
      <c r="SVJ197" s="87"/>
      <c r="SVK197" s="87">
        <v>0</v>
      </c>
      <c r="SVL197" s="87">
        <f>SVJ197+SVK197</f>
        <v>0</v>
      </c>
      <c r="SVM197" s="87">
        <v>0</v>
      </c>
      <c r="SVN197" s="87">
        <f>SVL197*(($H$150)+1)+(IF(SVM197&lt;101,SVM197,IF(SVM197&lt;201,SVM197/2,IF(SVM197&lt;=301,SVM197/3,SVM197/4))))</f>
        <v>0</v>
      </c>
      <c r="SVO197" s="108">
        <v>1</v>
      </c>
      <c r="SVP197" s="109"/>
      <c r="SVQ197" s="87"/>
      <c r="SVR197" s="87"/>
      <c r="SVS197" s="87">
        <v>0</v>
      </c>
      <c r="SVT197" s="87">
        <f>SVR197+SVS197</f>
        <v>0</v>
      </c>
      <c r="SVU197" s="87">
        <v>0</v>
      </c>
      <c r="SVV197" s="87">
        <f>SVT197*(($H$150)+1)+(IF(SVU197&lt;101,SVU197,IF(SVU197&lt;201,SVU197/2,IF(SVU197&lt;=301,SVU197/3,SVU197/4))))</f>
        <v>0</v>
      </c>
      <c r="SVW197" s="108">
        <v>1</v>
      </c>
      <c r="SVX197" s="109"/>
      <c r="SVY197" s="87"/>
      <c r="SVZ197" s="87"/>
      <c r="SWA197" s="87">
        <v>0</v>
      </c>
      <c r="SWB197" s="87">
        <f>SVZ197+SWA197</f>
        <v>0</v>
      </c>
      <c r="SWC197" s="87">
        <v>0</v>
      </c>
      <c r="SWD197" s="87">
        <f>SWB197*(($H$150)+1)+(IF(SWC197&lt;101,SWC197,IF(SWC197&lt;201,SWC197/2,IF(SWC197&lt;=301,SWC197/3,SWC197/4))))</f>
        <v>0</v>
      </c>
      <c r="SWE197" s="108">
        <v>1</v>
      </c>
      <c r="SWF197" s="109"/>
      <c r="SWG197" s="87"/>
      <c r="SWH197" s="87"/>
      <c r="SWI197" s="87">
        <v>0</v>
      </c>
      <c r="SWJ197" s="87">
        <f>SWH197+SWI197</f>
        <v>0</v>
      </c>
      <c r="SWK197" s="87">
        <v>0</v>
      </c>
      <c r="SWL197" s="87">
        <f>SWJ197*(($H$150)+1)+(IF(SWK197&lt;101,SWK197,IF(SWK197&lt;201,SWK197/2,IF(SWK197&lt;=301,SWK197/3,SWK197/4))))</f>
        <v>0</v>
      </c>
      <c r="SWM197" s="108">
        <v>1</v>
      </c>
      <c r="SWN197" s="109"/>
      <c r="SWO197" s="87"/>
      <c r="SWP197" s="87"/>
      <c r="SWQ197" s="87">
        <v>0</v>
      </c>
      <c r="SWR197" s="87">
        <f>SWP197+SWQ197</f>
        <v>0</v>
      </c>
      <c r="SWS197" s="87">
        <v>0</v>
      </c>
      <c r="SWT197" s="87">
        <f>SWR197*(($H$150)+1)+(IF(SWS197&lt;101,SWS197,IF(SWS197&lt;201,SWS197/2,IF(SWS197&lt;=301,SWS197/3,SWS197/4))))</f>
        <v>0</v>
      </c>
      <c r="SWU197" s="108">
        <v>1</v>
      </c>
      <c r="SWV197" s="109"/>
      <c r="SWW197" s="87"/>
      <c r="SWX197" s="87"/>
      <c r="SWY197" s="87">
        <v>0</v>
      </c>
      <c r="SWZ197" s="87">
        <f>SWX197+SWY197</f>
        <v>0</v>
      </c>
      <c r="SXA197" s="87">
        <v>0</v>
      </c>
      <c r="SXB197" s="87">
        <f>SWZ197*(($H$150)+1)+(IF(SXA197&lt;101,SXA197,IF(SXA197&lt;201,SXA197/2,IF(SXA197&lt;=301,SXA197/3,SXA197/4))))</f>
        <v>0</v>
      </c>
      <c r="SXC197" s="108">
        <v>1</v>
      </c>
      <c r="SXD197" s="109"/>
      <c r="SXE197" s="87"/>
      <c r="SXF197" s="87"/>
      <c r="SXG197" s="87">
        <v>0</v>
      </c>
      <c r="SXH197" s="87">
        <f>SXF197+SXG197</f>
        <v>0</v>
      </c>
      <c r="SXI197" s="87">
        <v>0</v>
      </c>
      <c r="SXJ197" s="87">
        <f>SXH197*(($H$150)+1)+(IF(SXI197&lt;101,SXI197,IF(SXI197&lt;201,SXI197/2,IF(SXI197&lt;=301,SXI197/3,SXI197/4))))</f>
        <v>0</v>
      </c>
      <c r="SXK197" s="108">
        <v>1</v>
      </c>
      <c r="SXL197" s="109"/>
      <c r="SXM197" s="87"/>
      <c r="SXN197" s="87"/>
      <c r="SXO197" s="87">
        <v>0</v>
      </c>
      <c r="SXP197" s="87">
        <f>SXN197+SXO197</f>
        <v>0</v>
      </c>
      <c r="SXQ197" s="87">
        <v>0</v>
      </c>
      <c r="SXR197" s="87">
        <f>SXP197*(($H$150)+1)+(IF(SXQ197&lt;101,SXQ197,IF(SXQ197&lt;201,SXQ197/2,IF(SXQ197&lt;=301,SXQ197/3,SXQ197/4))))</f>
        <v>0</v>
      </c>
      <c r="SXS197" s="108">
        <v>1</v>
      </c>
      <c r="SXT197" s="109"/>
      <c r="SXU197" s="87"/>
      <c r="SXV197" s="87"/>
      <c r="SXW197" s="87">
        <v>0</v>
      </c>
      <c r="SXX197" s="87">
        <f>SXV197+SXW197</f>
        <v>0</v>
      </c>
      <c r="SXY197" s="87">
        <v>0</v>
      </c>
      <c r="SXZ197" s="87">
        <f>SXX197*(($H$150)+1)+(IF(SXY197&lt;101,SXY197,IF(SXY197&lt;201,SXY197/2,IF(SXY197&lt;=301,SXY197/3,SXY197/4))))</f>
        <v>0</v>
      </c>
      <c r="SYA197" s="108">
        <v>1</v>
      </c>
      <c r="SYB197" s="109"/>
      <c r="SYC197" s="87"/>
      <c r="SYD197" s="87"/>
      <c r="SYE197" s="87">
        <v>0</v>
      </c>
      <c r="SYF197" s="87">
        <f>SYD197+SYE197</f>
        <v>0</v>
      </c>
      <c r="SYG197" s="87">
        <v>0</v>
      </c>
      <c r="SYH197" s="87">
        <f>SYF197*(($H$150)+1)+(IF(SYG197&lt;101,SYG197,IF(SYG197&lt;201,SYG197/2,IF(SYG197&lt;=301,SYG197/3,SYG197/4))))</f>
        <v>0</v>
      </c>
      <c r="SYI197" s="108">
        <v>1</v>
      </c>
      <c r="SYJ197" s="109"/>
      <c r="SYK197" s="87"/>
      <c r="SYL197" s="87"/>
      <c r="SYM197" s="87">
        <v>0</v>
      </c>
      <c r="SYN197" s="87">
        <f>SYL197+SYM197</f>
        <v>0</v>
      </c>
      <c r="SYO197" s="87">
        <v>0</v>
      </c>
      <c r="SYP197" s="87">
        <f>SYN197*(($H$150)+1)+(IF(SYO197&lt;101,SYO197,IF(SYO197&lt;201,SYO197/2,IF(SYO197&lt;=301,SYO197/3,SYO197/4))))</f>
        <v>0</v>
      </c>
      <c r="SYQ197" s="108">
        <v>1</v>
      </c>
      <c r="SYR197" s="109"/>
      <c r="SYS197" s="87"/>
      <c r="SYT197" s="87"/>
      <c r="SYU197" s="87">
        <v>0</v>
      </c>
      <c r="SYV197" s="87">
        <f>SYT197+SYU197</f>
        <v>0</v>
      </c>
      <c r="SYW197" s="87">
        <v>0</v>
      </c>
      <c r="SYX197" s="87">
        <f>SYV197*(($H$150)+1)+(IF(SYW197&lt;101,SYW197,IF(SYW197&lt;201,SYW197/2,IF(SYW197&lt;=301,SYW197/3,SYW197/4))))</f>
        <v>0</v>
      </c>
      <c r="SYY197" s="108">
        <v>1</v>
      </c>
      <c r="SYZ197" s="109"/>
      <c r="SZA197" s="87"/>
      <c r="SZB197" s="87"/>
      <c r="SZC197" s="87">
        <v>0</v>
      </c>
      <c r="SZD197" s="87">
        <f>SZB197+SZC197</f>
        <v>0</v>
      </c>
      <c r="SZE197" s="87">
        <v>0</v>
      </c>
      <c r="SZF197" s="87">
        <f>SZD197*(($H$150)+1)+(IF(SZE197&lt;101,SZE197,IF(SZE197&lt;201,SZE197/2,IF(SZE197&lt;=301,SZE197/3,SZE197/4))))</f>
        <v>0</v>
      </c>
      <c r="SZG197" s="108">
        <v>1</v>
      </c>
      <c r="SZH197" s="109"/>
      <c r="SZI197" s="87"/>
      <c r="SZJ197" s="87"/>
      <c r="SZK197" s="87">
        <v>0</v>
      </c>
      <c r="SZL197" s="87">
        <f>SZJ197+SZK197</f>
        <v>0</v>
      </c>
      <c r="SZM197" s="87">
        <v>0</v>
      </c>
      <c r="SZN197" s="87">
        <f>SZL197*(($H$150)+1)+(IF(SZM197&lt;101,SZM197,IF(SZM197&lt;201,SZM197/2,IF(SZM197&lt;=301,SZM197/3,SZM197/4))))</f>
        <v>0</v>
      </c>
      <c r="SZO197" s="108">
        <v>1</v>
      </c>
      <c r="SZP197" s="109"/>
      <c r="SZQ197" s="87"/>
      <c r="SZR197" s="87"/>
      <c r="SZS197" s="87">
        <v>0</v>
      </c>
      <c r="SZT197" s="87">
        <f>SZR197+SZS197</f>
        <v>0</v>
      </c>
      <c r="SZU197" s="87">
        <v>0</v>
      </c>
      <c r="SZV197" s="87">
        <f>SZT197*(($H$150)+1)+(IF(SZU197&lt;101,SZU197,IF(SZU197&lt;201,SZU197/2,IF(SZU197&lt;=301,SZU197/3,SZU197/4))))</f>
        <v>0</v>
      </c>
      <c r="SZW197" s="108">
        <v>1</v>
      </c>
      <c r="SZX197" s="109"/>
      <c r="SZY197" s="87"/>
      <c r="SZZ197" s="87"/>
      <c r="TAA197" s="87">
        <v>0</v>
      </c>
      <c r="TAB197" s="87">
        <f>SZZ197+TAA197</f>
        <v>0</v>
      </c>
      <c r="TAC197" s="87">
        <v>0</v>
      </c>
      <c r="TAD197" s="87">
        <f>TAB197*(($H$150)+1)+(IF(TAC197&lt;101,TAC197,IF(TAC197&lt;201,TAC197/2,IF(TAC197&lt;=301,TAC197/3,TAC197/4))))</f>
        <v>0</v>
      </c>
      <c r="TAE197" s="108">
        <v>1</v>
      </c>
      <c r="TAF197" s="109"/>
      <c r="TAG197" s="87"/>
      <c r="TAH197" s="87"/>
      <c r="TAI197" s="87">
        <v>0</v>
      </c>
      <c r="TAJ197" s="87">
        <f>TAH197+TAI197</f>
        <v>0</v>
      </c>
      <c r="TAK197" s="87">
        <v>0</v>
      </c>
      <c r="TAL197" s="87">
        <f>TAJ197*(($H$150)+1)+(IF(TAK197&lt;101,TAK197,IF(TAK197&lt;201,TAK197/2,IF(TAK197&lt;=301,TAK197/3,TAK197/4))))</f>
        <v>0</v>
      </c>
      <c r="TAM197" s="108">
        <v>1</v>
      </c>
      <c r="TAN197" s="109"/>
      <c r="TAO197" s="87"/>
      <c r="TAP197" s="87"/>
      <c r="TAQ197" s="87">
        <v>0</v>
      </c>
      <c r="TAR197" s="87">
        <f>TAP197+TAQ197</f>
        <v>0</v>
      </c>
      <c r="TAS197" s="87">
        <v>0</v>
      </c>
      <c r="TAT197" s="87">
        <f>TAR197*(($H$150)+1)+(IF(TAS197&lt;101,TAS197,IF(TAS197&lt;201,TAS197/2,IF(TAS197&lt;=301,TAS197/3,TAS197/4))))</f>
        <v>0</v>
      </c>
      <c r="TAU197" s="108">
        <v>1</v>
      </c>
      <c r="TAV197" s="109"/>
      <c r="TAW197" s="87"/>
      <c r="TAX197" s="87"/>
      <c r="TAY197" s="87">
        <v>0</v>
      </c>
      <c r="TAZ197" s="87">
        <f>TAX197+TAY197</f>
        <v>0</v>
      </c>
      <c r="TBA197" s="87">
        <v>0</v>
      </c>
      <c r="TBB197" s="87">
        <f>TAZ197*(($H$150)+1)+(IF(TBA197&lt;101,TBA197,IF(TBA197&lt;201,TBA197/2,IF(TBA197&lt;=301,TBA197/3,TBA197/4))))</f>
        <v>0</v>
      </c>
      <c r="TBC197" s="108">
        <v>1</v>
      </c>
      <c r="TBD197" s="109"/>
      <c r="TBE197" s="87"/>
      <c r="TBF197" s="87"/>
      <c r="TBG197" s="87">
        <v>0</v>
      </c>
      <c r="TBH197" s="87">
        <f>TBF197+TBG197</f>
        <v>0</v>
      </c>
      <c r="TBI197" s="87">
        <v>0</v>
      </c>
      <c r="TBJ197" s="87">
        <f>TBH197*(($H$150)+1)+(IF(TBI197&lt;101,TBI197,IF(TBI197&lt;201,TBI197/2,IF(TBI197&lt;=301,TBI197/3,TBI197/4))))</f>
        <v>0</v>
      </c>
      <c r="TBK197" s="108">
        <v>1</v>
      </c>
      <c r="TBL197" s="109"/>
      <c r="TBM197" s="87"/>
      <c r="TBN197" s="87"/>
      <c r="TBO197" s="87">
        <v>0</v>
      </c>
      <c r="TBP197" s="87">
        <f>TBN197+TBO197</f>
        <v>0</v>
      </c>
      <c r="TBQ197" s="87">
        <v>0</v>
      </c>
      <c r="TBR197" s="87">
        <f>TBP197*(($H$150)+1)+(IF(TBQ197&lt;101,TBQ197,IF(TBQ197&lt;201,TBQ197/2,IF(TBQ197&lt;=301,TBQ197/3,TBQ197/4))))</f>
        <v>0</v>
      </c>
      <c r="TBS197" s="108">
        <v>1</v>
      </c>
      <c r="TBT197" s="109"/>
      <c r="TBU197" s="87"/>
      <c r="TBV197" s="87"/>
      <c r="TBW197" s="87">
        <v>0</v>
      </c>
      <c r="TBX197" s="87">
        <f>TBV197+TBW197</f>
        <v>0</v>
      </c>
      <c r="TBY197" s="87">
        <v>0</v>
      </c>
      <c r="TBZ197" s="87">
        <f>TBX197*(($H$150)+1)+(IF(TBY197&lt;101,TBY197,IF(TBY197&lt;201,TBY197/2,IF(TBY197&lt;=301,TBY197/3,TBY197/4))))</f>
        <v>0</v>
      </c>
      <c r="TCA197" s="108">
        <v>1</v>
      </c>
      <c r="TCB197" s="109"/>
      <c r="TCC197" s="87"/>
      <c r="TCD197" s="87"/>
      <c r="TCE197" s="87">
        <v>0</v>
      </c>
      <c r="TCF197" s="87">
        <f>TCD197+TCE197</f>
        <v>0</v>
      </c>
      <c r="TCG197" s="87">
        <v>0</v>
      </c>
      <c r="TCH197" s="87">
        <f>TCF197*(($H$150)+1)+(IF(TCG197&lt;101,TCG197,IF(TCG197&lt;201,TCG197/2,IF(TCG197&lt;=301,TCG197/3,TCG197/4))))</f>
        <v>0</v>
      </c>
      <c r="TCI197" s="108">
        <v>1</v>
      </c>
      <c r="TCJ197" s="109"/>
      <c r="TCK197" s="87"/>
      <c r="TCL197" s="87"/>
      <c r="TCM197" s="87">
        <v>0</v>
      </c>
      <c r="TCN197" s="87">
        <f>TCL197+TCM197</f>
        <v>0</v>
      </c>
      <c r="TCO197" s="87">
        <v>0</v>
      </c>
      <c r="TCP197" s="87">
        <f>TCN197*(($H$150)+1)+(IF(TCO197&lt;101,TCO197,IF(TCO197&lt;201,TCO197/2,IF(TCO197&lt;=301,TCO197/3,TCO197/4))))</f>
        <v>0</v>
      </c>
      <c r="TCQ197" s="108">
        <v>1</v>
      </c>
      <c r="TCR197" s="109"/>
      <c r="TCS197" s="87"/>
      <c r="TCT197" s="87"/>
      <c r="TCU197" s="87">
        <v>0</v>
      </c>
      <c r="TCV197" s="87">
        <f>TCT197+TCU197</f>
        <v>0</v>
      </c>
      <c r="TCW197" s="87">
        <v>0</v>
      </c>
      <c r="TCX197" s="87">
        <f>TCV197*(($H$150)+1)+(IF(TCW197&lt;101,TCW197,IF(TCW197&lt;201,TCW197/2,IF(TCW197&lt;=301,TCW197/3,TCW197/4))))</f>
        <v>0</v>
      </c>
      <c r="TCY197" s="108">
        <v>1</v>
      </c>
      <c r="TCZ197" s="109"/>
      <c r="TDA197" s="87"/>
      <c r="TDB197" s="87"/>
      <c r="TDC197" s="87">
        <v>0</v>
      </c>
      <c r="TDD197" s="87">
        <f>TDB197+TDC197</f>
        <v>0</v>
      </c>
      <c r="TDE197" s="87">
        <v>0</v>
      </c>
      <c r="TDF197" s="87">
        <f>TDD197*(($H$150)+1)+(IF(TDE197&lt;101,TDE197,IF(TDE197&lt;201,TDE197/2,IF(TDE197&lt;=301,TDE197/3,TDE197/4))))</f>
        <v>0</v>
      </c>
      <c r="TDG197" s="108">
        <v>1</v>
      </c>
      <c r="TDH197" s="109"/>
      <c r="TDI197" s="87"/>
      <c r="TDJ197" s="87"/>
      <c r="TDK197" s="87">
        <v>0</v>
      </c>
      <c r="TDL197" s="87">
        <f>TDJ197+TDK197</f>
        <v>0</v>
      </c>
      <c r="TDM197" s="87">
        <v>0</v>
      </c>
      <c r="TDN197" s="87">
        <f>TDL197*(($H$150)+1)+(IF(TDM197&lt;101,TDM197,IF(TDM197&lt;201,TDM197/2,IF(TDM197&lt;=301,TDM197/3,TDM197/4))))</f>
        <v>0</v>
      </c>
      <c r="TDO197" s="108">
        <v>1</v>
      </c>
      <c r="TDP197" s="109"/>
      <c r="TDQ197" s="87"/>
      <c r="TDR197" s="87"/>
      <c r="TDS197" s="87">
        <v>0</v>
      </c>
      <c r="TDT197" s="87">
        <f>TDR197+TDS197</f>
        <v>0</v>
      </c>
      <c r="TDU197" s="87">
        <v>0</v>
      </c>
      <c r="TDV197" s="87">
        <f>TDT197*(($H$150)+1)+(IF(TDU197&lt;101,TDU197,IF(TDU197&lt;201,TDU197/2,IF(TDU197&lt;=301,TDU197/3,TDU197/4))))</f>
        <v>0</v>
      </c>
      <c r="TDW197" s="108">
        <v>1</v>
      </c>
      <c r="TDX197" s="109"/>
      <c r="TDY197" s="87"/>
      <c r="TDZ197" s="87"/>
      <c r="TEA197" s="87">
        <v>0</v>
      </c>
      <c r="TEB197" s="87">
        <f>TDZ197+TEA197</f>
        <v>0</v>
      </c>
      <c r="TEC197" s="87">
        <v>0</v>
      </c>
      <c r="TED197" s="87">
        <f>TEB197*(($H$150)+1)+(IF(TEC197&lt;101,TEC197,IF(TEC197&lt;201,TEC197/2,IF(TEC197&lt;=301,TEC197/3,TEC197/4))))</f>
        <v>0</v>
      </c>
      <c r="TEE197" s="108">
        <v>1</v>
      </c>
      <c r="TEF197" s="109"/>
      <c r="TEG197" s="87"/>
      <c r="TEH197" s="87"/>
      <c r="TEI197" s="87">
        <v>0</v>
      </c>
      <c r="TEJ197" s="87">
        <f>TEH197+TEI197</f>
        <v>0</v>
      </c>
      <c r="TEK197" s="87">
        <v>0</v>
      </c>
      <c r="TEL197" s="87">
        <f>TEJ197*(($H$150)+1)+(IF(TEK197&lt;101,TEK197,IF(TEK197&lt;201,TEK197/2,IF(TEK197&lt;=301,TEK197/3,TEK197/4))))</f>
        <v>0</v>
      </c>
      <c r="TEM197" s="108">
        <v>1</v>
      </c>
      <c r="TEN197" s="109"/>
      <c r="TEO197" s="87"/>
      <c r="TEP197" s="87"/>
      <c r="TEQ197" s="87">
        <v>0</v>
      </c>
      <c r="TER197" s="87">
        <f>TEP197+TEQ197</f>
        <v>0</v>
      </c>
      <c r="TES197" s="87">
        <v>0</v>
      </c>
      <c r="TET197" s="87">
        <f>TER197*(($H$150)+1)+(IF(TES197&lt;101,TES197,IF(TES197&lt;201,TES197/2,IF(TES197&lt;=301,TES197/3,TES197/4))))</f>
        <v>0</v>
      </c>
      <c r="TEU197" s="108">
        <v>1</v>
      </c>
      <c r="TEV197" s="109"/>
      <c r="TEW197" s="87"/>
      <c r="TEX197" s="87"/>
      <c r="TEY197" s="87">
        <v>0</v>
      </c>
      <c r="TEZ197" s="87">
        <f>TEX197+TEY197</f>
        <v>0</v>
      </c>
      <c r="TFA197" s="87">
        <v>0</v>
      </c>
      <c r="TFB197" s="87">
        <f>TEZ197*(($H$150)+1)+(IF(TFA197&lt;101,TFA197,IF(TFA197&lt;201,TFA197/2,IF(TFA197&lt;=301,TFA197/3,TFA197/4))))</f>
        <v>0</v>
      </c>
      <c r="TFC197" s="108">
        <v>1</v>
      </c>
      <c r="TFD197" s="109"/>
      <c r="TFE197" s="87"/>
      <c r="TFF197" s="87"/>
      <c r="TFG197" s="87">
        <v>0</v>
      </c>
      <c r="TFH197" s="87">
        <f>TFF197+TFG197</f>
        <v>0</v>
      </c>
      <c r="TFI197" s="87">
        <v>0</v>
      </c>
      <c r="TFJ197" s="87">
        <f>TFH197*(($H$150)+1)+(IF(TFI197&lt;101,TFI197,IF(TFI197&lt;201,TFI197/2,IF(TFI197&lt;=301,TFI197/3,TFI197/4))))</f>
        <v>0</v>
      </c>
      <c r="TFK197" s="108">
        <v>1</v>
      </c>
      <c r="TFL197" s="109"/>
      <c r="TFM197" s="87"/>
      <c r="TFN197" s="87"/>
      <c r="TFO197" s="87">
        <v>0</v>
      </c>
      <c r="TFP197" s="87">
        <f>TFN197+TFO197</f>
        <v>0</v>
      </c>
      <c r="TFQ197" s="87">
        <v>0</v>
      </c>
      <c r="TFR197" s="87">
        <f>TFP197*(($H$150)+1)+(IF(TFQ197&lt;101,TFQ197,IF(TFQ197&lt;201,TFQ197/2,IF(TFQ197&lt;=301,TFQ197/3,TFQ197/4))))</f>
        <v>0</v>
      </c>
      <c r="TFS197" s="108">
        <v>1</v>
      </c>
      <c r="TFT197" s="109"/>
      <c r="TFU197" s="87"/>
      <c r="TFV197" s="87"/>
      <c r="TFW197" s="87">
        <v>0</v>
      </c>
      <c r="TFX197" s="87">
        <f>TFV197+TFW197</f>
        <v>0</v>
      </c>
      <c r="TFY197" s="87">
        <v>0</v>
      </c>
      <c r="TFZ197" s="87">
        <f>TFX197*(($H$150)+1)+(IF(TFY197&lt;101,TFY197,IF(TFY197&lt;201,TFY197/2,IF(TFY197&lt;=301,TFY197/3,TFY197/4))))</f>
        <v>0</v>
      </c>
      <c r="TGA197" s="108">
        <v>1</v>
      </c>
      <c r="TGB197" s="109"/>
      <c r="TGC197" s="87"/>
      <c r="TGD197" s="87"/>
      <c r="TGE197" s="87">
        <v>0</v>
      </c>
      <c r="TGF197" s="87">
        <f>TGD197+TGE197</f>
        <v>0</v>
      </c>
      <c r="TGG197" s="87">
        <v>0</v>
      </c>
      <c r="TGH197" s="87">
        <f>TGF197*(($H$150)+1)+(IF(TGG197&lt;101,TGG197,IF(TGG197&lt;201,TGG197/2,IF(TGG197&lt;=301,TGG197/3,TGG197/4))))</f>
        <v>0</v>
      </c>
      <c r="TGI197" s="108">
        <v>1</v>
      </c>
      <c r="TGJ197" s="109"/>
      <c r="TGK197" s="87"/>
      <c r="TGL197" s="87"/>
      <c r="TGM197" s="87">
        <v>0</v>
      </c>
      <c r="TGN197" s="87">
        <f>TGL197+TGM197</f>
        <v>0</v>
      </c>
      <c r="TGO197" s="87">
        <v>0</v>
      </c>
      <c r="TGP197" s="87">
        <f>TGN197*(($H$150)+1)+(IF(TGO197&lt;101,TGO197,IF(TGO197&lt;201,TGO197/2,IF(TGO197&lt;=301,TGO197/3,TGO197/4))))</f>
        <v>0</v>
      </c>
      <c r="TGQ197" s="108">
        <v>1</v>
      </c>
      <c r="TGR197" s="109"/>
      <c r="TGS197" s="87"/>
      <c r="TGT197" s="87"/>
      <c r="TGU197" s="87">
        <v>0</v>
      </c>
      <c r="TGV197" s="87">
        <f>TGT197+TGU197</f>
        <v>0</v>
      </c>
      <c r="TGW197" s="87">
        <v>0</v>
      </c>
      <c r="TGX197" s="87">
        <f>TGV197*(($H$150)+1)+(IF(TGW197&lt;101,TGW197,IF(TGW197&lt;201,TGW197/2,IF(TGW197&lt;=301,TGW197/3,TGW197/4))))</f>
        <v>0</v>
      </c>
      <c r="TGY197" s="108">
        <v>1</v>
      </c>
      <c r="TGZ197" s="109"/>
      <c r="THA197" s="87"/>
      <c r="THB197" s="87"/>
      <c r="THC197" s="87">
        <v>0</v>
      </c>
      <c r="THD197" s="87">
        <f>THB197+THC197</f>
        <v>0</v>
      </c>
      <c r="THE197" s="87">
        <v>0</v>
      </c>
      <c r="THF197" s="87">
        <f>THD197*(($H$150)+1)+(IF(THE197&lt;101,THE197,IF(THE197&lt;201,THE197/2,IF(THE197&lt;=301,THE197/3,THE197/4))))</f>
        <v>0</v>
      </c>
      <c r="THG197" s="108">
        <v>1</v>
      </c>
      <c r="THH197" s="109"/>
      <c r="THI197" s="87"/>
      <c r="THJ197" s="87"/>
      <c r="THK197" s="87">
        <v>0</v>
      </c>
      <c r="THL197" s="87">
        <f>THJ197+THK197</f>
        <v>0</v>
      </c>
      <c r="THM197" s="87">
        <v>0</v>
      </c>
      <c r="THN197" s="87">
        <f>THL197*(($H$150)+1)+(IF(THM197&lt;101,THM197,IF(THM197&lt;201,THM197/2,IF(THM197&lt;=301,THM197/3,THM197/4))))</f>
        <v>0</v>
      </c>
      <c r="THO197" s="108">
        <v>1</v>
      </c>
      <c r="THP197" s="109"/>
      <c r="THQ197" s="87"/>
      <c r="THR197" s="87"/>
      <c r="THS197" s="87">
        <v>0</v>
      </c>
      <c r="THT197" s="87">
        <f>THR197+THS197</f>
        <v>0</v>
      </c>
      <c r="THU197" s="87">
        <v>0</v>
      </c>
      <c r="THV197" s="87">
        <f>THT197*(($H$150)+1)+(IF(THU197&lt;101,THU197,IF(THU197&lt;201,THU197/2,IF(THU197&lt;=301,THU197/3,THU197/4))))</f>
        <v>0</v>
      </c>
      <c r="THW197" s="108">
        <v>1</v>
      </c>
      <c r="THX197" s="109"/>
      <c r="THY197" s="87"/>
      <c r="THZ197" s="87"/>
      <c r="TIA197" s="87">
        <v>0</v>
      </c>
      <c r="TIB197" s="87">
        <f>THZ197+TIA197</f>
        <v>0</v>
      </c>
      <c r="TIC197" s="87">
        <v>0</v>
      </c>
      <c r="TID197" s="87">
        <f>TIB197*(($H$150)+1)+(IF(TIC197&lt;101,TIC197,IF(TIC197&lt;201,TIC197/2,IF(TIC197&lt;=301,TIC197/3,TIC197/4))))</f>
        <v>0</v>
      </c>
      <c r="TIE197" s="108">
        <v>1</v>
      </c>
      <c r="TIF197" s="109"/>
      <c r="TIG197" s="87"/>
      <c r="TIH197" s="87"/>
      <c r="TII197" s="87">
        <v>0</v>
      </c>
      <c r="TIJ197" s="87">
        <f>TIH197+TII197</f>
        <v>0</v>
      </c>
      <c r="TIK197" s="87">
        <v>0</v>
      </c>
      <c r="TIL197" s="87">
        <f>TIJ197*(($H$150)+1)+(IF(TIK197&lt;101,TIK197,IF(TIK197&lt;201,TIK197/2,IF(TIK197&lt;=301,TIK197/3,TIK197/4))))</f>
        <v>0</v>
      </c>
      <c r="TIM197" s="108">
        <v>1</v>
      </c>
      <c r="TIN197" s="109"/>
      <c r="TIO197" s="87"/>
      <c r="TIP197" s="87"/>
      <c r="TIQ197" s="87">
        <v>0</v>
      </c>
      <c r="TIR197" s="87">
        <f>TIP197+TIQ197</f>
        <v>0</v>
      </c>
      <c r="TIS197" s="87">
        <v>0</v>
      </c>
      <c r="TIT197" s="87">
        <f>TIR197*(($H$150)+1)+(IF(TIS197&lt;101,TIS197,IF(TIS197&lt;201,TIS197/2,IF(TIS197&lt;=301,TIS197/3,TIS197/4))))</f>
        <v>0</v>
      </c>
      <c r="TIU197" s="108">
        <v>1</v>
      </c>
      <c r="TIV197" s="109"/>
      <c r="TIW197" s="87"/>
      <c r="TIX197" s="87"/>
      <c r="TIY197" s="87">
        <v>0</v>
      </c>
      <c r="TIZ197" s="87">
        <f>TIX197+TIY197</f>
        <v>0</v>
      </c>
      <c r="TJA197" s="87">
        <v>0</v>
      </c>
      <c r="TJB197" s="87">
        <f>TIZ197*(($H$150)+1)+(IF(TJA197&lt;101,TJA197,IF(TJA197&lt;201,TJA197/2,IF(TJA197&lt;=301,TJA197/3,TJA197/4))))</f>
        <v>0</v>
      </c>
      <c r="TJC197" s="108">
        <v>1</v>
      </c>
      <c r="TJD197" s="109"/>
      <c r="TJE197" s="87"/>
      <c r="TJF197" s="87"/>
      <c r="TJG197" s="87">
        <v>0</v>
      </c>
      <c r="TJH197" s="87">
        <f>TJF197+TJG197</f>
        <v>0</v>
      </c>
      <c r="TJI197" s="87">
        <v>0</v>
      </c>
      <c r="TJJ197" s="87">
        <f>TJH197*(($H$150)+1)+(IF(TJI197&lt;101,TJI197,IF(TJI197&lt;201,TJI197/2,IF(TJI197&lt;=301,TJI197/3,TJI197/4))))</f>
        <v>0</v>
      </c>
      <c r="TJK197" s="108">
        <v>1</v>
      </c>
      <c r="TJL197" s="109"/>
      <c r="TJM197" s="87"/>
      <c r="TJN197" s="87"/>
      <c r="TJO197" s="87">
        <v>0</v>
      </c>
      <c r="TJP197" s="87">
        <f>TJN197+TJO197</f>
        <v>0</v>
      </c>
      <c r="TJQ197" s="87">
        <v>0</v>
      </c>
      <c r="TJR197" s="87">
        <f>TJP197*(($H$150)+1)+(IF(TJQ197&lt;101,TJQ197,IF(TJQ197&lt;201,TJQ197/2,IF(TJQ197&lt;=301,TJQ197/3,TJQ197/4))))</f>
        <v>0</v>
      </c>
      <c r="TJS197" s="108">
        <v>1</v>
      </c>
      <c r="TJT197" s="109"/>
      <c r="TJU197" s="87"/>
      <c r="TJV197" s="87"/>
      <c r="TJW197" s="87">
        <v>0</v>
      </c>
      <c r="TJX197" s="87">
        <f>TJV197+TJW197</f>
        <v>0</v>
      </c>
      <c r="TJY197" s="87">
        <v>0</v>
      </c>
      <c r="TJZ197" s="87">
        <f>TJX197*(($H$150)+1)+(IF(TJY197&lt;101,TJY197,IF(TJY197&lt;201,TJY197/2,IF(TJY197&lt;=301,TJY197/3,TJY197/4))))</f>
        <v>0</v>
      </c>
      <c r="TKA197" s="108">
        <v>1</v>
      </c>
      <c r="TKB197" s="109"/>
      <c r="TKC197" s="87"/>
      <c r="TKD197" s="87"/>
      <c r="TKE197" s="87">
        <v>0</v>
      </c>
      <c r="TKF197" s="87">
        <f>TKD197+TKE197</f>
        <v>0</v>
      </c>
      <c r="TKG197" s="87">
        <v>0</v>
      </c>
      <c r="TKH197" s="87">
        <f>TKF197*(($H$150)+1)+(IF(TKG197&lt;101,TKG197,IF(TKG197&lt;201,TKG197/2,IF(TKG197&lt;=301,TKG197/3,TKG197/4))))</f>
        <v>0</v>
      </c>
      <c r="TKI197" s="108">
        <v>1</v>
      </c>
      <c r="TKJ197" s="109"/>
      <c r="TKK197" s="87"/>
      <c r="TKL197" s="87"/>
      <c r="TKM197" s="87">
        <v>0</v>
      </c>
      <c r="TKN197" s="87">
        <f>TKL197+TKM197</f>
        <v>0</v>
      </c>
      <c r="TKO197" s="87">
        <v>0</v>
      </c>
      <c r="TKP197" s="87">
        <f>TKN197*(($H$150)+1)+(IF(TKO197&lt;101,TKO197,IF(TKO197&lt;201,TKO197/2,IF(TKO197&lt;=301,TKO197/3,TKO197/4))))</f>
        <v>0</v>
      </c>
      <c r="TKQ197" s="108">
        <v>1</v>
      </c>
      <c r="TKR197" s="109"/>
      <c r="TKS197" s="87"/>
      <c r="TKT197" s="87"/>
      <c r="TKU197" s="87">
        <v>0</v>
      </c>
      <c r="TKV197" s="87">
        <f>TKT197+TKU197</f>
        <v>0</v>
      </c>
      <c r="TKW197" s="87">
        <v>0</v>
      </c>
      <c r="TKX197" s="87">
        <f>TKV197*(($H$150)+1)+(IF(TKW197&lt;101,TKW197,IF(TKW197&lt;201,TKW197/2,IF(TKW197&lt;=301,TKW197/3,TKW197/4))))</f>
        <v>0</v>
      </c>
      <c r="TKY197" s="108">
        <v>1</v>
      </c>
      <c r="TKZ197" s="109"/>
      <c r="TLA197" s="87"/>
      <c r="TLB197" s="87"/>
      <c r="TLC197" s="87">
        <v>0</v>
      </c>
      <c r="TLD197" s="87">
        <f>TLB197+TLC197</f>
        <v>0</v>
      </c>
      <c r="TLE197" s="87">
        <v>0</v>
      </c>
      <c r="TLF197" s="87">
        <f>TLD197*(($H$150)+1)+(IF(TLE197&lt;101,TLE197,IF(TLE197&lt;201,TLE197/2,IF(TLE197&lt;=301,TLE197/3,TLE197/4))))</f>
        <v>0</v>
      </c>
      <c r="TLG197" s="108">
        <v>1</v>
      </c>
      <c r="TLH197" s="109"/>
      <c r="TLI197" s="87"/>
      <c r="TLJ197" s="87"/>
      <c r="TLK197" s="87">
        <v>0</v>
      </c>
      <c r="TLL197" s="87">
        <f>TLJ197+TLK197</f>
        <v>0</v>
      </c>
      <c r="TLM197" s="87">
        <v>0</v>
      </c>
      <c r="TLN197" s="87">
        <f>TLL197*(($H$150)+1)+(IF(TLM197&lt;101,TLM197,IF(TLM197&lt;201,TLM197/2,IF(TLM197&lt;=301,TLM197/3,TLM197/4))))</f>
        <v>0</v>
      </c>
      <c r="TLO197" s="108">
        <v>1</v>
      </c>
      <c r="TLP197" s="109"/>
      <c r="TLQ197" s="87"/>
      <c r="TLR197" s="87"/>
      <c r="TLS197" s="87">
        <v>0</v>
      </c>
      <c r="TLT197" s="87">
        <f>TLR197+TLS197</f>
        <v>0</v>
      </c>
      <c r="TLU197" s="87">
        <v>0</v>
      </c>
      <c r="TLV197" s="87">
        <f>TLT197*(($H$150)+1)+(IF(TLU197&lt;101,TLU197,IF(TLU197&lt;201,TLU197/2,IF(TLU197&lt;=301,TLU197/3,TLU197/4))))</f>
        <v>0</v>
      </c>
      <c r="TLW197" s="108">
        <v>1</v>
      </c>
      <c r="TLX197" s="109"/>
      <c r="TLY197" s="87"/>
      <c r="TLZ197" s="87"/>
      <c r="TMA197" s="87">
        <v>0</v>
      </c>
      <c r="TMB197" s="87">
        <f>TLZ197+TMA197</f>
        <v>0</v>
      </c>
      <c r="TMC197" s="87">
        <v>0</v>
      </c>
      <c r="TMD197" s="87">
        <f>TMB197*(($H$150)+1)+(IF(TMC197&lt;101,TMC197,IF(TMC197&lt;201,TMC197/2,IF(TMC197&lt;=301,TMC197/3,TMC197/4))))</f>
        <v>0</v>
      </c>
      <c r="TME197" s="108">
        <v>1</v>
      </c>
      <c r="TMF197" s="109"/>
      <c r="TMG197" s="87"/>
      <c r="TMH197" s="87"/>
      <c r="TMI197" s="87">
        <v>0</v>
      </c>
      <c r="TMJ197" s="87">
        <f>TMH197+TMI197</f>
        <v>0</v>
      </c>
      <c r="TMK197" s="87">
        <v>0</v>
      </c>
      <c r="TML197" s="87">
        <f>TMJ197*(($H$150)+1)+(IF(TMK197&lt;101,TMK197,IF(TMK197&lt;201,TMK197/2,IF(TMK197&lt;=301,TMK197/3,TMK197/4))))</f>
        <v>0</v>
      </c>
      <c r="TMM197" s="108">
        <v>1</v>
      </c>
      <c r="TMN197" s="109"/>
      <c r="TMO197" s="87"/>
      <c r="TMP197" s="87"/>
      <c r="TMQ197" s="87">
        <v>0</v>
      </c>
      <c r="TMR197" s="87">
        <f>TMP197+TMQ197</f>
        <v>0</v>
      </c>
      <c r="TMS197" s="87">
        <v>0</v>
      </c>
      <c r="TMT197" s="87">
        <f>TMR197*(($H$150)+1)+(IF(TMS197&lt;101,TMS197,IF(TMS197&lt;201,TMS197/2,IF(TMS197&lt;=301,TMS197/3,TMS197/4))))</f>
        <v>0</v>
      </c>
      <c r="TMU197" s="108">
        <v>1</v>
      </c>
      <c r="TMV197" s="109"/>
      <c r="TMW197" s="87"/>
      <c r="TMX197" s="87"/>
      <c r="TMY197" s="87">
        <v>0</v>
      </c>
      <c r="TMZ197" s="87">
        <f>TMX197+TMY197</f>
        <v>0</v>
      </c>
      <c r="TNA197" s="87">
        <v>0</v>
      </c>
      <c r="TNB197" s="87">
        <f>TMZ197*(($H$150)+1)+(IF(TNA197&lt;101,TNA197,IF(TNA197&lt;201,TNA197/2,IF(TNA197&lt;=301,TNA197/3,TNA197/4))))</f>
        <v>0</v>
      </c>
      <c r="TNC197" s="108">
        <v>1</v>
      </c>
      <c r="TND197" s="109"/>
      <c r="TNE197" s="87"/>
      <c r="TNF197" s="87"/>
      <c r="TNG197" s="87">
        <v>0</v>
      </c>
      <c r="TNH197" s="87">
        <f>TNF197+TNG197</f>
        <v>0</v>
      </c>
      <c r="TNI197" s="87">
        <v>0</v>
      </c>
      <c r="TNJ197" s="87">
        <f>TNH197*(($H$150)+1)+(IF(TNI197&lt;101,TNI197,IF(TNI197&lt;201,TNI197/2,IF(TNI197&lt;=301,TNI197/3,TNI197/4))))</f>
        <v>0</v>
      </c>
      <c r="TNK197" s="108">
        <v>1</v>
      </c>
      <c r="TNL197" s="109"/>
      <c r="TNM197" s="87"/>
      <c r="TNN197" s="87"/>
      <c r="TNO197" s="87">
        <v>0</v>
      </c>
      <c r="TNP197" s="87">
        <f>TNN197+TNO197</f>
        <v>0</v>
      </c>
      <c r="TNQ197" s="87">
        <v>0</v>
      </c>
      <c r="TNR197" s="87">
        <f>TNP197*(($H$150)+1)+(IF(TNQ197&lt;101,TNQ197,IF(TNQ197&lt;201,TNQ197/2,IF(TNQ197&lt;=301,TNQ197/3,TNQ197/4))))</f>
        <v>0</v>
      </c>
      <c r="TNS197" s="108">
        <v>1</v>
      </c>
      <c r="TNT197" s="109"/>
      <c r="TNU197" s="87"/>
      <c r="TNV197" s="87"/>
      <c r="TNW197" s="87">
        <v>0</v>
      </c>
      <c r="TNX197" s="87">
        <f>TNV197+TNW197</f>
        <v>0</v>
      </c>
      <c r="TNY197" s="87">
        <v>0</v>
      </c>
      <c r="TNZ197" s="87">
        <f>TNX197*(($H$150)+1)+(IF(TNY197&lt;101,TNY197,IF(TNY197&lt;201,TNY197/2,IF(TNY197&lt;=301,TNY197/3,TNY197/4))))</f>
        <v>0</v>
      </c>
      <c r="TOA197" s="108">
        <v>1</v>
      </c>
      <c r="TOB197" s="109"/>
      <c r="TOC197" s="87"/>
      <c r="TOD197" s="87"/>
      <c r="TOE197" s="87">
        <v>0</v>
      </c>
      <c r="TOF197" s="87">
        <f>TOD197+TOE197</f>
        <v>0</v>
      </c>
      <c r="TOG197" s="87">
        <v>0</v>
      </c>
      <c r="TOH197" s="87">
        <f>TOF197*(($H$150)+1)+(IF(TOG197&lt;101,TOG197,IF(TOG197&lt;201,TOG197/2,IF(TOG197&lt;=301,TOG197/3,TOG197/4))))</f>
        <v>0</v>
      </c>
      <c r="TOI197" s="108">
        <v>1</v>
      </c>
      <c r="TOJ197" s="109"/>
      <c r="TOK197" s="87"/>
      <c r="TOL197" s="87"/>
      <c r="TOM197" s="87">
        <v>0</v>
      </c>
      <c r="TON197" s="87">
        <f>TOL197+TOM197</f>
        <v>0</v>
      </c>
      <c r="TOO197" s="87">
        <v>0</v>
      </c>
      <c r="TOP197" s="87">
        <f>TON197*(($H$150)+1)+(IF(TOO197&lt;101,TOO197,IF(TOO197&lt;201,TOO197/2,IF(TOO197&lt;=301,TOO197/3,TOO197/4))))</f>
        <v>0</v>
      </c>
      <c r="TOQ197" s="108">
        <v>1</v>
      </c>
      <c r="TOR197" s="109"/>
      <c r="TOS197" s="87"/>
      <c r="TOT197" s="87"/>
      <c r="TOU197" s="87">
        <v>0</v>
      </c>
      <c r="TOV197" s="87">
        <f>TOT197+TOU197</f>
        <v>0</v>
      </c>
      <c r="TOW197" s="87">
        <v>0</v>
      </c>
      <c r="TOX197" s="87">
        <f>TOV197*(($H$150)+1)+(IF(TOW197&lt;101,TOW197,IF(TOW197&lt;201,TOW197/2,IF(TOW197&lt;=301,TOW197/3,TOW197/4))))</f>
        <v>0</v>
      </c>
      <c r="TOY197" s="108">
        <v>1</v>
      </c>
      <c r="TOZ197" s="109"/>
      <c r="TPA197" s="87"/>
      <c r="TPB197" s="87"/>
      <c r="TPC197" s="87">
        <v>0</v>
      </c>
      <c r="TPD197" s="87">
        <f>TPB197+TPC197</f>
        <v>0</v>
      </c>
      <c r="TPE197" s="87">
        <v>0</v>
      </c>
      <c r="TPF197" s="87">
        <f>TPD197*(($H$150)+1)+(IF(TPE197&lt;101,TPE197,IF(TPE197&lt;201,TPE197/2,IF(TPE197&lt;=301,TPE197/3,TPE197/4))))</f>
        <v>0</v>
      </c>
      <c r="TPG197" s="108">
        <v>1</v>
      </c>
      <c r="TPH197" s="109"/>
      <c r="TPI197" s="87"/>
      <c r="TPJ197" s="87"/>
      <c r="TPK197" s="87">
        <v>0</v>
      </c>
      <c r="TPL197" s="87">
        <f>TPJ197+TPK197</f>
        <v>0</v>
      </c>
      <c r="TPM197" s="87">
        <v>0</v>
      </c>
      <c r="TPN197" s="87">
        <f>TPL197*(($H$150)+1)+(IF(TPM197&lt;101,TPM197,IF(TPM197&lt;201,TPM197/2,IF(TPM197&lt;=301,TPM197/3,TPM197/4))))</f>
        <v>0</v>
      </c>
      <c r="TPO197" s="108">
        <v>1</v>
      </c>
      <c r="TPP197" s="109"/>
      <c r="TPQ197" s="87"/>
      <c r="TPR197" s="87"/>
      <c r="TPS197" s="87">
        <v>0</v>
      </c>
      <c r="TPT197" s="87">
        <f>TPR197+TPS197</f>
        <v>0</v>
      </c>
      <c r="TPU197" s="87">
        <v>0</v>
      </c>
      <c r="TPV197" s="87">
        <f>TPT197*(($H$150)+1)+(IF(TPU197&lt;101,TPU197,IF(TPU197&lt;201,TPU197/2,IF(TPU197&lt;=301,TPU197/3,TPU197/4))))</f>
        <v>0</v>
      </c>
      <c r="TPW197" s="108">
        <v>1</v>
      </c>
      <c r="TPX197" s="109"/>
      <c r="TPY197" s="87"/>
      <c r="TPZ197" s="87"/>
      <c r="TQA197" s="87">
        <v>0</v>
      </c>
      <c r="TQB197" s="87">
        <f>TPZ197+TQA197</f>
        <v>0</v>
      </c>
      <c r="TQC197" s="87">
        <v>0</v>
      </c>
      <c r="TQD197" s="87">
        <f>TQB197*(($H$150)+1)+(IF(TQC197&lt;101,TQC197,IF(TQC197&lt;201,TQC197/2,IF(TQC197&lt;=301,TQC197/3,TQC197/4))))</f>
        <v>0</v>
      </c>
      <c r="TQE197" s="108">
        <v>1</v>
      </c>
      <c r="TQF197" s="109"/>
      <c r="TQG197" s="87"/>
      <c r="TQH197" s="87"/>
      <c r="TQI197" s="87">
        <v>0</v>
      </c>
      <c r="TQJ197" s="87">
        <f>TQH197+TQI197</f>
        <v>0</v>
      </c>
      <c r="TQK197" s="87">
        <v>0</v>
      </c>
      <c r="TQL197" s="87">
        <f>TQJ197*(($H$150)+1)+(IF(TQK197&lt;101,TQK197,IF(TQK197&lt;201,TQK197/2,IF(TQK197&lt;=301,TQK197/3,TQK197/4))))</f>
        <v>0</v>
      </c>
      <c r="TQM197" s="108">
        <v>1</v>
      </c>
      <c r="TQN197" s="109"/>
      <c r="TQO197" s="87"/>
      <c r="TQP197" s="87"/>
      <c r="TQQ197" s="87">
        <v>0</v>
      </c>
      <c r="TQR197" s="87">
        <f>TQP197+TQQ197</f>
        <v>0</v>
      </c>
      <c r="TQS197" s="87">
        <v>0</v>
      </c>
      <c r="TQT197" s="87">
        <f>TQR197*(($H$150)+1)+(IF(TQS197&lt;101,TQS197,IF(TQS197&lt;201,TQS197/2,IF(TQS197&lt;=301,TQS197/3,TQS197/4))))</f>
        <v>0</v>
      </c>
      <c r="TQU197" s="108">
        <v>1</v>
      </c>
      <c r="TQV197" s="109"/>
      <c r="TQW197" s="87"/>
      <c r="TQX197" s="87"/>
      <c r="TQY197" s="87">
        <v>0</v>
      </c>
      <c r="TQZ197" s="87">
        <f>TQX197+TQY197</f>
        <v>0</v>
      </c>
      <c r="TRA197" s="87">
        <v>0</v>
      </c>
      <c r="TRB197" s="87">
        <f>TQZ197*(($H$150)+1)+(IF(TRA197&lt;101,TRA197,IF(TRA197&lt;201,TRA197/2,IF(TRA197&lt;=301,TRA197/3,TRA197/4))))</f>
        <v>0</v>
      </c>
      <c r="TRC197" s="108">
        <v>1</v>
      </c>
      <c r="TRD197" s="109"/>
      <c r="TRE197" s="87"/>
      <c r="TRF197" s="87"/>
      <c r="TRG197" s="87">
        <v>0</v>
      </c>
      <c r="TRH197" s="87">
        <f>TRF197+TRG197</f>
        <v>0</v>
      </c>
      <c r="TRI197" s="87">
        <v>0</v>
      </c>
      <c r="TRJ197" s="87">
        <f>TRH197*(($H$150)+1)+(IF(TRI197&lt;101,TRI197,IF(TRI197&lt;201,TRI197/2,IF(TRI197&lt;=301,TRI197/3,TRI197/4))))</f>
        <v>0</v>
      </c>
      <c r="TRK197" s="108">
        <v>1</v>
      </c>
      <c r="TRL197" s="109"/>
      <c r="TRM197" s="87"/>
      <c r="TRN197" s="87"/>
      <c r="TRO197" s="87">
        <v>0</v>
      </c>
      <c r="TRP197" s="87">
        <f>TRN197+TRO197</f>
        <v>0</v>
      </c>
      <c r="TRQ197" s="87">
        <v>0</v>
      </c>
      <c r="TRR197" s="87">
        <f>TRP197*(($H$150)+1)+(IF(TRQ197&lt;101,TRQ197,IF(TRQ197&lt;201,TRQ197/2,IF(TRQ197&lt;=301,TRQ197/3,TRQ197/4))))</f>
        <v>0</v>
      </c>
      <c r="TRS197" s="108">
        <v>1</v>
      </c>
      <c r="TRT197" s="109"/>
      <c r="TRU197" s="87"/>
      <c r="TRV197" s="87"/>
      <c r="TRW197" s="87">
        <v>0</v>
      </c>
      <c r="TRX197" s="87">
        <f>TRV197+TRW197</f>
        <v>0</v>
      </c>
      <c r="TRY197" s="87">
        <v>0</v>
      </c>
      <c r="TRZ197" s="87">
        <f>TRX197*(($H$150)+1)+(IF(TRY197&lt;101,TRY197,IF(TRY197&lt;201,TRY197/2,IF(TRY197&lt;=301,TRY197/3,TRY197/4))))</f>
        <v>0</v>
      </c>
      <c r="TSA197" s="108">
        <v>1</v>
      </c>
      <c r="TSB197" s="109"/>
      <c r="TSC197" s="87"/>
      <c r="TSD197" s="87"/>
      <c r="TSE197" s="87">
        <v>0</v>
      </c>
      <c r="TSF197" s="87">
        <f>TSD197+TSE197</f>
        <v>0</v>
      </c>
      <c r="TSG197" s="87">
        <v>0</v>
      </c>
      <c r="TSH197" s="87">
        <f>TSF197*(($H$150)+1)+(IF(TSG197&lt;101,TSG197,IF(TSG197&lt;201,TSG197/2,IF(TSG197&lt;=301,TSG197/3,TSG197/4))))</f>
        <v>0</v>
      </c>
      <c r="TSI197" s="108">
        <v>1</v>
      </c>
      <c r="TSJ197" s="109"/>
      <c r="TSK197" s="87"/>
      <c r="TSL197" s="87"/>
      <c r="TSM197" s="87">
        <v>0</v>
      </c>
      <c r="TSN197" s="87">
        <f>TSL197+TSM197</f>
        <v>0</v>
      </c>
      <c r="TSO197" s="87">
        <v>0</v>
      </c>
      <c r="TSP197" s="87">
        <f>TSN197*(($H$150)+1)+(IF(TSO197&lt;101,TSO197,IF(TSO197&lt;201,TSO197/2,IF(TSO197&lt;=301,TSO197/3,TSO197/4))))</f>
        <v>0</v>
      </c>
      <c r="TSQ197" s="108">
        <v>1</v>
      </c>
      <c r="TSR197" s="109"/>
      <c r="TSS197" s="87"/>
      <c r="TST197" s="87"/>
      <c r="TSU197" s="87">
        <v>0</v>
      </c>
      <c r="TSV197" s="87">
        <f>TST197+TSU197</f>
        <v>0</v>
      </c>
      <c r="TSW197" s="87">
        <v>0</v>
      </c>
      <c r="TSX197" s="87">
        <f>TSV197*(($H$150)+1)+(IF(TSW197&lt;101,TSW197,IF(TSW197&lt;201,TSW197/2,IF(TSW197&lt;=301,TSW197/3,TSW197/4))))</f>
        <v>0</v>
      </c>
      <c r="TSY197" s="108">
        <v>1</v>
      </c>
      <c r="TSZ197" s="109"/>
      <c r="TTA197" s="87"/>
      <c r="TTB197" s="87"/>
      <c r="TTC197" s="87">
        <v>0</v>
      </c>
      <c r="TTD197" s="87">
        <f>TTB197+TTC197</f>
        <v>0</v>
      </c>
      <c r="TTE197" s="87">
        <v>0</v>
      </c>
      <c r="TTF197" s="87">
        <f>TTD197*(($H$150)+1)+(IF(TTE197&lt;101,TTE197,IF(TTE197&lt;201,TTE197/2,IF(TTE197&lt;=301,TTE197/3,TTE197/4))))</f>
        <v>0</v>
      </c>
      <c r="TTG197" s="108">
        <v>1</v>
      </c>
      <c r="TTH197" s="109"/>
      <c r="TTI197" s="87"/>
      <c r="TTJ197" s="87"/>
      <c r="TTK197" s="87">
        <v>0</v>
      </c>
      <c r="TTL197" s="87">
        <f>TTJ197+TTK197</f>
        <v>0</v>
      </c>
      <c r="TTM197" s="87">
        <v>0</v>
      </c>
      <c r="TTN197" s="87">
        <f>TTL197*(($H$150)+1)+(IF(TTM197&lt;101,TTM197,IF(TTM197&lt;201,TTM197/2,IF(TTM197&lt;=301,TTM197/3,TTM197/4))))</f>
        <v>0</v>
      </c>
      <c r="TTO197" s="108">
        <v>1</v>
      </c>
      <c r="TTP197" s="109"/>
      <c r="TTQ197" s="87"/>
      <c r="TTR197" s="87"/>
      <c r="TTS197" s="87">
        <v>0</v>
      </c>
      <c r="TTT197" s="87">
        <f>TTR197+TTS197</f>
        <v>0</v>
      </c>
      <c r="TTU197" s="87">
        <v>0</v>
      </c>
      <c r="TTV197" s="87">
        <f>TTT197*(($H$150)+1)+(IF(TTU197&lt;101,TTU197,IF(TTU197&lt;201,TTU197/2,IF(TTU197&lt;=301,TTU197/3,TTU197/4))))</f>
        <v>0</v>
      </c>
      <c r="TTW197" s="108">
        <v>1</v>
      </c>
      <c r="TTX197" s="109"/>
      <c r="TTY197" s="87"/>
      <c r="TTZ197" s="87"/>
      <c r="TUA197" s="87">
        <v>0</v>
      </c>
      <c r="TUB197" s="87">
        <f>TTZ197+TUA197</f>
        <v>0</v>
      </c>
      <c r="TUC197" s="87">
        <v>0</v>
      </c>
      <c r="TUD197" s="87">
        <f>TUB197*(($H$150)+1)+(IF(TUC197&lt;101,TUC197,IF(TUC197&lt;201,TUC197/2,IF(TUC197&lt;=301,TUC197/3,TUC197/4))))</f>
        <v>0</v>
      </c>
      <c r="TUE197" s="108">
        <v>1</v>
      </c>
      <c r="TUF197" s="109"/>
      <c r="TUG197" s="87"/>
      <c r="TUH197" s="87"/>
      <c r="TUI197" s="87">
        <v>0</v>
      </c>
      <c r="TUJ197" s="87">
        <f>TUH197+TUI197</f>
        <v>0</v>
      </c>
      <c r="TUK197" s="87">
        <v>0</v>
      </c>
      <c r="TUL197" s="87">
        <f>TUJ197*(($H$150)+1)+(IF(TUK197&lt;101,TUK197,IF(TUK197&lt;201,TUK197/2,IF(TUK197&lt;=301,TUK197/3,TUK197/4))))</f>
        <v>0</v>
      </c>
      <c r="TUM197" s="108">
        <v>1</v>
      </c>
      <c r="TUN197" s="109"/>
      <c r="TUO197" s="87"/>
      <c r="TUP197" s="87"/>
      <c r="TUQ197" s="87">
        <v>0</v>
      </c>
      <c r="TUR197" s="87">
        <f>TUP197+TUQ197</f>
        <v>0</v>
      </c>
      <c r="TUS197" s="87">
        <v>0</v>
      </c>
      <c r="TUT197" s="87">
        <f>TUR197*(($H$150)+1)+(IF(TUS197&lt;101,TUS197,IF(TUS197&lt;201,TUS197/2,IF(TUS197&lt;=301,TUS197/3,TUS197/4))))</f>
        <v>0</v>
      </c>
      <c r="TUU197" s="108">
        <v>1</v>
      </c>
      <c r="TUV197" s="109"/>
      <c r="TUW197" s="87"/>
      <c r="TUX197" s="87"/>
      <c r="TUY197" s="87">
        <v>0</v>
      </c>
      <c r="TUZ197" s="87">
        <f>TUX197+TUY197</f>
        <v>0</v>
      </c>
      <c r="TVA197" s="87">
        <v>0</v>
      </c>
      <c r="TVB197" s="87">
        <f>TUZ197*(($H$150)+1)+(IF(TVA197&lt;101,TVA197,IF(TVA197&lt;201,TVA197/2,IF(TVA197&lt;=301,TVA197/3,TVA197/4))))</f>
        <v>0</v>
      </c>
      <c r="TVC197" s="108">
        <v>1</v>
      </c>
      <c r="TVD197" s="109"/>
      <c r="TVE197" s="87"/>
      <c r="TVF197" s="87"/>
      <c r="TVG197" s="87">
        <v>0</v>
      </c>
      <c r="TVH197" s="87">
        <f>TVF197+TVG197</f>
        <v>0</v>
      </c>
      <c r="TVI197" s="87">
        <v>0</v>
      </c>
      <c r="TVJ197" s="87">
        <f>TVH197*(($H$150)+1)+(IF(TVI197&lt;101,TVI197,IF(TVI197&lt;201,TVI197/2,IF(TVI197&lt;=301,TVI197/3,TVI197/4))))</f>
        <v>0</v>
      </c>
      <c r="TVK197" s="108">
        <v>1</v>
      </c>
      <c r="TVL197" s="109"/>
      <c r="TVM197" s="87"/>
      <c r="TVN197" s="87"/>
      <c r="TVO197" s="87">
        <v>0</v>
      </c>
      <c r="TVP197" s="87">
        <f>TVN197+TVO197</f>
        <v>0</v>
      </c>
      <c r="TVQ197" s="87">
        <v>0</v>
      </c>
      <c r="TVR197" s="87">
        <f>TVP197*(($H$150)+1)+(IF(TVQ197&lt;101,TVQ197,IF(TVQ197&lt;201,TVQ197/2,IF(TVQ197&lt;=301,TVQ197/3,TVQ197/4))))</f>
        <v>0</v>
      </c>
      <c r="TVS197" s="108">
        <v>1</v>
      </c>
      <c r="TVT197" s="109"/>
      <c r="TVU197" s="87"/>
      <c r="TVV197" s="87"/>
      <c r="TVW197" s="87">
        <v>0</v>
      </c>
      <c r="TVX197" s="87">
        <f>TVV197+TVW197</f>
        <v>0</v>
      </c>
      <c r="TVY197" s="87">
        <v>0</v>
      </c>
      <c r="TVZ197" s="87">
        <f>TVX197*(($H$150)+1)+(IF(TVY197&lt;101,TVY197,IF(TVY197&lt;201,TVY197/2,IF(TVY197&lt;=301,TVY197/3,TVY197/4))))</f>
        <v>0</v>
      </c>
      <c r="TWA197" s="108">
        <v>1</v>
      </c>
      <c r="TWB197" s="109"/>
      <c r="TWC197" s="87"/>
      <c r="TWD197" s="87"/>
      <c r="TWE197" s="87">
        <v>0</v>
      </c>
      <c r="TWF197" s="87">
        <f>TWD197+TWE197</f>
        <v>0</v>
      </c>
      <c r="TWG197" s="87">
        <v>0</v>
      </c>
      <c r="TWH197" s="87">
        <f>TWF197*(($H$150)+1)+(IF(TWG197&lt;101,TWG197,IF(TWG197&lt;201,TWG197/2,IF(TWG197&lt;=301,TWG197/3,TWG197/4))))</f>
        <v>0</v>
      </c>
      <c r="TWI197" s="108">
        <v>1</v>
      </c>
      <c r="TWJ197" s="109"/>
      <c r="TWK197" s="87"/>
      <c r="TWL197" s="87"/>
      <c r="TWM197" s="87">
        <v>0</v>
      </c>
      <c r="TWN197" s="87">
        <f>TWL197+TWM197</f>
        <v>0</v>
      </c>
      <c r="TWO197" s="87">
        <v>0</v>
      </c>
      <c r="TWP197" s="87">
        <f>TWN197*(($H$150)+1)+(IF(TWO197&lt;101,TWO197,IF(TWO197&lt;201,TWO197/2,IF(TWO197&lt;=301,TWO197/3,TWO197/4))))</f>
        <v>0</v>
      </c>
      <c r="TWQ197" s="108">
        <v>1</v>
      </c>
      <c r="TWR197" s="109"/>
      <c r="TWS197" s="87"/>
      <c r="TWT197" s="87"/>
      <c r="TWU197" s="87">
        <v>0</v>
      </c>
      <c r="TWV197" s="87">
        <f>TWT197+TWU197</f>
        <v>0</v>
      </c>
      <c r="TWW197" s="87">
        <v>0</v>
      </c>
      <c r="TWX197" s="87">
        <f>TWV197*(($H$150)+1)+(IF(TWW197&lt;101,TWW197,IF(TWW197&lt;201,TWW197/2,IF(TWW197&lt;=301,TWW197/3,TWW197/4))))</f>
        <v>0</v>
      </c>
      <c r="TWY197" s="108">
        <v>1</v>
      </c>
      <c r="TWZ197" s="109"/>
      <c r="TXA197" s="87"/>
      <c r="TXB197" s="87"/>
      <c r="TXC197" s="87">
        <v>0</v>
      </c>
      <c r="TXD197" s="87">
        <f>TXB197+TXC197</f>
        <v>0</v>
      </c>
      <c r="TXE197" s="87">
        <v>0</v>
      </c>
      <c r="TXF197" s="87">
        <f>TXD197*(($H$150)+1)+(IF(TXE197&lt;101,TXE197,IF(TXE197&lt;201,TXE197/2,IF(TXE197&lt;=301,TXE197/3,TXE197/4))))</f>
        <v>0</v>
      </c>
      <c r="TXG197" s="108">
        <v>1</v>
      </c>
      <c r="TXH197" s="109"/>
      <c r="TXI197" s="87"/>
      <c r="TXJ197" s="87"/>
      <c r="TXK197" s="87">
        <v>0</v>
      </c>
      <c r="TXL197" s="87">
        <f>TXJ197+TXK197</f>
        <v>0</v>
      </c>
      <c r="TXM197" s="87">
        <v>0</v>
      </c>
      <c r="TXN197" s="87">
        <f>TXL197*(($H$150)+1)+(IF(TXM197&lt;101,TXM197,IF(TXM197&lt;201,TXM197/2,IF(TXM197&lt;=301,TXM197/3,TXM197/4))))</f>
        <v>0</v>
      </c>
      <c r="TXO197" s="108">
        <v>1</v>
      </c>
      <c r="TXP197" s="109"/>
      <c r="TXQ197" s="87"/>
      <c r="TXR197" s="87"/>
      <c r="TXS197" s="87">
        <v>0</v>
      </c>
      <c r="TXT197" s="87">
        <f>TXR197+TXS197</f>
        <v>0</v>
      </c>
      <c r="TXU197" s="87">
        <v>0</v>
      </c>
      <c r="TXV197" s="87">
        <f>TXT197*(($H$150)+1)+(IF(TXU197&lt;101,TXU197,IF(TXU197&lt;201,TXU197/2,IF(TXU197&lt;=301,TXU197/3,TXU197/4))))</f>
        <v>0</v>
      </c>
      <c r="TXW197" s="108">
        <v>1</v>
      </c>
      <c r="TXX197" s="109"/>
      <c r="TXY197" s="87"/>
      <c r="TXZ197" s="87"/>
      <c r="TYA197" s="87">
        <v>0</v>
      </c>
      <c r="TYB197" s="87">
        <f>TXZ197+TYA197</f>
        <v>0</v>
      </c>
      <c r="TYC197" s="87">
        <v>0</v>
      </c>
      <c r="TYD197" s="87">
        <f>TYB197*(($H$150)+1)+(IF(TYC197&lt;101,TYC197,IF(TYC197&lt;201,TYC197/2,IF(TYC197&lt;=301,TYC197/3,TYC197/4))))</f>
        <v>0</v>
      </c>
      <c r="TYE197" s="108">
        <v>1</v>
      </c>
      <c r="TYF197" s="109"/>
      <c r="TYG197" s="87"/>
      <c r="TYH197" s="87"/>
      <c r="TYI197" s="87">
        <v>0</v>
      </c>
      <c r="TYJ197" s="87">
        <f>TYH197+TYI197</f>
        <v>0</v>
      </c>
      <c r="TYK197" s="87">
        <v>0</v>
      </c>
      <c r="TYL197" s="87">
        <f>TYJ197*(($H$150)+1)+(IF(TYK197&lt;101,TYK197,IF(TYK197&lt;201,TYK197/2,IF(TYK197&lt;=301,TYK197/3,TYK197/4))))</f>
        <v>0</v>
      </c>
      <c r="TYM197" s="108">
        <v>1</v>
      </c>
      <c r="TYN197" s="109"/>
      <c r="TYO197" s="87"/>
      <c r="TYP197" s="87"/>
      <c r="TYQ197" s="87">
        <v>0</v>
      </c>
      <c r="TYR197" s="87">
        <f>TYP197+TYQ197</f>
        <v>0</v>
      </c>
      <c r="TYS197" s="87">
        <v>0</v>
      </c>
      <c r="TYT197" s="87">
        <f>TYR197*(($H$150)+1)+(IF(TYS197&lt;101,TYS197,IF(TYS197&lt;201,TYS197/2,IF(TYS197&lt;=301,TYS197/3,TYS197/4))))</f>
        <v>0</v>
      </c>
      <c r="TYU197" s="108">
        <v>1</v>
      </c>
      <c r="TYV197" s="109"/>
      <c r="TYW197" s="87"/>
      <c r="TYX197" s="87"/>
      <c r="TYY197" s="87">
        <v>0</v>
      </c>
      <c r="TYZ197" s="87">
        <f>TYX197+TYY197</f>
        <v>0</v>
      </c>
      <c r="TZA197" s="87">
        <v>0</v>
      </c>
      <c r="TZB197" s="87">
        <f>TYZ197*(($H$150)+1)+(IF(TZA197&lt;101,TZA197,IF(TZA197&lt;201,TZA197/2,IF(TZA197&lt;=301,TZA197/3,TZA197/4))))</f>
        <v>0</v>
      </c>
      <c r="TZC197" s="108">
        <v>1</v>
      </c>
      <c r="TZD197" s="109"/>
      <c r="TZE197" s="87"/>
      <c r="TZF197" s="87"/>
      <c r="TZG197" s="87">
        <v>0</v>
      </c>
      <c r="TZH197" s="87">
        <f>TZF197+TZG197</f>
        <v>0</v>
      </c>
      <c r="TZI197" s="87">
        <v>0</v>
      </c>
      <c r="TZJ197" s="87">
        <f>TZH197*(($H$150)+1)+(IF(TZI197&lt;101,TZI197,IF(TZI197&lt;201,TZI197/2,IF(TZI197&lt;=301,TZI197/3,TZI197/4))))</f>
        <v>0</v>
      </c>
      <c r="TZK197" s="108">
        <v>1</v>
      </c>
      <c r="TZL197" s="109"/>
      <c r="TZM197" s="87"/>
      <c r="TZN197" s="87"/>
      <c r="TZO197" s="87">
        <v>0</v>
      </c>
      <c r="TZP197" s="87">
        <f>TZN197+TZO197</f>
        <v>0</v>
      </c>
      <c r="TZQ197" s="87">
        <v>0</v>
      </c>
      <c r="TZR197" s="87">
        <f>TZP197*(($H$150)+1)+(IF(TZQ197&lt;101,TZQ197,IF(TZQ197&lt;201,TZQ197/2,IF(TZQ197&lt;=301,TZQ197/3,TZQ197/4))))</f>
        <v>0</v>
      </c>
      <c r="TZS197" s="108">
        <v>1</v>
      </c>
      <c r="TZT197" s="109"/>
      <c r="TZU197" s="87"/>
      <c r="TZV197" s="87"/>
      <c r="TZW197" s="87">
        <v>0</v>
      </c>
      <c r="TZX197" s="87">
        <f>TZV197+TZW197</f>
        <v>0</v>
      </c>
      <c r="TZY197" s="87">
        <v>0</v>
      </c>
      <c r="TZZ197" s="87">
        <f>TZX197*(($H$150)+1)+(IF(TZY197&lt;101,TZY197,IF(TZY197&lt;201,TZY197/2,IF(TZY197&lt;=301,TZY197/3,TZY197/4))))</f>
        <v>0</v>
      </c>
      <c r="UAA197" s="108">
        <v>1</v>
      </c>
      <c r="UAB197" s="109"/>
      <c r="UAC197" s="87"/>
      <c r="UAD197" s="87"/>
      <c r="UAE197" s="87">
        <v>0</v>
      </c>
      <c r="UAF197" s="87">
        <f>UAD197+UAE197</f>
        <v>0</v>
      </c>
      <c r="UAG197" s="87">
        <v>0</v>
      </c>
      <c r="UAH197" s="87">
        <f>UAF197*(($H$150)+1)+(IF(UAG197&lt;101,UAG197,IF(UAG197&lt;201,UAG197/2,IF(UAG197&lt;=301,UAG197/3,UAG197/4))))</f>
        <v>0</v>
      </c>
      <c r="UAI197" s="108">
        <v>1</v>
      </c>
      <c r="UAJ197" s="109"/>
      <c r="UAK197" s="87"/>
      <c r="UAL197" s="87"/>
      <c r="UAM197" s="87">
        <v>0</v>
      </c>
      <c r="UAN197" s="87">
        <f>UAL197+UAM197</f>
        <v>0</v>
      </c>
      <c r="UAO197" s="87">
        <v>0</v>
      </c>
      <c r="UAP197" s="87">
        <f>UAN197*(($H$150)+1)+(IF(UAO197&lt;101,UAO197,IF(UAO197&lt;201,UAO197/2,IF(UAO197&lt;=301,UAO197/3,UAO197/4))))</f>
        <v>0</v>
      </c>
      <c r="UAQ197" s="108">
        <v>1</v>
      </c>
      <c r="UAR197" s="109"/>
      <c r="UAS197" s="87"/>
      <c r="UAT197" s="87"/>
      <c r="UAU197" s="87">
        <v>0</v>
      </c>
      <c r="UAV197" s="87">
        <f>UAT197+UAU197</f>
        <v>0</v>
      </c>
      <c r="UAW197" s="87">
        <v>0</v>
      </c>
      <c r="UAX197" s="87">
        <f>UAV197*(($H$150)+1)+(IF(UAW197&lt;101,UAW197,IF(UAW197&lt;201,UAW197/2,IF(UAW197&lt;=301,UAW197/3,UAW197/4))))</f>
        <v>0</v>
      </c>
      <c r="UAY197" s="108">
        <v>1</v>
      </c>
      <c r="UAZ197" s="109"/>
      <c r="UBA197" s="87"/>
      <c r="UBB197" s="87"/>
      <c r="UBC197" s="87">
        <v>0</v>
      </c>
      <c r="UBD197" s="87">
        <f>UBB197+UBC197</f>
        <v>0</v>
      </c>
      <c r="UBE197" s="87">
        <v>0</v>
      </c>
      <c r="UBF197" s="87">
        <f>UBD197*(($H$150)+1)+(IF(UBE197&lt;101,UBE197,IF(UBE197&lt;201,UBE197/2,IF(UBE197&lt;=301,UBE197/3,UBE197/4))))</f>
        <v>0</v>
      </c>
      <c r="UBG197" s="108">
        <v>1</v>
      </c>
      <c r="UBH197" s="109"/>
      <c r="UBI197" s="87"/>
      <c r="UBJ197" s="87"/>
      <c r="UBK197" s="87">
        <v>0</v>
      </c>
      <c r="UBL197" s="87">
        <f>UBJ197+UBK197</f>
        <v>0</v>
      </c>
      <c r="UBM197" s="87">
        <v>0</v>
      </c>
      <c r="UBN197" s="87">
        <f>UBL197*(($H$150)+1)+(IF(UBM197&lt;101,UBM197,IF(UBM197&lt;201,UBM197/2,IF(UBM197&lt;=301,UBM197/3,UBM197/4))))</f>
        <v>0</v>
      </c>
      <c r="UBO197" s="108">
        <v>1</v>
      </c>
      <c r="UBP197" s="109"/>
      <c r="UBQ197" s="87"/>
      <c r="UBR197" s="87"/>
      <c r="UBS197" s="87">
        <v>0</v>
      </c>
      <c r="UBT197" s="87">
        <f>UBR197+UBS197</f>
        <v>0</v>
      </c>
      <c r="UBU197" s="87">
        <v>0</v>
      </c>
      <c r="UBV197" s="87">
        <f>UBT197*(($H$150)+1)+(IF(UBU197&lt;101,UBU197,IF(UBU197&lt;201,UBU197/2,IF(UBU197&lt;=301,UBU197/3,UBU197/4))))</f>
        <v>0</v>
      </c>
      <c r="UBW197" s="108">
        <v>1</v>
      </c>
      <c r="UBX197" s="109"/>
      <c r="UBY197" s="87"/>
      <c r="UBZ197" s="87"/>
      <c r="UCA197" s="87">
        <v>0</v>
      </c>
      <c r="UCB197" s="87">
        <f>UBZ197+UCA197</f>
        <v>0</v>
      </c>
      <c r="UCC197" s="87">
        <v>0</v>
      </c>
      <c r="UCD197" s="87">
        <f>UCB197*(($H$150)+1)+(IF(UCC197&lt;101,UCC197,IF(UCC197&lt;201,UCC197/2,IF(UCC197&lt;=301,UCC197/3,UCC197/4))))</f>
        <v>0</v>
      </c>
      <c r="UCE197" s="108">
        <v>1</v>
      </c>
      <c r="UCF197" s="109"/>
      <c r="UCG197" s="87"/>
      <c r="UCH197" s="87"/>
      <c r="UCI197" s="87">
        <v>0</v>
      </c>
      <c r="UCJ197" s="87">
        <f>UCH197+UCI197</f>
        <v>0</v>
      </c>
      <c r="UCK197" s="87">
        <v>0</v>
      </c>
      <c r="UCL197" s="87">
        <f>UCJ197*(($H$150)+1)+(IF(UCK197&lt;101,UCK197,IF(UCK197&lt;201,UCK197/2,IF(UCK197&lt;=301,UCK197/3,UCK197/4))))</f>
        <v>0</v>
      </c>
      <c r="UCM197" s="108">
        <v>1</v>
      </c>
      <c r="UCN197" s="109"/>
      <c r="UCO197" s="87"/>
      <c r="UCP197" s="87"/>
      <c r="UCQ197" s="87">
        <v>0</v>
      </c>
      <c r="UCR197" s="87">
        <f>UCP197+UCQ197</f>
        <v>0</v>
      </c>
      <c r="UCS197" s="87">
        <v>0</v>
      </c>
      <c r="UCT197" s="87">
        <f>UCR197*(($H$150)+1)+(IF(UCS197&lt;101,UCS197,IF(UCS197&lt;201,UCS197/2,IF(UCS197&lt;=301,UCS197/3,UCS197/4))))</f>
        <v>0</v>
      </c>
      <c r="UCU197" s="108">
        <v>1</v>
      </c>
      <c r="UCV197" s="109"/>
      <c r="UCW197" s="87"/>
      <c r="UCX197" s="87"/>
      <c r="UCY197" s="87">
        <v>0</v>
      </c>
      <c r="UCZ197" s="87">
        <f>UCX197+UCY197</f>
        <v>0</v>
      </c>
      <c r="UDA197" s="87">
        <v>0</v>
      </c>
      <c r="UDB197" s="87">
        <f>UCZ197*(($H$150)+1)+(IF(UDA197&lt;101,UDA197,IF(UDA197&lt;201,UDA197/2,IF(UDA197&lt;=301,UDA197/3,UDA197/4))))</f>
        <v>0</v>
      </c>
      <c r="UDC197" s="108">
        <v>1</v>
      </c>
      <c r="UDD197" s="109"/>
      <c r="UDE197" s="87"/>
      <c r="UDF197" s="87"/>
      <c r="UDG197" s="87">
        <v>0</v>
      </c>
      <c r="UDH197" s="87">
        <f>UDF197+UDG197</f>
        <v>0</v>
      </c>
      <c r="UDI197" s="87">
        <v>0</v>
      </c>
      <c r="UDJ197" s="87">
        <f>UDH197*(($H$150)+1)+(IF(UDI197&lt;101,UDI197,IF(UDI197&lt;201,UDI197/2,IF(UDI197&lt;=301,UDI197/3,UDI197/4))))</f>
        <v>0</v>
      </c>
      <c r="UDK197" s="108">
        <v>1</v>
      </c>
      <c r="UDL197" s="109"/>
      <c r="UDM197" s="87"/>
      <c r="UDN197" s="87"/>
      <c r="UDO197" s="87">
        <v>0</v>
      </c>
      <c r="UDP197" s="87">
        <f>UDN197+UDO197</f>
        <v>0</v>
      </c>
      <c r="UDQ197" s="87">
        <v>0</v>
      </c>
      <c r="UDR197" s="87">
        <f>UDP197*(($H$150)+1)+(IF(UDQ197&lt;101,UDQ197,IF(UDQ197&lt;201,UDQ197/2,IF(UDQ197&lt;=301,UDQ197/3,UDQ197/4))))</f>
        <v>0</v>
      </c>
      <c r="UDS197" s="108">
        <v>1</v>
      </c>
      <c r="UDT197" s="109"/>
      <c r="UDU197" s="87"/>
      <c r="UDV197" s="87"/>
      <c r="UDW197" s="87">
        <v>0</v>
      </c>
      <c r="UDX197" s="87">
        <f>UDV197+UDW197</f>
        <v>0</v>
      </c>
      <c r="UDY197" s="87">
        <v>0</v>
      </c>
      <c r="UDZ197" s="87">
        <f>UDX197*(($H$150)+1)+(IF(UDY197&lt;101,UDY197,IF(UDY197&lt;201,UDY197/2,IF(UDY197&lt;=301,UDY197/3,UDY197/4))))</f>
        <v>0</v>
      </c>
      <c r="UEA197" s="108">
        <v>1</v>
      </c>
      <c r="UEB197" s="109"/>
      <c r="UEC197" s="87"/>
      <c r="UED197" s="87"/>
      <c r="UEE197" s="87">
        <v>0</v>
      </c>
      <c r="UEF197" s="87">
        <f>UED197+UEE197</f>
        <v>0</v>
      </c>
      <c r="UEG197" s="87">
        <v>0</v>
      </c>
      <c r="UEH197" s="87">
        <f>UEF197*(($H$150)+1)+(IF(UEG197&lt;101,UEG197,IF(UEG197&lt;201,UEG197/2,IF(UEG197&lt;=301,UEG197/3,UEG197/4))))</f>
        <v>0</v>
      </c>
      <c r="UEI197" s="108">
        <v>1</v>
      </c>
      <c r="UEJ197" s="109"/>
      <c r="UEK197" s="87"/>
      <c r="UEL197" s="87"/>
      <c r="UEM197" s="87">
        <v>0</v>
      </c>
      <c r="UEN197" s="87">
        <f>UEL197+UEM197</f>
        <v>0</v>
      </c>
      <c r="UEO197" s="87">
        <v>0</v>
      </c>
      <c r="UEP197" s="87">
        <f>UEN197*(($H$150)+1)+(IF(UEO197&lt;101,UEO197,IF(UEO197&lt;201,UEO197/2,IF(UEO197&lt;=301,UEO197/3,UEO197/4))))</f>
        <v>0</v>
      </c>
      <c r="UEQ197" s="108">
        <v>1</v>
      </c>
      <c r="UER197" s="109"/>
      <c r="UES197" s="87"/>
      <c r="UET197" s="87"/>
      <c r="UEU197" s="87">
        <v>0</v>
      </c>
      <c r="UEV197" s="87">
        <f>UET197+UEU197</f>
        <v>0</v>
      </c>
      <c r="UEW197" s="87">
        <v>0</v>
      </c>
      <c r="UEX197" s="87">
        <f>UEV197*(($H$150)+1)+(IF(UEW197&lt;101,UEW197,IF(UEW197&lt;201,UEW197/2,IF(UEW197&lt;=301,UEW197/3,UEW197/4))))</f>
        <v>0</v>
      </c>
      <c r="UEY197" s="108">
        <v>1</v>
      </c>
      <c r="UEZ197" s="109"/>
      <c r="UFA197" s="87"/>
      <c r="UFB197" s="87"/>
      <c r="UFC197" s="87">
        <v>0</v>
      </c>
      <c r="UFD197" s="87">
        <f>UFB197+UFC197</f>
        <v>0</v>
      </c>
      <c r="UFE197" s="87">
        <v>0</v>
      </c>
      <c r="UFF197" s="87">
        <f>UFD197*(($H$150)+1)+(IF(UFE197&lt;101,UFE197,IF(UFE197&lt;201,UFE197/2,IF(UFE197&lt;=301,UFE197/3,UFE197/4))))</f>
        <v>0</v>
      </c>
      <c r="UFG197" s="108">
        <v>1</v>
      </c>
      <c r="UFH197" s="109"/>
      <c r="UFI197" s="87"/>
      <c r="UFJ197" s="87"/>
      <c r="UFK197" s="87">
        <v>0</v>
      </c>
      <c r="UFL197" s="87">
        <f>UFJ197+UFK197</f>
        <v>0</v>
      </c>
      <c r="UFM197" s="87">
        <v>0</v>
      </c>
      <c r="UFN197" s="87">
        <f>UFL197*(($H$150)+1)+(IF(UFM197&lt;101,UFM197,IF(UFM197&lt;201,UFM197/2,IF(UFM197&lt;=301,UFM197/3,UFM197/4))))</f>
        <v>0</v>
      </c>
      <c r="UFO197" s="108">
        <v>1</v>
      </c>
      <c r="UFP197" s="109"/>
      <c r="UFQ197" s="87"/>
      <c r="UFR197" s="87"/>
      <c r="UFS197" s="87">
        <v>0</v>
      </c>
      <c r="UFT197" s="87">
        <f>UFR197+UFS197</f>
        <v>0</v>
      </c>
      <c r="UFU197" s="87">
        <v>0</v>
      </c>
      <c r="UFV197" s="87">
        <f>UFT197*(($H$150)+1)+(IF(UFU197&lt;101,UFU197,IF(UFU197&lt;201,UFU197/2,IF(UFU197&lt;=301,UFU197/3,UFU197/4))))</f>
        <v>0</v>
      </c>
      <c r="UFW197" s="108">
        <v>1</v>
      </c>
      <c r="UFX197" s="109"/>
      <c r="UFY197" s="87"/>
      <c r="UFZ197" s="87"/>
      <c r="UGA197" s="87">
        <v>0</v>
      </c>
      <c r="UGB197" s="87">
        <f>UFZ197+UGA197</f>
        <v>0</v>
      </c>
      <c r="UGC197" s="87">
        <v>0</v>
      </c>
      <c r="UGD197" s="87">
        <f>UGB197*(($H$150)+1)+(IF(UGC197&lt;101,UGC197,IF(UGC197&lt;201,UGC197/2,IF(UGC197&lt;=301,UGC197/3,UGC197/4))))</f>
        <v>0</v>
      </c>
      <c r="UGE197" s="108">
        <v>1</v>
      </c>
      <c r="UGF197" s="109"/>
      <c r="UGG197" s="87"/>
      <c r="UGH197" s="87"/>
      <c r="UGI197" s="87">
        <v>0</v>
      </c>
      <c r="UGJ197" s="87">
        <f>UGH197+UGI197</f>
        <v>0</v>
      </c>
      <c r="UGK197" s="87">
        <v>0</v>
      </c>
      <c r="UGL197" s="87">
        <f>UGJ197*(($H$150)+1)+(IF(UGK197&lt;101,UGK197,IF(UGK197&lt;201,UGK197/2,IF(UGK197&lt;=301,UGK197/3,UGK197/4))))</f>
        <v>0</v>
      </c>
      <c r="UGM197" s="108">
        <v>1</v>
      </c>
      <c r="UGN197" s="109"/>
      <c r="UGO197" s="87"/>
      <c r="UGP197" s="87"/>
      <c r="UGQ197" s="87">
        <v>0</v>
      </c>
      <c r="UGR197" s="87">
        <f>UGP197+UGQ197</f>
        <v>0</v>
      </c>
      <c r="UGS197" s="87">
        <v>0</v>
      </c>
      <c r="UGT197" s="87">
        <f>UGR197*(($H$150)+1)+(IF(UGS197&lt;101,UGS197,IF(UGS197&lt;201,UGS197/2,IF(UGS197&lt;=301,UGS197/3,UGS197/4))))</f>
        <v>0</v>
      </c>
      <c r="UGU197" s="108">
        <v>1</v>
      </c>
      <c r="UGV197" s="109"/>
      <c r="UGW197" s="87"/>
      <c r="UGX197" s="87"/>
      <c r="UGY197" s="87">
        <v>0</v>
      </c>
      <c r="UGZ197" s="87">
        <f>UGX197+UGY197</f>
        <v>0</v>
      </c>
      <c r="UHA197" s="87">
        <v>0</v>
      </c>
      <c r="UHB197" s="87">
        <f>UGZ197*(($H$150)+1)+(IF(UHA197&lt;101,UHA197,IF(UHA197&lt;201,UHA197/2,IF(UHA197&lt;=301,UHA197/3,UHA197/4))))</f>
        <v>0</v>
      </c>
      <c r="UHC197" s="108">
        <v>1</v>
      </c>
      <c r="UHD197" s="109"/>
      <c r="UHE197" s="87"/>
      <c r="UHF197" s="87"/>
      <c r="UHG197" s="87">
        <v>0</v>
      </c>
      <c r="UHH197" s="87">
        <f>UHF197+UHG197</f>
        <v>0</v>
      </c>
      <c r="UHI197" s="87">
        <v>0</v>
      </c>
      <c r="UHJ197" s="87">
        <f>UHH197*(($H$150)+1)+(IF(UHI197&lt;101,UHI197,IF(UHI197&lt;201,UHI197/2,IF(UHI197&lt;=301,UHI197/3,UHI197/4))))</f>
        <v>0</v>
      </c>
      <c r="UHK197" s="108">
        <v>1</v>
      </c>
      <c r="UHL197" s="109"/>
      <c r="UHM197" s="87"/>
      <c r="UHN197" s="87"/>
      <c r="UHO197" s="87">
        <v>0</v>
      </c>
      <c r="UHP197" s="87">
        <f>UHN197+UHO197</f>
        <v>0</v>
      </c>
      <c r="UHQ197" s="87">
        <v>0</v>
      </c>
      <c r="UHR197" s="87">
        <f>UHP197*(($H$150)+1)+(IF(UHQ197&lt;101,UHQ197,IF(UHQ197&lt;201,UHQ197/2,IF(UHQ197&lt;=301,UHQ197/3,UHQ197/4))))</f>
        <v>0</v>
      </c>
      <c r="UHS197" s="108">
        <v>1</v>
      </c>
      <c r="UHT197" s="109"/>
      <c r="UHU197" s="87"/>
      <c r="UHV197" s="87"/>
      <c r="UHW197" s="87">
        <v>0</v>
      </c>
      <c r="UHX197" s="87">
        <f>UHV197+UHW197</f>
        <v>0</v>
      </c>
      <c r="UHY197" s="87">
        <v>0</v>
      </c>
      <c r="UHZ197" s="87">
        <f>UHX197*(($H$150)+1)+(IF(UHY197&lt;101,UHY197,IF(UHY197&lt;201,UHY197/2,IF(UHY197&lt;=301,UHY197/3,UHY197/4))))</f>
        <v>0</v>
      </c>
      <c r="UIA197" s="108">
        <v>1</v>
      </c>
      <c r="UIB197" s="109"/>
      <c r="UIC197" s="87"/>
      <c r="UID197" s="87"/>
      <c r="UIE197" s="87">
        <v>0</v>
      </c>
      <c r="UIF197" s="87">
        <f>UID197+UIE197</f>
        <v>0</v>
      </c>
      <c r="UIG197" s="87">
        <v>0</v>
      </c>
      <c r="UIH197" s="87">
        <f>UIF197*(($H$150)+1)+(IF(UIG197&lt;101,UIG197,IF(UIG197&lt;201,UIG197/2,IF(UIG197&lt;=301,UIG197/3,UIG197/4))))</f>
        <v>0</v>
      </c>
      <c r="UII197" s="108">
        <v>1</v>
      </c>
      <c r="UIJ197" s="109"/>
      <c r="UIK197" s="87"/>
      <c r="UIL197" s="87"/>
      <c r="UIM197" s="87">
        <v>0</v>
      </c>
      <c r="UIN197" s="87">
        <f>UIL197+UIM197</f>
        <v>0</v>
      </c>
      <c r="UIO197" s="87">
        <v>0</v>
      </c>
      <c r="UIP197" s="87">
        <f>UIN197*(($H$150)+1)+(IF(UIO197&lt;101,UIO197,IF(UIO197&lt;201,UIO197/2,IF(UIO197&lt;=301,UIO197/3,UIO197/4))))</f>
        <v>0</v>
      </c>
      <c r="UIQ197" s="108">
        <v>1</v>
      </c>
      <c r="UIR197" s="109"/>
      <c r="UIS197" s="87"/>
      <c r="UIT197" s="87"/>
      <c r="UIU197" s="87">
        <v>0</v>
      </c>
      <c r="UIV197" s="87">
        <f>UIT197+UIU197</f>
        <v>0</v>
      </c>
      <c r="UIW197" s="87">
        <v>0</v>
      </c>
      <c r="UIX197" s="87">
        <f>UIV197*(($H$150)+1)+(IF(UIW197&lt;101,UIW197,IF(UIW197&lt;201,UIW197/2,IF(UIW197&lt;=301,UIW197/3,UIW197/4))))</f>
        <v>0</v>
      </c>
      <c r="UIY197" s="108">
        <v>1</v>
      </c>
      <c r="UIZ197" s="109"/>
      <c r="UJA197" s="87"/>
      <c r="UJB197" s="87"/>
      <c r="UJC197" s="87">
        <v>0</v>
      </c>
      <c r="UJD197" s="87">
        <f>UJB197+UJC197</f>
        <v>0</v>
      </c>
      <c r="UJE197" s="87">
        <v>0</v>
      </c>
      <c r="UJF197" s="87">
        <f>UJD197*(($H$150)+1)+(IF(UJE197&lt;101,UJE197,IF(UJE197&lt;201,UJE197/2,IF(UJE197&lt;=301,UJE197/3,UJE197/4))))</f>
        <v>0</v>
      </c>
      <c r="UJG197" s="108">
        <v>1</v>
      </c>
      <c r="UJH197" s="109"/>
      <c r="UJI197" s="87"/>
      <c r="UJJ197" s="87"/>
      <c r="UJK197" s="87">
        <v>0</v>
      </c>
      <c r="UJL197" s="87">
        <f>UJJ197+UJK197</f>
        <v>0</v>
      </c>
      <c r="UJM197" s="87">
        <v>0</v>
      </c>
      <c r="UJN197" s="87">
        <f>UJL197*(($H$150)+1)+(IF(UJM197&lt;101,UJM197,IF(UJM197&lt;201,UJM197/2,IF(UJM197&lt;=301,UJM197/3,UJM197/4))))</f>
        <v>0</v>
      </c>
      <c r="UJO197" s="108">
        <v>1</v>
      </c>
      <c r="UJP197" s="109"/>
      <c r="UJQ197" s="87"/>
      <c r="UJR197" s="87"/>
      <c r="UJS197" s="87">
        <v>0</v>
      </c>
      <c r="UJT197" s="87">
        <f>UJR197+UJS197</f>
        <v>0</v>
      </c>
      <c r="UJU197" s="87">
        <v>0</v>
      </c>
      <c r="UJV197" s="87">
        <f>UJT197*(($H$150)+1)+(IF(UJU197&lt;101,UJU197,IF(UJU197&lt;201,UJU197/2,IF(UJU197&lt;=301,UJU197/3,UJU197/4))))</f>
        <v>0</v>
      </c>
      <c r="UJW197" s="108">
        <v>1</v>
      </c>
      <c r="UJX197" s="109"/>
      <c r="UJY197" s="87"/>
      <c r="UJZ197" s="87"/>
      <c r="UKA197" s="87">
        <v>0</v>
      </c>
      <c r="UKB197" s="87">
        <f>UJZ197+UKA197</f>
        <v>0</v>
      </c>
      <c r="UKC197" s="87">
        <v>0</v>
      </c>
      <c r="UKD197" s="87">
        <f>UKB197*(($H$150)+1)+(IF(UKC197&lt;101,UKC197,IF(UKC197&lt;201,UKC197/2,IF(UKC197&lt;=301,UKC197/3,UKC197/4))))</f>
        <v>0</v>
      </c>
      <c r="UKE197" s="108">
        <v>1</v>
      </c>
      <c r="UKF197" s="109"/>
      <c r="UKG197" s="87"/>
      <c r="UKH197" s="87"/>
      <c r="UKI197" s="87">
        <v>0</v>
      </c>
      <c r="UKJ197" s="87">
        <f>UKH197+UKI197</f>
        <v>0</v>
      </c>
      <c r="UKK197" s="87">
        <v>0</v>
      </c>
      <c r="UKL197" s="87">
        <f>UKJ197*(($H$150)+1)+(IF(UKK197&lt;101,UKK197,IF(UKK197&lt;201,UKK197/2,IF(UKK197&lt;=301,UKK197/3,UKK197/4))))</f>
        <v>0</v>
      </c>
      <c r="UKM197" s="108">
        <v>1</v>
      </c>
      <c r="UKN197" s="109"/>
      <c r="UKO197" s="87"/>
      <c r="UKP197" s="87"/>
      <c r="UKQ197" s="87">
        <v>0</v>
      </c>
      <c r="UKR197" s="87">
        <f>UKP197+UKQ197</f>
        <v>0</v>
      </c>
      <c r="UKS197" s="87">
        <v>0</v>
      </c>
      <c r="UKT197" s="87">
        <f>UKR197*(($H$150)+1)+(IF(UKS197&lt;101,UKS197,IF(UKS197&lt;201,UKS197/2,IF(UKS197&lt;=301,UKS197/3,UKS197/4))))</f>
        <v>0</v>
      </c>
      <c r="UKU197" s="108">
        <v>1</v>
      </c>
      <c r="UKV197" s="109"/>
      <c r="UKW197" s="87"/>
      <c r="UKX197" s="87"/>
      <c r="UKY197" s="87">
        <v>0</v>
      </c>
      <c r="UKZ197" s="87">
        <f>UKX197+UKY197</f>
        <v>0</v>
      </c>
      <c r="ULA197" s="87">
        <v>0</v>
      </c>
      <c r="ULB197" s="87">
        <f>UKZ197*(($H$150)+1)+(IF(ULA197&lt;101,ULA197,IF(ULA197&lt;201,ULA197/2,IF(ULA197&lt;=301,ULA197/3,ULA197/4))))</f>
        <v>0</v>
      </c>
      <c r="ULC197" s="108">
        <v>1</v>
      </c>
      <c r="ULD197" s="109"/>
      <c r="ULE197" s="87"/>
      <c r="ULF197" s="87"/>
      <c r="ULG197" s="87">
        <v>0</v>
      </c>
      <c r="ULH197" s="87">
        <f>ULF197+ULG197</f>
        <v>0</v>
      </c>
      <c r="ULI197" s="87">
        <v>0</v>
      </c>
      <c r="ULJ197" s="87">
        <f>ULH197*(($H$150)+1)+(IF(ULI197&lt;101,ULI197,IF(ULI197&lt;201,ULI197/2,IF(ULI197&lt;=301,ULI197/3,ULI197/4))))</f>
        <v>0</v>
      </c>
      <c r="ULK197" s="108">
        <v>1</v>
      </c>
      <c r="ULL197" s="109"/>
      <c r="ULM197" s="87"/>
      <c r="ULN197" s="87"/>
      <c r="ULO197" s="87">
        <v>0</v>
      </c>
      <c r="ULP197" s="87">
        <f>ULN197+ULO197</f>
        <v>0</v>
      </c>
      <c r="ULQ197" s="87">
        <v>0</v>
      </c>
      <c r="ULR197" s="87">
        <f>ULP197*(($H$150)+1)+(IF(ULQ197&lt;101,ULQ197,IF(ULQ197&lt;201,ULQ197/2,IF(ULQ197&lt;=301,ULQ197/3,ULQ197/4))))</f>
        <v>0</v>
      </c>
      <c r="ULS197" s="108">
        <v>1</v>
      </c>
      <c r="ULT197" s="109"/>
      <c r="ULU197" s="87"/>
      <c r="ULV197" s="87"/>
      <c r="ULW197" s="87">
        <v>0</v>
      </c>
      <c r="ULX197" s="87">
        <f>ULV197+ULW197</f>
        <v>0</v>
      </c>
      <c r="ULY197" s="87">
        <v>0</v>
      </c>
      <c r="ULZ197" s="87">
        <f>ULX197*(($H$150)+1)+(IF(ULY197&lt;101,ULY197,IF(ULY197&lt;201,ULY197/2,IF(ULY197&lt;=301,ULY197/3,ULY197/4))))</f>
        <v>0</v>
      </c>
      <c r="UMA197" s="108">
        <v>1</v>
      </c>
      <c r="UMB197" s="109"/>
      <c r="UMC197" s="87"/>
      <c r="UMD197" s="87"/>
      <c r="UME197" s="87">
        <v>0</v>
      </c>
      <c r="UMF197" s="87">
        <f>UMD197+UME197</f>
        <v>0</v>
      </c>
      <c r="UMG197" s="87">
        <v>0</v>
      </c>
      <c r="UMH197" s="87">
        <f>UMF197*(($H$150)+1)+(IF(UMG197&lt;101,UMG197,IF(UMG197&lt;201,UMG197/2,IF(UMG197&lt;=301,UMG197/3,UMG197/4))))</f>
        <v>0</v>
      </c>
      <c r="UMI197" s="108">
        <v>1</v>
      </c>
      <c r="UMJ197" s="109"/>
      <c r="UMK197" s="87"/>
      <c r="UML197" s="87"/>
      <c r="UMM197" s="87">
        <v>0</v>
      </c>
      <c r="UMN197" s="87">
        <f>UML197+UMM197</f>
        <v>0</v>
      </c>
      <c r="UMO197" s="87">
        <v>0</v>
      </c>
      <c r="UMP197" s="87">
        <f>UMN197*(($H$150)+1)+(IF(UMO197&lt;101,UMO197,IF(UMO197&lt;201,UMO197/2,IF(UMO197&lt;=301,UMO197/3,UMO197/4))))</f>
        <v>0</v>
      </c>
      <c r="UMQ197" s="108">
        <v>1</v>
      </c>
      <c r="UMR197" s="109"/>
      <c r="UMS197" s="87"/>
      <c r="UMT197" s="87"/>
      <c r="UMU197" s="87">
        <v>0</v>
      </c>
      <c r="UMV197" s="87">
        <f>UMT197+UMU197</f>
        <v>0</v>
      </c>
      <c r="UMW197" s="87">
        <v>0</v>
      </c>
      <c r="UMX197" s="87">
        <f>UMV197*(($H$150)+1)+(IF(UMW197&lt;101,UMW197,IF(UMW197&lt;201,UMW197/2,IF(UMW197&lt;=301,UMW197/3,UMW197/4))))</f>
        <v>0</v>
      </c>
      <c r="UMY197" s="108">
        <v>1</v>
      </c>
      <c r="UMZ197" s="109"/>
      <c r="UNA197" s="87"/>
      <c r="UNB197" s="87"/>
      <c r="UNC197" s="87">
        <v>0</v>
      </c>
      <c r="UND197" s="87">
        <f>UNB197+UNC197</f>
        <v>0</v>
      </c>
      <c r="UNE197" s="87">
        <v>0</v>
      </c>
      <c r="UNF197" s="87">
        <f>UND197*(($H$150)+1)+(IF(UNE197&lt;101,UNE197,IF(UNE197&lt;201,UNE197/2,IF(UNE197&lt;=301,UNE197/3,UNE197/4))))</f>
        <v>0</v>
      </c>
      <c r="UNG197" s="108">
        <v>1</v>
      </c>
      <c r="UNH197" s="109"/>
      <c r="UNI197" s="87"/>
      <c r="UNJ197" s="87"/>
      <c r="UNK197" s="87">
        <v>0</v>
      </c>
      <c r="UNL197" s="87">
        <f>UNJ197+UNK197</f>
        <v>0</v>
      </c>
      <c r="UNM197" s="87">
        <v>0</v>
      </c>
      <c r="UNN197" s="87">
        <f>UNL197*(($H$150)+1)+(IF(UNM197&lt;101,UNM197,IF(UNM197&lt;201,UNM197/2,IF(UNM197&lt;=301,UNM197/3,UNM197/4))))</f>
        <v>0</v>
      </c>
      <c r="UNO197" s="108">
        <v>1</v>
      </c>
      <c r="UNP197" s="109"/>
      <c r="UNQ197" s="87"/>
      <c r="UNR197" s="87"/>
      <c r="UNS197" s="87">
        <v>0</v>
      </c>
      <c r="UNT197" s="87">
        <f>UNR197+UNS197</f>
        <v>0</v>
      </c>
      <c r="UNU197" s="87">
        <v>0</v>
      </c>
      <c r="UNV197" s="87">
        <f>UNT197*(($H$150)+1)+(IF(UNU197&lt;101,UNU197,IF(UNU197&lt;201,UNU197/2,IF(UNU197&lt;=301,UNU197/3,UNU197/4))))</f>
        <v>0</v>
      </c>
      <c r="UNW197" s="108">
        <v>1</v>
      </c>
      <c r="UNX197" s="109"/>
      <c r="UNY197" s="87"/>
      <c r="UNZ197" s="87"/>
      <c r="UOA197" s="87">
        <v>0</v>
      </c>
      <c r="UOB197" s="87">
        <f>UNZ197+UOA197</f>
        <v>0</v>
      </c>
      <c r="UOC197" s="87">
        <v>0</v>
      </c>
      <c r="UOD197" s="87">
        <f>UOB197*(($H$150)+1)+(IF(UOC197&lt;101,UOC197,IF(UOC197&lt;201,UOC197/2,IF(UOC197&lt;=301,UOC197/3,UOC197/4))))</f>
        <v>0</v>
      </c>
      <c r="UOE197" s="108">
        <v>1</v>
      </c>
      <c r="UOF197" s="109"/>
      <c r="UOG197" s="87"/>
      <c r="UOH197" s="87"/>
      <c r="UOI197" s="87">
        <v>0</v>
      </c>
      <c r="UOJ197" s="87">
        <f>UOH197+UOI197</f>
        <v>0</v>
      </c>
      <c r="UOK197" s="87">
        <v>0</v>
      </c>
      <c r="UOL197" s="87">
        <f>UOJ197*(($H$150)+1)+(IF(UOK197&lt;101,UOK197,IF(UOK197&lt;201,UOK197/2,IF(UOK197&lt;=301,UOK197/3,UOK197/4))))</f>
        <v>0</v>
      </c>
      <c r="UOM197" s="108">
        <v>1</v>
      </c>
      <c r="UON197" s="109"/>
      <c r="UOO197" s="87"/>
      <c r="UOP197" s="87"/>
      <c r="UOQ197" s="87">
        <v>0</v>
      </c>
      <c r="UOR197" s="87">
        <f>UOP197+UOQ197</f>
        <v>0</v>
      </c>
      <c r="UOS197" s="87">
        <v>0</v>
      </c>
      <c r="UOT197" s="87">
        <f>UOR197*(($H$150)+1)+(IF(UOS197&lt;101,UOS197,IF(UOS197&lt;201,UOS197/2,IF(UOS197&lt;=301,UOS197/3,UOS197/4))))</f>
        <v>0</v>
      </c>
      <c r="UOU197" s="108">
        <v>1</v>
      </c>
      <c r="UOV197" s="109"/>
      <c r="UOW197" s="87"/>
      <c r="UOX197" s="87"/>
      <c r="UOY197" s="87">
        <v>0</v>
      </c>
      <c r="UOZ197" s="87">
        <f>UOX197+UOY197</f>
        <v>0</v>
      </c>
      <c r="UPA197" s="87">
        <v>0</v>
      </c>
      <c r="UPB197" s="87">
        <f>UOZ197*(($H$150)+1)+(IF(UPA197&lt;101,UPA197,IF(UPA197&lt;201,UPA197/2,IF(UPA197&lt;=301,UPA197/3,UPA197/4))))</f>
        <v>0</v>
      </c>
      <c r="UPC197" s="108">
        <v>1</v>
      </c>
      <c r="UPD197" s="109"/>
      <c r="UPE197" s="87"/>
      <c r="UPF197" s="87"/>
      <c r="UPG197" s="87">
        <v>0</v>
      </c>
      <c r="UPH197" s="87">
        <f>UPF197+UPG197</f>
        <v>0</v>
      </c>
      <c r="UPI197" s="87">
        <v>0</v>
      </c>
      <c r="UPJ197" s="87">
        <f>UPH197*(($H$150)+1)+(IF(UPI197&lt;101,UPI197,IF(UPI197&lt;201,UPI197/2,IF(UPI197&lt;=301,UPI197/3,UPI197/4))))</f>
        <v>0</v>
      </c>
      <c r="UPK197" s="108">
        <v>1</v>
      </c>
      <c r="UPL197" s="109"/>
      <c r="UPM197" s="87"/>
      <c r="UPN197" s="87"/>
      <c r="UPO197" s="87">
        <v>0</v>
      </c>
      <c r="UPP197" s="87">
        <f>UPN197+UPO197</f>
        <v>0</v>
      </c>
      <c r="UPQ197" s="87">
        <v>0</v>
      </c>
      <c r="UPR197" s="87">
        <f>UPP197*(($H$150)+1)+(IF(UPQ197&lt;101,UPQ197,IF(UPQ197&lt;201,UPQ197/2,IF(UPQ197&lt;=301,UPQ197/3,UPQ197/4))))</f>
        <v>0</v>
      </c>
      <c r="UPS197" s="108">
        <v>1</v>
      </c>
      <c r="UPT197" s="109"/>
      <c r="UPU197" s="87"/>
      <c r="UPV197" s="87"/>
      <c r="UPW197" s="87">
        <v>0</v>
      </c>
      <c r="UPX197" s="87">
        <f>UPV197+UPW197</f>
        <v>0</v>
      </c>
      <c r="UPY197" s="87">
        <v>0</v>
      </c>
      <c r="UPZ197" s="87">
        <f>UPX197*(($H$150)+1)+(IF(UPY197&lt;101,UPY197,IF(UPY197&lt;201,UPY197/2,IF(UPY197&lt;=301,UPY197/3,UPY197/4))))</f>
        <v>0</v>
      </c>
      <c r="UQA197" s="108">
        <v>1</v>
      </c>
      <c r="UQB197" s="109"/>
      <c r="UQC197" s="87"/>
      <c r="UQD197" s="87"/>
      <c r="UQE197" s="87">
        <v>0</v>
      </c>
      <c r="UQF197" s="87">
        <f>UQD197+UQE197</f>
        <v>0</v>
      </c>
      <c r="UQG197" s="87">
        <v>0</v>
      </c>
      <c r="UQH197" s="87">
        <f>UQF197*(($H$150)+1)+(IF(UQG197&lt;101,UQG197,IF(UQG197&lt;201,UQG197/2,IF(UQG197&lt;=301,UQG197/3,UQG197/4))))</f>
        <v>0</v>
      </c>
      <c r="UQI197" s="108">
        <v>1</v>
      </c>
      <c r="UQJ197" s="109"/>
      <c r="UQK197" s="87"/>
      <c r="UQL197" s="87"/>
      <c r="UQM197" s="87">
        <v>0</v>
      </c>
      <c r="UQN197" s="87">
        <f>UQL197+UQM197</f>
        <v>0</v>
      </c>
      <c r="UQO197" s="87">
        <v>0</v>
      </c>
      <c r="UQP197" s="87">
        <f>UQN197*(($H$150)+1)+(IF(UQO197&lt;101,UQO197,IF(UQO197&lt;201,UQO197/2,IF(UQO197&lt;=301,UQO197/3,UQO197/4))))</f>
        <v>0</v>
      </c>
      <c r="UQQ197" s="108">
        <v>1</v>
      </c>
      <c r="UQR197" s="109"/>
      <c r="UQS197" s="87"/>
      <c r="UQT197" s="87"/>
      <c r="UQU197" s="87">
        <v>0</v>
      </c>
      <c r="UQV197" s="87">
        <f>UQT197+UQU197</f>
        <v>0</v>
      </c>
      <c r="UQW197" s="87">
        <v>0</v>
      </c>
      <c r="UQX197" s="87">
        <f>UQV197*(($H$150)+1)+(IF(UQW197&lt;101,UQW197,IF(UQW197&lt;201,UQW197/2,IF(UQW197&lt;=301,UQW197/3,UQW197/4))))</f>
        <v>0</v>
      </c>
      <c r="UQY197" s="108">
        <v>1</v>
      </c>
      <c r="UQZ197" s="109"/>
      <c r="URA197" s="87"/>
      <c r="URB197" s="87"/>
      <c r="URC197" s="87">
        <v>0</v>
      </c>
      <c r="URD197" s="87">
        <f>URB197+URC197</f>
        <v>0</v>
      </c>
      <c r="URE197" s="87">
        <v>0</v>
      </c>
      <c r="URF197" s="87">
        <f>URD197*(($H$150)+1)+(IF(URE197&lt;101,URE197,IF(URE197&lt;201,URE197/2,IF(URE197&lt;=301,URE197/3,URE197/4))))</f>
        <v>0</v>
      </c>
      <c r="URG197" s="108">
        <v>1</v>
      </c>
      <c r="URH197" s="109"/>
      <c r="URI197" s="87"/>
      <c r="URJ197" s="87"/>
      <c r="URK197" s="87">
        <v>0</v>
      </c>
      <c r="URL197" s="87">
        <f>URJ197+URK197</f>
        <v>0</v>
      </c>
      <c r="URM197" s="87">
        <v>0</v>
      </c>
      <c r="URN197" s="87">
        <f>URL197*(($H$150)+1)+(IF(URM197&lt;101,URM197,IF(URM197&lt;201,URM197/2,IF(URM197&lt;=301,URM197/3,URM197/4))))</f>
        <v>0</v>
      </c>
      <c r="URO197" s="108">
        <v>1</v>
      </c>
      <c r="URP197" s="109"/>
      <c r="URQ197" s="87"/>
      <c r="URR197" s="87"/>
      <c r="URS197" s="87">
        <v>0</v>
      </c>
      <c r="URT197" s="87">
        <f>URR197+URS197</f>
        <v>0</v>
      </c>
      <c r="URU197" s="87">
        <v>0</v>
      </c>
      <c r="URV197" s="87">
        <f>URT197*(($H$150)+1)+(IF(URU197&lt;101,URU197,IF(URU197&lt;201,URU197/2,IF(URU197&lt;=301,URU197/3,URU197/4))))</f>
        <v>0</v>
      </c>
      <c r="URW197" s="108">
        <v>1</v>
      </c>
      <c r="URX197" s="109"/>
      <c r="URY197" s="87"/>
      <c r="URZ197" s="87"/>
      <c r="USA197" s="87">
        <v>0</v>
      </c>
      <c r="USB197" s="87">
        <f>URZ197+USA197</f>
        <v>0</v>
      </c>
      <c r="USC197" s="87">
        <v>0</v>
      </c>
      <c r="USD197" s="87">
        <f>USB197*(($H$150)+1)+(IF(USC197&lt;101,USC197,IF(USC197&lt;201,USC197/2,IF(USC197&lt;=301,USC197/3,USC197/4))))</f>
        <v>0</v>
      </c>
      <c r="USE197" s="108">
        <v>1</v>
      </c>
      <c r="USF197" s="109"/>
      <c r="USG197" s="87"/>
      <c r="USH197" s="87"/>
      <c r="USI197" s="87">
        <v>0</v>
      </c>
      <c r="USJ197" s="87">
        <f>USH197+USI197</f>
        <v>0</v>
      </c>
      <c r="USK197" s="87">
        <v>0</v>
      </c>
      <c r="USL197" s="87">
        <f>USJ197*(($H$150)+1)+(IF(USK197&lt;101,USK197,IF(USK197&lt;201,USK197/2,IF(USK197&lt;=301,USK197/3,USK197/4))))</f>
        <v>0</v>
      </c>
      <c r="USM197" s="108">
        <v>1</v>
      </c>
      <c r="USN197" s="109"/>
      <c r="USO197" s="87"/>
      <c r="USP197" s="87"/>
      <c r="USQ197" s="87">
        <v>0</v>
      </c>
      <c r="USR197" s="87">
        <f>USP197+USQ197</f>
        <v>0</v>
      </c>
      <c r="USS197" s="87">
        <v>0</v>
      </c>
      <c r="UST197" s="87">
        <f>USR197*(($H$150)+1)+(IF(USS197&lt;101,USS197,IF(USS197&lt;201,USS197/2,IF(USS197&lt;=301,USS197/3,USS197/4))))</f>
        <v>0</v>
      </c>
      <c r="USU197" s="108">
        <v>1</v>
      </c>
      <c r="USV197" s="109"/>
      <c r="USW197" s="87"/>
      <c r="USX197" s="87"/>
      <c r="USY197" s="87">
        <v>0</v>
      </c>
      <c r="USZ197" s="87">
        <f>USX197+USY197</f>
        <v>0</v>
      </c>
      <c r="UTA197" s="87">
        <v>0</v>
      </c>
      <c r="UTB197" s="87">
        <f>USZ197*(($H$150)+1)+(IF(UTA197&lt;101,UTA197,IF(UTA197&lt;201,UTA197/2,IF(UTA197&lt;=301,UTA197/3,UTA197/4))))</f>
        <v>0</v>
      </c>
      <c r="UTC197" s="108">
        <v>1</v>
      </c>
      <c r="UTD197" s="109"/>
      <c r="UTE197" s="87"/>
      <c r="UTF197" s="87"/>
      <c r="UTG197" s="87">
        <v>0</v>
      </c>
      <c r="UTH197" s="87">
        <f>UTF197+UTG197</f>
        <v>0</v>
      </c>
      <c r="UTI197" s="87">
        <v>0</v>
      </c>
      <c r="UTJ197" s="87">
        <f>UTH197*(($H$150)+1)+(IF(UTI197&lt;101,UTI197,IF(UTI197&lt;201,UTI197/2,IF(UTI197&lt;=301,UTI197/3,UTI197/4))))</f>
        <v>0</v>
      </c>
      <c r="UTK197" s="108">
        <v>1</v>
      </c>
      <c r="UTL197" s="109"/>
      <c r="UTM197" s="87"/>
      <c r="UTN197" s="87"/>
      <c r="UTO197" s="87">
        <v>0</v>
      </c>
      <c r="UTP197" s="87">
        <f>UTN197+UTO197</f>
        <v>0</v>
      </c>
      <c r="UTQ197" s="87">
        <v>0</v>
      </c>
      <c r="UTR197" s="87">
        <f>UTP197*(($H$150)+1)+(IF(UTQ197&lt;101,UTQ197,IF(UTQ197&lt;201,UTQ197/2,IF(UTQ197&lt;=301,UTQ197/3,UTQ197/4))))</f>
        <v>0</v>
      </c>
      <c r="UTS197" s="108">
        <v>1</v>
      </c>
      <c r="UTT197" s="109"/>
      <c r="UTU197" s="87"/>
      <c r="UTV197" s="87"/>
      <c r="UTW197" s="87">
        <v>0</v>
      </c>
      <c r="UTX197" s="87">
        <f>UTV197+UTW197</f>
        <v>0</v>
      </c>
      <c r="UTY197" s="87">
        <v>0</v>
      </c>
      <c r="UTZ197" s="87">
        <f>UTX197*(($H$150)+1)+(IF(UTY197&lt;101,UTY197,IF(UTY197&lt;201,UTY197/2,IF(UTY197&lt;=301,UTY197/3,UTY197/4))))</f>
        <v>0</v>
      </c>
      <c r="UUA197" s="108">
        <v>1</v>
      </c>
      <c r="UUB197" s="109"/>
      <c r="UUC197" s="87"/>
      <c r="UUD197" s="87"/>
      <c r="UUE197" s="87">
        <v>0</v>
      </c>
      <c r="UUF197" s="87">
        <f>UUD197+UUE197</f>
        <v>0</v>
      </c>
      <c r="UUG197" s="87">
        <v>0</v>
      </c>
      <c r="UUH197" s="87">
        <f>UUF197*(($H$150)+1)+(IF(UUG197&lt;101,UUG197,IF(UUG197&lt;201,UUG197/2,IF(UUG197&lt;=301,UUG197/3,UUG197/4))))</f>
        <v>0</v>
      </c>
      <c r="UUI197" s="108">
        <v>1</v>
      </c>
      <c r="UUJ197" s="109"/>
      <c r="UUK197" s="87"/>
      <c r="UUL197" s="87"/>
      <c r="UUM197" s="87">
        <v>0</v>
      </c>
      <c r="UUN197" s="87">
        <f>UUL197+UUM197</f>
        <v>0</v>
      </c>
      <c r="UUO197" s="87">
        <v>0</v>
      </c>
      <c r="UUP197" s="87">
        <f>UUN197*(($H$150)+1)+(IF(UUO197&lt;101,UUO197,IF(UUO197&lt;201,UUO197/2,IF(UUO197&lt;=301,UUO197/3,UUO197/4))))</f>
        <v>0</v>
      </c>
      <c r="UUQ197" s="108">
        <v>1</v>
      </c>
      <c r="UUR197" s="109"/>
      <c r="UUS197" s="87"/>
      <c r="UUT197" s="87"/>
      <c r="UUU197" s="87">
        <v>0</v>
      </c>
      <c r="UUV197" s="87">
        <f>UUT197+UUU197</f>
        <v>0</v>
      </c>
      <c r="UUW197" s="87">
        <v>0</v>
      </c>
      <c r="UUX197" s="87">
        <f>UUV197*(($H$150)+1)+(IF(UUW197&lt;101,UUW197,IF(UUW197&lt;201,UUW197/2,IF(UUW197&lt;=301,UUW197/3,UUW197/4))))</f>
        <v>0</v>
      </c>
      <c r="UUY197" s="108">
        <v>1</v>
      </c>
      <c r="UUZ197" s="109"/>
      <c r="UVA197" s="87"/>
      <c r="UVB197" s="87"/>
      <c r="UVC197" s="87">
        <v>0</v>
      </c>
      <c r="UVD197" s="87">
        <f>UVB197+UVC197</f>
        <v>0</v>
      </c>
      <c r="UVE197" s="87">
        <v>0</v>
      </c>
      <c r="UVF197" s="87">
        <f>UVD197*(($H$150)+1)+(IF(UVE197&lt;101,UVE197,IF(UVE197&lt;201,UVE197/2,IF(UVE197&lt;=301,UVE197/3,UVE197/4))))</f>
        <v>0</v>
      </c>
      <c r="UVG197" s="108">
        <v>1</v>
      </c>
      <c r="UVH197" s="109"/>
      <c r="UVI197" s="87"/>
      <c r="UVJ197" s="87"/>
      <c r="UVK197" s="87">
        <v>0</v>
      </c>
      <c r="UVL197" s="87">
        <f>UVJ197+UVK197</f>
        <v>0</v>
      </c>
      <c r="UVM197" s="87">
        <v>0</v>
      </c>
      <c r="UVN197" s="87">
        <f>UVL197*(($H$150)+1)+(IF(UVM197&lt;101,UVM197,IF(UVM197&lt;201,UVM197/2,IF(UVM197&lt;=301,UVM197/3,UVM197/4))))</f>
        <v>0</v>
      </c>
      <c r="UVO197" s="108">
        <v>1</v>
      </c>
      <c r="UVP197" s="109"/>
      <c r="UVQ197" s="87"/>
      <c r="UVR197" s="87"/>
      <c r="UVS197" s="87">
        <v>0</v>
      </c>
      <c r="UVT197" s="87">
        <f>UVR197+UVS197</f>
        <v>0</v>
      </c>
      <c r="UVU197" s="87">
        <v>0</v>
      </c>
      <c r="UVV197" s="87">
        <f>UVT197*(($H$150)+1)+(IF(UVU197&lt;101,UVU197,IF(UVU197&lt;201,UVU197/2,IF(UVU197&lt;=301,UVU197/3,UVU197/4))))</f>
        <v>0</v>
      </c>
      <c r="UVW197" s="108">
        <v>1</v>
      </c>
      <c r="UVX197" s="109"/>
      <c r="UVY197" s="87"/>
      <c r="UVZ197" s="87"/>
      <c r="UWA197" s="87">
        <v>0</v>
      </c>
      <c r="UWB197" s="87">
        <f>UVZ197+UWA197</f>
        <v>0</v>
      </c>
      <c r="UWC197" s="87">
        <v>0</v>
      </c>
      <c r="UWD197" s="87">
        <f>UWB197*(($H$150)+1)+(IF(UWC197&lt;101,UWC197,IF(UWC197&lt;201,UWC197/2,IF(UWC197&lt;=301,UWC197/3,UWC197/4))))</f>
        <v>0</v>
      </c>
      <c r="UWE197" s="108">
        <v>1</v>
      </c>
      <c r="UWF197" s="109"/>
      <c r="UWG197" s="87"/>
      <c r="UWH197" s="87"/>
      <c r="UWI197" s="87">
        <v>0</v>
      </c>
      <c r="UWJ197" s="87">
        <f>UWH197+UWI197</f>
        <v>0</v>
      </c>
      <c r="UWK197" s="87">
        <v>0</v>
      </c>
      <c r="UWL197" s="87">
        <f>UWJ197*(($H$150)+1)+(IF(UWK197&lt;101,UWK197,IF(UWK197&lt;201,UWK197/2,IF(UWK197&lt;=301,UWK197/3,UWK197/4))))</f>
        <v>0</v>
      </c>
      <c r="UWM197" s="108">
        <v>1</v>
      </c>
      <c r="UWN197" s="109"/>
      <c r="UWO197" s="87"/>
      <c r="UWP197" s="87"/>
      <c r="UWQ197" s="87">
        <v>0</v>
      </c>
      <c r="UWR197" s="87">
        <f>UWP197+UWQ197</f>
        <v>0</v>
      </c>
      <c r="UWS197" s="87">
        <v>0</v>
      </c>
      <c r="UWT197" s="87">
        <f>UWR197*(($H$150)+1)+(IF(UWS197&lt;101,UWS197,IF(UWS197&lt;201,UWS197/2,IF(UWS197&lt;=301,UWS197/3,UWS197/4))))</f>
        <v>0</v>
      </c>
      <c r="UWU197" s="108">
        <v>1</v>
      </c>
      <c r="UWV197" s="109"/>
      <c r="UWW197" s="87"/>
      <c r="UWX197" s="87"/>
      <c r="UWY197" s="87">
        <v>0</v>
      </c>
      <c r="UWZ197" s="87">
        <f>UWX197+UWY197</f>
        <v>0</v>
      </c>
      <c r="UXA197" s="87">
        <v>0</v>
      </c>
      <c r="UXB197" s="87">
        <f>UWZ197*(($H$150)+1)+(IF(UXA197&lt;101,UXA197,IF(UXA197&lt;201,UXA197/2,IF(UXA197&lt;=301,UXA197/3,UXA197/4))))</f>
        <v>0</v>
      </c>
      <c r="UXC197" s="108">
        <v>1</v>
      </c>
      <c r="UXD197" s="109"/>
      <c r="UXE197" s="87"/>
      <c r="UXF197" s="87"/>
      <c r="UXG197" s="87">
        <v>0</v>
      </c>
      <c r="UXH197" s="87">
        <f>UXF197+UXG197</f>
        <v>0</v>
      </c>
      <c r="UXI197" s="87">
        <v>0</v>
      </c>
      <c r="UXJ197" s="87">
        <f>UXH197*(($H$150)+1)+(IF(UXI197&lt;101,UXI197,IF(UXI197&lt;201,UXI197/2,IF(UXI197&lt;=301,UXI197/3,UXI197/4))))</f>
        <v>0</v>
      </c>
      <c r="UXK197" s="108">
        <v>1</v>
      </c>
      <c r="UXL197" s="109"/>
      <c r="UXM197" s="87"/>
      <c r="UXN197" s="87"/>
      <c r="UXO197" s="87">
        <v>0</v>
      </c>
      <c r="UXP197" s="87">
        <f>UXN197+UXO197</f>
        <v>0</v>
      </c>
      <c r="UXQ197" s="87">
        <v>0</v>
      </c>
      <c r="UXR197" s="87">
        <f>UXP197*(($H$150)+1)+(IF(UXQ197&lt;101,UXQ197,IF(UXQ197&lt;201,UXQ197/2,IF(UXQ197&lt;=301,UXQ197/3,UXQ197/4))))</f>
        <v>0</v>
      </c>
      <c r="UXS197" s="108">
        <v>1</v>
      </c>
      <c r="UXT197" s="109"/>
      <c r="UXU197" s="87"/>
      <c r="UXV197" s="87"/>
      <c r="UXW197" s="87">
        <v>0</v>
      </c>
      <c r="UXX197" s="87">
        <f>UXV197+UXW197</f>
        <v>0</v>
      </c>
      <c r="UXY197" s="87">
        <v>0</v>
      </c>
      <c r="UXZ197" s="87">
        <f>UXX197*(($H$150)+1)+(IF(UXY197&lt;101,UXY197,IF(UXY197&lt;201,UXY197/2,IF(UXY197&lt;=301,UXY197/3,UXY197/4))))</f>
        <v>0</v>
      </c>
      <c r="UYA197" s="108">
        <v>1</v>
      </c>
      <c r="UYB197" s="109"/>
      <c r="UYC197" s="87"/>
      <c r="UYD197" s="87"/>
      <c r="UYE197" s="87">
        <v>0</v>
      </c>
      <c r="UYF197" s="87">
        <f>UYD197+UYE197</f>
        <v>0</v>
      </c>
      <c r="UYG197" s="87">
        <v>0</v>
      </c>
      <c r="UYH197" s="87">
        <f>UYF197*(($H$150)+1)+(IF(UYG197&lt;101,UYG197,IF(UYG197&lt;201,UYG197/2,IF(UYG197&lt;=301,UYG197/3,UYG197/4))))</f>
        <v>0</v>
      </c>
      <c r="UYI197" s="108">
        <v>1</v>
      </c>
      <c r="UYJ197" s="109"/>
      <c r="UYK197" s="87"/>
      <c r="UYL197" s="87"/>
      <c r="UYM197" s="87">
        <v>0</v>
      </c>
      <c r="UYN197" s="87">
        <f>UYL197+UYM197</f>
        <v>0</v>
      </c>
      <c r="UYO197" s="87">
        <v>0</v>
      </c>
      <c r="UYP197" s="87">
        <f>UYN197*(($H$150)+1)+(IF(UYO197&lt;101,UYO197,IF(UYO197&lt;201,UYO197/2,IF(UYO197&lt;=301,UYO197/3,UYO197/4))))</f>
        <v>0</v>
      </c>
      <c r="UYQ197" s="108">
        <v>1</v>
      </c>
      <c r="UYR197" s="109"/>
      <c r="UYS197" s="87"/>
      <c r="UYT197" s="87"/>
      <c r="UYU197" s="87">
        <v>0</v>
      </c>
      <c r="UYV197" s="87">
        <f>UYT197+UYU197</f>
        <v>0</v>
      </c>
      <c r="UYW197" s="87">
        <v>0</v>
      </c>
      <c r="UYX197" s="87">
        <f>UYV197*(($H$150)+1)+(IF(UYW197&lt;101,UYW197,IF(UYW197&lt;201,UYW197/2,IF(UYW197&lt;=301,UYW197/3,UYW197/4))))</f>
        <v>0</v>
      </c>
      <c r="UYY197" s="108">
        <v>1</v>
      </c>
      <c r="UYZ197" s="109"/>
      <c r="UZA197" s="87"/>
      <c r="UZB197" s="87"/>
      <c r="UZC197" s="87">
        <v>0</v>
      </c>
      <c r="UZD197" s="87">
        <f>UZB197+UZC197</f>
        <v>0</v>
      </c>
      <c r="UZE197" s="87">
        <v>0</v>
      </c>
      <c r="UZF197" s="87">
        <f>UZD197*(($H$150)+1)+(IF(UZE197&lt;101,UZE197,IF(UZE197&lt;201,UZE197/2,IF(UZE197&lt;=301,UZE197/3,UZE197/4))))</f>
        <v>0</v>
      </c>
      <c r="UZG197" s="108">
        <v>1</v>
      </c>
      <c r="UZH197" s="109"/>
      <c r="UZI197" s="87"/>
      <c r="UZJ197" s="87"/>
      <c r="UZK197" s="87">
        <v>0</v>
      </c>
      <c r="UZL197" s="87">
        <f>UZJ197+UZK197</f>
        <v>0</v>
      </c>
      <c r="UZM197" s="87">
        <v>0</v>
      </c>
      <c r="UZN197" s="87">
        <f>UZL197*(($H$150)+1)+(IF(UZM197&lt;101,UZM197,IF(UZM197&lt;201,UZM197/2,IF(UZM197&lt;=301,UZM197/3,UZM197/4))))</f>
        <v>0</v>
      </c>
      <c r="UZO197" s="108">
        <v>1</v>
      </c>
      <c r="UZP197" s="109"/>
      <c r="UZQ197" s="87"/>
      <c r="UZR197" s="87"/>
      <c r="UZS197" s="87">
        <v>0</v>
      </c>
      <c r="UZT197" s="87">
        <f>UZR197+UZS197</f>
        <v>0</v>
      </c>
      <c r="UZU197" s="87">
        <v>0</v>
      </c>
      <c r="UZV197" s="87">
        <f>UZT197*(($H$150)+1)+(IF(UZU197&lt;101,UZU197,IF(UZU197&lt;201,UZU197/2,IF(UZU197&lt;=301,UZU197/3,UZU197/4))))</f>
        <v>0</v>
      </c>
      <c r="UZW197" s="108">
        <v>1</v>
      </c>
      <c r="UZX197" s="109"/>
      <c r="UZY197" s="87"/>
      <c r="UZZ197" s="87"/>
      <c r="VAA197" s="87">
        <v>0</v>
      </c>
      <c r="VAB197" s="87">
        <f>UZZ197+VAA197</f>
        <v>0</v>
      </c>
      <c r="VAC197" s="87">
        <v>0</v>
      </c>
      <c r="VAD197" s="87">
        <f>VAB197*(($H$150)+1)+(IF(VAC197&lt;101,VAC197,IF(VAC197&lt;201,VAC197/2,IF(VAC197&lt;=301,VAC197/3,VAC197/4))))</f>
        <v>0</v>
      </c>
      <c r="VAE197" s="108">
        <v>1</v>
      </c>
      <c r="VAF197" s="109"/>
      <c r="VAG197" s="87"/>
      <c r="VAH197" s="87"/>
      <c r="VAI197" s="87">
        <v>0</v>
      </c>
      <c r="VAJ197" s="87">
        <f>VAH197+VAI197</f>
        <v>0</v>
      </c>
      <c r="VAK197" s="87">
        <v>0</v>
      </c>
      <c r="VAL197" s="87">
        <f>VAJ197*(($H$150)+1)+(IF(VAK197&lt;101,VAK197,IF(VAK197&lt;201,VAK197/2,IF(VAK197&lt;=301,VAK197/3,VAK197/4))))</f>
        <v>0</v>
      </c>
      <c r="VAM197" s="108">
        <v>1</v>
      </c>
      <c r="VAN197" s="109"/>
      <c r="VAO197" s="87"/>
      <c r="VAP197" s="87"/>
      <c r="VAQ197" s="87">
        <v>0</v>
      </c>
      <c r="VAR197" s="87">
        <f>VAP197+VAQ197</f>
        <v>0</v>
      </c>
      <c r="VAS197" s="87">
        <v>0</v>
      </c>
      <c r="VAT197" s="87">
        <f>VAR197*(($H$150)+1)+(IF(VAS197&lt;101,VAS197,IF(VAS197&lt;201,VAS197/2,IF(VAS197&lt;=301,VAS197/3,VAS197/4))))</f>
        <v>0</v>
      </c>
      <c r="VAU197" s="108">
        <v>1</v>
      </c>
      <c r="VAV197" s="109"/>
      <c r="VAW197" s="87"/>
      <c r="VAX197" s="87"/>
      <c r="VAY197" s="87">
        <v>0</v>
      </c>
      <c r="VAZ197" s="87">
        <f>VAX197+VAY197</f>
        <v>0</v>
      </c>
      <c r="VBA197" s="87">
        <v>0</v>
      </c>
      <c r="VBB197" s="87">
        <f>VAZ197*(($H$150)+1)+(IF(VBA197&lt;101,VBA197,IF(VBA197&lt;201,VBA197/2,IF(VBA197&lt;=301,VBA197/3,VBA197/4))))</f>
        <v>0</v>
      </c>
      <c r="VBC197" s="108">
        <v>1</v>
      </c>
      <c r="VBD197" s="109"/>
      <c r="VBE197" s="87"/>
      <c r="VBF197" s="87"/>
      <c r="VBG197" s="87">
        <v>0</v>
      </c>
      <c r="VBH197" s="87">
        <f>VBF197+VBG197</f>
        <v>0</v>
      </c>
      <c r="VBI197" s="87">
        <v>0</v>
      </c>
      <c r="VBJ197" s="87">
        <f>VBH197*(($H$150)+1)+(IF(VBI197&lt;101,VBI197,IF(VBI197&lt;201,VBI197/2,IF(VBI197&lt;=301,VBI197/3,VBI197/4))))</f>
        <v>0</v>
      </c>
      <c r="VBK197" s="108">
        <v>1</v>
      </c>
      <c r="VBL197" s="109"/>
      <c r="VBM197" s="87"/>
      <c r="VBN197" s="87"/>
      <c r="VBO197" s="87">
        <v>0</v>
      </c>
      <c r="VBP197" s="87">
        <f>VBN197+VBO197</f>
        <v>0</v>
      </c>
      <c r="VBQ197" s="87">
        <v>0</v>
      </c>
      <c r="VBR197" s="87">
        <f>VBP197*(($H$150)+1)+(IF(VBQ197&lt;101,VBQ197,IF(VBQ197&lt;201,VBQ197/2,IF(VBQ197&lt;=301,VBQ197/3,VBQ197/4))))</f>
        <v>0</v>
      </c>
      <c r="VBS197" s="108">
        <v>1</v>
      </c>
      <c r="VBT197" s="109"/>
      <c r="VBU197" s="87"/>
      <c r="VBV197" s="87"/>
      <c r="VBW197" s="87">
        <v>0</v>
      </c>
      <c r="VBX197" s="87">
        <f>VBV197+VBW197</f>
        <v>0</v>
      </c>
      <c r="VBY197" s="87">
        <v>0</v>
      </c>
      <c r="VBZ197" s="87">
        <f>VBX197*(($H$150)+1)+(IF(VBY197&lt;101,VBY197,IF(VBY197&lt;201,VBY197/2,IF(VBY197&lt;=301,VBY197/3,VBY197/4))))</f>
        <v>0</v>
      </c>
      <c r="VCA197" s="108">
        <v>1</v>
      </c>
      <c r="VCB197" s="109"/>
      <c r="VCC197" s="87"/>
      <c r="VCD197" s="87"/>
      <c r="VCE197" s="87">
        <v>0</v>
      </c>
      <c r="VCF197" s="87">
        <f>VCD197+VCE197</f>
        <v>0</v>
      </c>
      <c r="VCG197" s="87">
        <v>0</v>
      </c>
      <c r="VCH197" s="87">
        <f>VCF197*(($H$150)+1)+(IF(VCG197&lt;101,VCG197,IF(VCG197&lt;201,VCG197/2,IF(VCG197&lt;=301,VCG197/3,VCG197/4))))</f>
        <v>0</v>
      </c>
      <c r="VCI197" s="108">
        <v>1</v>
      </c>
      <c r="VCJ197" s="109"/>
      <c r="VCK197" s="87"/>
      <c r="VCL197" s="87"/>
      <c r="VCM197" s="87">
        <v>0</v>
      </c>
      <c r="VCN197" s="87">
        <f>VCL197+VCM197</f>
        <v>0</v>
      </c>
      <c r="VCO197" s="87">
        <v>0</v>
      </c>
      <c r="VCP197" s="87">
        <f>VCN197*(($H$150)+1)+(IF(VCO197&lt;101,VCO197,IF(VCO197&lt;201,VCO197/2,IF(VCO197&lt;=301,VCO197/3,VCO197/4))))</f>
        <v>0</v>
      </c>
      <c r="VCQ197" s="108">
        <v>1</v>
      </c>
      <c r="VCR197" s="109"/>
      <c r="VCS197" s="87"/>
      <c r="VCT197" s="87"/>
      <c r="VCU197" s="87">
        <v>0</v>
      </c>
      <c r="VCV197" s="87">
        <f>VCT197+VCU197</f>
        <v>0</v>
      </c>
      <c r="VCW197" s="87">
        <v>0</v>
      </c>
      <c r="VCX197" s="87">
        <f>VCV197*(($H$150)+1)+(IF(VCW197&lt;101,VCW197,IF(VCW197&lt;201,VCW197/2,IF(VCW197&lt;=301,VCW197/3,VCW197/4))))</f>
        <v>0</v>
      </c>
      <c r="VCY197" s="108">
        <v>1</v>
      </c>
      <c r="VCZ197" s="109"/>
      <c r="VDA197" s="87"/>
      <c r="VDB197" s="87"/>
      <c r="VDC197" s="87">
        <v>0</v>
      </c>
      <c r="VDD197" s="87">
        <f>VDB197+VDC197</f>
        <v>0</v>
      </c>
      <c r="VDE197" s="87">
        <v>0</v>
      </c>
      <c r="VDF197" s="87">
        <f>VDD197*(($H$150)+1)+(IF(VDE197&lt;101,VDE197,IF(VDE197&lt;201,VDE197/2,IF(VDE197&lt;=301,VDE197/3,VDE197/4))))</f>
        <v>0</v>
      </c>
      <c r="VDG197" s="108">
        <v>1</v>
      </c>
      <c r="VDH197" s="109"/>
      <c r="VDI197" s="87"/>
      <c r="VDJ197" s="87"/>
      <c r="VDK197" s="87">
        <v>0</v>
      </c>
      <c r="VDL197" s="87">
        <f>VDJ197+VDK197</f>
        <v>0</v>
      </c>
      <c r="VDM197" s="87">
        <v>0</v>
      </c>
      <c r="VDN197" s="87">
        <f>VDL197*(($H$150)+1)+(IF(VDM197&lt;101,VDM197,IF(VDM197&lt;201,VDM197/2,IF(VDM197&lt;=301,VDM197/3,VDM197/4))))</f>
        <v>0</v>
      </c>
      <c r="VDO197" s="108">
        <v>1</v>
      </c>
      <c r="VDP197" s="109"/>
      <c r="VDQ197" s="87"/>
      <c r="VDR197" s="87"/>
      <c r="VDS197" s="87">
        <v>0</v>
      </c>
      <c r="VDT197" s="87">
        <f>VDR197+VDS197</f>
        <v>0</v>
      </c>
      <c r="VDU197" s="87">
        <v>0</v>
      </c>
      <c r="VDV197" s="87">
        <f>VDT197*(($H$150)+1)+(IF(VDU197&lt;101,VDU197,IF(VDU197&lt;201,VDU197/2,IF(VDU197&lt;=301,VDU197/3,VDU197/4))))</f>
        <v>0</v>
      </c>
      <c r="VDW197" s="108">
        <v>1</v>
      </c>
      <c r="VDX197" s="109"/>
      <c r="VDY197" s="87"/>
      <c r="VDZ197" s="87"/>
      <c r="VEA197" s="87">
        <v>0</v>
      </c>
      <c r="VEB197" s="87">
        <f>VDZ197+VEA197</f>
        <v>0</v>
      </c>
      <c r="VEC197" s="87">
        <v>0</v>
      </c>
      <c r="VED197" s="87">
        <f>VEB197*(($H$150)+1)+(IF(VEC197&lt;101,VEC197,IF(VEC197&lt;201,VEC197/2,IF(VEC197&lt;=301,VEC197/3,VEC197/4))))</f>
        <v>0</v>
      </c>
      <c r="VEE197" s="108">
        <v>1</v>
      </c>
      <c r="VEF197" s="109"/>
      <c r="VEG197" s="87"/>
      <c r="VEH197" s="87"/>
      <c r="VEI197" s="87">
        <v>0</v>
      </c>
      <c r="VEJ197" s="87">
        <f>VEH197+VEI197</f>
        <v>0</v>
      </c>
      <c r="VEK197" s="87">
        <v>0</v>
      </c>
      <c r="VEL197" s="87">
        <f>VEJ197*(($H$150)+1)+(IF(VEK197&lt;101,VEK197,IF(VEK197&lt;201,VEK197/2,IF(VEK197&lt;=301,VEK197/3,VEK197/4))))</f>
        <v>0</v>
      </c>
      <c r="VEM197" s="108">
        <v>1</v>
      </c>
      <c r="VEN197" s="109"/>
      <c r="VEO197" s="87"/>
      <c r="VEP197" s="87"/>
      <c r="VEQ197" s="87">
        <v>0</v>
      </c>
      <c r="VER197" s="87">
        <f>VEP197+VEQ197</f>
        <v>0</v>
      </c>
      <c r="VES197" s="87">
        <v>0</v>
      </c>
      <c r="VET197" s="87">
        <f>VER197*(($H$150)+1)+(IF(VES197&lt;101,VES197,IF(VES197&lt;201,VES197/2,IF(VES197&lt;=301,VES197/3,VES197/4))))</f>
        <v>0</v>
      </c>
      <c r="VEU197" s="108">
        <v>1</v>
      </c>
      <c r="VEV197" s="109"/>
      <c r="VEW197" s="87"/>
      <c r="VEX197" s="87"/>
      <c r="VEY197" s="87">
        <v>0</v>
      </c>
      <c r="VEZ197" s="87">
        <f>VEX197+VEY197</f>
        <v>0</v>
      </c>
      <c r="VFA197" s="87">
        <v>0</v>
      </c>
      <c r="VFB197" s="87">
        <f>VEZ197*(($H$150)+1)+(IF(VFA197&lt;101,VFA197,IF(VFA197&lt;201,VFA197/2,IF(VFA197&lt;=301,VFA197/3,VFA197/4))))</f>
        <v>0</v>
      </c>
      <c r="VFC197" s="108">
        <v>1</v>
      </c>
      <c r="VFD197" s="109"/>
      <c r="VFE197" s="87"/>
      <c r="VFF197" s="87"/>
      <c r="VFG197" s="87">
        <v>0</v>
      </c>
      <c r="VFH197" s="87">
        <f>VFF197+VFG197</f>
        <v>0</v>
      </c>
      <c r="VFI197" s="87">
        <v>0</v>
      </c>
      <c r="VFJ197" s="87">
        <f>VFH197*(($H$150)+1)+(IF(VFI197&lt;101,VFI197,IF(VFI197&lt;201,VFI197/2,IF(VFI197&lt;=301,VFI197/3,VFI197/4))))</f>
        <v>0</v>
      </c>
      <c r="VFK197" s="108">
        <v>1</v>
      </c>
      <c r="VFL197" s="109"/>
      <c r="VFM197" s="87"/>
      <c r="VFN197" s="87"/>
      <c r="VFO197" s="87">
        <v>0</v>
      </c>
      <c r="VFP197" s="87">
        <f>VFN197+VFO197</f>
        <v>0</v>
      </c>
      <c r="VFQ197" s="87">
        <v>0</v>
      </c>
      <c r="VFR197" s="87">
        <f>VFP197*(($H$150)+1)+(IF(VFQ197&lt;101,VFQ197,IF(VFQ197&lt;201,VFQ197/2,IF(VFQ197&lt;=301,VFQ197/3,VFQ197/4))))</f>
        <v>0</v>
      </c>
      <c r="VFS197" s="108">
        <v>1</v>
      </c>
      <c r="VFT197" s="109"/>
      <c r="VFU197" s="87"/>
      <c r="VFV197" s="87"/>
      <c r="VFW197" s="87">
        <v>0</v>
      </c>
      <c r="VFX197" s="87">
        <f>VFV197+VFW197</f>
        <v>0</v>
      </c>
      <c r="VFY197" s="87">
        <v>0</v>
      </c>
      <c r="VFZ197" s="87">
        <f>VFX197*(($H$150)+1)+(IF(VFY197&lt;101,VFY197,IF(VFY197&lt;201,VFY197/2,IF(VFY197&lt;=301,VFY197/3,VFY197/4))))</f>
        <v>0</v>
      </c>
      <c r="VGA197" s="108">
        <v>1</v>
      </c>
      <c r="VGB197" s="109"/>
      <c r="VGC197" s="87"/>
      <c r="VGD197" s="87"/>
      <c r="VGE197" s="87">
        <v>0</v>
      </c>
      <c r="VGF197" s="87">
        <f>VGD197+VGE197</f>
        <v>0</v>
      </c>
      <c r="VGG197" s="87">
        <v>0</v>
      </c>
      <c r="VGH197" s="87">
        <f>VGF197*(($H$150)+1)+(IF(VGG197&lt;101,VGG197,IF(VGG197&lt;201,VGG197/2,IF(VGG197&lt;=301,VGG197/3,VGG197/4))))</f>
        <v>0</v>
      </c>
      <c r="VGI197" s="108">
        <v>1</v>
      </c>
      <c r="VGJ197" s="109"/>
      <c r="VGK197" s="87"/>
      <c r="VGL197" s="87"/>
      <c r="VGM197" s="87">
        <v>0</v>
      </c>
      <c r="VGN197" s="87">
        <f>VGL197+VGM197</f>
        <v>0</v>
      </c>
      <c r="VGO197" s="87">
        <v>0</v>
      </c>
      <c r="VGP197" s="87">
        <f>VGN197*(($H$150)+1)+(IF(VGO197&lt;101,VGO197,IF(VGO197&lt;201,VGO197/2,IF(VGO197&lt;=301,VGO197/3,VGO197/4))))</f>
        <v>0</v>
      </c>
      <c r="VGQ197" s="108">
        <v>1</v>
      </c>
      <c r="VGR197" s="109"/>
      <c r="VGS197" s="87"/>
      <c r="VGT197" s="87"/>
      <c r="VGU197" s="87">
        <v>0</v>
      </c>
      <c r="VGV197" s="87">
        <f>VGT197+VGU197</f>
        <v>0</v>
      </c>
      <c r="VGW197" s="87">
        <v>0</v>
      </c>
      <c r="VGX197" s="87">
        <f>VGV197*(($H$150)+1)+(IF(VGW197&lt;101,VGW197,IF(VGW197&lt;201,VGW197/2,IF(VGW197&lt;=301,VGW197/3,VGW197/4))))</f>
        <v>0</v>
      </c>
      <c r="VGY197" s="108">
        <v>1</v>
      </c>
      <c r="VGZ197" s="109"/>
      <c r="VHA197" s="87"/>
      <c r="VHB197" s="87"/>
      <c r="VHC197" s="87">
        <v>0</v>
      </c>
      <c r="VHD197" s="87">
        <f>VHB197+VHC197</f>
        <v>0</v>
      </c>
      <c r="VHE197" s="87">
        <v>0</v>
      </c>
      <c r="VHF197" s="87">
        <f>VHD197*(($H$150)+1)+(IF(VHE197&lt;101,VHE197,IF(VHE197&lt;201,VHE197/2,IF(VHE197&lt;=301,VHE197/3,VHE197/4))))</f>
        <v>0</v>
      </c>
      <c r="VHG197" s="108">
        <v>1</v>
      </c>
      <c r="VHH197" s="109"/>
      <c r="VHI197" s="87"/>
      <c r="VHJ197" s="87"/>
      <c r="VHK197" s="87">
        <v>0</v>
      </c>
      <c r="VHL197" s="87">
        <f>VHJ197+VHK197</f>
        <v>0</v>
      </c>
      <c r="VHM197" s="87">
        <v>0</v>
      </c>
      <c r="VHN197" s="87">
        <f>VHL197*(($H$150)+1)+(IF(VHM197&lt;101,VHM197,IF(VHM197&lt;201,VHM197/2,IF(VHM197&lt;=301,VHM197/3,VHM197/4))))</f>
        <v>0</v>
      </c>
      <c r="VHO197" s="108">
        <v>1</v>
      </c>
      <c r="VHP197" s="109"/>
      <c r="VHQ197" s="87"/>
      <c r="VHR197" s="87"/>
      <c r="VHS197" s="87">
        <v>0</v>
      </c>
      <c r="VHT197" s="87">
        <f>VHR197+VHS197</f>
        <v>0</v>
      </c>
      <c r="VHU197" s="87">
        <v>0</v>
      </c>
      <c r="VHV197" s="87">
        <f>VHT197*(($H$150)+1)+(IF(VHU197&lt;101,VHU197,IF(VHU197&lt;201,VHU197/2,IF(VHU197&lt;=301,VHU197/3,VHU197/4))))</f>
        <v>0</v>
      </c>
      <c r="VHW197" s="108">
        <v>1</v>
      </c>
      <c r="VHX197" s="109"/>
      <c r="VHY197" s="87"/>
      <c r="VHZ197" s="87"/>
      <c r="VIA197" s="87">
        <v>0</v>
      </c>
      <c r="VIB197" s="87">
        <f>VHZ197+VIA197</f>
        <v>0</v>
      </c>
      <c r="VIC197" s="87">
        <v>0</v>
      </c>
      <c r="VID197" s="87">
        <f>VIB197*(($H$150)+1)+(IF(VIC197&lt;101,VIC197,IF(VIC197&lt;201,VIC197/2,IF(VIC197&lt;=301,VIC197/3,VIC197/4))))</f>
        <v>0</v>
      </c>
      <c r="VIE197" s="108">
        <v>1</v>
      </c>
      <c r="VIF197" s="109"/>
      <c r="VIG197" s="87"/>
      <c r="VIH197" s="87"/>
      <c r="VII197" s="87">
        <v>0</v>
      </c>
      <c r="VIJ197" s="87">
        <f>VIH197+VII197</f>
        <v>0</v>
      </c>
      <c r="VIK197" s="87">
        <v>0</v>
      </c>
      <c r="VIL197" s="87">
        <f>VIJ197*(($H$150)+1)+(IF(VIK197&lt;101,VIK197,IF(VIK197&lt;201,VIK197/2,IF(VIK197&lt;=301,VIK197/3,VIK197/4))))</f>
        <v>0</v>
      </c>
      <c r="VIM197" s="108">
        <v>1</v>
      </c>
      <c r="VIN197" s="109"/>
      <c r="VIO197" s="87"/>
      <c r="VIP197" s="87"/>
      <c r="VIQ197" s="87">
        <v>0</v>
      </c>
      <c r="VIR197" s="87">
        <f>VIP197+VIQ197</f>
        <v>0</v>
      </c>
      <c r="VIS197" s="87">
        <v>0</v>
      </c>
      <c r="VIT197" s="87">
        <f>VIR197*(($H$150)+1)+(IF(VIS197&lt;101,VIS197,IF(VIS197&lt;201,VIS197/2,IF(VIS197&lt;=301,VIS197/3,VIS197/4))))</f>
        <v>0</v>
      </c>
      <c r="VIU197" s="108">
        <v>1</v>
      </c>
      <c r="VIV197" s="109"/>
      <c r="VIW197" s="87"/>
      <c r="VIX197" s="87"/>
      <c r="VIY197" s="87">
        <v>0</v>
      </c>
      <c r="VIZ197" s="87">
        <f>VIX197+VIY197</f>
        <v>0</v>
      </c>
      <c r="VJA197" s="87">
        <v>0</v>
      </c>
      <c r="VJB197" s="87">
        <f>VIZ197*(($H$150)+1)+(IF(VJA197&lt;101,VJA197,IF(VJA197&lt;201,VJA197/2,IF(VJA197&lt;=301,VJA197/3,VJA197/4))))</f>
        <v>0</v>
      </c>
      <c r="VJC197" s="108">
        <v>1</v>
      </c>
      <c r="VJD197" s="109"/>
      <c r="VJE197" s="87"/>
      <c r="VJF197" s="87"/>
      <c r="VJG197" s="87">
        <v>0</v>
      </c>
      <c r="VJH197" s="87">
        <f>VJF197+VJG197</f>
        <v>0</v>
      </c>
      <c r="VJI197" s="87">
        <v>0</v>
      </c>
      <c r="VJJ197" s="87">
        <f>VJH197*(($H$150)+1)+(IF(VJI197&lt;101,VJI197,IF(VJI197&lt;201,VJI197/2,IF(VJI197&lt;=301,VJI197/3,VJI197/4))))</f>
        <v>0</v>
      </c>
      <c r="VJK197" s="108">
        <v>1</v>
      </c>
      <c r="VJL197" s="109"/>
      <c r="VJM197" s="87"/>
      <c r="VJN197" s="87"/>
      <c r="VJO197" s="87">
        <v>0</v>
      </c>
      <c r="VJP197" s="87">
        <f>VJN197+VJO197</f>
        <v>0</v>
      </c>
      <c r="VJQ197" s="87">
        <v>0</v>
      </c>
      <c r="VJR197" s="87">
        <f>VJP197*(($H$150)+1)+(IF(VJQ197&lt;101,VJQ197,IF(VJQ197&lt;201,VJQ197/2,IF(VJQ197&lt;=301,VJQ197/3,VJQ197/4))))</f>
        <v>0</v>
      </c>
      <c r="VJS197" s="108">
        <v>1</v>
      </c>
      <c r="VJT197" s="109"/>
      <c r="VJU197" s="87"/>
      <c r="VJV197" s="87"/>
      <c r="VJW197" s="87">
        <v>0</v>
      </c>
      <c r="VJX197" s="87">
        <f>VJV197+VJW197</f>
        <v>0</v>
      </c>
      <c r="VJY197" s="87">
        <v>0</v>
      </c>
      <c r="VJZ197" s="87">
        <f>VJX197*(($H$150)+1)+(IF(VJY197&lt;101,VJY197,IF(VJY197&lt;201,VJY197/2,IF(VJY197&lt;=301,VJY197/3,VJY197/4))))</f>
        <v>0</v>
      </c>
      <c r="VKA197" s="108">
        <v>1</v>
      </c>
      <c r="VKB197" s="109"/>
      <c r="VKC197" s="87"/>
      <c r="VKD197" s="87"/>
      <c r="VKE197" s="87">
        <v>0</v>
      </c>
      <c r="VKF197" s="87">
        <f>VKD197+VKE197</f>
        <v>0</v>
      </c>
      <c r="VKG197" s="87">
        <v>0</v>
      </c>
      <c r="VKH197" s="87">
        <f>VKF197*(($H$150)+1)+(IF(VKG197&lt;101,VKG197,IF(VKG197&lt;201,VKG197/2,IF(VKG197&lt;=301,VKG197/3,VKG197/4))))</f>
        <v>0</v>
      </c>
      <c r="VKI197" s="108">
        <v>1</v>
      </c>
      <c r="VKJ197" s="109"/>
      <c r="VKK197" s="87"/>
      <c r="VKL197" s="87"/>
      <c r="VKM197" s="87">
        <v>0</v>
      </c>
      <c r="VKN197" s="87">
        <f>VKL197+VKM197</f>
        <v>0</v>
      </c>
      <c r="VKO197" s="87">
        <v>0</v>
      </c>
      <c r="VKP197" s="87">
        <f>VKN197*(($H$150)+1)+(IF(VKO197&lt;101,VKO197,IF(VKO197&lt;201,VKO197/2,IF(VKO197&lt;=301,VKO197/3,VKO197/4))))</f>
        <v>0</v>
      </c>
      <c r="VKQ197" s="108">
        <v>1</v>
      </c>
      <c r="VKR197" s="109"/>
      <c r="VKS197" s="87"/>
      <c r="VKT197" s="87"/>
      <c r="VKU197" s="87">
        <v>0</v>
      </c>
      <c r="VKV197" s="87">
        <f>VKT197+VKU197</f>
        <v>0</v>
      </c>
      <c r="VKW197" s="87">
        <v>0</v>
      </c>
      <c r="VKX197" s="87">
        <f>VKV197*(($H$150)+1)+(IF(VKW197&lt;101,VKW197,IF(VKW197&lt;201,VKW197/2,IF(VKW197&lt;=301,VKW197/3,VKW197/4))))</f>
        <v>0</v>
      </c>
      <c r="VKY197" s="108">
        <v>1</v>
      </c>
      <c r="VKZ197" s="109"/>
      <c r="VLA197" s="87"/>
      <c r="VLB197" s="87"/>
      <c r="VLC197" s="87">
        <v>0</v>
      </c>
      <c r="VLD197" s="87">
        <f>VLB197+VLC197</f>
        <v>0</v>
      </c>
      <c r="VLE197" s="87">
        <v>0</v>
      </c>
      <c r="VLF197" s="87">
        <f>VLD197*(($H$150)+1)+(IF(VLE197&lt;101,VLE197,IF(VLE197&lt;201,VLE197/2,IF(VLE197&lt;=301,VLE197/3,VLE197/4))))</f>
        <v>0</v>
      </c>
      <c r="VLG197" s="108">
        <v>1</v>
      </c>
      <c r="VLH197" s="109"/>
      <c r="VLI197" s="87"/>
      <c r="VLJ197" s="87"/>
      <c r="VLK197" s="87">
        <v>0</v>
      </c>
      <c r="VLL197" s="87">
        <f>VLJ197+VLK197</f>
        <v>0</v>
      </c>
      <c r="VLM197" s="87">
        <v>0</v>
      </c>
      <c r="VLN197" s="87">
        <f>VLL197*(($H$150)+1)+(IF(VLM197&lt;101,VLM197,IF(VLM197&lt;201,VLM197/2,IF(VLM197&lt;=301,VLM197/3,VLM197/4))))</f>
        <v>0</v>
      </c>
      <c r="VLO197" s="108">
        <v>1</v>
      </c>
      <c r="VLP197" s="109"/>
      <c r="VLQ197" s="87"/>
      <c r="VLR197" s="87"/>
      <c r="VLS197" s="87">
        <v>0</v>
      </c>
      <c r="VLT197" s="87">
        <f>VLR197+VLS197</f>
        <v>0</v>
      </c>
      <c r="VLU197" s="87">
        <v>0</v>
      </c>
      <c r="VLV197" s="87">
        <f>VLT197*(($H$150)+1)+(IF(VLU197&lt;101,VLU197,IF(VLU197&lt;201,VLU197/2,IF(VLU197&lt;=301,VLU197/3,VLU197/4))))</f>
        <v>0</v>
      </c>
      <c r="VLW197" s="108">
        <v>1</v>
      </c>
      <c r="VLX197" s="109"/>
      <c r="VLY197" s="87"/>
      <c r="VLZ197" s="87"/>
      <c r="VMA197" s="87">
        <v>0</v>
      </c>
      <c r="VMB197" s="87">
        <f>VLZ197+VMA197</f>
        <v>0</v>
      </c>
      <c r="VMC197" s="87">
        <v>0</v>
      </c>
      <c r="VMD197" s="87">
        <f>VMB197*(($H$150)+1)+(IF(VMC197&lt;101,VMC197,IF(VMC197&lt;201,VMC197/2,IF(VMC197&lt;=301,VMC197/3,VMC197/4))))</f>
        <v>0</v>
      </c>
      <c r="VME197" s="108">
        <v>1</v>
      </c>
      <c r="VMF197" s="109"/>
      <c r="VMG197" s="87"/>
      <c r="VMH197" s="87"/>
      <c r="VMI197" s="87">
        <v>0</v>
      </c>
      <c r="VMJ197" s="87">
        <f>VMH197+VMI197</f>
        <v>0</v>
      </c>
      <c r="VMK197" s="87">
        <v>0</v>
      </c>
      <c r="VML197" s="87">
        <f>VMJ197*(($H$150)+1)+(IF(VMK197&lt;101,VMK197,IF(VMK197&lt;201,VMK197/2,IF(VMK197&lt;=301,VMK197/3,VMK197/4))))</f>
        <v>0</v>
      </c>
      <c r="VMM197" s="108">
        <v>1</v>
      </c>
      <c r="VMN197" s="109"/>
      <c r="VMO197" s="87"/>
      <c r="VMP197" s="87"/>
      <c r="VMQ197" s="87">
        <v>0</v>
      </c>
      <c r="VMR197" s="87">
        <f>VMP197+VMQ197</f>
        <v>0</v>
      </c>
      <c r="VMS197" s="87">
        <v>0</v>
      </c>
      <c r="VMT197" s="87">
        <f>VMR197*(($H$150)+1)+(IF(VMS197&lt;101,VMS197,IF(VMS197&lt;201,VMS197/2,IF(VMS197&lt;=301,VMS197/3,VMS197/4))))</f>
        <v>0</v>
      </c>
      <c r="VMU197" s="108">
        <v>1</v>
      </c>
      <c r="VMV197" s="109"/>
      <c r="VMW197" s="87"/>
      <c r="VMX197" s="87"/>
      <c r="VMY197" s="87">
        <v>0</v>
      </c>
      <c r="VMZ197" s="87">
        <f>VMX197+VMY197</f>
        <v>0</v>
      </c>
      <c r="VNA197" s="87">
        <v>0</v>
      </c>
      <c r="VNB197" s="87">
        <f>VMZ197*(($H$150)+1)+(IF(VNA197&lt;101,VNA197,IF(VNA197&lt;201,VNA197/2,IF(VNA197&lt;=301,VNA197/3,VNA197/4))))</f>
        <v>0</v>
      </c>
      <c r="VNC197" s="108">
        <v>1</v>
      </c>
      <c r="VND197" s="109"/>
      <c r="VNE197" s="87"/>
      <c r="VNF197" s="87"/>
      <c r="VNG197" s="87">
        <v>0</v>
      </c>
      <c r="VNH197" s="87">
        <f>VNF197+VNG197</f>
        <v>0</v>
      </c>
      <c r="VNI197" s="87">
        <v>0</v>
      </c>
      <c r="VNJ197" s="87">
        <f>VNH197*(($H$150)+1)+(IF(VNI197&lt;101,VNI197,IF(VNI197&lt;201,VNI197/2,IF(VNI197&lt;=301,VNI197/3,VNI197/4))))</f>
        <v>0</v>
      </c>
      <c r="VNK197" s="108">
        <v>1</v>
      </c>
      <c r="VNL197" s="109"/>
      <c r="VNM197" s="87"/>
      <c r="VNN197" s="87"/>
      <c r="VNO197" s="87">
        <v>0</v>
      </c>
      <c r="VNP197" s="87">
        <f>VNN197+VNO197</f>
        <v>0</v>
      </c>
      <c r="VNQ197" s="87">
        <v>0</v>
      </c>
      <c r="VNR197" s="87">
        <f>VNP197*(($H$150)+1)+(IF(VNQ197&lt;101,VNQ197,IF(VNQ197&lt;201,VNQ197/2,IF(VNQ197&lt;=301,VNQ197/3,VNQ197/4))))</f>
        <v>0</v>
      </c>
      <c r="VNS197" s="108">
        <v>1</v>
      </c>
      <c r="VNT197" s="109"/>
      <c r="VNU197" s="87"/>
      <c r="VNV197" s="87"/>
      <c r="VNW197" s="87">
        <v>0</v>
      </c>
      <c r="VNX197" s="87">
        <f>VNV197+VNW197</f>
        <v>0</v>
      </c>
      <c r="VNY197" s="87">
        <v>0</v>
      </c>
      <c r="VNZ197" s="87">
        <f>VNX197*(($H$150)+1)+(IF(VNY197&lt;101,VNY197,IF(VNY197&lt;201,VNY197/2,IF(VNY197&lt;=301,VNY197/3,VNY197/4))))</f>
        <v>0</v>
      </c>
      <c r="VOA197" s="108">
        <v>1</v>
      </c>
      <c r="VOB197" s="109"/>
      <c r="VOC197" s="87"/>
      <c r="VOD197" s="87"/>
      <c r="VOE197" s="87">
        <v>0</v>
      </c>
      <c r="VOF197" s="87">
        <f>VOD197+VOE197</f>
        <v>0</v>
      </c>
      <c r="VOG197" s="87">
        <v>0</v>
      </c>
      <c r="VOH197" s="87">
        <f>VOF197*(($H$150)+1)+(IF(VOG197&lt;101,VOG197,IF(VOG197&lt;201,VOG197/2,IF(VOG197&lt;=301,VOG197/3,VOG197/4))))</f>
        <v>0</v>
      </c>
      <c r="VOI197" s="108">
        <v>1</v>
      </c>
      <c r="VOJ197" s="109"/>
      <c r="VOK197" s="87"/>
      <c r="VOL197" s="87"/>
      <c r="VOM197" s="87">
        <v>0</v>
      </c>
      <c r="VON197" s="87">
        <f>VOL197+VOM197</f>
        <v>0</v>
      </c>
      <c r="VOO197" s="87">
        <v>0</v>
      </c>
      <c r="VOP197" s="87">
        <f>VON197*(($H$150)+1)+(IF(VOO197&lt;101,VOO197,IF(VOO197&lt;201,VOO197/2,IF(VOO197&lt;=301,VOO197/3,VOO197/4))))</f>
        <v>0</v>
      </c>
      <c r="VOQ197" s="108">
        <v>1</v>
      </c>
      <c r="VOR197" s="109"/>
      <c r="VOS197" s="87"/>
      <c r="VOT197" s="87"/>
      <c r="VOU197" s="87">
        <v>0</v>
      </c>
      <c r="VOV197" s="87">
        <f>VOT197+VOU197</f>
        <v>0</v>
      </c>
      <c r="VOW197" s="87">
        <v>0</v>
      </c>
      <c r="VOX197" s="87">
        <f>VOV197*(($H$150)+1)+(IF(VOW197&lt;101,VOW197,IF(VOW197&lt;201,VOW197/2,IF(VOW197&lt;=301,VOW197/3,VOW197/4))))</f>
        <v>0</v>
      </c>
      <c r="VOY197" s="108">
        <v>1</v>
      </c>
      <c r="VOZ197" s="109"/>
      <c r="VPA197" s="87"/>
      <c r="VPB197" s="87"/>
      <c r="VPC197" s="87">
        <v>0</v>
      </c>
      <c r="VPD197" s="87">
        <f>VPB197+VPC197</f>
        <v>0</v>
      </c>
      <c r="VPE197" s="87">
        <v>0</v>
      </c>
      <c r="VPF197" s="87">
        <f>VPD197*(($H$150)+1)+(IF(VPE197&lt;101,VPE197,IF(VPE197&lt;201,VPE197/2,IF(VPE197&lt;=301,VPE197/3,VPE197/4))))</f>
        <v>0</v>
      </c>
      <c r="VPG197" s="108">
        <v>1</v>
      </c>
      <c r="VPH197" s="109"/>
      <c r="VPI197" s="87"/>
      <c r="VPJ197" s="87"/>
      <c r="VPK197" s="87">
        <v>0</v>
      </c>
      <c r="VPL197" s="87">
        <f>VPJ197+VPK197</f>
        <v>0</v>
      </c>
      <c r="VPM197" s="87">
        <v>0</v>
      </c>
      <c r="VPN197" s="87">
        <f>VPL197*(($H$150)+1)+(IF(VPM197&lt;101,VPM197,IF(VPM197&lt;201,VPM197/2,IF(VPM197&lt;=301,VPM197/3,VPM197/4))))</f>
        <v>0</v>
      </c>
      <c r="VPO197" s="108">
        <v>1</v>
      </c>
      <c r="VPP197" s="109"/>
      <c r="VPQ197" s="87"/>
      <c r="VPR197" s="87"/>
      <c r="VPS197" s="87">
        <v>0</v>
      </c>
      <c r="VPT197" s="87">
        <f>VPR197+VPS197</f>
        <v>0</v>
      </c>
      <c r="VPU197" s="87">
        <v>0</v>
      </c>
      <c r="VPV197" s="87">
        <f>VPT197*(($H$150)+1)+(IF(VPU197&lt;101,VPU197,IF(VPU197&lt;201,VPU197/2,IF(VPU197&lt;=301,VPU197/3,VPU197/4))))</f>
        <v>0</v>
      </c>
      <c r="VPW197" s="108">
        <v>1</v>
      </c>
      <c r="VPX197" s="109"/>
      <c r="VPY197" s="87"/>
      <c r="VPZ197" s="87"/>
      <c r="VQA197" s="87">
        <v>0</v>
      </c>
      <c r="VQB197" s="87">
        <f>VPZ197+VQA197</f>
        <v>0</v>
      </c>
      <c r="VQC197" s="87">
        <v>0</v>
      </c>
      <c r="VQD197" s="87">
        <f>VQB197*(($H$150)+1)+(IF(VQC197&lt;101,VQC197,IF(VQC197&lt;201,VQC197/2,IF(VQC197&lt;=301,VQC197/3,VQC197/4))))</f>
        <v>0</v>
      </c>
      <c r="VQE197" s="108">
        <v>1</v>
      </c>
      <c r="VQF197" s="109"/>
      <c r="VQG197" s="87"/>
      <c r="VQH197" s="87"/>
      <c r="VQI197" s="87">
        <v>0</v>
      </c>
      <c r="VQJ197" s="87">
        <f>VQH197+VQI197</f>
        <v>0</v>
      </c>
      <c r="VQK197" s="87">
        <v>0</v>
      </c>
      <c r="VQL197" s="87">
        <f>VQJ197*(($H$150)+1)+(IF(VQK197&lt;101,VQK197,IF(VQK197&lt;201,VQK197/2,IF(VQK197&lt;=301,VQK197/3,VQK197/4))))</f>
        <v>0</v>
      </c>
      <c r="VQM197" s="108">
        <v>1</v>
      </c>
      <c r="VQN197" s="109"/>
      <c r="VQO197" s="87"/>
      <c r="VQP197" s="87"/>
      <c r="VQQ197" s="87">
        <v>0</v>
      </c>
      <c r="VQR197" s="87">
        <f>VQP197+VQQ197</f>
        <v>0</v>
      </c>
      <c r="VQS197" s="87">
        <v>0</v>
      </c>
      <c r="VQT197" s="87">
        <f>VQR197*(($H$150)+1)+(IF(VQS197&lt;101,VQS197,IF(VQS197&lt;201,VQS197/2,IF(VQS197&lt;=301,VQS197/3,VQS197/4))))</f>
        <v>0</v>
      </c>
      <c r="VQU197" s="108">
        <v>1</v>
      </c>
      <c r="VQV197" s="109"/>
      <c r="VQW197" s="87"/>
      <c r="VQX197" s="87"/>
      <c r="VQY197" s="87">
        <v>0</v>
      </c>
      <c r="VQZ197" s="87">
        <f>VQX197+VQY197</f>
        <v>0</v>
      </c>
      <c r="VRA197" s="87">
        <v>0</v>
      </c>
      <c r="VRB197" s="87">
        <f>VQZ197*(($H$150)+1)+(IF(VRA197&lt;101,VRA197,IF(VRA197&lt;201,VRA197/2,IF(VRA197&lt;=301,VRA197/3,VRA197/4))))</f>
        <v>0</v>
      </c>
      <c r="VRC197" s="108">
        <v>1</v>
      </c>
      <c r="VRD197" s="109"/>
      <c r="VRE197" s="87"/>
      <c r="VRF197" s="87"/>
      <c r="VRG197" s="87">
        <v>0</v>
      </c>
      <c r="VRH197" s="87">
        <f>VRF197+VRG197</f>
        <v>0</v>
      </c>
      <c r="VRI197" s="87">
        <v>0</v>
      </c>
      <c r="VRJ197" s="87">
        <f>VRH197*(($H$150)+1)+(IF(VRI197&lt;101,VRI197,IF(VRI197&lt;201,VRI197/2,IF(VRI197&lt;=301,VRI197/3,VRI197/4))))</f>
        <v>0</v>
      </c>
      <c r="VRK197" s="108">
        <v>1</v>
      </c>
      <c r="VRL197" s="109"/>
      <c r="VRM197" s="87"/>
      <c r="VRN197" s="87"/>
      <c r="VRO197" s="87">
        <v>0</v>
      </c>
      <c r="VRP197" s="87">
        <f>VRN197+VRO197</f>
        <v>0</v>
      </c>
      <c r="VRQ197" s="87">
        <v>0</v>
      </c>
      <c r="VRR197" s="87">
        <f>VRP197*(($H$150)+1)+(IF(VRQ197&lt;101,VRQ197,IF(VRQ197&lt;201,VRQ197/2,IF(VRQ197&lt;=301,VRQ197/3,VRQ197/4))))</f>
        <v>0</v>
      </c>
      <c r="VRS197" s="108">
        <v>1</v>
      </c>
      <c r="VRT197" s="109"/>
      <c r="VRU197" s="87"/>
      <c r="VRV197" s="87"/>
      <c r="VRW197" s="87">
        <v>0</v>
      </c>
      <c r="VRX197" s="87">
        <f>VRV197+VRW197</f>
        <v>0</v>
      </c>
      <c r="VRY197" s="87">
        <v>0</v>
      </c>
      <c r="VRZ197" s="87">
        <f>VRX197*(($H$150)+1)+(IF(VRY197&lt;101,VRY197,IF(VRY197&lt;201,VRY197/2,IF(VRY197&lt;=301,VRY197/3,VRY197/4))))</f>
        <v>0</v>
      </c>
      <c r="VSA197" s="108">
        <v>1</v>
      </c>
      <c r="VSB197" s="109"/>
      <c r="VSC197" s="87"/>
      <c r="VSD197" s="87"/>
      <c r="VSE197" s="87">
        <v>0</v>
      </c>
      <c r="VSF197" s="87">
        <f>VSD197+VSE197</f>
        <v>0</v>
      </c>
      <c r="VSG197" s="87">
        <v>0</v>
      </c>
      <c r="VSH197" s="87">
        <f>VSF197*(($H$150)+1)+(IF(VSG197&lt;101,VSG197,IF(VSG197&lt;201,VSG197/2,IF(VSG197&lt;=301,VSG197/3,VSG197/4))))</f>
        <v>0</v>
      </c>
      <c r="VSI197" s="108">
        <v>1</v>
      </c>
      <c r="VSJ197" s="109"/>
      <c r="VSK197" s="87"/>
      <c r="VSL197" s="87"/>
      <c r="VSM197" s="87">
        <v>0</v>
      </c>
      <c r="VSN197" s="87">
        <f>VSL197+VSM197</f>
        <v>0</v>
      </c>
      <c r="VSO197" s="87">
        <v>0</v>
      </c>
      <c r="VSP197" s="87">
        <f>VSN197*(($H$150)+1)+(IF(VSO197&lt;101,VSO197,IF(VSO197&lt;201,VSO197/2,IF(VSO197&lt;=301,VSO197/3,VSO197/4))))</f>
        <v>0</v>
      </c>
      <c r="VSQ197" s="108">
        <v>1</v>
      </c>
      <c r="VSR197" s="109"/>
      <c r="VSS197" s="87"/>
      <c r="VST197" s="87"/>
      <c r="VSU197" s="87">
        <v>0</v>
      </c>
      <c r="VSV197" s="87">
        <f>VST197+VSU197</f>
        <v>0</v>
      </c>
      <c r="VSW197" s="87">
        <v>0</v>
      </c>
      <c r="VSX197" s="87">
        <f>VSV197*(($H$150)+1)+(IF(VSW197&lt;101,VSW197,IF(VSW197&lt;201,VSW197/2,IF(VSW197&lt;=301,VSW197/3,VSW197/4))))</f>
        <v>0</v>
      </c>
      <c r="VSY197" s="108">
        <v>1</v>
      </c>
      <c r="VSZ197" s="109"/>
      <c r="VTA197" s="87"/>
      <c r="VTB197" s="87"/>
      <c r="VTC197" s="87">
        <v>0</v>
      </c>
      <c r="VTD197" s="87">
        <f>VTB197+VTC197</f>
        <v>0</v>
      </c>
      <c r="VTE197" s="87">
        <v>0</v>
      </c>
      <c r="VTF197" s="87">
        <f>VTD197*(($H$150)+1)+(IF(VTE197&lt;101,VTE197,IF(VTE197&lt;201,VTE197/2,IF(VTE197&lt;=301,VTE197/3,VTE197/4))))</f>
        <v>0</v>
      </c>
      <c r="VTG197" s="108">
        <v>1</v>
      </c>
      <c r="VTH197" s="109"/>
      <c r="VTI197" s="87"/>
      <c r="VTJ197" s="87"/>
      <c r="VTK197" s="87">
        <v>0</v>
      </c>
      <c r="VTL197" s="87">
        <f>VTJ197+VTK197</f>
        <v>0</v>
      </c>
      <c r="VTM197" s="87">
        <v>0</v>
      </c>
      <c r="VTN197" s="87">
        <f>VTL197*(($H$150)+1)+(IF(VTM197&lt;101,VTM197,IF(VTM197&lt;201,VTM197/2,IF(VTM197&lt;=301,VTM197/3,VTM197/4))))</f>
        <v>0</v>
      </c>
      <c r="VTO197" s="108">
        <v>1</v>
      </c>
      <c r="VTP197" s="109"/>
      <c r="VTQ197" s="87"/>
      <c r="VTR197" s="87"/>
      <c r="VTS197" s="87">
        <v>0</v>
      </c>
      <c r="VTT197" s="87">
        <f>VTR197+VTS197</f>
        <v>0</v>
      </c>
      <c r="VTU197" s="87">
        <v>0</v>
      </c>
      <c r="VTV197" s="87">
        <f>VTT197*(($H$150)+1)+(IF(VTU197&lt;101,VTU197,IF(VTU197&lt;201,VTU197/2,IF(VTU197&lt;=301,VTU197/3,VTU197/4))))</f>
        <v>0</v>
      </c>
      <c r="VTW197" s="108">
        <v>1</v>
      </c>
      <c r="VTX197" s="109"/>
      <c r="VTY197" s="87"/>
      <c r="VTZ197" s="87"/>
      <c r="VUA197" s="87">
        <v>0</v>
      </c>
      <c r="VUB197" s="87">
        <f>VTZ197+VUA197</f>
        <v>0</v>
      </c>
      <c r="VUC197" s="87">
        <v>0</v>
      </c>
      <c r="VUD197" s="87">
        <f>VUB197*(($H$150)+1)+(IF(VUC197&lt;101,VUC197,IF(VUC197&lt;201,VUC197/2,IF(VUC197&lt;=301,VUC197/3,VUC197/4))))</f>
        <v>0</v>
      </c>
      <c r="VUE197" s="108">
        <v>1</v>
      </c>
      <c r="VUF197" s="109"/>
      <c r="VUG197" s="87"/>
      <c r="VUH197" s="87"/>
      <c r="VUI197" s="87">
        <v>0</v>
      </c>
      <c r="VUJ197" s="87">
        <f>VUH197+VUI197</f>
        <v>0</v>
      </c>
      <c r="VUK197" s="87">
        <v>0</v>
      </c>
      <c r="VUL197" s="87">
        <f>VUJ197*(($H$150)+1)+(IF(VUK197&lt;101,VUK197,IF(VUK197&lt;201,VUK197/2,IF(VUK197&lt;=301,VUK197/3,VUK197/4))))</f>
        <v>0</v>
      </c>
      <c r="VUM197" s="108">
        <v>1</v>
      </c>
      <c r="VUN197" s="109"/>
      <c r="VUO197" s="87"/>
      <c r="VUP197" s="87"/>
      <c r="VUQ197" s="87">
        <v>0</v>
      </c>
      <c r="VUR197" s="87">
        <f>VUP197+VUQ197</f>
        <v>0</v>
      </c>
      <c r="VUS197" s="87">
        <v>0</v>
      </c>
      <c r="VUT197" s="87">
        <f>VUR197*(($H$150)+1)+(IF(VUS197&lt;101,VUS197,IF(VUS197&lt;201,VUS197/2,IF(VUS197&lt;=301,VUS197/3,VUS197/4))))</f>
        <v>0</v>
      </c>
      <c r="VUU197" s="108">
        <v>1</v>
      </c>
      <c r="VUV197" s="109"/>
      <c r="VUW197" s="87"/>
      <c r="VUX197" s="87"/>
      <c r="VUY197" s="87">
        <v>0</v>
      </c>
      <c r="VUZ197" s="87">
        <f>VUX197+VUY197</f>
        <v>0</v>
      </c>
      <c r="VVA197" s="87">
        <v>0</v>
      </c>
      <c r="VVB197" s="87">
        <f>VUZ197*(($H$150)+1)+(IF(VVA197&lt;101,VVA197,IF(VVA197&lt;201,VVA197/2,IF(VVA197&lt;=301,VVA197/3,VVA197/4))))</f>
        <v>0</v>
      </c>
      <c r="VVC197" s="108">
        <v>1</v>
      </c>
      <c r="VVD197" s="109"/>
      <c r="VVE197" s="87"/>
      <c r="VVF197" s="87"/>
      <c r="VVG197" s="87">
        <v>0</v>
      </c>
      <c r="VVH197" s="87">
        <f>VVF197+VVG197</f>
        <v>0</v>
      </c>
      <c r="VVI197" s="87">
        <v>0</v>
      </c>
      <c r="VVJ197" s="87">
        <f>VVH197*(($H$150)+1)+(IF(VVI197&lt;101,VVI197,IF(VVI197&lt;201,VVI197/2,IF(VVI197&lt;=301,VVI197/3,VVI197/4))))</f>
        <v>0</v>
      </c>
      <c r="VVK197" s="108">
        <v>1</v>
      </c>
      <c r="VVL197" s="109"/>
      <c r="VVM197" s="87"/>
      <c r="VVN197" s="87"/>
      <c r="VVO197" s="87">
        <v>0</v>
      </c>
      <c r="VVP197" s="87">
        <f>VVN197+VVO197</f>
        <v>0</v>
      </c>
      <c r="VVQ197" s="87">
        <v>0</v>
      </c>
      <c r="VVR197" s="87">
        <f>VVP197*(($H$150)+1)+(IF(VVQ197&lt;101,VVQ197,IF(VVQ197&lt;201,VVQ197/2,IF(VVQ197&lt;=301,VVQ197/3,VVQ197/4))))</f>
        <v>0</v>
      </c>
      <c r="VVS197" s="108">
        <v>1</v>
      </c>
      <c r="VVT197" s="109"/>
      <c r="VVU197" s="87"/>
      <c r="VVV197" s="87"/>
      <c r="VVW197" s="87">
        <v>0</v>
      </c>
      <c r="VVX197" s="87">
        <f>VVV197+VVW197</f>
        <v>0</v>
      </c>
      <c r="VVY197" s="87">
        <v>0</v>
      </c>
      <c r="VVZ197" s="87">
        <f>VVX197*(($H$150)+1)+(IF(VVY197&lt;101,VVY197,IF(VVY197&lt;201,VVY197/2,IF(VVY197&lt;=301,VVY197/3,VVY197/4))))</f>
        <v>0</v>
      </c>
      <c r="VWA197" s="108">
        <v>1</v>
      </c>
      <c r="VWB197" s="109"/>
      <c r="VWC197" s="87"/>
      <c r="VWD197" s="87"/>
      <c r="VWE197" s="87">
        <v>0</v>
      </c>
      <c r="VWF197" s="87">
        <f>VWD197+VWE197</f>
        <v>0</v>
      </c>
      <c r="VWG197" s="87">
        <v>0</v>
      </c>
      <c r="VWH197" s="87">
        <f>VWF197*(($H$150)+1)+(IF(VWG197&lt;101,VWG197,IF(VWG197&lt;201,VWG197/2,IF(VWG197&lt;=301,VWG197/3,VWG197/4))))</f>
        <v>0</v>
      </c>
      <c r="VWI197" s="108">
        <v>1</v>
      </c>
      <c r="VWJ197" s="109"/>
      <c r="VWK197" s="87"/>
      <c r="VWL197" s="87"/>
      <c r="VWM197" s="87">
        <v>0</v>
      </c>
      <c r="VWN197" s="87">
        <f>VWL197+VWM197</f>
        <v>0</v>
      </c>
      <c r="VWO197" s="87">
        <v>0</v>
      </c>
      <c r="VWP197" s="87">
        <f>VWN197*(($H$150)+1)+(IF(VWO197&lt;101,VWO197,IF(VWO197&lt;201,VWO197/2,IF(VWO197&lt;=301,VWO197/3,VWO197/4))))</f>
        <v>0</v>
      </c>
      <c r="VWQ197" s="108">
        <v>1</v>
      </c>
      <c r="VWR197" s="109"/>
      <c r="VWS197" s="87"/>
      <c r="VWT197" s="87"/>
      <c r="VWU197" s="87">
        <v>0</v>
      </c>
      <c r="VWV197" s="87">
        <f>VWT197+VWU197</f>
        <v>0</v>
      </c>
      <c r="VWW197" s="87">
        <v>0</v>
      </c>
      <c r="VWX197" s="87">
        <f>VWV197*(($H$150)+1)+(IF(VWW197&lt;101,VWW197,IF(VWW197&lt;201,VWW197/2,IF(VWW197&lt;=301,VWW197/3,VWW197/4))))</f>
        <v>0</v>
      </c>
      <c r="VWY197" s="108">
        <v>1</v>
      </c>
      <c r="VWZ197" s="109"/>
      <c r="VXA197" s="87"/>
      <c r="VXB197" s="87"/>
      <c r="VXC197" s="87">
        <v>0</v>
      </c>
      <c r="VXD197" s="87">
        <f>VXB197+VXC197</f>
        <v>0</v>
      </c>
      <c r="VXE197" s="87">
        <v>0</v>
      </c>
      <c r="VXF197" s="87">
        <f>VXD197*(($H$150)+1)+(IF(VXE197&lt;101,VXE197,IF(VXE197&lt;201,VXE197/2,IF(VXE197&lt;=301,VXE197/3,VXE197/4))))</f>
        <v>0</v>
      </c>
      <c r="VXG197" s="108">
        <v>1</v>
      </c>
      <c r="VXH197" s="109"/>
      <c r="VXI197" s="87"/>
      <c r="VXJ197" s="87"/>
      <c r="VXK197" s="87">
        <v>0</v>
      </c>
      <c r="VXL197" s="87">
        <f>VXJ197+VXK197</f>
        <v>0</v>
      </c>
      <c r="VXM197" s="87">
        <v>0</v>
      </c>
      <c r="VXN197" s="87">
        <f>VXL197*(($H$150)+1)+(IF(VXM197&lt;101,VXM197,IF(VXM197&lt;201,VXM197/2,IF(VXM197&lt;=301,VXM197/3,VXM197/4))))</f>
        <v>0</v>
      </c>
      <c r="VXO197" s="108">
        <v>1</v>
      </c>
      <c r="VXP197" s="109"/>
      <c r="VXQ197" s="87"/>
      <c r="VXR197" s="87"/>
      <c r="VXS197" s="87">
        <v>0</v>
      </c>
      <c r="VXT197" s="87">
        <f>VXR197+VXS197</f>
        <v>0</v>
      </c>
      <c r="VXU197" s="87">
        <v>0</v>
      </c>
      <c r="VXV197" s="87">
        <f>VXT197*(($H$150)+1)+(IF(VXU197&lt;101,VXU197,IF(VXU197&lt;201,VXU197/2,IF(VXU197&lt;=301,VXU197/3,VXU197/4))))</f>
        <v>0</v>
      </c>
      <c r="VXW197" s="108">
        <v>1</v>
      </c>
      <c r="VXX197" s="109"/>
      <c r="VXY197" s="87"/>
      <c r="VXZ197" s="87"/>
      <c r="VYA197" s="87">
        <v>0</v>
      </c>
      <c r="VYB197" s="87">
        <f>VXZ197+VYA197</f>
        <v>0</v>
      </c>
      <c r="VYC197" s="87">
        <v>0</v>
      </c>
      <c r="VYD197" s="87">
        <f>VYB197*(($H$150)+1)+(IF(VYC197&lt;101,VYC197,IF(VYC197&lt;201,VYC197/2,IF(VYC197&lt;=301,VYC197/3,VYC197/4))))</f>
        <v>0</v>
      </c>
      <c r="VYE197" s="108">
        <v>1</v>
      </c>
      <c r="VYF197" s="109"/>
      <c r="VYG197" s="87"/>
      <c r="VYH197" s="87"/>
      <c r="VYI197" s="87">
        <v>0</v>
      </c>
      <c r="VYJ197" s="87">
        <f>VYH197+VYI197</f>
        <v>0</v>
      </c>
      <c r="VYK197" s="87">
        <v>0</v>
      </c>
      <c r="VYL197" s="87">
        <f>VYJ197*(($H$150)+1)+(IF(VYK197&lt;101,VYK197,IF(VYK197&lt;201,VYK197/2,IF(VYK197&lt;=301,VYK197/3,VYK197/4))))</f>
        <v>0</v>
      </c>
      <c r="VYM197" s="108">
        <v>1</v>
      </c>
      <c r="VYN197" s="109"/>
      <c r="VYO197" s="87"/>
      <c r="VYP197" s="87"/>
      <c r="VYQ197" s="87">
        <v>0</v>
      </c>
      <c r="VYR197" s="87">
        <f>VYP197+VYQ197</f>
        <v>0</v>
      </c>
      <c r="VYS197" s="87">
        <v>0</v>
      </c>
      <c r="VYT197" s="87">
        <f>VYR197*(($H$150)+1)+(IF(VYS197&lt;101,VYS197,IF(VYS197&lt;201,VYS197/2,IF(VYS197&lt;=301,VYS197/3,VYS197/4))))</f>
        <v>0</v>
      </c>
      <c r="VYU197" s="108">
        <v>1</v>
      </c>
      <c r="VYV197" s="109"/>
      <c r="VYW197" s="87"/>
      <c r="VYX197" s="87"/>
      <c r="VYY197" s="87">
        <v>0</v>
      </c>
      <c r="VYZ197" s="87">
        <f>VYX197+VYY197</f>
        <v>0</v>
      </c>
      <c r="VZA197" s="87">
        <v>0</v>
      </c>
      <c r="VZB197" s="87">
        <f>VYZ197*(($H$150)+1)+(IF(VZA197&lt;101,VZA197,IF(VZA197&lt;201,VZA197/2,IF(VZA197&lt;=301,VZA197/3,VZA197/4))))</f>
        <v>0</v>
      </c>
      <c r="VZC197" s="108">
        <v>1</v>
      </c>
      <c r="VZD197" s="109"/>
      <c r="VZE197" s="87"/>
      <c r="VZF197" s="87"/>
      <c r="VZG197" s="87">
        <v>0</v>
      </c>
      <c r="VZH197" s="87">
        <f>VZF197+VZG197</f>
        <v>0</v>
      </c>
      <c r="VZI197" s="87">
        <v>0</v>
      </c>
      <c r="VZJ197" s="87">
        <f>VZH197*(($H$150)+1)+(IF(VZI197&lt;101,VZI197,IF(VZI197&lt;201,VZI197/2,IF(VZI197&lt;=301,VZI197/3,VZI197/4))))</f>
        <v>0</v>
      </c>
      <c r="VZK197" s="108">
        <v>1</v>
      </c>
      <c r="VZL197" s="109"/>
      <c r="VZM197" s="87"/>
      <c r="VZN197" s="87"/>
      <c r="VZO197" s="87">
        <v>0</v>
      </c>
      <c r="VZP197" s="87">
        <f>VZN197+VZO197</f>
        <v>0</v>
      </c>
      <c r="VZQ197" s="87">
        <v>0</v>
      </c>
      <c r="VZR197" s="87">
        <f>VZP197*(($H$150)+1)+(IF(VZQ197&lt;101,VZQ197,IF(VZQ197&lt;201,VZQ197/2,IF(VZQ197&lt;=301,VZQ197/3,VZQ197/4))))</f>
        <v>0</v>
      </c>
      <c r="VZS197" s="108">
        <v>1</v>
      </c>
      <c r="VZT197" s="109"/>
      <c r="VZU197" s="87"/>
      <c r="VZV197" s="87"/>
      <c r="VZW197" s="87">
        <v>0</v>
      </c>
      <c r="VZX197" s="87">
        <f>VZV197+VZW197</f>
        <v>0</v>
      </c>
      <c r="VZY197" s="87">
        <v>0</v>
      </c>
      <c r="VZZ197" s="87">
        <f>VZX197*(($H$150)+1)+(IF(VZY197&lt;101,VZY197,IF(VZY197&lt;201,VZY197/2,IF(VZY197&lt;=301,VZY197/3,VZY197/4))))</f>
        <v>0</v>
      </c>
      <c r="WAA197" s="108">
        <v>1</v>
      </c>
      <c r="WAB197" s="109"/>
      <c r="WAC197" s="87"/>
      <c r="WAD197" s="87"/>
      <c r="WAE197" s="87">
        <v>0</v>
      </c>
      <c r="WAF197" s="87">
        <f>WAD197+WAE197</f>
        <v>0</v>
      </c>
      <c r="WAG197" s="87">
        <v>0</v>
      </c>
      <c r="WAH197" s="87">
        <f>WAF197*(($H$150)+1)+(IF(WAG197&lt;101,WAG197,IF(WAG197&lt;201,WAG197/2,IF(WAG197&lt;=301,WAG197/3,WAG197/4))))</f>
        <v>0</v>
      </c>
      <c r="WAI197" s="108">
        <v>1</v>
      </c>
      <c r="WAJ197" s="109"/>
      <c r="WAK197" s="87"/>
      <c r="WAL197" s="87"/>
      <c r="WAM197" s="87">
        <v>0</v>
      </c>
      <c r="WAN197" s="87">
        <f>WAL197+WAM197</f>
        <v>0</v>
      </c>
      <c r="WAO197" s="87">
        <v>0</v>
      </c>
      <c r="WAP197" s="87">
        <f>WAN197*(($H$150)+1)+(IF(WAO197&lt;101,WAO197,IF(WAO197&lt;201,WAO197/2,IF(WAO197&lt;=301,WAO197/3,WAO197/4))))</f>
        <v>0</v>
      </c>
      <c r="WAQ197" s="108">
        <v>1</v>
      </c>
      <c r="WAR197" s="109"/>
      <c r="WAS197" s="87"/>
      <c r="WAT197" s="87"/>
      <c r="WAU197" s="87">
        <v>0</v>
      </c>
      <c r="WAV197" s="87">
        <f>WAT197+WAU197</f>
        <v>0</v>
      </c>
      <c r="WAW197" s="87">
        <v>0</v>
      </c>
      <c r="WAX197" s="87">
        <f>WAV197*(($H$150)+1)+(IF(WAW197&lt;101,WAW197,IF(WAW197&lt;201,WAW197/2,IF(WAW197&lt;=301,WAW197/3,WAW197/4))))</f>
        <v>0</v>
      </c>
      <c r="WAY197" s="108">
        <v>1</v>
      </c>
      <c r="WAZ197" s="109"/>
      <c r="WBA197" s="87"/>
      <c r="WBB197" s="87"/>
      <c r="WBC197" s="87">
        <v>0</v>
      </c>
      <c r="WBD197" s="87">
        <f>WBB197+WBC197</f>
        <v>0</v>
      </c>
      <c r="WBE197" s="87">
        <v>0</v>
      </c>
      <c r="WBF197" s="87">
        <f>WBD197*(($H$150)+1)+(IF(WBE197&lt;101,WBE197,IF(WBE197&lt;201,WBE197/2,IF(WBE197&lt;=301,WBE197/3,WBE197/4))))</f>
        <v>0</v>
      </c>
      <c r="WBG197" s="108">
        <v>1</v>
      </c>
      <c r="WBH197" s="109"/>
      <c r="WBI197" s="87"/>
      <c r="WBJ197" s="87"/>
      <c r="WBK197" s="87">
        <v>0</v>
      </c>
      <c r="WBL197" s="87">
        <f>WBJ197+WBK197</f>
        <v>0</v>
      </c>
      <c r="WBM197" s="87">
        <v>0</v>
      </c>
      <c r="WBN197" s="87">
        <f>WBL197*(($H$150)+1)+(IF(WBM197&lt;101,WBM197,IF(WBM197&lt;201,WBM197/2,IF(WBM197&lt;=301,WBM197/3,WBM197/4))))</f>
        <v>0</v>
      </c>
      <c r="WBO197" s="108">
        <v>1</v>
      </c>
      <c r="WBP197" s="109"/>
      <c r="WBQ197" s="87"/>
      <c r="WBR197" s="87"/>
      <c r="WBS197" s="87">
        <v>0</v>
      </c>
      <c r="WBT197" s="87">
        <f>WBR197+WBS197</f>
        <v>0</v>
      </c>
      <c r="WBU197" s="87">
        <v>0</v>
      </c>
      <c r="WBV197" s="87">
        <f>WBT197*(($H$150)+1)+(IF(WBU197&lt;101,WBU197,IF(WBU197&lt;201,WBU197/2,IF(WBU197&lt;=301,WBU197/3,WBU197/4))))</f>
        <v>0</v>
      </c>
      <c r="WBW197" s="108">
        <v>1</v>
      </c>
      <c r="WBX197" s="109"/>
      <c r="WBY197" s="87"/>
      <c r="WBZ197" s="87"/>
      <c r="WCA197" s="87">
        <v>0</v>
      </c>
      <c r="WCB197" s="87">
        <f>WBZ197+WCA197</f>
        <v>0</v>
      </c>
      <c r="WCC197" s="87">
        <v>0</v>
      </c>
      <c r="WCD197" s="87">
        <f>WCB197*(($H$150)+1)+(IF(WCC197&lt;101,WCC197,IF(WCC197&lt;201,WCC197/2,IF(WCC197&lt;=301,WCC197/3,WCC197/4))))</f>
        <v>0</v>
      </c>
      <c r="WCE197" s="108">
        <v>1</v>
      </c>
      <c r="WCF197" s="109"/>
      <c r="WCG197" s="87"/>
      <c r="WCH197" s="87"/>
      <c r="WCI197" s="87">
        <v>0</v>
      </c>
      <c r="WCJ197" s="87">
        <f>WCH197+WCI197</f>
        <v>0</v>
      </c>
      <c r="WCK197" s="87">
        <v>0</v>
      </c>
      <c r="WCL197" s="87">
        <f>WCJ197*(($H$150)+1)+(IF(WCK197&lt;101,WCK197,IF(WCK197&lt;201,WCK197/2,IF(WCK197&lt;=301,WCK197/3,WCK197/4))))</f>
        <v>0</v>
      </c>
      <c r="WCM197" s="108">
        <v>1</v>
      </c>
      <c r="WCN197" s="109"/>
      <c r="WCO197" s="87"/>
      <c r="WCP197" s="87"/>
      <c r="WCQ197" s="87">
        <v>0</v>
      </c>
      <c r="WCR197" s="87">
        <f>WCP197+WCQ197</f>
        <v>0</v>
      </c>
      <c r="WCS197" s="87">
        <v>0</v>
      </c>
      <c r="WCT197" s="87">
        <f>WCR197*(($H$150)+1)+(IF(WCS197&lt;101,WCS197,IF(WCS197&lt;201,WCS197/2,IF(WCS197&lt;=301,WCS197/3,WCS197/4))))</f>
        <v>0</v>
      </c>
      <c r="WCU197" s="108">
        <v>1</v>
      </c>
      <c r="WCV197" s="109"/>
      <c r="WCW197" s="87"/>
      <c r="WCX197" s="87"/>
      <c r="WCY197" s="87">
        <v>0</v>
      </c>
      <c r="WCZ197" s="87">
        <f>WCX197+WCY197</f>
        <v>0</v>
      </c>
      <c r="WDA197" s="87">
        <v>0</v>
      </c>
      <c r="WDB197" s="87">
        <f>WCZ197*(($H$150)+1)+(IF(WDA197&lt;101,WDA197,IF(WDA197&lt;201,WDA197/2,IF(WDA197&lt;=301,WDA197/3,WDA197/4))))</f>
        <v>0</v>
      </c>
      <c r="WDC197" s="108">
        <v>1</v>
      </c>
      <c r="WDD197" s="109"/>
      <c r="WDE197" s="87"/>
      <c r="WDF197" s="87"/>
      <c r="WDG197" s="87">
        <v>0</v>
      </c>
      <c r="WDH197" s="87">
        <f>WDF197+WDG197</f>
        <v>0</v>
      </c>
      <c r="WDI197" s="87">
        <v>0</v>
      </c>
      <c r="WDJ197" s="87">
        <f>WDH197*(($H$150)+1)+(IF(WDI197&lt;101,WDI197,IF(WDI197&lt;201,WDI197/2,IF(WDI197&lt;=301,WDI197/3,WDI197/4))))</f>
        <v>0</v>
      </c>
      <c r="WDK197" s="108">
        <v>1</v>
      </c>
      <c r="WDL197" s="109"/>
      <c r="WDM197" s="87"/>
      <c r="WDN197" s="87"/>
      <c r="WDO197" s="87">
        <v>0</v>
      </c>
      <c r="WDP197" s="87">
        <f>WDN197+WDO197</f>
        <v>0</v>
      </c>
      <c r="WDQ197" s="87">
        <v>0</v>
      </c>
      <c r="WDR197" s="87">
        <f>WDP197*(($H$150)+1)+(IF(WDQ197&lt;101,WDQ197,IF(WDQ197&lt;201,WDQ197/2,IF(WDQ197&lt;=301,WDQ197/3,WDQ197/4))))</f>
        <v>0</v>
      </c>
      <c r="WDS197" s="108">
        <v>1</v>
      </c>
      <c r="WDT197" s="109"/>
      <c r="WDU197" s="87"/>
      <c r="WDV197" s="87"/>
      <c r="WDW197" s="87">
        <v>0</v>
      </c>
      <c r="WDX197" s="87">
        <f>WDV197+WDW197</f>
        <v>0</v>
      </c>
      <c r="WDY197" s="87">
        <v>0</v>
      </c>
      <c r="WDZ197" s="87">
        <f>WDX197*(($H$150)+1)+(IF(WDY197&lt;101,WDY197,IF(WDY197&lt;201,WDY197/2,IF(WDY197&lt;=301,WDY197/3,WDY197/4))))</f>
        <v>0</v>
      </c>
      <c r="WEA197" s="108">
        <v>1</v>
      </c>
      <c r="WEB197" s="109"/>
      <c r="WEC197" s="87"/>
      <c r="WED197" s="87"/>
      <c r="WEE197" s="87">
        <v>0</v>
      </c>
      <c r="WEF197" s="87">
        <f>WED197+WEE197</f>
        <v>0</v>
      </c>
      <c r="WEG197" s="87">
        <v>0</v>
      </c>
      <c r="WEH197" s="87">
        <f>WEF197*(($H$150)+1)+(IF(WEG197&lt;101,WEG197,IF(WEG197&lt;201,WEG197/2,IF(WEG197&lt;=301,WEG197/3,WEG197/4))))</f>
        <v>0</v>
      </c>
      <c r="WEI197" s="108">
        <v>1</v>
      </c>
      <c r="WEJ197" s="109"/>
      <c r="WEK197" s="87"/>
      <c r="WEL197" s="87"/>
      <c r="WEM197" s="87">
        <v>0</v>
      </c>
      <c r="WEN197" s="87">
        <f>WEL197+WEM197</f>
        <v>0</v>
      </c>
      <c r="WEO197" s="87">
        <v>0</v>
      </c>
      <c r="WEP197" s="87">
        <f>WEN197*(($H$150)+1)+(IF(WEO197&lt;101,WEO197,IF(WEO197&lt;201,WEO197/2,IF(WEO197&lt;=301,WEO197/3,WEO197/4))))</f>
        <v>0</v>
      </c>
      <c r="WEQ197" s="108">
        <v>1</v>
      </c>
      <c r="WER197" s="109"/>
      <c r="WES197" s="87"/>
      <c r="WET197" s="87"/>
      <c r="WEU197" s="87">
        <v>0</v>
      </c>
      <c r="WEV197" s="87">
        <f>WET197+WEU197</f>
        <v>0</v>
      </c>
      <c r="WEW197" s="87">
        <v>0</v>
      </c>
      <c r="WEX197" s="87">
        <f>WEV197*(($H$150)+1)+(IF(WEW197&lt;101,WEW197,IF(WEW197&lt;201,WEW197/2,IF(WEW197&lt;=301,WEW197/3,WEW197/4))))</f>
        <v>0</v>
      </c>
      <c r="WEY197" s="108">
        <v>1</v>
      </c>
      <c r="WEZ197" s="109"/>
      <c r="WFA197" s="87"/>
      <c r="WFB197" s="87"/>
      <c r="WFC197" s="87">
        <v>0</v>
      </c>
      <c r="WFD197" s="87">
        <f>WFB197+WFC197</f>
        <v>0</v>
      </c>
      <c r="WFE197" s="87">
        <v>0</v>
      </c>
      <c r="WFF197" s="87">
        <f>WFD197*(($H$150)+1)+(IF(WFE197&lt;101,WFE197,IF(WFE197&lt;201,WFE197/2,IF(WFE197&lt;=301,WFE197/3,WFE197/4))))</f>
        <v>0</v>
      </c>
      <c r="WFG197" s="108">
        <v>1</v>
      </c>
      <c r="WFH197" s="109"/>
      <c r="WFI197" s="87"/>
      <c r="WFJ197" s="87"/>
      <c r="WFK197" s="87">
        <v>0</v>
      </c>
      <c r="WFL197" s="87">
        <f>WFJ197+WFK197</f>
        <v>0</v>
      </c>
      <c r="WFM197" s="87">
        <v>0</v>
      </c>
      <c r="WFN197" s="87">
        <f>WFL197*(($H$150)+1)+(IF(WFM197&lt;101,WFM197,IF(WFM197&lt;201,WFM197/2,IF(WFM197&lt;=301,WFM197/3,WFM197/4))))</f>
        <v>0</v>
      </c>
      <c r="WFO197" s="108">
        <v>1</v>
      </c>
      <c r="WFP197" s="109"/>
      <c r="WFQ197" s="87"/>
      <c r="WFR197" s="87"/>
      <c r="WFS197" s="87">
        <v>0</v>
      </c>
      <c r="WFT197" s="87">
        <f>WFR197+WFS197</f>
        <v>0</v>
      </c>
      <c r="WFU197" s="87">
        <v>0</v>
      </c>
      <c r="WFV197" s="87">
        <f>WFT197*(($H$150)+1)+(IF(WFU197&lt;101,WFU197,IF(WFU197&lt;201,WFU197/2,IF(WFU197&lt;=301,WFU197/3,WFU197/4))))</f>
        <v>0</v>
      </c>
      <c r="WFW197" s="108">
        <v>1</v>
      </c>
      <c r="WFX197" s="109"/>
      <c r="WFY197" s="87"/>
      <c r="WFZ197" s="87"/>
      <c r="WGA197" s="87">
        <v>0</v>
      </c>
      <c r="WGB197" s="87">
        <f>WFZ197+WGA197</f>
        <v>0</v>
      </c>
      <c r="WGC197" s="87">
        <v>0</v>
      </c>
      <c r="WGD197" s="87">
        <f>WGB197*(($H$150)+1)+(IF(WGC197&lt;101,WGC197,IF(WGC197&lt;201,WGC197/2,IF(WGC197&lt;=301,WGC197/3,WGC197/4))))</f>
        <v>0</v>
      </c>
      <c r="WGE197" s="108">
        <v>1</v>
      </c>
      <c r="WGF197" s="109"/>
      <c r="WGG197" s="87"/>
      <c r="WGH197" s="87"/>
      <c r="WGI197" s="87">
        <v>0</v>
      </c>
      <c r="WGJ197" s="87">
        <f>WGH197+WGI197</f>
        <v>0</v>
      </c>
      <c r="WGK197" s="87">
        <v>0</v>
      </c>
      <c r="WGL197" s="87">
        <f>WGJ197*(($H$150)+1)+(IF(WGK197&lt;101,WGK197,IF(WGK197&lt;201,WGK197/2,IF(WGK197&lt;=301,WGK197/3,WGK197/4))))</f>
        <v>0</v>
      </c>
      <c r="WGM197" s="108">
        <v>1</v>
      </c>
      <c r="WGN197" s="109"/>
      <c r="WGO197" s="87"/>
      <c r="WGP197" s="87"/>
      <c r="WGQ197" s="87">
        <v>0</v>
      </c>
      <c r="WGR197" s="87">
        <f>WGP197+WGQ197</f>
        <v>0</v>
      </c>
      <c r="WGS197" s="87">
        <v>0</v>
      </c>
      <c r="WGT197" s="87">
        <f>WGR197*(($H$150)+1)+(IF(WGS197&lt;101,WGS197,IF(WGS197&lt;201,WGS197/2,IF(WGS197&lt;=301,WGS197/3,WGS197/4))))</f>
        <v>0</v>
      </c>
      <c r="WGU197" s="108">
        <v>1</v>
      </c>
      <c r="WGV197" s="109"/>
      <c r="WGW197" s="87"/>
      <c r="WGX197" s="87"/>
      <c r="WGY197" s="87">
        <v>0</v>
      </c>
      <c r="WGZ197" s="87">
        <f>WGX197+WGY197</f>
        <v>0</v>
      </c>
      <c r="WHA197" s="87">
        <v>0</v>
      </c>
      <c r="WHB197" s="87">
        <f>WGZ197*(($H$150)+1)+(IF(WHA197&lt;101,WHA197,IF(WHA197&lt;201,WHA197/2,IF(WHA197&lt;=301,WHA197/3,WHA197/4))))</f>
        <v>0</v>
      </c>
      <c r="WHC197" s="108">
        <v>1</v>
      </c>
      <c r="WHD197" s="109"/>
      <c r="WHE197" s="87"/>
      <c r="WHF197" s="87"/>
      <c r="WHG197" s="87">
        <v>0</v>
      </c>
      <c r="WHH197" s="87">
        <f>WHF197+WHG197</f>
        <v>0</v>
      </c>
      <c r="WHI197" s="87">
        <v>0</v>
      </c>
      <c r="WHJ197" s="87">
        <f>WHH197*(($H$150)+1)+(IF(WHI197&lt;101,WHI197,IF(WHI197&lt;201,WHI197/2,IF(WHI197&lt;=301,WHI197/3,WHI197/4))))</f>
        <v>0</v>
      </c>
      <c r="WHK197" s="108">
        <v>1</v>
      </c>
      <c r="WHL197" s="109"/>
      <c r="WHM197" s="87"/>
      <c r="WHN197" s="87"/>
      <c r="WHO197" s="87">
        <v>0</v>
      </c>
      <c r="WHP197" s="87">
        <f>WHN197+WHO197</f>
        <v>0</v>
      </c>
      <c r="WHQ197" s="87">
        <v>0</v>
      </c>
      <c r="WHR197" s="87">
        <f>WHP197*(($H$150)+1)+(IF(WHQ197&lt;101,WHQ197,IF(WHQ197&lt;201,WHQ197/2,IF(WHQ197&lt;=301,WHQ197/3,WHQ197/4))))</f>
        <v>0</v>
      </c>
      <c r="WHS197" s="108">
        <v>1</v>
      </c>
      <c r="WHT197" s="109"/>
      <c r="WHU197" s="87"/>
      <c r="WHV197" s="87"/>
      <c r="WHW197" s="87">
        <v>0</v>
      </c>
      <c r="WHX197" s="87">
        <f>WHV197+WHW197</f>
        <v>0</v>
      </c>
      <c r="WHY197" s="87">
        <v>0</v>
      </c>
      <c r="WHZ197" s="87">
        <f>WHX197*(($H$150)+1)+(IF(WHY197&lt;101,WHY197,IF(WHY197&lt;201,WHY197/2,IF(WHY197&lt;=301,WHY197/3,WHY197/4))))</f>
        <v>0</v>
      </c>
      <c r="WIA197" s="108">
        <v>1</v>
      </c>
      <c r="WIB197" s="109"/>
      <c r="WIC197" s="87"/>
      <c r="WID197" s="87"/>
      <c r="WIE197" s="87">
        <v>0</v>
      </c>
      <c r="WIF197" s="87">
        <f>WID197+WIE197</f>
        <v>0</v>
      </c>
      <c r="WIG197" s="87">
        <v>0</v>
      </c>
      <c r="WIH197" s="87">
        <f>WIF197*(($H$150)+1)+(IF(WIG197&lt;101,WIG197,IF(WIG197&lt;201,WIG197/2,IF(WIG197&lt;=301,WIG197/3,WIG197/4))))</f>
        <v>0</v>
      </c>
      <c r="WII197" s="108">
        <v>1</v>
      </c>
      <c r="WIJ197" s="109"/>
      <c r="WIK197" s="87"/>
      <c r="WIL197" s="87"/>
      <c r="WIM197" s="87">
        <v>0</v>
      </c>
      <c r="WIN197" s="87">
        <f>WIL197+WIM197</f>
        <v>0</v>
      </c>
      <c r="WIO197" s="87">
        <v>0</v>
      </c>
      <c r="WIP197" s="87">
        <f>WIN197*(($H$150)+1)+(IF(WIO197&lt;101,WIO197,IF(WIO197&lt;201,WIO197/2,IF(WIO197&lt;=301,WIO197/3,WIO197/4))))</f>
        <v>0</v>
      </c>
      <c r="WIQ197" s="108">
        <v>1</v>
      </c>
      <c r="WIR197" s="109"/>
      <c r="WIS197" s="87"/>
      <c r="WIT197" s="87"/>
      <c r="WIU197" s="87">
        <v>0</v>
      </c>
      <c r="WIV197" s="87">
        <f>WIT197+WIU197</f>
        <v>0</v>
      </c>
      <c r="WIW197" s="87">
        <v>0</v>
      </c>
      <c r="WIX197" s="87">
        <f>WIV197*(($H$150)+1)+(IF(WIW197&lt;101,WIW197,IF(WIW197&lt;201,WIW197/2,IF(WIW197&lt;=301,WIW197/3,WIW197/4))))</f>
        <v>0</v>
      </c>
      <c r="WIY197" s="108">
        <v>1</v>
      </c>
      <c r="WIZ197" s="109"/>
      <c r="WJA197" s="87"/>
      <c r="WJB197" s="87"/>
      <c r="WJC197" s="87">
        <v>0</v>
      </c>
      <c r="WJD197" s="87">
        <f>WJB197+WJC197</f>
        <v>0</v>
      </c>
      <c r="WJE197" s="87">
        <v>0</v>
      </c>
      <c r="WJF197" s="87">
        <f>WJD197*(($H$150)+1)+(IF(WJE197&lt;101,WJE197,IF(WJE197&lt;201,WJE197/2,IF(WJE197&lt;=301,WJE197/3,WJE197/4))))</f>
        <v>0</v>
      </c>
      <c r="WJG197" s="108">
        <v>1</v>
      </c>
      <c r="WJH197" s="109"/>
      <c r="WJI197" s="87"/>
      <c r="WJJ197" s="87"/>
      <c r="WJK197" s="87">
        <v>0</v>
      </c>
      <c r="WJL197" s="87">
        <f>WJJ197+WJK197</f>
        <v>0</v>
      </c>
      <c r="WJM197" s="87">
        <v>0</v>
      </c>
      <c r="WJN197" s="87">
        <f>WJL197*(($H$150)+1)+(IF(WJM197&lt;101,WJM197,IF(WJM197&lt;201,WJM197/2,IF(WJM197&lt;=301,WJM197/3,WJM197/4))))</f>
        <v>0</v>
      </c>
      <c r="WJO197" s="108">
        <v>1</v>
      </c>
      <c r="WJP197" s="109"/>
      <c r="WJQ197" s="87"/>
      <c r="WJR197" s="87"/>
      <c r="WJS197" s="87">
        <v>0</v>
      </c>
      <c r="WJT197" s="87">
        <f>WJR197+WJS197</f>
        <v>0</v>
      </c>
      <c r="WJU197" s="87">
        <v>0</v>
      </c>
      <c r="WJV197" s="87">
        <f>WJT197*(($H$150)+1)+(IF(WJU197&lt;101,WJU197,IF(WJU197&lt;201,WJU197/2,IF(WJU197&lt;=301,WJU197/3,WJU197/4))))</f>
        <v>0</v>
      </c>
      <c r="WJW197" s="108">
        <v>1</v>
      </c>
      <c r="WJX197" s="109"/>
      <c r="WJY197" s="87"/>
      <c r="WJZ197" s="87"/>
      <c r="WKA197" s="87">
        <v>0</v>
      </c>
      <c r="WKB197" s="87">
        <f>WJZ197+WKA197</f>
        <v>0</v>
      </c>
      <c r="WKC197" s="87">
        <v>0</v>
      </c>
      <c r="WKD197" s="87">
        <f>WKB197*(($H$150)+1)+(IF(WKC197&lt;101,WKC197,IF(WKC197&lt;201,WKC197/2,IF(WKC197&lt;=301,WKC197/3,WKC197/4))))</f>
        <v>0</v>
      </c>
      <c r="WKE197" s="108">
        <v>1</v>
      </c>
      <c r="WKF197" s="109"/>
      <c r="WKG197" s="87"/>
      <c r="WKH197" s="87"/>
      <c r="WKI197" s="87">
        <v>0</v>
      </c>
      <c r="WKJ197" s="87">
        <f>WKH197+WKI197</f>
        <v>0</v>
      </c>
      <c r="WKK197" s="87">
        <v>0</v>
      </c>
      <c r="WKL197" s="87">
        <f>WKJ197*(($H$150)+1)+(IF(WKK197&lt;101,WKK197,IF(WKK197&lt;201,WKK197/2,IF(WKK197&lt;=301,WKK197/3,WKK197/4))))</f>
        <v>0</v>
      </c>
      <c r="WKM197" s="108">
        <v>1</v>
      </c>
      <c r="WKN197" s="109"/>
      <c r="WKO197" s="87"/>
      <c r="WKP197" s="87"/>
      <c r="WKQ197" s="87">
        <v>0</v>
      </c>
      <c r="WKR197" s="87">
        <f>WKP197+WKQ197</f>
        <v>0</v>
      </c>
      <c r="WKS197" s="87">
        <v>0</v>
      </c>
      <c r="WKT197" s="87">
        <f>WKR197*(($H$150)+1)+(IF(WKS197&lt;101,WKS197,IF(WKS197&lt;201,WKS197/2,IF(WKS197&lt;=301,WKS197/3,WKS197/4))))</f>
        <v>0</v>
      </c>
      <c r="WKU197" s="108">
        <v>1</v>
      </c>
      <c r="WKV197" s="109"/>
      <c r="WKW197" s="87"/>
      <c r="WKX197" s="87"/>
      <c r="WKY197" s="87">
        <v>0</v>
      </c>
      <c r="WKZ197" s="87">
        <f>WKX197+WKY197</f>
        <v>0</v>
      </c>
      <c r="WLA197" s="87">
        <v>0</v>
      </c>
      <c r="WLB197" s="87">
        <f>WKZ197*(($H$150)+1)+(IF(WLA197&lt;101,WLA197,IF(WLA197&lt;201,WLA197/2,IF(WLA197&lt;=301,WLA197/3,WLA197/4))))</f>
        <v>0</v>
      </c>
      <c r="WLC197" s="108">
        <v>1</v>
      </c>
      <c r="WLD197" s="109"/>
      <c r="WLE197" s="87"/>
      <c r="WLF197" s="87"/>
      <c r="WLG197" s="87">
        <v>0</v>
      </c>
      <c r="WLH197" s="87">
        <f>WLF197+WLG197</f>
        <v>0</v>
      </c>
      <c r="WLI197" s="87">
        <v>0</v>
      </c>
      <c r="WLJ197" s="87">
        <f>WLH197*(($H$150)+1)+(IF(WLI197&lt;101,WLI197,IF(WLI197&lt;201,WLI197/2,IF(WLI197&lt;=301,WLI197/3,WLI197/4))))</f>
        <v>0</v>
      </c>
      <c r="WLK197" s="108">
        <v>1</v>
      </c>
      <c r="WLL197" s="109"/>
      <c r="WLM197" s="87"/>
      <c r="WLN197" s="87"/>
      <c r="WLO197" s="87">
        <v>0</v>
      </c>
      <c r="WLP197" s="87">
        <f>WLN197+WLO197</f>
        <v>0</v>
      </c>
      <c r="WLQ197" s="87">
        <v>0</v>
      </c>
      <c r="WLR197" s="87">
        <f>WLP197*(($H$150)+1)+(IF(WLQ197&lt;101,WLQ197,IF(WLQ197&lt;201,WLQ197/2,IF(WLQ197&lt;=301,WLQ197/3,WLQ197/4))))</f>
        <v>0</v>
      </c>
      <c r="WLS197" s="108">
        <v>1</v>
      </c>
      <c r="WLT197" s="109"/>
      <c r="WLU197" s="87"/>
      <c r="WLV197" s="87"/>
      <c r="WLW197" s="87">
        <v>0</v>
      </c>
      <c r="WLX197" s="87">
        <f>WLV197+WLW197</f>
        <v>0</v>
      </c>
      <c r="WLY197" s="87">
        <v>0</v>
      </c>
      <c r="WLZ197" s="87">
        <f>WLX197*(($H$150)+1)+(IF(WLY197&lt;101,WLY197,IF(WLY197&lt;201,WLY197/2,IF(WLY197&lt;=301,WLY197/3,WLY197/4))))</f>
        <v>0</v>
      </c>
      <c r="WMA197" s="108">
        <v>1</v>
      </c>
      <c r="WMB197" s="109"/>
      <c r="WMC197" s="87"/>
      <c r="WMD197" s="87"/>
      <c r="WME197" s="87">
        <v>0</v>
      </c>
      <c r="WMF197" s="87">
        <f>WMD197+WME197</f>
        <v>0</v>
      </c>
      <c r="WMG197" s="87">
        <v>0</v>
      </c>
      <c r="WMH197" s="87">
        <f>WMF197*(($H$150)+1)+(IF(WMG197&lt;101,WMG197,IF(WMG197&lt;201,WMG197/2,IF(WMG197&lt;=301,WMG197/3,WMG197/4))))</f>
        <v>0</v>
      </c>
      <c r="WMI197" s="108">
        <v>1</v>
      </c>
      <c r="WMJ197" s="109"/>
      <c r="WMK197" s="87"/>
      <c r="WML197" s="87"/>
      <c r="WMM197" s="87">
        <v>0</v>
      </c>
      <c r="WMN197" s="87">
        <f>WML197+WMM197</f>
        <v>0</v>
      </c>
      <c r="WMO197" s="87">
        <v>0</v>
      </c>
      <c r="WMP197" s="87">
        <f>WMN197*(($H$150)+1)+(IF(WMO197&lt;101,WMO197,IF(WMO197&lt;201,WMO197/2,IF(WMO197&lt;=301,WMO197/3,WMO197/4))))</f>
        <v>0</v>
      </c>
      <c r="WMQ197" s="108">
        <v>1</v>
      </c>
      <c r="WMR197" s="109"/>
      <c r="WMS197" s="87"/>
      <c r="WMT197" s="87"/>
      <c r="WMU197" s="87">
        <v>0</v>
      </c>
      <c r="WMV197" s="87">
        <f>WMT197+WMU197</f>
        <v>0</v>
      </c>
      <c r="WMW197" s="87">
        <v>0</v>
      </c>
      <c r="WMX197" s="87">
        <f>WMV197*(($H$150)+1)+(IF(WMW197&lt;101,WMW197,IF(WMW197&lt;201,WMW197/2,IF(WMW197&lt;=301,WMW197/3,WMW197/4))))</f>
        <v>0</v>
      </c>
      <c r="WMY197" s="108">
        <v>1</v>
      </c>
      <c r="WMZ197" s="109"/>
      <c r="WNA197" s="87"/>
      <c r="WNB197" s="87"/>
      <c r="WNC197" s="87">
        <v>0</v>
      </c>
      <c r="WND197" s="87">
        <f>WNB197+WNC197</f>
        <v>0</v>
      </c>
      <c r="WNE197" s="87">
        <v>0</v>
      </c>
      <c r="WNF197" s="87">
        <f>WND197*(($H$150)+1)+(IF(WNE197&lt;101,WNE197,IF(WNE197&lt;201,WNE197/2,IF(WNE197&lt;=301,WNE197/3,WNE197/4))))</f>
        <v>0</v>
      </c>
      <c r="WNG197" s="108">
        <v>1</v>
      </c>
      <c r="WNH197" s="109"/>
      <c r="WNI197" s="87"/>
      <c r="WNJ197" s="87"/>
      <c r="WNK197" s="87">
        <v>0</v>
      </c>
      <c r="WNL197" s="87">
        <f>WNJ197+WNK197</f>
        <v>0</v>
      </c>
      <c r="WNM197" s="87">
        <v>0</v>
      </c>
      <c r="WNN197" s="87">
        <f>WNL197*(($H$150)+1)+(IF(WNM197&lt;101,WNM197,IF(WNM197&lt;201,WNM197/2,IF(WNM197&lt;=301,WNM197/3,WNM197/4))))</f>
        <v>0</v>
      </c>
      <c r="WNO197" s="108">
        <v>1</v>
      </c>
      <c r="WNP197" s="109"/>
      <c r="WNQ197" s="87"/>
      <c r="WNR197" s="87"/>
      <c r="WNS197" s="87">
        <v>0</v>
      </c>
      <c r="WNT197" s="87">
        <f>WNR197+WNS197</f>
        <v>0</v>
      </c>
      <c r="WNU197" s="87">
        <v>0</v>
      </c>
      <c r="WNV197" s="87">
        <f>WNT197*(($H$150)+1)+(IF(WNU197&lt;101,WNU197,IF(WNU197&lt;201,WNU197/2,IF(WNU197&lt;=301,WNU197/3,WNU197/4))))</f>
        <v>0</v>
      </c>
      <c r="WNW197" s="108">
        <v>1</v>
      </c>
      <c r="WNX197" s="109"/>
      <c r="WNY197" s="87"/>
      <c r="WNZ197" s="87"/>
      <c r="WOA197" s="87">
        <v>0</v>
      </c>
      <c r="WOB197" s="87">
        <f>WNZ197+WOA197</f>
        <v>0</v>
      </c>
      <c r="WOC197" s="87">
        <v>0</v>
      </c>
      <c r="WOD197" s="87">
        <f>WOB197*(($H$150)+1)+(IF(WOC197&lt;101,WOC197,IF(WOC197&lt;201,WOC197/2,IF(WOC197&lt;=301,WOC197/3,WOC197/4))))</f>
        <v>0</v>
      </c>
      <c r="WOE197" s="108">
        <v>1</v>
      </c>
      <c r="WOF197" s="109"/>
      <c r="WOG197" s="87"/>
      <c r="WOH197" s="87"/>
      <c r="WOI197" s="87">
        <v>0</v>
      </c>
      <c r="WOJ197" s="87">
        <f>WOH197+WOI197</f>
        <v>0</v>
      </c>
      <c r="WOK197" s="87">
        <v>0</v>
      </c>
      <c r="WOL197" s="87">
        <f>WOJ197*(($H$150)+1)+(IF(WOK197&lt;101,WOK197,IF(WOK197&lt;201,WOK197/2,IF(WOK197&lt;=301,WOK197/3,WOK197/4))))</f>
        <v>0</v>
      </c>
      <c r="WOM197" s="108">
        <v>1</v>
      </c>
      <c r="WON197" s="109"/>
      <c r="WOO197" s="87"/>
      <c r="WOP197" s="87"/>
      <c r="WOQ197" s="87">
        <v>0</v>
      </c>
      <c r="WOR197" s="87">
        <f>WOP197+WOQ197</f>
        <v>0</v>
      </c>
      <c r="WOS197" s="87">
        <v>0</v>
      </c>
      <c r="WOT197" s="87">
        <f>WOR197*(($H$150)+1)+(IF(WOS197&lt;101,WOS197,IF(WOS197&lt;201,WOS197/2,IF(WOS197&lt;=301,WOS197/3,WOS197/4))))</f>
        <v>0</v>
      </c>
      <c r="WOU197" s="108">
        <v>1</v>
      </c>
      <c r="WOV197" s="109"/>
      <c r="WOW197" s="87"/>
      <c r="WOX197" s="87"/>
      <c r="WOY197" s="87">
        <v>0</v>
      </c>
      <c r="WOZ197" s="87">
        <f>WOX197+WOY197</f>
        <v>0</v>
      </c>
      <c r="WPA197" s="87">
        <v>0</v>
      </c>
      <c r="WPB197" s="87">
        <f>WOZ197*(($H$150)+1)+(IF(WPA197&lt;101,WPA197,IF(WPA197&lt;201,WPA197/2,IF(WPA197&lt;=301,WPA197/3,WPA197/4))))</f>
        <v>0</v>
      </c>
      <c r="WPC197" s="108">
        <v>1</v>
      </c>
      <c r="WPD197" s="109"/>
      <c r="WPE197" s="87"/>
      <c r="WPF197" s="87"/>
      <c r="WPG197" s="87">
        <v>0</v>
      </c>
      <c r="WPH197" s="87">
        <f>WPF197+WPG197</f>
        <v>0</v>
      </c>
      <c r="WPI197" s="87">
        <v>0</v>
      </c>
      <c r="WPJ197" s="87">
        <f>WPH197*(($H$150)+1)+(IF(WPI197&lt;101,WPI197,IF(WPI197&lt;201,WPI197/2,IF(WPI197&lt;=301,WPI197/3,WPI197/4))))</f>
        <v>0</v>
      </c>
      <c r="WPK197" s="108">
        <v>1</v>
      </c>
      <c r="WPL197" s="109"/>
      <c r="WPM197" s="87"/>
      <c r="WPN197" s="87"/>
      <c r="WPO197" s="87">
        <v>0</v>
      </c>
      <c r="WPP197" s="87">
        <f>WPN197+WPO197</f>
        <v>0</v>
      </c>
      <c r="WPQ197" s="87">
        <v>0</v>
      </c>
      <c r="WPR197" s="87">
        <f>WPP197*(($H$150)+1)+(IF(WPQ197&lt;101,WPQ197,IF(WPQ197&lt;201,WPQ197/2,IF(WPQ197&lt;=301,WPQ197/3,WPQ197/4))))</f>
        <v>0</v>
      </c>
      <c r="WPS197" s="108">
        <v>1</v>
      </c>
      <c r="WPT197" s="109"/>
      <c r="WPU197" s="87"/>
      <c r="WPV197" s="87"/>
      <c r="WPW197" s="87">
        <v>0</v>
      </c>
      <c r="WPX197" s="87">
        <f>WPV197+WPW197</f>
        <v>0</v>
      </c>
      <c r="WPY197" s="87">
        <v>0</v>
      </c>
      <c r="WPZ197" s="87">
        <f>WPX197*(($H$150)+1)+(IF(WPY197&lt;101,WPY197,IF(WPY197&lt;201,WPY197/2,IF(WPY197&lt;=301,WPY197/3,WPY197/4))))</f>
        <v>0</v>
      </c>
      <c r="WQA197" s="108">
        <v>1</v>
      </c>
      <c r="WQB197" s="109"/>
      <c r="WQC197" s="87"/>
      <c r="WQD197" s="87"/>
      <c r="WQE197" s="87">
        <v>0</v>
      </c>
      <c r="WQF197" s="87">
        <f>WQD197+WQE197</f>
        <v>0</v>
      </c>
      <c r="WQG197" s="87">
        <v>0</v>
      </c>
      <c r="WQH197" s="87">
        <f>WQF197*(($H$150)+1)+(IF(WQG197&lt;101,WQG197,IF(WQG197&lt;201,WQG197/2,IF(WQG197&lt;=301,WQG197/3,WQG197/4))))</f>
        <v>0</v>
      </c>
      <c r="WQI197" s="108">
        <v>1</v>
      </c>
      <c r="WQJ197" s="109"/>
      <c r="WQK197" s="87"/>
      <c r="WQL197" s="87"/>
      <c r="WQM197" s="87">
        <v>0</v>
      </c>
      <c r="WQN197" s="87">
        <f>WQL197+WQM197</f>
        <v>0</v>
      </c>
      <c r="WQO197" s="87">
        <v>0</v>
      </c>
      <c r="WQP197" s="87">
        <f>WQN197*(($H$150)+1)+(IF(WQO197&lt;101,WQO197,IF(WQO197&lt;201,WQO197/2,IF(WQO197&lt;=301,WQO197/3,WQO197/4))))</f>
        <v>0</v>
      </c>
      <c r="WQQ197" s="108">
        <v>1</v>
      </c>
      <c r="WQR197" s="109"/>
      <c r="WQS197" s="87"/>
      <c r="WQT197" s="87"/>
      <c r="WQU197" s="87">
        <v>0</v>
      </c>
      <c r="WQV197" s="87">
        <f>WQT197+WQU197</f>
        <v>0</v>
      </c>
      <c r="WQW197" s="87">
        <v>0</v>
      </c>
      <c r="WQX197" s="87">
        <f>WQV197*(($H$150)+1)+(IF(WQW197&lt;101,WQW197,IF(WQW197&lt;201,WQW197/2,IF(WQW197&lt;=301,WQW197/3,WQW197/4))))</f>
        <v>0</v>
      </c>
      <c r="WQY197" s="108">
        <v>1</v>
      </c>
      <c r="WQZ197" s="109"/>
      <c r="WRA197" s="87"/>
      <c r="WRB197" s="87"/>
      <c r="WRC197" s="87">
        <v>0</v>
      </c>
      <c r="WRD197" s="87">
        <f>WRB197+WRC197</f>
        <v>0</v>
      </c>
      <c r="WRE197" s="87">
        <v>0</v>
      </c>
      <c r="WRF197" s="87">
        <f>WRD197*(($H$150)+1)+(IF(WRE197&lt;101,WRE197,IF(WRE197&lt;201,WRE197/2,IF(WRE197&lt;=301,WRE197/3,WRE197/4))))</f>
        <v>0</v>
      </c>
      <c r="WRG197" s="108">
        <v>1</v>
      </c>
      <c r="WRH197" s="109"/>
      <c r="WRI197" s="87"/>
      <c r="WRJ197" s="87"/>
      <c r="WRK197" s="87">
        <v>0</v>
      </c>
      <c r="WRL197" s="87">
        <f>WRJ197+WRK197</f>
        <v>0</v>
      </c>
      <c r="WRM197" s="87">
        <v>0</v>
      </c>
      <c r="WRN197" s="87">
        <f>WRL197*(($H$150)+1)+(IF(WRM197&lt;101,WRM197,IF(WRM197&lt;201,WRM197/2,IF(WRM197&lt;=301,WRM197/3,WRM197/4))))</f>
        <v>0</v>
      </c>
      <c r="WRO197" s="108">
        <v>1</v>
      </c>
      <c r="WRP197" s="109"/>
      <c r="WRQ197" s="87"/>
      <c r="WRR197" s="87"/>
      <c r="WRS197" s="87">
        <v>0</v>
      </c>
      <c r="WRT197" s="87">
        <f>WRR197+WRS197</f>
        <v>0</v>
      </c>
      <c r="WRU197" s="87">
        <v>0</v>
      </c>
      <c r="WRV197" s="87">
        <f>WRT197*(($H$150)+1)+(IF(WRU197&lt;101,WRU197,IF(WRU197&lt;201,WRU197/2,IF(WRU197&lt;=301,WRU197/3,WRU197/4))))</f>
        <v>0</v>
      </c>
      <c r="WRW197" s="108">
        <v>1</v>
      </c>
      <c r="WRX197" s="109"/>
      <c r="WRY197" s="87"/>
      <c r="WRZ197" s="87"/>
      <c r="WSA197" s="87">
        <v>0</v>
      </c>
      <c r="WSB197" s="87">
        <f>WRZ197+WSA197</f>
        <v>0</v>
      </c>
      <c r="WSC197" s="87">
        <v>0</v>
      </c>
      <c r="WSD197" s="87">
        <f>WSB197*(($H$150)+1)+(IF(WSC197&lt;101,WSC197,IF(WSC197&lt;201,WSC197/2,IF(WSC197&lt;=301,WSC197/3,WSC197/4))))</f>
        <v>0</v>
      </c>
      <c r="WSE197" s="108">
        <v>1</v>
      </c>
      <c r="WSF197" s="109"/>
      <c r="WSG197" s="87"/>
      <c r="WSH197" s="87"/>
      <c r="WSI197" s="87">
        <v>0</v>
      </c>
      <c r="WSJ197" s="87">
        <f>WSH197+WSI197</f>
        <v>0</v>
      </c>
      <c r="WSK197" s="87">
        <v>0</v>
      </c>
      <c r="WSL197" s="87">
        <f>WSJ197*(($H$150)+1)+(IF(WSK197&lt;101,WSK197,IF(WSK197&lt;201,WSK197/2,IF(WSK197&lt;=301,WSK197/3,WSK197/4))))</f>
        <v>0</v>
      </c>
      <c r="WSM197" s="108">
        <v>1</v>
      </c>
      <c r="WSN197" s="109"/>
      <c r="WSO197" s="87"/>
      <c r="WSP197" s="87"/>
      <c r="WSQ197" s="87">
        <v>0</v>
      </c>
      <c r="WSR197" s="87">
        <f>WSP197+WSQ197</f>
        <v>0</v>
      </c>
      <c r="WSS197" s="87">
        <v>0</v>
      </c>
      <c r="WST197" s="87">
        <f>WSR197*(($H$150)+1)+(IF(WSS197&lt;101,WSS197,IF(WSS197&lt;201,WSS197/2,IF(WSS197&lt;=301,WSS197/3,WSS197/4))))</f>
        <v>0</v>
      </c>
      <c r="WSU197" s="108">
        <v>1</v>
      </c>
      <c r="WSV197" s="109"/>
      <c r="WSW197" s="87"/>
      <c r="WSX197" s="87"/>
      <c r="WSY197" s="87">
        <v>0</v>
      </c>
      <c r="WSZ197" s="87">
        <f>WSX197+WSY197</f>
        <v>0</v>
      </c>
      <c r="WTA197" s="87">
        <v>0</v>
      </c>
      <c r="WTB197" s="87">
        <f>WSZ197*(($H$150)+1)+(IF(WTA197&lt;101,WTA197,IF(WTA197&lt;201,WTA197/2,IF(WTA197&lt;=301,WTA197/3,WTA197/4))))</f>
        <v>0</v>
      </c>
      <c r="WTC197" s="108">
        <v>1</v>
      </c>
      <c r="WTD197" s="109"/>
      <c r="WTE197" s="87"/>
      <c r="WTF197" s="87"/>
      <c r="WTG197" s="87">
        <v>0</v>
      </c>
      <c r="WTH197" s="87">
        <f>WTF197+WTG197</f>
        <v>0</v>
      </c>
      <c r="WTI197" s="87">
        <v>0</v>
      </c>
      <c r="WTJ197" s="87">
        <f>WTH197*(($H$150)+1)+(IF(WTI197&lt;101,WTI197,IF(WTI197&lt;201,WTI197/2,IF(WTI197&lt;=301,WTI197/3,WTI197/4))))</f>
        <v>0</v>
      </c>
      <c r="WTK197" s="108">
        <v>1</v>
      </c>
      <c r="WTL197" s="109"/>
      <c r="WTM197" s="87"/>
      <c r="WTN197" s="87"/>
      <c r="WTO197" s="87">
        <v>0</v>
      </c>
      <c r="WTP197" s="87">
        <f>WTN197+WTO197</f>
        <v>0</v>
      </c>
      <c r="WTQ197" s="87">
        <v>0</v>
      </c>
      <c r="WTR197" s="87">
        <f>WTP197*(($H$150)+1)+(IF(WTQ197&lt;101,WTQ197,IF(WTQ197&lt;201,WTQ197/2,IF(WTQ197&lt;=301,WTQ197/3,WTQ197/4))))</f>
        <v>0</v>
      </c>
      <c r="WTS197" s="108">
        <v>1</v>
      </c>
      <c r="WTT197" s="109"/>
      <c r="WTU197" s="87"/>
      <c r="WTV197" s="87"/>
      <c r="WTW197" s="87">
        <v>0</v>
      </c>
      <c r="WTX197" s="87">
        <f>WTV197+WTW197</f>
        <v>0</v>
      </c>
      <c r="WTY197" s="87">
        <v>0</v>
      </c>
      <c r="WTZ197" s="87">
        <f>WTX197*(($H$150)+1)+(IF(WTY197&lt;101,WTY197,IF(WTY197&lt;201,WTY197/2,IF(WTY197&lt;=301,WTY197/3,WTY197/4))))</f>
        <v>0</v>
      </c>
      <c r="WUA197" s="108">
        <v>1</v>
      </c>
      <c r="WUB197" s="109"/>
      <c r="WUC197" s="87"/>
      <c r="WUD197" s="87"/>
      <c r="WUE197" s="87">
        <v>0</v>
      </c>
      <c r="WUF197" s="87">
        <f>WUD197+WUE197</f>
        <v>0</v>
      </c>
      <c r="WUG197" s="87">
        <v>0</v>
      </c>
      <c r="WUH197" s="87">
        <f>WUF197*(($H$150)+1)+(IF(WUG197&lt;101,WUG197,IF(WUG197&lt;201,WUG197/2,IF(WUG197&lt;=301,WUG197/3,WUG197/4))))</f>
        <v>0</v>
      </c>
      <c r="WUI197" s="108">
        <v>1</v>
      </c>
      <c r="WUJ197" s="109"/>
      <c r="WUK197" s="87"/>
      <c r="WUL197" s="87"/>
      <c r="WUM197" s="87">
        <v>0</v>
      </c>
      <c r="WUN197" s="87">
        <f>WUL197+WUM197</f>
        <v>0</v>
      </c>
      <c r="WUO197" s="87">
        <v>0</v>
      </c>
      <c r="WUP197" s="87">
        <f>WUN197*(($H$150)+1)+(IF(WUO197&lt;101,WUO197,IF(WUO197&lt;201,WUO197/2,IF(WUO197&lt;=301,WUO197/3,WUO197/4))))</f>
        <v>0</v>
      </c>
      <c r="WUQ197" s="108">
        <v>1</v>
      </c>
      <c r="WUR197" s="109"/>
      <c r="WUS197" s="87"/>
      <c r="WUT197" s="87"/>
      <c r="WUU197" s="87">
        <v>0</v>
      </c>
      <c r="WUV197" s="87">
        <f>WUT197+WUU197</f>
        <v>0</v>
      </c>
      <c r="WUW197" s="87">
        <v>0</v>
      </c>
      <c r="WUX197" s="87">
        <f>WUV197*(($H$150)+1)+(IF(WUW197&lt;101,WUW197,IF(WUW197&lt;201,WUW197/2,IF(WUW197&lt;=301,WUW197/3,WUW197/4))))</f>
        <v>0</v>
      </c>
      <c r="WUY197" s="108">
        <v>1</v>
      </c>
      <c r="WUZ197" s="109"/>
      <c r="WVA197" s="87"/>
      <c r="WVB197" s="87"/>
      <c r="WVC197" s="87">
        <v>0</v>
      </c>
      <c r="WVD197" s="87">
        <f>WVB197+WVC197</f>
        <v>0</v>
      </c>
      <c r="WVE197" s="87">
        <v>0</v>
      </c>
      <c r="WVF197" s="87">
        <f>WVD197*(($H$150)+1)+(IF(WVE197&lt;101,WVE197,IF(WVE197&lt;201,WVE197/2,IF(WVE197&lt;=301,WVE197/3,WVE197/4))))</f>
        <v>0</v>
      </c>
      <c r="WVG197" s="108">
        <v>1</v>
      </c>
      <c r="WVH197" s="109"/>
      <c r="WVI197" s="87"/>
      <c r="WVJ197" s="87"/>
      <c r="WVK197" s="87">
        <v>0</v>
      </c>
      <c r="WVL197" s="87">
        <f>WVJ197+WVK197</f>
        <v>0</v>
      </c>
      <c r="WVM197" s="87">
        <v>0</v>
      </c>
      <c r="WVN197" s="87">
        <f>WVL197*(($H$150)+1)+(IF(WVM197&lt;101,WVM197,IF(WVM197&lt;201,WVM197/2,IF(WVM197&lt;=301,WVM197/3,WVM197/4))))</f>
        <v>0</v>
      </c>
      <c r="WVO197" s="108">
        <v>1</v>
      </c>
      <c r="WVP197" s="109"/>
      <c r="WVQ197" s="87"/>
      <c r="WVR197" s="87"/>
      <c r="WVS197" s="87">
        <v>0</v>
      </c>
      <c r="WVT197" s="87">
        <f>WVR197+WVS197</f>
        <v>0</v>
      </c>
      <c r="WVU197" s="87">
        <v>0</v>
      </c>
      <c r="WVV197" s="87">
        <f>WVT197*(($H$150)+1)+(IF(WVU197&lt;101,WVU197,IF(WVU197&lt;201,WVU197/2,IF(WVU197&lt;=301,WVU197/3,WVU197/4))))</f>
        <v>0</v>
      </c>
      <c r="WVW197" s="108">
        <v>1</v>
      </c>
      <c r="WVX197" s="109"/>
      <c r="WVY197" s="87"/>
      <c r="WVZ197" s="87"/>
      <c r="WWA197" s="87">
        <v>0</v>
      </c>
      <c r="WWB197" s="87">
        <f>WVZ197+WWA197</f>
        <v>0</v>
      </c>
      <c r="WWC197" s="87">
        <v>0</v>
      </c>
      <c r="WWD197" s="87">
        <f>WWB197*(($H$150)+1)+(IF(WWC197&lt;101,WWC197,IF(WWC197&lt;201,WWC197/2,IF(WWC197&lt;=301,WWC197/3,WWC197/4))))</f>
        <v>0</v>
      </c>
      <c r="WWE197" s="108">
        <v>1</v>
      </c>
      <c r="WWF197" s="109"/>
      <c r="WWG197" s="87"/>
      <c r="WWH197" s="87"/>
      <c r="WWI197" s="87">
        <v>0</v>
      </c>
      <c r="WWJ197" s="87">
        <f>WWH197+WWI197</f>
        <v>0</v>
      </c>
      <c r="WWK197" s="87">
        <v>0</v>
      </c>
      <c r="WWL197" s="87">
        <f>WWJ197*(($H$150)+1)+(IF(WWK197&lt;101,WWK197,IF(WWK197&lt;201,WWK197/2,IF(WWK197&lt;=301,WWK197/3,WWK197/4))))</f>
        <v>0</v>
      </c>
      <c r="WWM197" s="108">
        <v>1</v>
      </c>
      <c r="WWN197" s="109"/>
      <c r="WWO197" s="87"/>
      <c r="WWP197" s="87"/>
      <c r="WWQ197" s="87">
        <v>0</v>
      </c>
      <c r="WWR197" s="87">
        <f>WWP197+WWQ197</f>
        <v>0</v>
      </c>
      <c r="WWS197" s="87">
        <v>0</v>
      </c>
      <c r="WWT197" s="87">
        <f>WWR197*(($H$150)+1)+(IF(WWS197&lt;101,WWS197,IF(WWS197&lt;201,WWS197/2,IF(WWS197&lt;=301,WWS197/3,WWS197/4))))</f>
        <v>0</v>
      </c>
      <c r="WWU197" s="108">
        <v>1</v>
      </c>
      <c r="WWV197" s="109"/>
      <c r="WWW197" s="87"/>
      <c r="WWX197" s="87"/>
      <c r="WWY197" s="87">
        <v>0</v>
      </c>
      <c r="WWZ197" s="87">
        <f>WWX197+WWY197</f>
        <v>0</v>
      </c>
      <c r="WXA197" s="87">
        <v>0</v>
      </c>
      <c r="WXB197" s="87">
        <f>WWZ197*(($H$150)+1)+(IF(WXA197&lt;101,WXA197,IF(WXA197&lt;201,WXA197/2,IF(WXA197&lt;=301,WXA197/3,WXA197/4))))</f>
        <v>0</v>
      </c>
      <c r="WXC197" s="108">
        <v>1</v>
      </c>
      <c r="WXD197" s="109"/>
      <c r="WXE197" s="87"/>
      <c r="WXF197" s="87"/>
      <c r="WXG197" s="87">
        <v>0</v>
      </c>
      <c r="WXH197" s="87">
        <f>WXF197+WXG197</f>
        <v>0</v>
      </c>
      <c r="WXI197" s="87">
        <v>0</v>
      </c>
      <c r="WXJ197" s="87">
        <f>WXH197*(($H$150)+1)+(IF(WXI197&lt;101,WXI197,IF(WXI197&lt;201,WXI197/2,IF(WXI197&lt;=301,WXI197/3,WXI197/4))))</f>
        <v>0</v>
      </c>
      <c r="WXK197" s="108">
        <v>1</v>
      </c>
      <c r="WXL197" s="109"/>
      <c r="WXM197" s="87"/>
      <c r="WXN197" s="87"/>
      <c r="WXO197" s="87">
        <v>0</v>
      </c>
      <c r="WXP197" s="87">
        <f>WXN197+WXO197</f>
        <v>0</v>
      </c>
      <c r="WXQ197" s="87">
        <v>0</v>
      </c>
      <c r="WXR197" s="87">
        <f>WXP197*(($H$150)+1)+(IF(WXQ197&lt;101,WXQ197,IF(WXQ197&lt;201,WXQ197/2,IF(WXQ197&lt;=301,WXQ197/3,WXQ197/4))))</f>
        <v>0</v>
      </c>
      <c r="WXS197" s="108">
        <v>1</v>
      </c>
      <c r="WXT197" s="109"/>
      <c r="WXU197" s="87"/>
      <c r="WXV197" s="87"/>
      <c r="WXW197" s="87">
        <v>0</v>
      </c>
      <c r="WXX197" s="87">
        <f>WXV197+WXW197</f>
        <v>0</v>
      </c>
      <c r="WXY197" s="87">
        <v>0</v>
      </c>
      <c r="WXZ197" s="87">
        <f>WXX197*(($H$150)+1)+(IF(WXY197&lt;101,WXY197,IF(WXY197&lt;201,WXY197/2,IF(WXY197&lt;=301,WXY197/3,WXY197/4))))</f>
        <v>0</v>
      </c>
      <c r="WYA197" s="108">
        <v>1</v>
      </c>
      <c r="WYB197" s="109"/>
      <c r="WYC197" s="87"/>
      <c r="WYD197" s="87"/>
      <c r="WYE197" s="87">
        <v>0</v>
      </c>
      <c r="WYF197" s="87">
        <f>WYD197+WYE197</f>
        <v>0</v>
      </c>
      <c r="WYG197" s="87">
        <v>0</v>
      </c>
      <c r="WYH197" s="87">
        <f>WYF197*(($H$150)+1)+(IF(WYG197&lt;101,WYG197,IF(WYG197&lt;201,WYG197/2,IF(WYG197&lt;=301,WYG197/3,WYG197/4))))</f>
        <v>0</v>
      </c>
      <c r="WYI197" s="108">
        <v>1</v>
      </c>
      <c r="WYJ197" s="109"/>
      <c r="WYK197" s="87"/>
      <c r="WYL197" s="87"/>
      <c r="WYM197" s="87">
        <v>0</v>
      </c>
      <c r="WYN197" s="87">
        <f>WYL197+WYM197</f>
        <v>0</v>
      </c>
      <c r="WYO197" s="87">
        <v>0</v>
      </c>
      <c r="WYP197" s="87">
        <f>WYN197*(($H$150)+1)+(IF(WYO197&lt;101,WYO197,IF(WYO197&lt;201,WYO197/2,IF(WYO197&lt;=301,WYO197/3,WYO197/4))))</f>
        <v>0</v>
      </c>
      <c r="WYQ197" s="108">
        <v>1</v>
      </c>
      <c r="WYR197" s="109"/>
      <c r="WYS197" s="87"/>
      <c r="WYT197" s="87"/>
      <c r="WYU197" s="87">
        <v>0</v>
      </c>
      <c r="WYV197" s="87">
        <f>WYT197+WYU197</f>
        <v>0</v>
      </c>
      <c r="WYW197" s="87">
        <v>0</v>
      </c>
      <c r="WYX197" s="87">
        <f>WYV197*(($H$150)+1)+(IF(WYW197&lt;101,WYW197,IF(WYW197&lt;201,WYW197/2,IF(WYW197&lt;=301,WYW197/3,WYW197/4))))</f>
        <v>0</v>
      </c>
      <c r="WYY197" s="108">
        <v>1</v>
      </c>
      <c r="WYZ197" s="109"/>
      <c r="WZA197" s="87"/>
      <c r="WZB197" s="87"/>
      <c r="WZC197" s="87">
        <v>0</v>
      </c>
      <c r="WZD197" s="87">
        <f>WZB197+WZC197</f>
        <v>0</v>
      </c>
      <c r="WZE197" s="87">
        <v>0</v>
      </c>
      <c r="WZF197" s="87">
        <f>WZD197*(($H$150)+1)+(IF(WZE197&lt;101,WZE197,IF(WZE197&lt;201,WZE197/2,IF(WZE197&lt;=301,WZE197/3,WZE197/4))))</f>
        <v>0</v>
      </c>
      <c r="WZG197" s="108">
        <v>1</v>
      </c>
      <c r="WZH197" s="109"/>
      <c r="WZI197" s="87"/>
      <c r="WZJ197" s="87"/>
      <c r="WZK197" s="87">
        <v>0</v>
      </c>
      <c r="WZL197" s="87">
        <f>WZJ197+WZK197</f>
        <v>0</v>
      </c>
      <c r="WZM197" s="87">
        <v>0</v>
      </c>
      <c r="WZN197" s="87">
        <f>WZL197*(($H$150)+1)+(IF(WZM197&lt;101,WZM197,IF(WZM197&lt;201,WZM197/2,IF(WZM197&lt;=301,WZM197/3,WZM197/4))))</f>
        <v>0</v>
      </c>
      <c r="WZO197" s="108">
        <v>1</v>
      </c>
      <c r="WZP197" s="109"/>
      <c r="WZQ197" s="87"/>
      <c r="WZR197" s="87"/>
      <c r="WZS197" s="87">
        <v>0</v>
      </c>
      <c r="WZT197" s="87">
        <f>WZR197+WZS197</f>
        <v>0</v>
      </c>
      <c r="WZU197" s="87">
        <v>0</v>
      </c>
      <c r="WZV197" s="87">
        <f>WZT197*(($H$150)+1)+(IF(WZU197&lt;101,WZU197,IF(WZU197&lt;201,WZU197/2,IF(WZU197&lt;=301,WZU197/3,WZU197/4))))</f>
        <v>0</v>
      </c>
      <c r="WZW197" s="108">
        <v>1</v>
      </c>
      <c r="WZX197" s="109"/>
      <c r="WZY197" s="87"/>
      <c r="WZZ197" s="87"/>
      <c r="XAA197" s="87">
        <v>0</v>
      </c>
      <c r="XAB197" s="87">
        <f>WZZ197+XAA197</f>
        <v>0</v>
      </c>
      <c r="XAC197" s="87">
        <v>0</v>
      </c>
      <c r="XAD197" s="87">
        <f>XAB197*(($H$150)+1)+(IF(XAC197&lt;101,XAC197,IF(XAC197&lt;201,XAC197/2,IF(XAC197&lt;=301,XAC197/3,XAC197/4))))</f>
        <v>0</v>
      </c>
      <c r="XAE197" s="108">
        <v>1</v>
      </c>
      <c r="XAF197" s="109"/>
      <c r="XAG197" s="87"/>
      <c r="XAH197" s="87"/>
      <c r="XAI197" s="87">
        <v>0</v>
      </c>
      <c r="XAJ197" s="87">
        <f>XAH197+XAI197</f>
        <v>0</v>
      </c>
      <c r="XAK197" s="87">
        <v>0</v>
      </c>
      <c r="XAL197" s="87">
        <f>XAJ197*(($H$150)+1)+(IF(XAK197&lt;101,XAK197,IF(XAK197&lt;201,XAK197/2,IF(XAK197&lt;=301,XAK197/3,XAK197/4))))</f>
        <v>0</v>
      </c>
      <c r="XAM197" s="108">
        <v>1</v>
      </c>
      <c r="XAN197" s="109"/>
      <c r="XAO197" s="87"/>
      <c r="XAP197" s="87"/>
      <c r="XAQ197" s="87">
        <v>0</v>
      </c>
      <c r="XAR197" s="87">
        <f>XAP197+XAQ197</f>
        <v>0</v>
      </c>
      <c r="XAS197" s="87">
        <v>0</v>
      </c>
      <c r="XAT197" s="87">
        <f>XAR197*(($H$150)+1)+(IF(XAS197&lt;101,XAS197,IF(XAS197&lt;201,XAS197/2,IF(XAS197&lt;=301,XAS197/3,XAS197/4))))</f>
        <v>0</v>
      </c>
      <c r="XAU197" s="108">
        <v>1</v>
      </c>
      <c r="XAV197" s="109"/>
      <c r="XAW197" s="87"/>
      <c r="XAX197" s="87"/>
      <c r="XAY197" s="87">
        <v>0</v>
      </c>
      <c r="XAZ197" s="87">
        <f>XAX197+XAY197</f>
        <v>0</v>
      </c>
      <c r="XBA197" s="87">
        <v>0</v>
      </c>
      <c r="XBB197" s="87">
        <f>XAZ197*(($H$150)+1)+(IF(XBA197&lt;101,XBA197,IF(XBA197&lt;201,XBA197/2,IF(XBA197&lt;=301,XBA197/3,XBA197/4))))</f>
        <v>0</v>
      </c>
      <c r="XBC197" s="108">
        <v>1</v>
      </c>
      <c r="XBD197" s="109"/>
      <c r="XBE197" s="87"/>
      <c r="XBF197" s="87"/>
      <c r="XBG197" s="87">
        <v>0</v>
      </c>
      <c r="XBH197" s="87">
        <f>XBF197+XBG197</f>
        <v>0</v>
      </c>
      <c r="XBI197" s="87">
        <v>0</v>
      </c>
      <c r="XBJ197" s="87">
        <f>XBH197*(($H$150)+1)+(IF(XBI197&lt;101,XBI197,IF(XBI197&lt;201,XBI197/2,IF(XBI197&lt;=301,XBI197/3,XBI197/4))))</f>
        <v>0</v>
      </c>
      <c r="XBK197" s="108">
        <v>1</v>
      </c>
      <c r="XBL197" s="109"/>
      <c r="XBM197" s="87"/>
      <c r="XBN197" s="87"/>
      <c r="XBO197" s="87">
        <v>0</v>
      </c>
      <c r="XBP197" s="87">
        <f>XBN197+XBO197</f>
        <v>0</v>
      </c>
      <c r="XBQ197" s="87">
        <v>0</v>
      </c>
      <c r="XBR197" s="87">
        <f>XBP197*(($H$150)+1)+(IF(XBQ197&lt;101,XBQ197,IF(XBQ197&lt;201,XBQ197/2,IF(XBQ197&lt;=301,XBQ197/3,XBQ197/4))))</f>
        <v>0</v>
      </c>
      <c r="XBS197" s="108">
        <v>1</v>
      </c>
      <c r="XBT197" s="109"/>
      <c r="XBU197" s="87"/>
      <c r="XBV197" s="87"/>
      <c r="XBW197" s="87">
        <v>0</v>
      </c>
      <c r="XBX197" s="87">
        <f>XBV197+XBW197</f>
        <v>0</v>
      </c>
      <c r="XBY197" s="87">
        <v>0</v>
      </c>
      <c r="XBZ197" s="87">
        <f>XBX197*(($H$150)+1)+(IF(XBY197&lt;101,XBY197,IF(XBY197&lt;201,XBY197/2,IF(XBY197&lt;=301,XBY197/3,XBY197/4))))</f>
        <v>0</v>
      </c>
      <c r="XCA197" s="108">
        <v>1</v>
      </c>
      <c r="XCB197" s="109"/>
      <c r="XCC197" s="87"/>
      <c r="XCD197" s="87"/>
      <c r="XCE197" s="87">
        <v>0</v>
      </c>
      <c r="XCF197" s="87">
        <f>XCD197+XCE197</f>
        <v>0</v>
      </c>
      <c r="XCG197" s="87">
        <v>0</v>
      </c>
      <c r="XCH197" s="87">
        <f>XCF197*(($H$150)+1)+(IF(XCG197&lt;101,XCG197,IF(XCG197&lt;201,XCG197/2,IF(XCG197&lt;=301,XCG197/3,XCG197/4))))</f>
        <v>0</v>
      </c>
      <c r="XCI197" s="108">
        <v>1</v>
      </c>
      <c r="XCJ197" s="109"/>
      <c r="XCK197" s="87"/>
      <c r="XCL197" s="87"/>
      <c r="XCM197" s="87">
        <v>0</v>
      </c>
      <c r="XCN197" s="87">
        <f>XCL197+XCM197</f>
        <v>0</v>
      </c>
      <c r="XCO197" s="87">
        <v>0</v>
      </c>
      <c r="XCP197" s="87">
        <f>XCN197*(($H$150)+1)+(IF(XCO197&lt;101,XCO197,IF(XCO197&lt;201,XCO197/2,IF(XCO197&lt;=301,XCO197/3,XCO197/4))))</f>
        <v>0</v>
      </c>
      <c r="XCQ197" s="108">
        <v>1</v>
      </c>
      <c r="XCR197" s="109"/>
      <c r="XCS197" s="87"/>
      <c r="XCT197" s="87"/>
      <c r="XCU197" s="87">
        <v>0</v>
      </c>
      <c r="XCV197" s="87">
        <f>XCT197+XCU197</f>
        <v>0</v>
      </c>
      <c r="XCW197" s="87">
        <v>0</v>
      </c>
      <c r="XCX197" s="87">
        <f>XCV197*(($H$150)+1)+(IF(XCW197&lt;101,XCW197,IF(XCW197&lt;201,XCW197/2,IF(XCW197&lt;=301,XCW197/3,XCW197/4))))</f>
        <v>0</v>
      </c>
      <c r="XCY197" s="108">
        <v>1</v>
      </c>
      <c r="XCZ197" s="109"/>
      <c r="XDA197" s="87"/>
      <c r="XDB197" s="87"/>
      <c r="XDC197" s="87">
        <v>0</v>
      </c>
      <c r="XDD197" s="87">
        <f>XDB197+XDC197</f>
        <v>0</v>
      </c>
      <c r="XDE197" s="87">
        <v>0</v>
      </c>
      <c r="XDF197" s="87">
        <f>XDD197*(($H$150)+1)+(IF(XDE197&lt;101,XDE197,IF(XDE197&lt;201,XDE197/2,IF(XDE197&lt;=301,XDE197/3,XDE197/4))))</f>
        <v>0</v>
      </c>
      <c r="XDG197" s="108">
        <v>1</v>
      </c>
      <c r="XDH197" s="109"/>
      <c r="XDI197" s="87"/>
      <c r="XDJ197" s="87"/>
      <c r="XDK197" s="87">
        <v>0</v>
      </c>
      <c r="XDL197" s="87">
        <f>XDJ197+XDK197</f>
        <v>0</v>
      </c>
      <c r="XDM197" s="87">
        <v>0</v>
      </c>
      <c r="XDN197" s="87">
        <f>XDL197*(($H$150)+1)+(IF(XDM197&lt;101,XDM197,IF(XDM197&lt;201,XDM197/2,IF(XDM197&lt;=301,XDM197/3,XDM197/4))))</f>
        <v>0</v>
      </c>
    </row>
    <row r="198" spans="1:16342" x14ac:dyDescent="0.25">
      <c r="A198" s="108">
        <v>7</v>
      </c>
      <c r="B198" s="109"/>
      <c r="C198" s="93" t="s">
        <v>362</v>
      </c>
      <c r="D198" s="96">
        <f>(38.09)*10.764</f>
        <v>410.00076000000001</v>
      </c>
      <c r="E198" s="96">
        <v>0</v>
      </c>
      <c r="F198" s="93">
        <f t="shared" si="15"/>
        <v>410.00076000000001</v>
      </c>
      <c r="G198" s="87">
        <v>0</v>
      </c>
      <c r="H198" s="87">
        <f t="shared" si="16"/>
        <v>615.00114000000008</v>
      </c>
      <c r="M198" s="108">
        <v>2</v>
      </c>
      <c r="N198" s="109"/>
      <c r="O198" s="87"/>
      <c r="P198" s="87"/>
      <c r="Q198" s="87">
        <v>0</v>
      </c>
      <c r="R198" s="87">
        <f>P198+Q198</f>
        <v>0</v>
      </c>
      <c r="S198" s="87">
        <v>0</v>
      </c>
      <c r="T198" s="87">
        <f>R198*(($H$150)+1)+(IF(S198&lt;101,S198,IF(S198&lt;201,S198/2,IF(S198&lt;=301,S198/3,S198/4))))</f>
        <v>0</v>
      </c>
      <c r="U198" s="108">
        <v>2</v>
      </c>
      <c r="V198" s="109"/>
      <c r="W198" s="87"/>
      <c r="X198" s="87"/>
      <c r="Y198" s="87">
        <v>0</v>
      </c>
      <c r="Z198" s="87">
        <f>X198+Y198</f>
        <v>0</v>
      </c>
      <c r="AA198" s="87">
        <v>0</v>
      </c>
      <c r="AB198" s="87">
        <f>Z198*(($H$150)+1)+(IF(AA198&lt;101,AA198,IF(AA198&lt;201,AA198/2,IF(AA198&lt;=301,AA198/3,AA198/4))))</f>
        <v>0</v>
      </c>
      <c r="AC198" s="108">
        <v>2</v>
      </c>
      <c r="AD198" s="109"/>
      <c r="AE198" s="87"/>
      <c r="AF198" s="87"/>
      <c r="AG198" s="87">
        <v>0</v>
      </c>
      <c r="AH198" s="87">
        <f>AF198+AG198</f>
        <v>0</v>
      </c>
      <c r="AI198" s="87">
        <v>0</v>
      </c>
      <c r="AJ198" s="87">
        <f>AH198*(($H$150)+1)+(IF(AI198&lt;101,AI198,IF(AI198&lt;201,AI198/2,IF(AI198&lt;=301,AI198/3,AI198/4))))</f>
        <v>0</v>
      </c>
      <c r="AK198" s="108">
        <v>2</v>
      </c>
      <c r="AL198" s="109"/>
      <c r="AM198" s="87"/>
      <c r="AN198" s="87"/>
      <c r="AO198" s="87">
        <v>0</v>
      </c>
      <c r="AP198" s="87">
        <f>AN198+AO198</f>
        <v>0</v>
      </c>
      <c r="AQ198" s="87">
        <v>0</v>
      </c>
      <c r="AR198" s="87">
        <f>AP198*(($H$150)+1)+(IF(AQ198&lt;101,AQ198,IF(AQ198&lt;201,AQ198/2,IF(AQ198&lt;=301,AQ198/3,AQ198/4))))</f>
        <v>0</v>
      </c>
      <c r="AS198" s="108">
        <v>2</v>
      </c>
      <c r="AT198" s="109"/>
      <c r="AU198" s="87"/>
      <c r="AV198" s="87"/>
      <c r="AW198" s="87">
        <v>0</v>
      </c>
      <c r="AX198" s="87">
        <f>AV198+AW198</f>
        <v>0</v>
      </c>
      <c r="AY198" s="87">
        <v>0</v>
      </c>
      <c r="AZ198" s="87">
        <f>AX198*(($H$150)+1)+(IF(AY198&lt;101,AY198,IF(AY198&lt;201,AY198/2,IF(AY198&lt;=301,AY198/3,AY198/4))))</f>
        <v>0</v>
      </c>
      <c r="BA198" s="108">
        <v>2</v>
      </c>
      <c r="BB198" s="109"/>
      <c r="BC198" s="87"/>
      <c r="BD198" s="87"/>
      <c r="BE198" s="87">
        <v>0</v>
      </c>
      <c r="BF198" s="87">
        <f>BD198+BE198</f>
        <v>0</v>
      </c>
      <c r="BG198" s="87">
        <v>0</v>
      </c>
      <c r="BH198" s="87">
        <f>BF198*(($H$150)+1)+(IF(BG198&lt;101,BG198,IF(BG198&lt;201,BG198/2,IF(BG198&lt;=301,BG198/3,BG198/4))))</f>
        <v>0</v>
      </c>
      <c r="BI198" s="108">
        <v>2</v>
      </c>
      <c r="BJ198" s="109"/>
      <c r="BK198" s="87"/>
      <c r="BL198" s="87"/>
      <c r="BM198" s="87">
        <v>0</v>
      </c>
      <c r="BN198" s="87">
        <f>BL198+BM198</f>
        <v>0</v>
      </c>
      <c r="BO198" s="87">
        <v>0</v>
      </c>
      <c r="BP198" s="87">
        <f>BN198*(($H$150)+1)+(IF(BO198&lt;101,BO198,IF(BO198&lt;201,BO198/2,IF(BO198&lt;=301,BO198/3,BO198/4))))</f>
        <v>0</v>
      </c>
      <c r="BQ198" s="108">
        <v>2</v>
      </c>
      <c r="BR198" s="109"/>
      <c r="BS198" s="87"/>
      <c r="BT198" s="87"/>
      <c r="BU198" s="87">
        <v>0</v>
      </c>
      <c r="BV198" s="87">
        <f>BT198+BU198</f>
        <v>0</v>
      </c>
      <c r="BW198" s="87">
        <v>0</v>
      </c>
      <c r="BX198" s="87">
        <f>BV198*(($H$150)+1)+(IF(BW198&lt;101,BW198,IF(BW198&lt;201,BW198/2,IF(BW198&lt;=301,BW198/3,BW198/4))))</f>
        <v>0</v>
      </c>
      <c r="BY198" s="108">
        <v>2</v>
      </c>
      <c r="BZ198" s="109"/>
      <c r="CA198" s="87"/>
      <c r="CB198" s="87"/>
      <c r="CC198" s="87">
        <v>0</v>
      </c>
      <c r="CD198" s="87">
        <f>CB198+CC198</f>
        <v>0</v>
      </c>
      <c r="CE198" s="87">
        <v>0</v>
      </c>
      <c r="CF198" s="87">
        <f>CD198*(($H$150)+1)+(IF(CE198&lt;101,CE198,IF(CE198&lt;201,CE198/2,IF(CE198&lt;=301,CE198/3,CE198/4))))</f>
        <v>0</v>
      </c>
      <c r="CG198" s="108">
        <v>2</v>
      </c>
      <c r="CH198" s="109"/>
      <c r="CI198" s="87"/>
      <c r="CJ198" s="87"/>
      <c r="CK198" s="87">
        <v>0</v>
      </c>
      <c r="CL198" s="87">
        <f>CJ198+CK198</f>
        <v>0</v>
      </c>
      <c r="CM198" s="87">
        <v>0</v>
      </c>
      <c r="CN198" s="87">
        <f>CL198*(($H$150)+1)+(IF(CM198&lt;101,CM198,IF(CM198&lt;201,CM198/2,IF(CM198&lt;=301,CM198/3,CM198/4))))</f>
        <v>0</v>
      </c>
      <c r="CO198" s="108">
        <v>2</v>
      </c>
      <c r="CP198" s="109"/>
      <c r="CQ198" s="87"/>
      <c r="CR198" s="87"/>
      <c r="CS198" s="87">
        <v>0</v>
      </c>
      <c r="CT198" s="87">
        <f>CR198+CS198</f>
        <v>0</v>
      </c>
      <c r="CU198" s="87">
        <v>0</v>
      </c>
      <c r="CV198" s="87">
        <f>CT198*(($H$150)+1)+(IF(CU198&lt;101,CU198,IF(CU198&lt;201,CU198/2,IF(CU198&lt;=301,CU198/3,CU198/4))))</f>
        <v>0</v>
      </c>
      <c r="CW198" s="108">
        <v>2</v>
      </c>
      <c r="CX198" s="109"/>
      <c r="CY198" s="87"/>
      <c r="CZ198" s="87"/>
      <c r="DA198" s="87">
        <v>0</v>
      </c>
      <c r="DB198" s="87">
        <f>CZ198+DA198</f>
        <v>0</v>
      </c>
      <c r="DC198" s="87">
        <v>0</v>
      </c>
      <c r="DD198" s="87">
        <f>DB198*(($H$150)+1)+(IF(DC198&lt;101,DC198,IF(DC198&lt;201,DC198/2,IF(DC198&lt;=301,DC198/3,DC198/4))))</f>
        <v>0</v>
      </c>
      <c r="DE198" s="108">
        <v>2</v>
      </c>
      <c r="DF198" s="109"/>
      <c r="DG198" s="87"/>
      <c r="DH198" s="87"/>
      <c r="DI198" s="87">
        <v>0</v>
      </c>
      <c r="DJ198" s="87">
        <f>DH198+DI198</f>
        <v>0</v>
      </c>
      <c r="DK198" s="87">
        <v>0</v>
      </c>
      <c r="DL198" s="87">
        <f>DJ198*(($H$150)+1)+(IF(DK198&lt;101,DK198,IF(DK198&lt;201,DK198/2,IF(DK198&lt;=301,DK198/3,DK198/4))))</f>
        <v>0</v>
      </c>
      <c r="DM198" s="108">
        <v>2</v>
      </c>
      <c r="DN198" s="109"/>
      <c r="DO198" s="87"/>
      <c r="DP198" s="87"/>
      <c r="DQ198" s="87">
        <v>0</v>
      </c>
      <c r="DR198" s="87">
        <f>DP198+DQ198</f>
        <v>0</v>
      </c>
      <c r="DS198" s="87">
        <v>0</v>
      </c>
      <c r="DT198" s="87">
        <f>DR198*(($H$150)+1)+(IF(DS198&lt;101,DS198,IF(DS198&lt;201,DS198/2,IF(DS198&lt;=301,DS198/3,DS198/4))))</f>
        <v>0</v>
      </c>
      <c r="DU198" s="108">
        <v>2</v>
      </c>
      <c r="DV198" s="109"/>
      <c r="DW198" s="87"/>
      <c r="DX198" s="87"/>
      <c r="DY198" s="87">
        <v>0</v>
      </c>
      <c r="DZ198" s="87">
        <f>DX198+DY198</f>
        <v>0</v>
      </c>
      <c r="EA198" s="87">
        <v>0</v>
      </c>
      <c r="EB198" s="87">
        <f>DZ198*(($H$150)+1)+(IF(EA198&lt;101,EA198,IF(EA198&lt;201,EA198/2,IF(EA198&lt;=301,EA198/3,EA198/4))))</f>
        <v>0</v>
      </c>
      <c r="EC198" s="108">
        <v>2</v>
      </c>
      <c r="ED198" s="109"/>
      <c r="EE198" s="87"/>
      <c r="EF198" s="87"/>
      <c r="EG198" s="87">
        <v>0</v>
      </c>
      <c r="EH198" s="87">
        <f>EF198+EG198</f>
        <v>0</v>
      </c>
      <c r="EI198" s="87">
        <v>0</v>
      </c>
      <c r="EJ198" s="87">
        <f>EH198*(($H$150)+1)+(IF(EI198&lt;101,EI198,IF(EI198&lt;201,EI198/2,IF(EI198&lt;=301,EI198/3,EI198/4))))</f>
        <v>0</v>
      </c>
      <c r="EK198" s="108">
        <v>2</v>
      </c>
      <c r="EL198" s="109"/>
      <c r="EM198" s="87"/>
      <c r="EN198" s="87"/>
      <c r="EO198" s="87">
        <v>0</v>
      </c>
      <c r="EP198" s="87">
        <f>EN198+EO198</f>
        <v>0</v>
      </c>
      <c r="EQ198" s="87">
        <v>0</v>
      </c>
      <c r="ER198" s="87">
        <f>EP198*(($H$150)+1)+(IF(EQ198&lt;101,EQ198,IF(EQ198&lt;201,EQ198/2,IF(EQ198&lt;=301,EQ198/3,EQ198/4))))</f>
        <v>0</v>
      </c>
      <c r="ES198" s="108">
        <v>2</v>
      </c>
      <c r="ET198" s="109"/>
      <c r="EU198" s="87"/>
      <c r="EV198" s="87"/>
      <c r="EW198" s="87">
        <v>0</v>
      </c>
      <c r="EX198" s="87">
        <f>EV198+EW198</f>
        <v>0</v>
      </c>
      <c r="EY198" s="87">
        <v>0</v>
      </c>
      <c r="EZ198" s="87">
        <f>EX198*(($H$150)+1)+(IF(EY198&lt;101,EY198,IF(EY198&lt;201,EY198/2,IF(EY198&lt;=301,EY198/3,EY198/4))))</f>
        <v>0</v>
      </c>
      <c r="FA198" s="108">
        <v>2</v>
      </c>
      <c r="FB198" s="109"/>
      <c r="FC198" s="87"/>
      <c r="FD198" s="87"/>
      <c r="FE198" s="87">
        <v>0</v>
      </c>
      <c r="FF198" s="87">
        <f>FD198+FE198</f>
        <v>0</v>
      </c>
      <c r="FG198" s="87">
        <v>0</v>
      </c>
      <c r="FH198" s="87">
        <f>FF198*(($H$150)+1)+(IF(FG198&lt;101,FG198,IF(FG198&lt;201,FG198/2,IF(FG198&lt;=301,FG198/3,FG198/4))))</f>
        <v>0</v>
      </c>
      <c r="FI198" s="108">
        <v>2</v>
      </c>
      <c r="FJ198" s="109"/>
      <c r="FK198" s="87"/>
      <c r="FL198" s="87"/>
      <c r="FM198" s="87">
        <v>0</v>
      </c>
      <c r="FN198" s="87">
        <f>FL198+FM198</f>
        <v>0</v>
      </c>
      <c r="FO198" s="87">
        <v>0</v>
      </c>
      <c r="FP198" s="87">
        <f>FN198*(($H$150)+1)+(IF(FO198&lt;101,FO198,IF(FO198&lt;201,FO198/2,IF(FO198&lt;=301,FO198/3,FO198/4))))</f>
        <v>0</v>
      </c>
      <c r="FQ198" s="108">
        <v>2</v>
      </c>
      <c r="FR198" s="109"/>
      <c r="FS198" s="87"/>
      <c r="FT198" s="87"/>
      <c r="FU198" s="87">
        <v>0</v>
      </c>
      <c r="FV198" s="87">
        <f>FT198+FU198</f>
        <v>0</v>
      </c>
      <c r="FW198" s="87">
        <v>0</v>
      </c>
      <c r="FX198" s="87">
        <f>FV198*(($H$150)+1)+(IF(FW198&lt;101,FW198,IF(FW198&lt;201,FW198/2,IF(FW198&lt;=301,FW198/3,FW198/4))))</f>
        <v>0</v>
      </c>
      <c r="FY198" s="108">
        <v>2</v>
      </c>
      <c r="FZ198" s="109"/>
      <c r="GA198" s="87"/>
      <c r="GB198" s="87"/>
      <c r="GC198" s="87">
        <v>0</v>
      </c>
      <c r="GD198" s="87">
        <f>GB198+GC198</f>
        <v>0</v>
      </c>
      <c r="GE198" s="87">
        <v>0</v>
      </c>
      <c r="GF198" s="87">
        <f>GD198*(($H$150)+1)+(IF(GE198&lt;101,GE198,IF(GE198&lt;201,GE198/2,IF(GE198&lt;=301,GE198/3,GE198/4))))</f>
        <v>0</v>
      </c>
      <c r="GG198" s="108">
        <v>2</v>
      </c>
      <c r="GH198" s="109"/>
      <c r="GI198" s="87"/>
      <c r="GJ198" s="87"/>
      <c r="GK198" s="87">
        <v>0</v>
      </c>
      <c r="GL198" s="87">
        <f>GJ198+GK198</f>
        <v>0</v>
      </c>
      <c r="GM198" s="87">
        <v>0</v>
      </c>
      <c r="GN198" s="87">
        <f>GL198*(($H$150)+1)+(IF(GM198&lt;101,GM198,IF(GM198&lt;201,GM198/2,IF(GM198&lt;=301,GM198/3,GM198/4))))</f>
        <v>0</v>
      </c>
      <c r="GO198" s="108">
        <v>2</v>
      </c>
      <c r="GP198" s="109"/>
      <c r="GQ198" s="87"/>
      <c r="GR198" s="87"/>
      <c r="GS198" s="87">
        <v>0</v>
      </c>
      <c r="GT198" s="87">
        <f>GR198+GS198</f>
        <v>0</v>
      </c>
      <c r="GU198" s="87">
        <v>0</v>
      </c>
      <c r="GV198" s="87">
        <f>GT198*(($H$150)+1)+(IF(GU198&lt;101,GU198,IF(GU198&lt;201,GU198/2,IF(GU198&lt;=301,GU198/3,GU198/4))))</f>
        <v>0</v>
      </c>
      <c r="GW198" s="108">
        <v>2</v>
      </c>
      <c r="GX198" s="109"/>
      <c r="GY198" s="87"/>
      <c r="GZ198" s="87"/>
      <c r="HA198" s="87">
        <v>0</v>
      </c>
      <c r="HB198" s="87">
        <f>GZ198+HA198</f>
        <v>0</v>
      </c>
      <c r="HC198" s="87">
        <v>0</v>
      </c>
      <c r="HD198" s="87">
        <f>HB198*(($H$150)+1)+(IF(HC198&lt;101,HC198,IF(HC198&lt;201,HC198/2,IF(HC198&lt;=301,HC198/3,HC198/4))))</f>
        <v>0</v>
      </c>
      <c r="HE198" s="108">
        <v>2</v>
      </c>
      <c r="HF198" s="109"/>
      <c r="HG198" s="87"/>
      <c r="HH198" s="87"/>
      <c r="HI198" s="87">
        <v>0</v>
      </c>
      <c r="HJ198" s="87">
        <f>HH198+HI198</f>
        <v>0</v>
      </c>
      <c r="HK198" s="87">
        <v>0</v>
      </c>
      <c r="HL198" s="87">
        <f>HJ198*(($H$150)+1)+(IF(HK198&lt;101,HK198,IF(HK198&lt;201,HK198/2,IF(HK198&lt;=301,HK198/3,HK198/4))))</f>
        <v>0</v>
      </c>
      <c r="HM198" s="108">
        <v>2</v>
      </c>
      <c r="HN198" s="109"/>
      <c r="HO198" s="87"/>
      <c r="HP198" s="87"/>
      <c r="HQ198" s="87">
        <v>0</v>
      </c>
      <c r="HR198" s="87">
        <f>HP198+HQ198</f>
        <v>0</v>
      </c>
      <c r="HS198" s="87">
        <v>0</v>
      </c>
      <c r="HT198" s="87">
        <f>HR198*(($H$150)+1)+(IF(HS198&lt;101,HS198,IF(HS198&lt;201,HS198/2,IF(HS198&lt;=301,HS198/3,HS198/4))))</f>
        <v>0</v>
      </c>
      <c r="HU198" s="108">
        <v>2</v>
      </c>
      <c r="HV198" s="109"/>
      <c r="HW198" s="87"/>
      <c r="HX198" s="87"/>
      <c r="HY198" s="87">
        <v>0</v>
      </c>
      <c r="HZ198" s="87">
        <f>HX198+HY198</f>
        <v>0</v>
      </c>
      <c r="IA198" s="87">
        <v>0</v>
      </c>
      <c r="IB198" s="87">
        <f>HZ198*(($H$150)+1)+(IF(IA198&lt;101,IA198,IF(IA198&lt;201,IA198/2,IF(IA198&lt;=301,IA198/3,IA198/4))))</f>
        <v>0</v>
      </c>
      <c r="IC198" s="108">
        <v>2</v>
      </c>
      <c r="ID198" s="109"/>
      <c r="IE198" s="87"/>
      <c r="IF198" s="87"/>
      <c r="IG198" s="87">
        <v>0</v>
      </c>
      <c r="IH198" s="87">
        <f>IF198+IG198</f>
        <v>0</v>
      </c>
      <c r="II198" s="87">
        <v>0</v>
      </c>
      <c r="IJ198" s="87">
        <f>IH198*(($H$150)+1)+(IF(II198&lt;101,II198,IF(II198&lt;201,II198/2,IF(II198&lt;=301,II198/3,II198/4))))</f>
        <v>0</v>
      </c>
      <c r="IK198" s="108">
        <v>2</v>
      </c>
      <c r="IL198" s="109"/>
      <c r="IM198" s="87"/>
      <c r="IN198" s="87"/>
      <c r="IO198" s="87">
        <v>0</v>
      </c>
      <c r="IP198" s="87">
        <f>IN198+IO198</f>
        <v>0</v>
      </c>
      <c r="IQ198" s="87">
        <v>0</v>
      </c>
      <c r="IR198" s="87">
        <f>IP198*(($H$150)+1)+(IF(IQ198&lt;101,IQ198,IF(IQ198&lt;201,IQ198/2,IF(IQ198&lt;=301,IQ198/3,IQ198/4))))</f>
        <v>0</v>
      </c>
      <c r="IS198" s="108">
        <v>2</v>
      </c>
      <c r="IT198" s="109"/>
      <c r="IU198" s="87"/>
      <c r="IV198" s="87"/>
      <c r="IW198" s="87">
        <v>0</v>
      </c>
      <c r="IX198" s="87">
        <f>IV198+IW198</f>
        <v>0</v>
      </c>
      <c r="IY198" s="87">
        <v>0</v>
      </c>
      <c r="IZ198" s="87">
        <f>IX198*(($H$150)+1)+(IF(IY198&lt;101,IY198,IF(IY198&lt;201,IY198/2,IF(IY198&lt;=301,IY198/3,IY198/4))))</f>
        <v>0</v>
      </c>
      <c r="JA198" s="108">
        <v>2</v>
      </c>
      <c r="JB198" s="109"/>
      <c r="JC198" s="87"/>
      <c r="JD198" s="87"/>
      <c r="JE198" s="87">
        <v>0</v>
      </c>
      <c r="JF198" s="87">
        <f>JD198+JE198</f>
        <v>0</v>
      </c>
      <c r="JG198" s="87">
        <v>0</v>
      </c>
      <c r="JH198" s="87">
        <f>JF198*(($H$150)+1)+(IF(JG198&lt;101,JG198,IF(JG198&lt;201,JG198/2,IF(JG198&lt;=301,JG198/3,JG198/4))))</f>
        <v>0</v>
      </c>
      <c r="JI198" s="108">
        <v>2</v>
      </c>
      <c r="JJ198" s="109"/>
      <c r="JK198" s="87"/>
      <c r="JL198" s="87"/>
      <c r="JM198" s="87">
        <v>0</v>
      </c>
      <c r="JN198" s="87">
        <f>JL198+JM198</f>
        <v>0</v>
      </c>
      <c r="JO198" s="87">
        <v>0</v>
      </c>
      <c r="JP198" s="87">
        <f>JN198*(($H$150)+1)+(IF(JO198&lt;101,JO198,IF(JO198&lt;201,JO198/2,IF(JO198&lt;=301,JO198/3,JO198/4))))</f>
        <v>0</v>
      </c>
      <c r="JQ198" s="108">
        <v>2</v>
      </c>
      <c r="JR198" s="109"/>
      <c r="JS198" s="87"/>
      <c r="JT198" s="87"/>
      <c r="JU198" s="87"/>
      <c r="JV198" s="87"/>
      <c r="JW198" s="87">
        <v>0</v>
      </c>
      <c r="JX198" s="87">
        <f>JV198+JW198</f>
        <v>0</v>
      </c>
      <c r="JY198" s="87">
        <v>0</v>
      </c>
      <c r="JZ198" s="87">
        <f>JX198*(($H$150)+1)+(IF(JY198&lt;101,JY198,IF(JY198&lt;201,JY198/2,IF(JY198&lt;=301,JY198/3,JY198/4))))</f>
        <v>0</v>
      </c>
      <c r="KA198" s="108">
        <v>2</v>
      </c>
      <c r="KB198" s="109"/>
      <c r="KC198" s="87"/>
      <c r="KD198" s="87"/>
      <c r="KE198" s="87">
        <v>0</v>
      </c>
      <c r="KF198" s="87">
        <f>KD198+KE198</f>
        <v>0</v>
      </c>
      <c r="KG198" s="87">
        <v>0</v>
      </c>
      <c r="KH198" s="87">
        <f>KF198*(($H$150)+1)+(IF(KG198&lt;101,KG198,IF(KG198&lt;201,KG198/2,IF(KG198&lt;=301,KG198/3,KG198/4))))</f>
        <v>0</v>
      </c>
      <c r="KI198" s="108">
        <v>2</v>
      </c>
      <c r="KJ198" s="109"/>
      <c r="KK198" s="87"/>
      <c r="KL198" s="87"/>
      <c r="KM198" s="87">
        <v>0</v>
      </c>
      <c r="KN198" s="87">
        <f>KL198+KM198</f>
        <v>0</v>
      </c>
      <c r="KO198" s="87">
        <v>0</v>
      </c>
      <c r="KP198" s="87">
        <f>KN198*(($H$150)+1)+(IF(KO198&lt;101,KO198,IF(KO198&lt;201,KO198/2,IF(KO198&lt;=301,KO198/3,KO198/4))))</f>
        <v>0</v>
      </c>
      <c r="KQ198" s="108">
        <v>2</v>
      </c>
      <c r="KR198" s="109"/>
      <c r="KS198" s="87"/>
      <c r="KT198" s="87"/>
      <c r="KU198" s="87">
        <v>0</v>
      </c>
      <c r="KV198" s="87">
        <f>KT198+KU198</f>
        <v>0</v>
      </c>
      <c r="KW198" s="87">
        <v>0</v>
      </c>
      <c r="KX198" s="87">
        <f>KV198*(($H$150)+1)+(IF(KW198&lt;101,KW198,IF(KW198&lt;201,KW198/2,IF(KW198&lt;=301,KW198/3,KW198/4))))</f>
        <v>0</v>
      </c>
      <c r="KY198" s="108">
        <v>2</v>
      </c>
      <c r="KZ198" s="109"/>
      <c r="LA198" s="87"/>
      <c r="LB198" s="87"/>
      <c r="LC198" s="87">
        <v>0</v>
      </c>
      <c r="LD198" s="87">
        <f>LB198+LC198</f>
        <v>0</v>
      </c>
      <c r="LE198" s="87">
        <v>0</v>
      </c>
      <c r="LF198" s="87">
        <f>LD198*(($H$150)+1)+(IF(LE198&lt;101,LE198,IF(LE198&lt;201,LE198/2,IF(LE198&lt;=301,LE198/3,LE198/4))))</f>
        <v>0</v>
      </c>
      <c r="LG198" s="108">
        <v>2</v>
      </c>
      <c r="LH198" s="109"/>
      <c r="LI198" s="87"/>
      <c r="LJ198" s="87"/>
      <c r="LK198" s="87">
        <v>0</v>
      </c>
      <c r="LL198" s="87">
        <f>LJ198+LK198</f>
        <v>0</v>
      </c>
      <c r="LM198" s="87">
        <v>0</v>
      </c>
      <c r="LN198" s="87">
        <f>LL198*(($H$150)+1)+(IF(LM198&lt;101,LM198,IF(LM198&lt;201,LM198/2,IF(LM198&lt;=301,LM198/3,LM198/4))))</f>
        <v>0</v>
      </c>
      <c r="LO198" s="108">
        <v>2</v>
      </c>
      <c r="LP198" s="109"/>
      <c r="LQ198" s="87"/>
      <c r="LR198" s="87"/>
      <c r="LS198" s="87">
        <v>0</v>
      </c>
      <c r="LT198" s="87">
        <f>LR198+LS198</f>
        <v>0</v>
      </c>
      <c r="LU198" s="87">
        <v>0</v>
      </c>
      <c r="LV198" s="87">
        <f>LT198*(($H$150)+1)+(IF(LU198&lt;101,LU198,IF(LU198&lt;201,LU198/2,IF(LU198&lt;=301,LU198/3,LU198/4))))</f>
        <v>0</v>
      </c>
      <c r="LW198" s="108">
        <v>2</v>
      </c>
      <c r="LX198" s="109"/>
      <c r="LY198" s="87"/>
      <c r="LZ198" s="87"/>
      <c r="MA198" s="87">
        <v>0</v>
      </c>
      <c r="MB198" s="87">
        <f>LZ198+MA198</f>
        <v>0</v>
      </c>
      <c r="MC198" s="87">
        <v>0</v>
      </c>
      <c r="MD198" s="87">
        <f>MB198*(($H$150)+1)+(IF(MC198&lt;101,MC198,IF(MC198&lt;201,MC198/2,IF(MC198&lt;=301,MC198/3,MC198/4))))</f>
        <v>0</v>
      </c>
      <c r="ME198" s="108">
        <v>2</v>
      </c>
      <c r="MF198" s="109"/>
      <c r="MG198" s="87"/>
      <c r="MH198" s="87"/>
      <c r="MI198" s="87">
        <v>0</v>
      </c>
      <c r="MJ198" s="87">
        <f>MH198+MI198</f>
        <v>0</v>
      </c>
      <c r="MK198" s="87">
        <v>0</v>
      </c>
      <c r="ML198" s="87">
        <f>MJ198*(($H$150)+1)+(IF(MK198&lt;101,MK198,IF(MK198&lt;201,MK198/2,IF(MK198&lt;=301,MK198/3,MK198/4))))</f>
        <v>0</v>
      </c>
      <c r="MM198" s="108">
        <v>2</v>
      </c>
      <c r="MN198" s="109"/>
      <c r="MO198" s="87"/>
      <c r="MP198" s="87"/>
      <c r="MQ198" s="87">
        <v>0</v>
      </c>
      <c r="MR198" s="87">
        <f>MP198+MQ198</f>
        <v>0</v>
      </c>
      <c r="MS198" s="87">
        <v>0</v>
      </c>
      <c r="MT198" s="87">
        <f>MR198*(($H$150)+1)+(IF(MS198&lt;101,MS198,IF(MS198&lt;201,MS198/2,IF(MS198&lt;=301,MS198/3,MS198/4))))</f>
        <v>0</v>
      </c>
      <c r="MU198" s="108">
        <v>2</v>
      </c>
      <c r="MV198" s="109"/>
      <c r="MW198" s="87"/>
      <c r="MX198" s="87"/>
      <c r="MY198" s="87">
        <v>0</v>
      </c>
      <c r="MZ198" s="87">
        <f>MX198+MY198</f>
        <v>0</v>
      </c>
      <c r="NA198" s="87">
        <v>0</v>
      </c>
      <c r="NB198" s="87">
        <f>MZ198*(($H$150)+1)+(IF(NA198&lt;101,NA198,IF(NA198&lt;201,NA198/2,IF(NA198&lt;=301,NA198/3,NA198/4))))</f>
        <v>0</v>
      </c>
      <c r="NC198" s="108">
        <v>2</v>
      </c>
      <c r="ND198" s="109"/>
      <c r="NE198" s="87"/>
      <c r="NF198" s="87"/>
      <c r="NG198" s="87">
        <v>0</v>
      </c>
      <c r="NH198" s="87">
        <f>NF198+NG198</f>
        <v>0</v>
      </c>
      <c r="NI198" s="87">
        <v>0</v>
      </c>
      <c r="NJ198" s="87">
        <f>NH198*(($H$150)+1)+(IF(NI198&lt;101,NI198,IF(NI198&lt;201,NI198/2,IF(NI198&lt;=301,NI198/3,NI198/4))))</f>
        <v>0</v>
      </c>
      <c r="NK198" s="108">
        <v>2</v>
      </c>
      <c r="NL198" s="109"/>
      <c r="NM198" s="87"/>
      <c r="NN198" s="87"/>
      <c r="NO198" s="87">
        <v>0</v>
      </c>
      <c r="NP198" s="87">
        <f>NN198+NO198</f>
        <v>0</v>
      </c>
      <c r="NQ198" s="87">
        <v>0</v>
      </c>
      <c r="NR198" s="87">
        <f>NP198*(($H$150)+1)+(IF(NQ198&lt;101,NQ198,IF(NQ198&lt;201,NQ198/2,IF(NQ198&lt;=301,NQ198/3,NQ198/4))))</f>
        <v>0</v>
      </c>
      <c r="NS198" s="108">
        <v>2</v>
      </c>
      <c r="NT198" s="109"/>
      <c r="NU198" s="87"/>
      <c r="NV198" s="87"/>
      <c r="NW198" s="87">
        <v>0</v>
      </c>
      <c r="NX198" s="87">
        <f>NV198+NW198</f>
        <v>0</v>
      </c>
      <c r="NY198" s="87">
        <v>0</v>
      </c>
      <c r="NZ198" s="87">
        <f>NX198*(($H$150)+1)+(IF(NY198&lt;101,NY198,IF(NY198&lt;201,NY198/2,IF(NY198&lt;=301,NY198/3,NY198/4))))</f>
        <v>0</v>
      </c>
      <c r="OA198" s="108">
        <v>2</v>
      </c>
      <c r="OB198" s="109"/>
      <c r="OC198" s="87"/>
      <c r="OD198" s="87"/>
      <c r="OE198" s="87">
        <v>0</v>
      </c>
      <c r="OF198" s="87">
        <f>OD198+OE198</f>
        <v>0</v>
      </c>
      <c r="OG198" s="87">
        <v>0</v>
      </c>
      <c r="OH198" s="87">
        <f>OF198*(($H$150)+1)+(IF(OG198&lt;101,OG198,IF(OG198&lt;201,OG198/2,IF(OG198&lt;=301,OG198/3,OG198/4))))</f>
        <v>0</v>
      </c>
      <c r="OI198" s="108">
        <v>2</v>
      </c>
      <c r="OJ198" s="109"/>
      <c r="OK198" s="87"/>
      <c r="OL198" s="87"/>
      <c r="OM198" s="87">
        <v>0</v>
      </c>
      <c r="ON198" s="87">
        <f>OL198+OM198</f>
        <v>0</v>
      </c>
      <c r="OO198" s="87">
        <v>0</v>
      </c>
      <c r="OP198" s="87">
        <f>ON198*(($H$150)+1)+(IF(OO198&lt;101,OO198,IF(OO198&lt;201,OO198/2,IF(OO198&lt;=301,OO198/3,OO198/4))))</f>
        <v>0</v>
      </c>
      <c r="OQ198" s="108">
        <v>2</v>
      </c>
      <c r="OR198" s="109"/>
      <c r="OS198" s="87"/>
      <c r="OT198" s="87"/>
      <c r="OU198" s="87">
        <v>0</v>
      </c>
      <c r="OV198" s="87">
        <f>OT198+OU198</f>
        <v>0</v>
      </c>
      <c r="OW198" s="87">
        <v>0</v>
      </c>
      <c r="OX198" s="87">
        <f>OV198*(($H$150)+1)+(IF(OW198&lt;101,OW198,IF(OW198&lt;201,OW198/2,IF(OW198&lt;=301,OW198/3,OW198/4))))</f>
        <v>0</v>
      </c>
      <c r="OY198" s="108">
        <v>2</v>
      </c>
      <c r="OZ198" s="109"/>
      <c r="PA198" s="87"/>
      <c r="PB198" s="87"/>
      <c r="PC198" s="87">
        <v>0</v>
      </c>
      <c r="PD198" s="87">
        <f>PB198+PC198</f>
        <v>0</v>
      </c>
      <c r="PE198" s="87">
        <v>0</v>
      </c>
      <c r="PF198" s="87">
        <f>PD198*(($H$150)+1)+(IF(PE198&lt;101,PE198,IF(PE198&lt;201,PE198/2,IF(PE198&lt;=301,PE198/3,PE198/4))))</f>
        <v>0</v>
      </c>
      <c r="PG198" s="108">
        <v>2</v>
      </c>
      <c r="PH198" s="109"/>
      <c r="PI198" s="87"/>
      <c r="PJ198" s="87"/>
      <c r="PK198" s="87">
        <v>0</v>
      </c>
      <c r="PL198" s="87">
        <f>PJ198+PK198</f>
        <v>0</v>
      </c>
      <c r="PM198" s="87">
        <v>0</v>
      </c>
      <c r="PN198" s="87">
        <f>PL198*(($H$150)+1)+(IF(PM198&lt;101,PM198,IF(PM198&lt;201,PM198/2,IF(PM198&lt;=301,PM198/3,PM198/4))))</f>
        <v>0</v>
      </c>
      <c r="PO198" s="108">
        <v>2</v>
      </c>
      <c r="PP198" s="109"/>
      <c r="PQ198" s="87"/>
      <c r="PR198" s="87"/>
      <c r="PS198" s="87">
        <v>0</v>
      </c>
      <c r="PT198" s="87">
        <f>PR198+PS198</f>
        <v>0</v>
      </c>
      <c r="PU198" s="87">
        <v>0</v>
      </c>
      <c r="PV198" s="87">
        <f>PT198*(($H$150)+1)+(IF(PU198&lt;101,PU198,IF(PU198&lt;201,PU198/2,IF(PU198&lt;=301,PU198/3,PU198/4))))</f>
        <v>0</v>
      </c>
      <c r="PW198" s="108">
        <v>2</v>
      </c>
      <c r="PX198" s="109"/>
      <c r="PY198" s="87"/>
      <c r="PZ198" s="87"/>
      <c r="QA198" s="87">
        <v>0</v>
      </c>
      <c r="QB198" s="87">
        <f>PZ198+QA198</f>
        <v>0</v>
      </c>
      <c r="QC198" s="87">
        <v>0</v>
      </c>
      <c r="QD198" s="87">
        <f>QB198*(($H$150)+1)+(IF(QC198&lt;101,QC198,IF(QC198&lt;201,QC198/2,IF(QC198&lt;=301,QC198/3,QC198/4))))</f>
        <v>0</v>
      </c>
      <c r="QE198" s="108">
        <v>2</v>
      </c>
      <c r="QF198" s="109"/>
      <c r="QG198" s="87"/>
      <c r="QH198" s="87"/>
      <c r="QI198" s="87">
        <v>0</v>
      </c>
      <c r="QJ198" s="87">
        <f>QH198+QI198</f>
        <v>0</v>
      </c>
      <c r="QK198" s="87">
        <v>0</v>
      </c>
      <c r="QL198" s="87">
        <f>QJ198*(($H$150)+1)+(IF(QK198&lt;101,QK198,IF(QK198&lt;201,QK198/2,IF(QK198&lt;=301,QK198/3,QK198/4))))</f>
        <v>0</v>
      </c>
      <c r="QM198" s="108">
        <v>2</v>
      </c>
      <c r="QN198" s="109"/>
      <c r="QO198" s="87"/>
      <c r="QP198" s="87"/>
      <c r="QQ198" s="87">
        <v>0</v>
      </c>
      <c r="QR198" s="87">
        <f>QP198+QQ198</f>
        <v>0</v>
      </c>
      <c r="QS198" s="87">
        <v>0</v>
      </c>
      <c r="QT198" s="87">
        <f>QR198*(($H$150)+1)+(IF(QS198&lt;101,QS198,IF(QS198&lt;201,QS198/2,IF(QS198&lt;=301,QS198/3,QS198/4))))</f>
        <v>0</v>
      </c>
      <c r="QU198" s="108">
        <v>2</v>
      </c>
      <c r="QV198" s="109"/>
      <c r="QW198" s="87"/>
      <c r="QX198" s="87"/>
      <c r="QY198" s="87">
        <v>0</v>
      </c>
      <c r="QZ198" s="87">
        <f>QX198+QY198</f>
        <v>0</v>
      </c>
      <c r="RA198" s="87">
        <v>0</v>
      </c>
      <c r="RB198" s="87">
        <f>QZ198*(($H$150)+1)+(IF(RA198&lt;101,RA198,IF(RA198&lt;201,RA198/2,IF(RA198&lt;=301,RA198/3,RA198/4))))</f>
        <v>0</v>
      </c>
      <c r="RC198" s="108">
        <v>2</v>
      </c>
      <c r="RD198" s="109"/>
      <c r="RE198" s="87"/>
      <c r="RF198" s="87"/>
      <c r="RG198" s="87">
        <v>0</v>
      </c>
      <c r="RH198" s="87">
        <f>RF198+RG198</f>
        <v>0</v>
      </c>
      <c r="RI198" s="87">
        <v>0</v>
      </c>
      <c r="RJ198" s="87">
        <f>RH198*(($H$150)+1)+(IF(RI198&lt;101,RI198,IF(RI198&lt;201,RI198/2,IF(RI198&lt;=301,RI198/3,RI198/4))))</f>
        <v>0</v>
      </c>
      <c r="RK198" s="108">
        <v>2</v>
      </c>
      <c r="RL198" s="109"/>
      <c r="RM198" s="87"/>
      <c r="RN198" s="87"/>
      <c r="RO198" s="87">
        <v>0</v>
      </c>
      <c r="RP198" s="87">
        <f>RN198+RO198</f>
        <v>0</v>
      </c>
      <c r="RQ198" s="87">
        <v>0</v>
      </c>
      <c r="RR198" s="87">
        <f>RP198*(($H$150)+1)+(IF(RQ198&lt;101,RQ198,IF(RQ198&lt;201,RQ198/2,IF(RQ198&lt;=301,RQ198/3,RQ198/4))))</f>
        <v>0</v>
      </c>
      <c r="RS198" s="108">
        <v>2</v>
      </c>
      <c r="RT198" s="109"/>
      <c r="RU198" s="87"/>
      <c r="RV198" s="87"/>
      <c r="RW198" s="87">
        <v>0</v>
      </c>
      <c r="RX198" s="87">
        <f>RV198+RW198</f>
        <v>0</v>
      </c>
      <c r="RY198" s="87">
        <v>0</v>
      </c>
      <c r="RZ198" s="87">
        <f>RX198*(($H$150)+1)+(IF(RY198&lt;101,RY198,IF(RY198&lt;201,RY198/2,IF(RY198&lt;=301,RY198/3,RY198/4))))</f>
        <v>0</v>
      </c>
      <c r="SA198" s="108">
        <v>2</v>
      </c>
      <c r="SB198" s="109"/>
      <c r="SC198" s="87"/>
      <c r="SD198" s="87"/>
      <c r="SE198" s="87">
        <v>0</v>
      </c>
      <c r="SF198" s="87">
        <f>SD198+SE198</f>
        <v>0</v>
      </c>
      <c r="SG198" s="87">
        <v>0</v>
      </c>
      <c r="SH198" s="87">
        <f>SF198*(($H$150)+1)+(IF(SG198&lt;101,SG198,IF(SG198&lt;201,SG198/2,IF(SG198&lt;=301,SG198/3,SG198/4))))</f>
        <v>0</v>
      </c>
      <c r="SI198" s="108">
        <v>2</v>
      </c>
      <c r="SJ198" s="109"/>
      <c r="SK198" s="87"/>
      <c r="SL198" s="87"/>
      <c r="SM198" s="87">
        <v>0</v>
      </c>
      <c r="SN198" s="87">
        <f>SL198+SM198</f>
        <v>0</v>
      </c>
      <c r="SO198" s="87">
        <v>0</v>
      </c>
      <c r="SP198" s="87">
        <f>SN198*(($H$150)+1)+(IF(SO198&lt;101,SO198,IF(SO198&lt;201,SO198/2,IF(SO198&lt;=301,SO198/3,SO198/4))))</f>
        <v>0</v>
      </c>
      <c r="SQ198" s="108">
        <v>2</v>
      </c>
      <c r="SR198" s="109"/>
      <c r="SS198" s="87"/>
      <c r="ST198" s="87"/>
      <c r="SU198" s="87">
        <v>0</v>
      </c>
      <c r="SV198" s="87">
        <f>ST198+SU198</f>
        <v>0</v>
      </c>
      <c r="SW198" s="87">
        <v>0</v>
      </c>
      <c r="SX198" s="87">
        <f>SV198*(($H$150)+1)+(IF(SW198&lt;101,SW198,IF(SW198&lt;201,SW198/2,IF(SW198&lt;=301,SW198/3,SW198/4))))</f>
        <v>0</v>
      </c>
      <c r="SY198" s="108">
        <v>2</v>
      </c>
      <c r="SZ198" s="109"/>
      <c r="TA198" s="87"/>
      <c r="TB198" s="87"/>
      <c r="TC198" s="87">
        <v>0</v>
      </c>
      <c r="TD198" s="87">
        <f>TB198+TC198</f>
        <v>0</v>
      </c>
      <c r="TE198" s="87">
        <v>0</v>
      </c>
      <c r="TF198" s="87">
        <f>TD198*(($H$150)+1)+(IF(TE198&lt;101,TE198,IF(TE198&lt;201,TE198/2,IF(TE198&lt;=301,TE198/3,TE198/4))))</f>
        <v>0</v>
      </c>
      <c r="TG198" s="108">
        <v>2</v>
      </c>
      <c r="TH198" s="109"/>
      <c r="TI198" s="87"/>
      <c r="TJ198" s="87"/>
      <c r="TK198" s="87">
        <v>0</v>
      </c>
      <c r="TL198" s="87">
        <f>TJ198+TK198</f>
        <v>0</v>
      </c>
      <c r="TM198" s="87">
        <v>0</v>
      </c>
      <c r="TN198" s="87">
        <f>TL198*(($H$150)+1)+(IF(TM198&lt;101,TM198,IF(TM198&lt;201,TM198/2,IF(TM198&lt;=301,TM198/3,TM198/4))))</f>
        <v>0</v>
      </c>
      <c r="TO198" s="108">
        <v>2</v>
      </c>
      <c r="TP198" s="109"/>
      <c r="TQ198" s="87"/>
      <c r="TR198" s="87"/>
      <c r="TS198" s="87">
        <v>0</v>
      </c>
      <c r="TT198" s="87">
        <f>TR198+TS198</f>
        <v>0</v>
      </c>
      <c r="TU198" s="87">
        <v>0</v>
      </c>
      <c r="TV198" s="87">
        <f>TT198*(($H$150)+1)+(IF(TU198&lt;101,TU198,IF(TU198&lt;201,TU198/2,IF(TU198&lt;=301,TU198/3,TU198/4))))</f>
        <v>0</v>
      </c>
      <c r="TW198" s="108">
        <v>2</v>
      </c>
      <c r="TX198" s="109"/>
      <c r="TY198" s="87"/>
      <c r="TZ198" s="87"/>
      <c r="UA198" s="87">
        <v>0</v>
      </c>
      <c r="UB198" s="87">
        <f>TZ198+UA198</f>
        <v>0</v>
      </c>
      <c r="UC198" s="87">
        <v>0</v>
      </c>
      <c r="UD198" s="87">
        <f>UB198*(($H$150)+1)+(IF(UC198&lt;101,UC198,IF(UC198&lt;201,UC198/2,IF(UC198&lt;=301,UC198/3,UC198/4))))</f>
        <v>0</v>
      </c>
      <c r="UE198" s="108">
        <v>2</v>
      </c>
      <c r="UF198" s="109"/>
      <c r="UG198" s="87"/>
      <c r="UH198" s="87"/>
      <c r="UI198" s="87">
        <v>0</v>
      </c>
      <c r="UJ198" s="87">
        <f>UH198+UI198</f>
        <v>0</v>
      </c>
      <c r="UK198" s="87">
        <v>0</v>
      </c>
      <c r="UL198" s="87">
        <f>UJ198*(($H$150)+1)+(IF(UK198&lt;101,UK198,IF(UK198&lt;201,UK198/2,IF(UK198&lt;=301,UK198/3,UK198/4))))</f>
        <v>0</v>
      </c>
      <c r="UM198" s="108">
        <v>2</v>
      </c>
      <c r="UN198" s="109"/>
      <c r="UO198" s="87"/>
      <c r="UP198" s="87"/>
      <c r="UQ198" s="87">
        <v>0</v>
      </c>
      <c r="UR198" s="87">
        <f>UP198+UQ198</f>
        <v>0</v>
      </c>
      <c r="US198" s="87">
        <v>0</v>
      </c>
      <c r="UT198" s="87">
        <f>UR198*(($H$150)+1)+(IF(US198&lt;101,US198,IF(US198&lt;201,US198/2,IF(US198&lt;=301,US198/3,US198/4))))</f>
        <v>0</v>
      </c>
      <c r="UU198" s="108">
        <v>2</v>
      </c>
      <c r="UV198" s="109"/>
      <c r="UW198" s="87"/>
      <c r="UX198" s="87"/>
      <c r="UY198" s="87">
        <v>0</v>
      </c>
      <c r="UZ198" s="87">
        <f>UX198+UY198</f>
        <v>0</v>
      </c>
      <c r="VA198" s="87">
        <v>0</v>
      </c>
      <c r="VB198" s="87">
        <f>UZ198*(($H$150)+1)+(IF(VA198&lt;101,VA198,IF(VA198&lt;201,VA198/2,IF(VA198&lt;=301,VA198/3,VA198/4))))</f>
        <v>0</v>
      </c>
      <c r="VC198" s="108">
        <v>2</v>
      </c>
      <c r="VD198" s="109"/>
      <c r="VE198" s="87"/>
      <c r="VF198" s="87"/>
      <c r="VG198" s="87">
        <v>0</v>
      </c>
      <c r="VH198" s="87">
        <f>VF198+VG198</f>
        <v>0</v>
      </c>
      <c r="VI198" s="87">
        <v>0</v>
      </c>
      <c r="VJ198" s="87">
        <f>VH198*(($H$150)+1)+(IF(VI198&lt;101,VI198,IF(VI198&lt;201,VI198/2,IF(VI198&lt;=301,VI198/3,VI198/4))))</f>
        <v>0</v>
      </c>
      <c r="VK198" s="108">
        <v>2</v>
      </c>
      <c r="VL198" s="109"/>
      <c r="VM198" s="87"/>
      <c r="VN198" s="87"/>
      <c r="VO198" s="87">
        <v>0</v>
      </c>
      <c r="VP198" s="87">
        <f>VN198+VO198</f>
        <v>0</v>
      </c>
      <c r="VQ198" s="87">
        <v>0</v>
      </c>
      <c r="VR198" s="87">
        <f>VP198*(($H$150)+1)+(IF(VQ198&lt;101,VQ198,IF(VQ198&lt;201,VQ198/2,IF(VQ198&lt;=301,VQ198/3,VQ198/4))))</f>
        <v>0</v>
      </c>
      <c r="VS198" s="108">
        <v>2</v>
      </c>
      <c r="VT198" s="109"/>
      <c r="VU198" s="87"/>
      <c r="VV198" s="87"/>
      <c r="VW198" s="87">
        <v>0</v>
      </c>
      <c r="VX198" s="87">
        <f>VV198+VW198</f>
        <v>0</v>
      </c>
      <c r="VY198" s="87">
        <v>0</v>
      </c>
      <c r="VZ198" s="87">
        <f>VX198*(($H$150)+1)+(IF(VY198&lt;101,VY198,IF(VY198&lt;201,VY198/2,IF(VY198&lt;=301,VY198/3,VY198/4))))</f>
        <v>0</v>
      </c>
      <c r="WA198" s="108">
        <v>2</v>
      </c>
      <c r="WB198" s="109"/>
      <c r="WC198" s="87"/>
      <c r="WD198" s="87"/>
      <c r="WE198" s="87">
        <v>0</v>
      </c>
      <c r="WF198" s="87">
        <f>WD198+WE198</f>
        <v>0</v>
      </c>
      <c r="WG198" s="87">
        <v>0</v>
      </c>
      <c r="WH198" s="87">
        <f>WF198*(($H$150)+1)+(IF(WG198&lt;101,WG198,IF(WG198&lt;201,WG198/2,IF(WG198&lt;=301,WG198/3,WG198/4))))</f>
        <v>0</v>
      </c>
      <c r="WI198" s="108">
        <v>2</v>
      </c>
      <c r="WJ198" s="109"/>
      <c r="WK198" s="87"/>
      <c r="WL198" s="87"/>
      <c r="WM198" s="87">
        <v>0</v>
      </c>
      <c r="WN198" s="87">
        <f>WL198+WM198</f>
        <v>0</v>
      </c>
      <c r="WO198" s="87">
        <v>0</v>
      </c>
      <c r="WP198" s="87">
        <f>WN198*(($H$150)+1)+(IF(WO198&lt;101,WO198,IF(WO198&lt;201,WO198/2,IF(WO198&lt;=301,WO198/3,WO198/4))))</f>
        <v>0</v>
      </c>
      <c r="WQ198" s="108">
        <v>2</v>
      </c>
      <c r="WR198" s="109"/>
      <c r="WS198" s="87"/>
      <c r="WT198" s="87"/>
      <c r="WU198" s="87">
        <v>0</v>
      </c>
      <c r="WV198" s="87">
        <f>WT198+WU198</f>
        <v>0</v>
      </c>
      <c r="WW198" s="87">
        <v>0</v>
      </c>
      <c r="WX198" s="87">
        <f>WV198*(($H$150)+1)+(IF(WW198&lt;101,WW198,IF(WW198&lt;201,WW198/2,IF(WW198&lt;=301,WW198/3,WW198/4))))</f>
        <v>0</v>
      </c>
      <c r="WY198" s="108">
        <v>2</v>
      </c>
      <c r="WZ198" s="109"/>
      <c r="XA198" s="87"/>
      <c r="XB198" s="87"/>
      <c r="XC198" s="87">
        <v>0</v>
      </c>
      <c r="XD198" s="87">
        <f>XB198+XC198</f>
        <v>0</v>
      </c>
      <c r="XE198" s="87">
        <v>0</v>
      </c>
      <c r="XF198" s="87">
        <f>XD198*(($H$150)+1)+(IF(XE198&lt;101,XE198,IF(XE198&lt;201,XE198/2,IF(XE198&lt;=301,XE198/3,XE198/4))))</f>
        <v>0</v>
      </c>
      <c r="XG198" s="108">
        <v>2</v>
      </c>
      <c r="XH198" s="109"/>
      <c r="XI198" s="87"/>
      <c r="XJ198" s="87"/>
      <c r="XK198" s="87">
        <v>0</v>
      </c>
      <c r="XL198" s="87">
        <f>XJ198+XK198</f>
        <v>0</v>
      </c>
      <c r="XM198" s="87">
        <v>0</v>
      </c>
      <c r="XN198" s="87">
        <f>XL198*(($H$150)+1)+(IF(XM198&lt;101,XM198,IF(XM198&lt;201,XM198/2,IF(XM198&lt;=301,XM198/3,XM198/4))))</f>
        <v>0</v>
      </c>
      <c r="XO198" s="108">
        <v>2</v>
      </c>
      <c r="XP198" s="109"/>
      <c r="XQ198" s="87"/>
      <c r="XR198" s="87"/>
      <c r="XS198" s="87">
        <v>0</v>
      </c>
      <c r="XT198" s="87">
        <f>XR198+XS198</f>
        <v>0</v>
      </c>
      <c r="XU198" s="87">
        <v>0</v>
      </c>
      <c r="XV198" s="87">
        <f>XT198*(($H$150)+1)+(IF(XU198&lt;101,XU198,IF(XU198&lt;201,XU198/2,IF(XU198&lt;=301,XU198/3,XU198/4))))</f>
        <v>0</v>
      </c>
      <c r="XW198" s="108">
        <v>2</v>
      </c>
      <c r="XX198" s="109"/>
      <c r="XY198" s="87"/>
      <c r="XZ198" s="87"/>
      <c r="YA198" s="87">
        <v>0</v>
      </c>
      <c r="YB198" s="87">
        <f>XZ198+YA198</f>
        <v>0</v>
      </c>
      <c r="YC198" s="87">
        <v>0</v>
      </c>
      <c r="YD198" s="87">
        <f>YB198*(($H$150)+1)+(IF(YC198&lt;101,YC198,IF(YC198&lt;201,YC198/2,IF(YC198&lt;=301,YC198/3,YC198/4))))</f>
        <v>0</v>
      </c>
      <c r="YE198" s="108">
        <v>2</v>
      </c>
      <c r="YF198" s="109"/>
      <c r="YG198" s="87"/>
      <c r="YH198" s="87"/>
      <c r="YI198" s="87">
        <v>0</v>
      </c>
      <c r="YJ198" s="87">
        <f>YH198+YI198</f>
        <v>0</v>
      </c>
      <c r="YK198" s="87">
        <v>0</v>
      </c>
      <c r="YL198" s="87">
        <f>YJ198*(($H$150)+1)+(IF(YK198&lt;101,YK198,IF(YK198&lt;201,YK198/2,IF(YK198&lt;=301,YK198/3,YK198/4))))</f>
        <v>0</v>
      </c>
      <c r="YM198" s="108">
        <v>2</v>
      </c>
      <c r="YN198" s="109"/>
      <c r="YO198" s="87"/>
      <c r="YP198" s="87"/>
      <c r="YQ198" s="87">
        <v>0</v>
      </c>
      <c r="YR198" s="87">
        <f>YP198+YQ198</f>
        <v>0</v>
      </c>
      <c r="YS198" s="87">
        <v>0</v>
      </c>
      <c r="YT198" s="87">
        <f>YR198*(($H$150)+1)+(IF(YS198&lt;101,YS198,IF(YS198&lt;201,YS198/2,IF(YS198&lt;=301,YS198/3,YS198/4))))</f>
        <v>0</v>
      </c>
      <c r="YU198" s="108">
        <v>2</v>
      </c>
      <c r="YV198" s="109"/>
      <c r="YW198" s="87"/>
      <c r="YX198" s="87"/>
      <c r="YY198" s="87">
        <v>0</v>
      </c>
      <c r="YZ198" s="87">
        <f>YX198+YY198</f>
        <v>0</v>
      </c>
      <c r="ZA198" s="87">
        <v>0</v>
      </c>
      <c r="ZB198" s="87">
        <f>YZ198*(($H$150)+1)+(IF(ZA198&lt;101,ZA198,IF(ZA198&lt;201,ZA198/2,IF(ZA198&lt;=301,ZA198/3,ZA198/4))))</f>
        <v>0</v>
      </c>
      <c r="ZC198" s="108">
        <v>2</v>
      </c>
      <c r="ZD198" s="109"/>
      <c r="ZE198" s="87"/>
      <c r="ZF198" s="87"/>
      <c r="ZG198" s="87">
        <v>0</v>
      </c>
      <c r="ZH198" s="87">
        <f>ZF198+ZG198</f>
        <v>0</v>
      </c>
      <c r="ZI198" s="87">
        <v>0</v>
      </c>
      <c r="ZJ198" s="87">
        <f>ZH198*(($H$150)+1)+(IF(ZI198&lt;101,ZI198,IF(ZI198&lt;201,ZI198/2,IF(ZI198&lt;=301,ZI198/3,ZI198/4))))</f>
        <v>0</v>
      </c>
      <c r="ZK198" s="108">
        <v>2</v>
      </c>
      <c r="ZL198" s="109"/>
      <c r="ZM198" s="87"/>
      <c r="ZN198" s="87"/>
      <c r="ZO198" s="87">
        <v>0</v>
      </c>
      <c r="ZP198" s="87">
        <f>ZN198+ZO198</f>
        <v>0</v>
      </c>
      <c r="ZQ198" s="87">
        <v>0</v>
      </c>
      <c r="ZR198" s="87">
        <f>ZP198*(($H$150)+1)+(IF(ZQ198&lt;101,ZQ198,IF(ZQ198&lt;201,ZQ198/2,IF(ZQ198&lt;=301,ZQ198/3,ZQ198/4))))</f>
        <v>0</v>
      </c>
      <c r="ZS198" s="108">
        <v>2</v>
      </c>
      <c r="ZT198" s="109"/>
      <c r="ZU198" s="87"/>
      <c r="ZV198" s="87"/>
      <c r="ZW198" s="87">
        <v>0</v>
      </c>
      <c r="ZX198" s="87">
        <f>ZV198+ZW198</f>
        <v>0</v>
      </c>
      <c r="ZY198" s="87">
        <v>0</v>
      </c>
      <c r="ZZ198" s="87">
        <f>ZX198*(($H$150)+1)+(IF(ZY198&lt;101,ZY198,IF(ZY198&lt;201,ZY198/2,IF(ZY198&lt;=301,ZY198/3,ZY198/4))))</f>
        <v>0</v>
      </c>
      <c r="AAA198" s="108">
        <v>2</v>
      </c>
      <c r="AAB198" s="109"/>
      <c r="AAC198" s="87"/>
      <c r="AAD198" s="87"/>
      <c r="AAE198" s="87">
        <v>0</v>
      </c>
      <c r="AAF198" s="87">
        <f>AAD198+AAE198</f>
        <v>0</v>
      </c>
      <c r="AAG198" s="87">
        <v>0</v>
      </c>
      <c r="AAH198" s="87">
        <f>AAF198*(($H$150)+1)+(IF(AAG198&lt;101,AAG198,IF(AAG198&lt;201,AAG198/2,IF(AAG198&lt;=301,AAG198/3,AAG198/4))))</f>
        <v>0</v>
      </c>
      <c r="AAI198" s="108">
        <v>2</v>
      </c>
      <c r="AAJ198" s="109"/>
      <c r="AAK198" s="87"/>
      <c r="AAL198" s="87"/>
      <c r="AAM198" s="87">
        <v>0</v>
      </c>
      <c r="AAN198" s="87">
        <f>AAL198+AAM198</f>
        <v>0</v>
      </c>
      <c r="AAO198" s="87">
        <v>0</v>
      </c>
      <c r="AAP198" s="87">
        <f>AAN198*(($H$150)+1)+(IF(AAO198&lt;101,AAO198,IF(AAO198&lt;201,AAO198/2,IF(AAO198&lt;=301,AAO198/3,AAO198/4))))</f>
        <v>0</v>
      </c>
      <c r="AAQ198" s="108">
        <v>2</v>
      </c>
      <c r="AAR198" s="109"/>
      <c r="AAS198" s="87"/>
      <c r="AAT198" s="87"/>
      <c r="AAU198" s="87">
        <v>0</v>
      </c>
      <c r="AAV198" s="87">
        <f>AAT198+AAU198</f>
        <v>0</v>
      </c>
      <c r="AAW198" s="87">
        <v>0</v>
      </c>
      <c r="AAX198" s="87">
        <f>AAV198*(($H$150)+1)+(IF(AAW198&lt;101,AAW198,IF(AAW198&lt;201,AAW198/2,IF(AAW198&lt;=301,AAW198/3,AAW198/4))))</f>
        <v>0</v>
      </c>
      <c r="AAY198" s="108">
        <v>2</v>
      </c>
      <c r="AAZ198" s="109"/>
      <c r="ABA198" s="87"/>
      <c r="ABB198" s="87"/>
      <c r="ABC198" s="87">
        <v>0</v>
      </c>
      <c r="ABD198" s="87">
        <f>ABB198+ABC198</f>
        <v>0</v>
      </c>
      <c r="ABE198" s="87">
        <v>0</v>
      </c>
      <c r="ABF198" s="87">
        <f>ABD198*(($H$150)+1)+(IF(ABE198&lt;101,ABE198,IF(ABE198&lt;201,ABE198/2,IF(ABE198&lt;=301,ABE198/3,ABE198/4))))</f>
        <v>0</v>
      </c>
      <c r="ABG198" s="108">
        <v>2</v>
      </c>
      <c r="ABH198" s="109"/>
      <c r="ABI198" s="87"/>
      <c r="ABJ198" s="87"/>
      <c r="ABK198" s="87">
        <v>0</v>
      </c>
      <c r="ABL198" s="87">
        <f>ABJ198+ABK198</f>
        <v>0</v>
      </c>
      <c r="ABM198" s="87">
        <v>0</v>
      </c>
      <c r="ABN198" s="87">
        <f>ABL198*(($H$150)+1)+(IF(ABM198&lt;101,ABM198,IF(ABM198&lt;201,ABM198/2,IF(ABM198&lt;=301,ABM198/3,ABM198/4))))</f>
        <v>0</v>
      </c>
      <c r="ABO198" s="108">
        <v>2</v>
      </c>
      <c r="ABP198" s="109"/>
      <c r="ABQ198" s="87"/>
      <c r="ABR198" s="87"/>
      <c r="ABS198" s="87">
        <v>0</v>
      </c>
      <c r="ABT198" s="87">
        <f>ABR198+ABS198</f>
        <v>0</v>
      </c>
      <c r="ABU198" s="87">
        <v>0</v>
      </c>
      <c r="ABV198" s="87">
        <f>ABT198*(($H$150)+1)+(IF(ABU198&lt;101,ABU198,IF(ABU198&lt;201,ABU198/2,IF(ABU198&lt;=301,ABU198/3,ABU198/4))))</f>
        <v>0</v>
      </c>
      <c r="ABW198" s="108">
        <v>2</v>
      </c>
      <c r="ABX198" s="109"/>
      <c r="ABY198" s="87"/>
      <c r="ABZ198" s="87"/>
      <c r="ACA198" s="87">
        <v>0</v>
      </c>
      <c r="ACB198" s="87">
        <f>ABZ198+ACA198</f>
        <v>0</v>
      </c>
      <c r="ACC198" s="87">
        <v>0</v>
      </c>
      <c r="ACD198" s="87">
        <f>ACB198*(($H$150)+1)+(IF(ACC198&lt;101,ACC198,IF(ACC198&lt;201,ACC198/2,IF(ACC198&lt;=301,ACC198/3,ACC198/4))))</f>
        <v>0</v>
      </c>
      <c r="ACE198" s="108">
        <v>2</v>
      </c>
      <c r="ACF198" s="109"/>
      <c r="ACG198" s="87"/>
      <c r="ACH198" s="87"/>
      <c r="ACI198" s="87">
        <v>0</v>
      </c>
      <c r="ACJ198" s="87">
        <f>ACH198+ACI198</f>
        <v>0</v>
      </c>
      <c r="ACK198" s="87">
        <v>0</v>
      </c>
      <c r="ACL198" s="87">
        <f>ACJ198*(($H$150)+1)+(IF(ACK198&lt;101,ACK198,IF(ACK198&lt;201,ACK198/2,IF(ACK198&lt;=301,ACK198/3,ACK198/4))))</f>
        <v>0</v>
      </c>
      <c r="ACM198" s="108">
        <v>2</v>
      </c>
      <c r="ACN198" s="109"/>
      <c r="ACO198" s="87"/>
      <c r="ACP198" s="87"/>
      <c r="ACQ198" s="87">
        <v>0</v>
      </c>
      <c r="ACR198" s="87">
        <f>ACP198+ACQ198</f>
        <v>0</v>
      </c>
      <c r="ACS198" s="87">
        <v>0</v>
      </c>
      <c r="ACT198" s="87">
        <f>ACR198*(($H$150)+1)+(IF(ACS198&lt;101,ACS198,IF(ACS198&lt;201,ACS198/2,IF(ACS198&lt;=301,ACS198/3,ACS198/4))))</f>
        <v>0</v>
      </c>
      <c r="ACU198" s="108">
        <v>2</v>
      </c>
      <c r="ACV198" s="109"/>
      <c r="ACW198" s="87"/>
      <c r="ACX198" s="87"/>
      <c r="ACY198" s="87">
        <v>0</v>
      </c>
      <c r="ACZ198" s="87">
        <f>ACX198+ACY198</f>
        <v>0</v>
      </c>
      <c r="ADA198" s="87">
        <v>0</v>
      </c>
      <c r="ADB198" s="87">
        <f>ACZ198*(($H$150)+1)+(IF(ADA198&lt;101,ADA198,IF(ADA198&lt;201,ADA198/2,IF(ADA198&lt;=301,ADA198/3,ADA198/4))))</f>
        <v>0</v>
      </c>
      <c r="ADC198" s="108">
        <v>2</v>
      </c>
      <c r="ADD198" s="109"/>
      <c r="ADE198" s="87"/>
      <c r="ADF198" s="87"/>
      <c r="ADG198" s="87">
        <v>0</v>
      </c>
      <c r="ADH198" s="87">
        <f>ADF198+ADG198</f>
        <v>0</v>
      </c>
      <c r="ADI198" s="87">
        <v>0</v>
      </c>
      <c r="ADJ198" s="87">
        <f>ADH198*(($H$150)+1)+(IF(ADI198&lt;101,ADI198,IF(ADI198&lt;201,ADI198/2,IF(ADI198&lt;=301,ADI198/3,ADI198/4))))</f>
        <v>0</v>
      </c>
      <c r="ADK198" s="108">
        <v>2</v>
      </c>
      <c r="ADL198" s="109"/>
      <c r="ADM198" s="87"/>
      <c r="ADN198" s="87"/>
      <c r="ADO198" s="87">
        <v>0</v>
      </c>
      <c r="ADP198" s="87">
        <f>ADN198+ADO198</f>
        <v>0</v>
      </c>
      <c r="ADQ198" s="87">
        <v>0</v>
      </c>
      <c r="ADR198" s="87">
        <f>ADP198*(($H$150)+1)+(IF(ADQ198&lt;101,ADQ198,IF(ADQ198&lt;201,ADQ198/2,IF(ADQ198&lt;=301,ADQ198/3,ADQ198/4))))</f>
        <v>0</v>
      </c>
      <c r="ADS198" s="108">
        <v>2</v>
      </c>
      <c r="ADT198" s="109"/>
      <c r="ADU198" s="87"/>
      <c r="ADV198" s="87"/>
      <c r="ADW198" s="87">
        <v>0</v>
      </c>
      <c r="ADX198" s="87">
        <f>ADV198+ADW198</f>
        <v>0</v>
      </c>
      <c r="ADY198" s="87">
        <v>0</v>
      </c>
      <c r="ADZ198" s="87">
        <f>ADX198*(($H$150)+1)+(IF(ADY198&lt;101,ADY198,IF(ADY198&lt;201,ADY198/2,IF(ADY198&lt;=301,ADY198/3,ADY198/4))))</f>
        <v>0</v>
      </c>
      <c r="AEA198" s="108">
        <v>2</v>
      </c>
      <c r="AEB198" s="109"/>
      <c r="AEC198" s="87"/>
      <c r="AED198" s="87"/>
      <c r="AEE198" s="87">
        <v>0</v>
      </c>
      <c r="AEF198" s="87">
        <f>AED198+AEE198</f>
        <v>0</v>
      </c>
      <c r="AEG198" s="87">
        <v>0</v>
      </c>
      <c r="AEH198" s="87">
        <f>AEF198*(($H$150)+1)+(IF(AEG198&lt;101,AEG198,IF(AEG198&lt;201,AEG198/2,IF(AEG198&lt;=301,AEG198/3,AEG198/4))))</f>
        <v>0</v>
      </c>
      <c r="AEI198" s="108">
        <v>2</v>
      </c>
      <c r="AEJ198" s="109"/>
      <c r="AEK198" s="87"/>
      <c r="AEL198" s="87"/>
      <c r="AEM198" s="87">
        <v>0</v>
      </c>
      <c r="AEN198" s="87">
        <f>AEL198+AEM198</f>
        <v>0</v>
      </c>
      <c r="AEO198" s="87">
        <v>0</v>
      </c>
      <c r="AEP198" s="87">
        <f>AEN198*(($H$150)+1)+(IF(AEO198&lt;101,AEO198,IF(AEO198&lt;201,AEO198/2,IF(AEO198&lt;=301,AEO198/3,AEO198/4))))</f>
        <v>0</v>
      </c>
      <c r="AEQ198" s="108">
        <v>2</v>
      </c>
      <c r="AER198" s="109"/>
      <c r="AES198" s="87"/>
      <c r="AET198" s="87"/>
      <c r="AEU198" s="87">
        <v>0</v>
      </c>
      <c r="AEV198" s="87">
        <f>AET198+AEU198</f>
        <v>0</v>
      </c>
      <c r="AEW198" s="87">
        <v>0</v>
      </c>
      <c r="AEX198" s="87">
        <f>AEV198*(($H$150)+1)+(IF(AEW198&lt;101,AEW198,IF(AEW198&lt;201,AEW198/2,IF(AEW198&lt;=301,AEW198/3,AEW198/4))))</f>
        <v>0</v>
      </c>
      <c r="AEY198" s="108">
        <v>2</v>
      </c>
      <c r="AEZ198" s="109"/>
      <c r="AFA198" s="87"/>
      <c r="AFB198" s="87"/>
      <c r="AFC198" s="87">
        <v>0</v>
      </c>
      <c r="AFD198" s="87">
        <f>AFB198+AFC198</f>
        <v>0</v>
      </c>
      <c r="AFE198" s="87">
        <v>0</v>
      </c>
      <c r="AFF198" s="87">
        <f>AFD198*(($H$150)+1)+(IF(AFE198&lt;101,AFE198,IF(AFE198&lt;201,AFE198/2,IF(AFE198&lt;=301,AFE198/3,AFE198/4))))</f>
        <v>0</v>
      </c>
      <c r="AFG198" s="108">
        <v>2</v>
      </c>
      <c r="AFH198" s="109"/>
      <c r="AFI198" s="87"/>
      <c r="AFJ198" s="87"/>
      <c r="AFK198" s="87">
        <v>0</v>
      </c>
      <c r="AFL198" s="87">
        <f>AFJ198+AFK198</f>
        <v>0</v>
      </c>
      <c r="AFM198" s="87">
        <v>0</v>
      </c>
      <c r="AFN198" s="87">
        <f>AFL198*(($H$150)+1)+(IF(AFM198&lt;101,AFM198,IF(AFM198&lt;201,AFM198/2,IF(AFM198&lt;=301,AFM198/3,AFM198/4))))</f>
        <v>0</v>
      </c>
      <c r="AFO198" s="108">
        <v>2</v>
      </c>
      <c r="AFP198" s="109"/>
      <c r="AFQ198" s="87"/>
      <c r="AFR198" s="87"/>
      <c r="AFS198" s="87">
        <v>0</v>
      </c>
      <c r="AFT198" s="87">
        <f>AFR198+AFS198</f>
        <v>0</v>
      </c>
      <c r="AFU198" s="87">
        <v>0</v>
      </c>
      <c r="AFV198" s="87">
        <f>AFT198*(($H$150)+1)+(IF(AFU198&lt;101,AFU198,IF(AFU198&lt;201,AFU198/2,IF(AFU198&lt;=301,AFU198/3,AFU198/4))))</f>
        <v>0</v>
      </c>
      <c r="AFW198" s="108">
        <v>2</v>
      </c>
      <c r="AFX198" s="109"/>
      <c r="AFY198" s="87"/>
      <c r="AFZ198" s="87"/>
      <c r="AGA198" s="87">
        <v>0</v>
      </c>
      <c r="AGB198" s="87">
        <f>AFZ198+AGA198</f>
        <v>0</v>
      </c>
      <c r="AGC198" s="87">
        <v>0</v>
      </c>
      <c r="AGD198" s="87">
        <f>AGB198*(($H$150)+1)+(IF(AGC198&lt;101,AGC198,IF(AGC198&lt;201,AGC198/2,IF(AGC198&lt;=301,AGC198/3,AGC198/4))))</f>
        <v>0</v>
      </c>
      <c r="AGE198" s="108">
        <v>2</v>
      </c>
      <c r="AGF198" s="109"/>
      <c r="AGG198" s="87"/>
      <c r="AGH198" s="87"/>
      <c r="AGI198" s="87">
        <v>0</v>
      </c>
      <c r="AGJ198" s="87">
        <f>AGH198+AGI198</f>
        <v>0</v>
      </c>
      <c r="AGK198" s="87">
        <v>0</v>
      </c>
      <c r="AGL198" s="87">
        <f>AGJ198*(($H$150)+1)+(IF(AGK198&lt;101,AGK198,IF(AGK198&lt;201,AGK198/2,IF(AGK198&lt;=301,AGK198/3,AGK198/4))))</f>
        <v>0</v>
      </c>
      <c r="AGM198" s="108">
        <v>2</v>
      </c>
      <c r="AGN198" s="109"/>
      <c r="AGO198" s="87"/>
      <c r="AGP198" s="87"/>
      <c r="AGQ198" s="87">
        <v>0</v>
      </c>
      <c r="AGR198" s="87">
        <f>AGP198+AGQ198</f>
        <v>0</v>
      </c>
      <c r="AGS198" s="87">
        <v>0</v>
      </c>
      <c r="AGT198" s="87">
        <f>AGR198*(($H$150)+1)+(IF(AGS198&lt;101,AGS198,IF(AGS198&lt;201,AGS198/2,IF(AGS198&lt;=301,AGS198/3,AGS198/4))))</f>
        <v>0</v>
      </c>
      <c r="AGU198" s="108">
        <v>2</v>
      </c>
      <c r="AGV198" s="109"/>
      <c r="AGW198" s="87"/>
      <c r="AGX198" s="87"/>
      <c r="AGY198" s="87">
        <v>0</v>
      </c>
      <c r="AGZ198" s="87">
        <f>AGX198+AGY198</f>
        <v>0</v>
      </c>
      <c r="AHA198" s="87">
        <v>0</v>
      </c>
      <c r="AHB198" s="87">
        <f>AGZ198*(($H$150)+1)+(IF(AHA198&lt;101,AHA198,IF(AHA198&lt;201,AHA198/2,IF(AHA198&lt;=301,AHA198/3,AHA198/4))))</f>
        <v>0</v>
      </c>
      <c r="AHC198" s="108">
        <v>2</v>
      </c>
      <c r="AHD198" s="109"/>
      <c r="AHE198" s="87"/>
      <c r="AHF198" s="87"/>
      <c r="AHG198" s="87">
        <v>0</v>
      </c>
      <c r="AHH198" s="87">
        <f>AHF198+AHG198</f>
        <v>0</v>
      </c>
      <c r="AHI198" s="87">
        <v>0</v>
      </c>
      <c r="AHJ198" s="87">
        <f>AHH198*(($H$150)+1)+(IF(AHI198&lt;101,AHI198,IF(AHI198&lt;201,AHI198/2,IF(AHI198&lt;=301,AHI198/3,AHI198/4))))</f>
        <v>0</v>
      </c>
      <c r="AHK198" s="108">
        <v>2</v>
      </c>
      <c r="AHL198" s="109"/>
      <c r="AHM198" s="87"/>
      <c r="AHN198" s="87"/>
      <c r="AHO198" s="87">
        <v>0</v>
      </c>
      <c r="AHP198" s="87">
        <f>AHN198+AHO198</f>
        <v>0</v>
      </c>
      <c r="AHQ198" s="87">
        <v>0</v>
      </c>
      <c r="AHR198" s="87">
        <f>AHP198*(($H$150)+1)+(IF(AHQ198&lt;101,AHQ198,IF(AHQ198&lt;201,AHQ198/2,IF(AHQ198&lt;=301,AHQ198/3,AHQ198/4))))</f>
        <v>0</v>
      </c>
      <c r="AHS198" s="108">
        <v>2</v>
      </c>
      <c r="AHT198" s="109"/>
      <c r="AHU198" s="87"/>
      <c r="AHV198" s="87"/>
      <c r="AHW198" s="87">
        <v>0</v>
      </c>
      <c r="AHX198" s="87">
        <f>AHV198+AHW198</f>
        <v>0</v>
      </c>
      <c r="AHY198" s="87">
        <v>0</v>
      </c>
      <c r="AHZ198" s="87">
        <f>AHX198*(($H$150)+1)+(IF(AHY198&lt;101,AHY198,IF(AHY198&lt;201,AHY198/2,IF(AHY198&lt;=301,AHY198/3,AHY198/4))))</f>
        <v>0</v>
      </c>
      <c r="AIA198" s="108">
        <v>2</v>
      </c>
      <c r="AIB198" s="109"/>
      <c r="AIC198" s="87"/>
      <c r="AID198" s="87"/>
      <c r="AIE198" s="87">
        <v>0</v>
      </c>
      <c r="AIF198" s="87">
        <f>AID198+AIE198</f>
        <v>0</v>
      </c>
      <c r="AIG198" s="87">
        <v>0</v>
      </c>
      <c r="AIH198" s="87">
        <f>AIF198*(($H$150)+1)+(IF(AIG198&lt;101,AIG198,IF(AIG198&lt;201,AIG198/2,IF(AIG198&lt;=301,AIG198/3,AIG198/4))))</f>
        <v>0</v>
      </c>
      <c r="AII198" s="108">
        <v>2</v>
      </c>
      <c r="AIJ198" s="109"/>
      <c r="AIK198" s="87"/>
      <c r="AIL198" s="87"/>
      <c r="AIM198" s="87">
        <v>0</v>
      </c>
      <c r="AIN198" s="87">
        <f>AIL198+AIM198</f>
        <v>0</v>
      </c>
      <c r="AIO198" s="87">
        <v>0</v>
      </c>
      <c r="AIP198" s="87">
        <f>AIN198*(($H$150)+1)+(IF(AIO198&lt;101,AIO198,IF(AIO198&lt;201,AIO198/2,IF(AIO198&lt;=301,AIO198/3,AIO198/4))))</f>
        <v>0</v>
      </c>
      <c r="AIQ198" s="108">
        <v>2</v>
      </c>
      <c r="AIR198" s="109"/>
      <c r="AIS198" s="87"/>
      <c r="AIT198" s="87"/>
      <c r="AIU198" s="87">
        <v>0</v>
      </c>
      <c r="AIV198" s="87">
        <f>AIT198+AIU198</f>
        <v>0</v>
      </c>
      <c r="AIW198" s="87">
        <v>0</v>
      </c>
      <c r="AIX198" s="87">
        <f>AIV198*(($H$150)+1)+(IF(AIW198&lt;101,AIW198,IF(AIW198&lt;201,AIW198/2,IF(AIW198&lt;=301,AIW198/3,AIW198/4))))</f>
        <v>0</v>
      </c>
      <c r="AIY198" s="108">
        <v>2</v>
      </c>
      <c r="AIZ198" s="109"/>
      <c r="AJA198" s="87"/>
      <c r="AJB198" s="87"/>
      <c r="AJC198" s="87">
        <v>0</v>
      </c>
      <c r="AJD198" s="87">
        <f>AJB198+AJC198</f>
        <v>0</v>
      </c>
      <c r="AJE198" s="87">
        <v>0</v>
      </c>
      <c r="AJF198" s="87">
        <f>AJD198*(($H$150)+1)+(IF(AJE198&lt;101,AJE198,IF(AJE198&lt;201,AJE198/2,IF(AJE198&lt;=301,AJE198/3,AJE198/4))))</f>
        <v>0</v>
      </c>
      <c r="AJG198" s="108">
        <v>2</v>
      </c>
      <c r="AJH198" s="109"/>
      <c r="AJI198" s="87"/>
      <c r="AJJ198" s="87"/>
      <c r="AJK198" s="87">
        <v>0</v>
      </c>
      <c r="AJL198" s="87">
        <f>AJJ198+AJK198</f>
        <v>0</v>
      </c>
      <c r="AJM198" s="87">
        <v>0</v>
      </c>
      <c r="AJN198" s="87">
        <f>AJL198*(($H$150)+1)+(IF(AJM198&lt;101,AJM198,IF(AJM198&lt;201,AJM198/2,IF(AJM198&lt;=301,AJM198/3,AJM198/4))))</f>
        <v>0</v>
      </c>
      <c r="AJO198" s="108">
        <v>2</v>
      </c>
      <c r="AJP198" s="109"/>
      <c r="AJQ198" s="87"/>
      <c r="AJR198" s="87"/>
      <c r="AJS198" s="87">
        <v>0</v>
      </c>
      <c r="AJT198" s="87">
        <f>AJR198+AJS198</f>
        <v>0</v>
      </c>
      <c r="AJU198" s="87">
        <v>0</v>
      </c>
      <c r="AJV198" s="87">
        <f>AJT198*(($H$150)+1)+(IF(AJU198&lt;101,AJU198,IF(AJU198&lt;201,AJU198/2,IF(AJU198&lt;=301,AJU198/3,AJU198/4))))</f>
        <v>0</v>
      </c>
      <c r="AJW198" s="108">
        <v>2</v>
      </c>
      <c r="AJX198" s="109"/>
      <c r="AJY198" s="87"/>
      <c r="AJZ198" s="87"/>
      <c r="AKA198" s="87">
        <v>0</v>
      </c>
      <c r="AKB198" s="87">
        <f>AJZ198+AKA198</f>
        <v>0</v>
      </c>
      <c r="AKC198" s="87">
        <v>0</v>
      </c>
      <c r="AKD198" s="87">
        <f>AKB198*(($H$150)+1)+(IF(AKC198&lt;101,AKC198,IF(AKC198&lt;201,AKC198/2,IF(AKC198&lt;=301,AKC198/3,AKC198/4))))</f>
        <v>0</v>
      </c>
      <c r="AKE198" s="108">
        <v>2</v>
      </c>
      <c r="AKF198" s="109"/>
      <c r="AKG198" s="87"/>
      <c r="AKH198" s="87"/>
      <c r="AKI198" s="87">
        <v>0</v>
      </c>
      <c r="AKJ198" s="87">
        <f>AKH198+AKI198</f>
        <v>0</v>
      </c>
      <c r="AKK198" s="87">
        <v>0</v>
      </c>
      <c r="AKL198" s="87">
        <f>AKJ198*(($H$150)+1)+(IF(AKK198&lt;101,AKK198,IF(AKK198&lt;201,AKK198/2,IF(AKK198&lt;=301,AKK198/3,AKK198/4))))</f>
        <v>0</v>
      </c>
      <c r="AKM198" s="108">
        <v>2</v>
      </c>
      <c r="AKN198" s="109"/>
      <c r="AKO198" s="87"/>
      <c r="AKP198" s="87"/>
      <c r="AKQ198" s="87">
        <v>0</v>
      </c>
      <c r="AKR198" s="87">
        <f>AKP198+AKQ198</f>
        <v>0</v>
      </c>
      <c r="AKS198" s="87">
        <v>0</v>
      </c>
      <c r="AKT198" s="87">
        <f>AKR198*(($H$150)+1)+(IF(AKS198&lt;101,AKS198,IF(AKS198&lt;201,AKS198/2,IF(AKS198&lt;=301,AKS198/3,AKS198/4))))</f>
        <v>0</v>
      </c>
      <c r="AKU198" s="108">
        <v>2</v>
      </c>
      <c r="AKV198" s="109"/>
      <c r="AKW198" s="87"/>
      <c r="AKX198" s="87"/>
      <c r="AKY198" s="87">
        <v>0</v>
      </c>
      <c r="AKZ198" s="87">
        <f>AKX198+AKY198</f>
        <v>0</v>
      </c>
      <c r="ALA198" s="87">
        <v>0</v>
      </c>
      <c r="ALB198" s="87">
        <f>AKZ198*(($H$150)+1)+(IF(ALA198&lt;101,ALA198,IF(ALA198&lt;201,ALA198/2,IF(ALA198&lt;=301,ALA198/3,ALA198/4))))</f>
        <v>0</v>
      </c>
      <c r="ALC198" s="108">
        <v>2</v>
      </c>
      <c r="ALD198" s="109"/>
      <c r="ALE198" s="87"/>
      <c r="ALF198" s="87"/>
      <c r="ALG198" s="87">
        <v>0</v>
      </c>
      <c r="ALH198" s="87">
        <f>ALF198+ALG198</f>
        <v>0</v>
      </c>
      <c r="ALI198" s="87">
        <v>0</v>
      </c>
      <c r="ALJ198" s="87">
        <f>ALH198*(($H$150)+1)+(IF(ALI198&lt;101,ALI198,IF(ALI198&lt;201,ALI198/2,IF(ALI198&lt;=301,ALI198/3,ALI198/4))))</f>
        <v>0</v>
      </c>
      <c r="ALK198" s="108">
        <v>2</v>
      </c>
      <c r="ALL198" s="109"/>
      <c r="ALM198" s="87"/>
      <c r="ALN198" s="87"/>
      <c r="ALO198" s="87">
        <v>0</v>
      </c>
      <c r="ALP198" s="87">
        <f>ALN198+ALO198</f>
        <v>0</v>
      </c>
      <c r="ALQ198" s="87">
        <v>0</v>
      </c>
      <c r="ALR198" s="87">
        <f>ALP198*(($H$150)+1)+(IF(ALQ198&lt;101,ALQ198,IF(ALQ198&lt;201,ALQ198/2,IF(ALQ198&lt;=301,ALQ198/3,ALQ198/4))))</f>
        <v>0</v>
      </c>
      <c r="ALS198" s="108">
        <v>2</v>
      </c>
      <c r="ALT198" s="109"/>
      <c r="ALU198" s="87"/>
      <c r="ALV198" s="87"/>
      <c r="ALW198" s="87">
        <v>0</v>
      </c>
      <c r="ALX198" s="87">
        <f>ALV198+ALW198</f>
        <v>0</v>
      </c>
      <c r="ALY198" s="87">
        <v>0</v>
      </c>
      <c r="ALZ198" s="87">
        <f>ALX198*(($H$150)+1)+(IF(ALY198&lt;101,ALY198,IF(ALY198&lt;201,ALY198/2,IF(ALY198&lt;=301,ALY198/3,ALY198/4))))</f>
        <v>0</v>
      </c>
      <c r="AMA198" s="108">
        <v>2</v>
      </c>
      <c r="AMB198" s="109"/>
      <c r="AMC198" s="87"/>
      <c r="AMD198" s="87"/>
      <c r="AME198" s="87">
        <v>0</v>
      </c>
      <c r="AMF198" s="87">
        <f>AMD198+AME198</f>
        <v>0</v>
      </c>
      <c r="AMG198" s="87">
        <v>0</v>
      </c>
      <c r="AMH198" s="87">
        <f>AMF198*(($H$150)+1)+(IF(AMG198&lt;101,AMG198,IF(AMG198&lt;201,AMG198/2,IF(AMG198&lt;=301,AMG198/3,AMG198/4))))</f>
        <v>0</v>
      </c>
      <c r="AMI198" s="108">
        <v>2</v>
      </c>
      <c r="AMJ198" s="109"/>
      <c r="AMK198" s="87"/>
      <c r="AML198" s="87"/>
      <c r="AMM198" s="87">
        <v>0</v>
      </c>
      <c r="AMN198" s="87">
        <f>AML198+AMM198</f>
        <v>0</v>
      </c>
      <c r="AMO198" s="87">
        <v>0</v>
      </c>
      <c r="AMP198" s="87">
        <f>AMN198*(($H$150)+1)+(IF(AMO198&lt;101,AMO198,IF(AMO198&lt;201,AMO198/2,IF(AMO198&lt;=301,AMO198/3,AMO198/4))))</f>
        <v>0</v>
      </c>
      <c r="AMQ198" s="108">
        <v>2</v>
      </c>
      <c r="AMR198" s="109"/>
      <c r="AMS198" s="87"/>
      <c r="AMT198" s="87"/>
      <c r="AMU198" s="87">
        <v>0</v>
      </c>
      <c r="AMV198" s="87">
        <f>AMT198+AMU198</f>
        <v>0</v>
      </c>
      <c r="AMW198" s="87">
        <v>0</v>
      </c>
      <c r="AMX198" s="87">
        <f>AMV198*(($H$150)+1)+(IF(AMW198&lt;101,AMW198,IF(AMW198&lt;201,AMW198/2,IF(AMW198&lt;=301,AMW198/3,AMW198/4))))</f>
        <v>0</v>
      </c>
      <c r="AMY198" s="108">
        <v>2</v>
      </c>
      <c r="AMZ198" s="109"/>
      <c r="ANA198" s="87"/>
      <c r="ANB198" s="87"/>
      <c r="ANC198" s="87">
        <v>0</v>
      </c>
      <c r="AND198" s="87">
        <f>ANB198+ANC198</f>
        <v>0</v>
      </c>
      <c r="ANE198" s="87">
        <v>0</v>
      </c>
      <c r="ANF198" s="87">
        <f>AND198*(($H$150)+1)+(IF(ANE198&lt;101,ANE198,IF(ANE198&lt;201,ANE198/2,IF(ANE198&lt;=301,ANE198/3,ANE198/4))))</f>
        <v>0</v>
      </c>
      <c r="ANG198" s="108">
        <v>2</v>
      </c>
      <c r="ANH198" s="109"/>
      <c r="ANI198" s="87"/>
      <c r="ANJ198" s="87"/>
      <c r="ANK198" s="87">
        <v>0</v>
      </c>
      <c r="ANL198" s="87">
        <f>ANJ198+ANK198</f>
        <v>0</v>
      </c>
      <c r="ANM198" s="87">
        <v>0</v>
      </c>
      <c r="ANN198" s="87">
        <f>ANL198*(($H$150)+1)+(IF(ANM198&lt;101,ANM198,IF(ANM198&lt;201,ANM198/2,IF(ANM198&lt;=301,ANM198/3,ANM198/4))))</f>
        <v>0</v>
      </c>
      <c r="ANO198" s="108">
        <v>2</v>
      </c>
      <c r="ANP198" s="109"/>
      <c r="ANQ198" s="87"/>
      <c r="ANR198" s="87"/>
      <c r="ANS198" s="87">
        <v>0</v>
      </c>
      <c r="ANT198" s="87">
        <f>ANR198+ANS198</f>
        <v>0</v>
      </c>
      <c r="ANU198" s="87">
        <v>0</v>
      </c>
      <c r="ANV198" s="87">
        <f>ANT198*(($H$150)+1)+(IF(ANU198&lt;101,ANU198,IF(ANU198&lt;201,ANU198/2,IF(ANU198&lt;=301,ANU198/3,ANU198/4))))</f>
        <v>0</v>
      </c>
      <c r="ANW198" s="108">
        <v>2</v>
      </c>
      <c r="ANX198" s="109"/>
      <c r="ANY198" s="87"/>
      <c r="ANZ198" s="87"/>
      <c r="AOA198" s="87">
        <v>0</v>
      </c>
      <c r="AOB198" s="87">
        <f>ANZ198+AOA198</f>
        <v>0</v>
      </c>
      <c r="AOC198" s="87">
        <v>0</v>
      </c>
      <c r="AOD198" s="87">
        <f>AOB198*(($H$150)+1)+(IF(AOC198&lt;101,AOC198,IF(AOC198&lt;201,AOC198/2,IF(AOC198&lt;=301,AOC198/3,AOC198/4))))</f>
        <v>0</v>
      </c>
      <c r="AOE198" s="108">
        <v>2</v>
      </c>
      <c r="AOF198" s="109"/>
      <c r="AOG198" s="87"/>
      <c r="AOH198" s="87"/>
      <c r="AOI198" s="87">
        <v>0</v>
      </c>
      <c r="AOJ198" s="87">
        <f>AOH198+AOI198</f>
        <v>0</v>
      </c>
      <c r="AOK198" s="87">
        <v>0</v>
      </c>
      <c r="AOL198" s="87">
        <f>AOJ198*(($H$150)+1)+(IF(AOK198&lt;101,AOK198,IF(AOK198&lt;201,AOK198/2,IF(AOK198&lt;=301,AOK198/3,AOK198/4))))</f>
        <v>0</v>
      </c>
      <c r="AOM198" s="108">
        <v>2</v>
      </c>
      <c r="AON198" s="109"/>
      <c r="AOO198" s="87"/>
      <c r="AOP198" s="87"/>
      <c r="AOQ198" s="87">
        <v>0</v>
      </c>
      <c r="AOR198" s="87">
        <f>AOP198+AOQ198</f>
        <v>0</v>
      </c>
      <c r="AOS198" s="87">
        <v>0</v>
      </c>
      <c r="AOT198" s="87">
        <f>AOR198*(($H$150)+1)+(IF(AOS198&lt;101,AOS198,IF(AOS198&lt;201,AOS198/2,IF(AOS198&lt;=301,AOS198/3,AOS198/4))))</f>
        <v>0</v>
      </c>
      <c r="AOU198" s="108">
        <v>2</v>
      </c>
      <c r="AOV198" s="109"/>
      <c r="AOW198" s="87"/>
      <c r="AOX198" s="87"/>
      <c r="AOY198" s="87">
        <v>0</v>
      </c>
      <c r="AOZ198" s="87">
        <f>AOX198+AOY198</f>
        <v>0</v>
      </c>
      <c r="APA198" s="87">
        <v>0</v>
      </c>
      <c r="APB198" s="87">
        <f>AOZ198*(($H$150)+1)+(IF(APA198&lt;101,APA198,IF(APA198&lt;201,APA198/2,IF(APA198&lt;=301,APA198/3,APA198/4))))</f>
        <v>0</v>
      </c>
      <c r="APC198" s="108">
        <v>2</v>
      </c>
      <c r="APD198" s="109"/>
      <c r="APE198" s="87"/>
      <c r="APF198" s="87"/>
      <c r="APG198" s="87">
        <v>0</v>
      </c>
      <c r="APH198" s="87">
        <f>APF198+APG198</f>
        <v>0</v>
      </c>
      <c r="API198" s="87">
        <v>0</v>
      </c>
      <c r="APJ198" s="87">
        <f>APH198*(($H$150)+1)+(IF(API198&lt;101,API198,IF(API198&lt;201,API198/2,IF(API198&lt;=301,API198/3,API198/4))))</f>
        <v>0</v>
      </c>
      <c r="APK198" s="108">
        <v>2</v>
      </c>
      <c r="APL198" s="109"/>
      <c r="APM198" s="87"/>
      <c r="APN198" s="87"/>
      <c r="APO198" s="87">
        <v>0</v>
      </c>
      <c r="APP198" s="87">
        <f>APN198+APO198</f>
        <v>0</v>
      </c>
      <c r="APQ198" s="87">
        <v>0</v>
      </c>
      <c r="APR198" s="87">
        <f>APP198*(($H$150)+1)+(IF(APQ198&lt;101,APQ198,IF(APQ198&lt;201,APQ198/2,IF(APQ198&lt;=301,APQ198/3,APQ198/4))))</f>
        <v>0</v>
      </c>
      <c r="APS198" s="108">
        <v>2</v>
      </c>
      <c r="APT198" s="109"/>
      <c r="APU198" s="87"/>
      <c r="APV198" s="87"/>
      <c r="APW198" s="87">
        <v>0</v>
      </c>
      <c r="APX198" s="87">
        <f>APV198+APW198</f>
        <v>0</v>
      </c>
      <c r="APY198" s="87">
        <v>0</v>
      </c>
      <c r="APZ198" s="87">
        <f>APX198*(($H$150)+1)+(IF(APY198&lt;101,APY198,IF(APY198&lt;201,APY198/2,IF(APY198&lt;=301,APY198/3,APY198/4))))</f>
        <v>0</v>
      </c>
      <c r="AQA198" s="108">
        <v>2</v>
      </c>
      <c r="AQB198" s="109"/>
      <c r="AQC198" s="87"/>
      <c r="AQD198" s="87"/>
      <c r="AQE198" s="87">
        <v>0</v>
      </c>
      <c r="AQF198" s="87">
        <f>AQD198+AQE198</f>
        <v>0</v>
      </c>
      <c r="AQG198" s="87">
        <v>0</v>
      </c>
      <c r="AQH198" s="87">
        <f>AQF198*(($H$150)+1)+(IF(AQG198&lt;101,AQG198,IF(AQG198&lt;201,AQG198/2,IF(AQG198&lt;=301,AQG198/3,AQG198/4))))</f>
        <v>0</v>
      </c>
      <c r="AQI198" s="108">
        <v>2</v>
      </c>
      <c r="AQJ198" s="109"/>
      <c r="AQK198" s="87"/>
      <c r="AQL198" s="87"/>
      <c r="AQM198" s="87">
        <v>0</v>
      </c>
      <c r="AQN198" s="87">
        <f>AQL198+AQM198</f>
        <v>0</v>
      </c>
      <c r="AQO198" s="87">
        <v>0</v>
      </c>
      <c r="AQP198" s="87">
        <f>AQN198*(($H$150)+1)+(IF(AQO198&lt;101,AQO198,IF(AQO198&lt;201,AQO198/2,IF(AQO198&lt;=301,AQO198/3,AQO198/4))))</f>
        <v>0</v>
      </c>
      <c r="AQQ198" s="108">
        <v>2</v>
      </c>
      <c r="AQR198" s="109"/>
      <c r="AQS198" s="87"/>
      <c r="AQT198" s="87"/>
      <c r="AQU198" s="87">
        <v>0</v>
      </c>
      <c r="AQV198" s="87">
        <f>AQT198+AQU198</f>
        <v>0</v>
      </c>
      <c r="AQW198" s="87">
        <v>0</v>
      </c>
      <c r="AQX198" s="87">
        <f>AQV198*(($H$150)+1)+(IF(AQW198&lt;101,AQW198,IF(AQW198&lt;201,AQW198/2,IF(AQW198&lt;=301,AQW198/3,AQW198/4))))</f>
        <v>0</v>
      </c>
      <c r="AQY198" s="108">
        <v>2</v>
      </c>
      <c r="AQZ198" s="109"/>
      <c r="ARA198" s="87"/>
      <c r="ARB198" s="87"/>
      <c r="ARC198" s="87">
        <v>0</v>
      </c>
      <c r="ARD198" s="87">
        <f>ARB198+ARC198</f>
        <v>0</v>
      </c>
      <c r="ARE198" s="87">
        <v>0</v>
      </c>
      <c r="ARF198" s="87">
        <f>ARD198*(($H$150)+1)+(IF(ARE198&lt;101,ARE198,IF(ARE198&lt;201,ARE198/2,IF(ARE198&lt;=301,ARE198/3,ARE198/4))))</f>
        <v>0</v>
      </c>
      <c r="ARG198" s="108">
        <v>2</v>
      </c>
      <c r="ARH198" s="109"/>
      <c r="ARI198" s="87"/>
      <c r="ARJ198" s="87"/>
      <c r="ARK198" s="87">
        <v>0</v>
      </c>
      <c r="ARL198" s="87">
        <f>ARJ198+ARK198</f>
        <v>0</v>
      </c>
      <c r="ARM198" s="87">
        <v>0</v>
      </c>
      <c r="ARN198" s="87">
        <f>ARL198*(($H$150)+1)+(IF(ARM198&lt;101,ARM198,IF(ARM198&lt;201,ARM198/2,IF(ARM198&lt;=301,ARM198/3,ARM198/4))))</f>
        <v>0</v>
      </c>
      <c r="ARO198" s="108">
        <v>2</v>
      </c>
      <c r="ARP198" s="109"/>
      <c r="ARQ198" s="87"/>
      <c r="ARR198" s="87"/>
      <c r="ARS198" s="87">
        <v>0</v>
      </c>
      <c r="ART198" s="87">
        <f>ARR198+ARS198</f>
        <v>0</v>
      </c>
      <c r="ARU198" s="87">
        <v>0</v>
      </c>
      <c r="ARV198" s="87">
        <f>ART198*(($H$150)+1)+(IF(ARU198&lt;101,ARU198,IF(ARU198&lt;201,ARU198/2,IF(ARU198&lt;=301,ARU198/3,ARU198/4))))</f>
        <v>0</v>
      </c>
      <c r="ARW198" s="108">
        <v>2</v>
      </c>
      <c r="ARX198" s="109"/>
      <c r="ARY198" s="87"/>
      <c r="ARZ198" s="87"/>
      <c r="ASA198" s="87">
        <v>0</v>
      </c>
      <c r="ASB198" s="87">
        <f>ARZ198+ASA198</f>
        <v>0</v>
      </c>
      <c r="ASC198" s="87">
        <v>0</v>
      </c>
      <c r="ASD198" s="87">
        <f>ASB198*(($H$150)+1)+(IF(ASC198&lt;101,ASC198,IF(ASC198&lt;201,ASC198/2,IF(ASC198&lt;=301,ASC198/3,ASC198/4))))</f>
        <v>0</v>
      </c>
      <c r="ASE198" s="108">
        <v>2</v>
      </c>
      <c r="ASF198" s="109"/>
      <c r="ASG198" s="87"/>
      <c r="ASH198" s="87"/>
      <c r="ASI198" s="87">
        <v>0</v>
      </c>
      <c r="ASJ198" s="87">
        <f>ASH198+ASI198</f>
        <v>0</v>
      </c>
      <c r="ASK198" s="87">
        <v>0</v>
      </c>
      <c r="ASL198" s="87">
        <f>ASJ198*(($H$150)+1)+(IF(ASK198&lt;101,ASK198,IF(ASK198&lt;201,ASK198/2,IF(ASK198&lt;=301,ASK198/3,ASK198/4))))</f>
        <v>0</v>
      </c>
      <c r="ASM198" s="108">
        <v>2</v>
      </c>
      <c r="ASN198" s="109"/>
      <c r="ASO198" s="87"/>
      <c r="ASP198" s="87"/>
      <c r="ASQ198" s="87">
        <v>0</v>
      </c>
      <c r="ASR198" s="87">
        <f>ASP198+ASQ198</f>
        <v>0</v>
      </c>
      <c r="ASS198" s="87">
        <v>0</v>
      </c>
      <c r="AST198" s="87">
        <f>ASR198*(($H$150)+1)+(IF(ASS198&lt;101,ASS198,IF(ASS198&lt;201,ASS198/2,IF(ASS198&lt;=301,ASS198/3,ASS198/4))))</f>
        <v>0</v>
      </c>
      <c r="ASU198" s="108">
        <v>2</v>
      </c>
      <c r="ASV198" s="109"/>
      <c r="ASW198" s="87"/>
      <c r="ASX198" s="87"/>
      <c r="ASY198" s="87">
        <v>0</v>
      </c>
      <c r="ASZ198" s="87">
        <f>ASX198+ASY198</f>
        <v>0</v>
      </c>
      <c r="ATA198" s="87">
        <v>0</v>
      </c>
      <c r="ATB198" s="87">
        <f>ASZ198*(($H$150)+1)+(IF(ATA198&lt;101,ATA198,IF(ATA198&lt;201,ATA198/2,IF(ATA198&lt;=301,ATA198/3,ATA198/4))))</f>
        <v>0</v>
      </c>
      <c r="ATC198" s="108">
        <v>2</v>
      </c>
      <c r="ATD198" s="109"/>
      <c r="ATE198" s="87"/>
      <c r="ATF198" s="87"/>
      <c r="ATG198" s="87">
        <v>0</v>
      </c>
      <c r="ATH198" s="87">
        <f>ATF198+ATG198</f>
        <v>0</v>
      </c>
      <c r="ATI198" s="87">
        <v>0</v>
      </c>
      <c r="ATJ198" s="87">
        <f>ATH198*(($H$150)+1)+(IF(ATI198&lt;101,ATI198,IF(ATI198&lt;201,ATI198/2,IF(ATI198&lt;=301,ATI198/3,ATI198/4))))</f>
        <v>0</v>
      </c>
      <c r="ATK198" s="108">
        <v>2</v>
      </c>
      <c r="ATL198" s="109"/>
      <c r="ATM198" s="87"/>
      <c r="ATN198" s="87"/>
      <c r="ATO198" s="87">
        <v>0</v>
      </c>
      <c r="ATP198" s="87">
        <f>ATN198+ATO198</f>
        <v>0</v>
      </c>
      <c r="ATQ198" s="87">
        <v>0</v>
      </c>
      <c r="ATR198" s="87">
        <f>ATP198*(($H$150)+1)+(IF(ATQ198&lt;101,ATQ198,IF(ATQ198&lt;201,ATQ198/2,IF(ATQ198&lt;=301,ATQ198/3,ATQ198/4))))</f>
        <v>0</v>
      </c>
      <c r="ATS198" s="108">
        <v>2</v>
      </c>
      <c r="ATT198" s="109"/>
      <c r="ATU198" s="87"/>
      <c r="ATV198" s="87"/>
      <c r="ATW198" s="87">
        <v>0</v>
      </c>
      <c r="ATX198" s="87">
        <f>ATV198+ATW198</f>
        <v>0</v>
      </c>
      <c r="ATY198" s="87">
        <v>0</v>
      </c>
      <c r="ATZ198" s="87">
        <f>ATX198*(($H$150)+1)+(IF(ATY198&lt;101,ATY198,IF(ATY198&lt;201,ATY198/2,IF(ATY198&lt;=301,ATY198/3,ATY198/4))))</f>
        <v>0</v>
      </c>
      <c r="AUA198" s="108">
        <v>2</v>
      </c>
      <c r="AUB198" s="109"/>
      <c r="AUC198" s="87"/>
      <c r="AUD198" s="87"/>
      <c r="AUE198" s="87">
        <v>0</v>
      </c>
      <c r="AUF198" s="87">
        <f>AUD198+AUE198</f>
        <v>0</v>
      </c>
      <c r="AUG198" s="87">
        <v>0</v>
      </c>
      <c r="AUH198" s="87">
        <f>AUF198*(($H$150)+1)+(IF(AUG198&lt;101,AUG198,IF(AUG198&lt;201,AUG198/2,IF(AUG198&lt;=301,AUG198/3,AUG198/4))))</f>
        <v>0</v>
      </c>
      <c r="AUI198" s="108">
        <v>2</v>
      </c>
      <c r="AUJ198" s="109"/>
      <c r="AUK198" s="87"/>
      <c r="AUL198" s="87"/>
      <c r="AUM198" s="87">
        <v>0</v>
      </c>
      <c r="AUN198" s="87">
        <f>AUL198+AUM198</f>
        <v>0</v>
      </c>
      <c r="AUO198" s="87">
        <v>0</v>
      </c>
      <c r="AUP198" s="87">
        <f>AUN198*(($H$150)+1)+(IF(AUO198&lt;101,AUO198,IF(AUO198&lt;201,AUO198/2,IF(AUO198&lt;=301,AUO198/3,AUO198/4))))</f>
        <v>0</v>
      </c>
      <c r="AUQ198" s="108">
        <v>2</v>
      </c>
      <c r="AUR198" s="109"/>
      <c r="AUS198" s="87"/>
      <c r="AUT198" s="87"/>
      <c r="AUU198" s="87">
        <v>0</v>
      </c>
      <c r="AUV198" s="87">
        <f>AUT198+AUU198</f>
        <v>0</v>
      </c>
      <c r="AUW198" s="87">
        <v>0</v>
      </c>
      <c r="AUX198" s="87">
        <f>AUV198*(($H$150)+1)+(IF(AUW198&lt;101,AUW198,IF(AUW198&lt;201,AUW198/2,IF(AUW198&lt;=301,AUW198/3,AUW198/4))))</f>
        <v>0</v>
      </c>
      <c r="AUY198" s="108">
        <v>2</v>
      </c>
      <c r="AUZ198" s="109"/>
      <c r="AVA198" s="87"/>
      <c r="AVB198" s="87"/>
      <c r="AVC198" s="87">
        <v>0</v>
      </c>
      <c r="AVD198" s="87">
        <f>AVB198+AVC198</f>
        <v>0</v>
      </c>
      <c r="AVE198" s="87">
        <v>0</v>
      </c>
      <c r="AVF198" s="87">
        <f>AVD198*(($H$150)+1)+(IF(AVE198&lt;101,AVE198,IF(AVE198&lt;201,AVE198/2,IF(AVE198&lt;=301,AVE198/3,AVE198/4))))</f>
        <v>0</v>
      </c>
      <c r="AVG198" s="108">
        <v>2</v>
      </c>
      <c r="AVH198" s="109"/>
      <c r="AVI198" s="87"/>
      <c r="AVJ198" s="87"/>
      <c r="AVK198" s="87">
        <v>0</v>
      </c>
      <c r="AVL198" s="87">
        <f>AVJ198+AVK198</f>
        <v>0</v>
      </c>
      <c r="AVM198" s="87">
        <v>0</v>
      </c>
      <c r="AVN198" s="87">
        <f>AVL198*(($H$150)+1)+(IF(AVM198&lt;101,AVM198,IF(AVM198&lt;201,AVM198/2,IF(AVM198&lt;=301,AVM198/3,AVM198/4))))</f>
        <v>0</v>
      </c>
      <c r="AVO198" s="108">
        <v>2</v>
      </c>
      <c r="AVP198" s="109"/>
      <c r="AVQ198" s="87"/>
      <c r="AVR198" s="87"/>
      <c r="AVS198" s="87">
        <v>0</v>
      </c>
      <c r="AVT198" s="87">
        <f>AVR198+AVS198</f>
        <v>0</v>
      </c>
      <c r="AVU198" s="87">
        <v>0</v>
      </c>
      <c r="AVV198" s="87">
        <f>AVT198*(($H$150)+1)+(IF(AVU198&lt;101,AVU198,IF(AVU198&lt;201,AVU198/2,IF(AVU198&lt;=301,AVU198/3,AVU198/4))))</f>
        <v>0</v>
      </c>
      <c r="AVW198" s="108">
        <v>2</v>
      </c>
      <c r="AVX198" s="109"/>
      <c r="AVY198" s="87"/>
      <c r="AVZ198" s="87"/>
      <c r="AWA198" s="87">
        <v>0</v>
      </c>
      <c r="AWB198" s="87">
        <f>AVZ198+AWA198</f>
        <v>0</v>
      </c>
      <c r="AWC198" s="87">
        <v>0</v>
      </c>
      <c r="AWD198" s="87">
        <f>AWB198*(($H$150)+1)+(IF(AWC198&lt;101,AWC198,IF(AWC198&lt;201,AWC198/2,IF(AWC198&lt;=301,AWC198/3,AWC198/4))))</f>
        <v>0</v>
      </c>
      <c r="AWE198" s="108">
        <v>2</v>
      </c>
      <c r="AWF198" s="109"/>
      <c r="AWG198" s="87"/>
      <c r="AWH198" s="87"/>
      <c r="AWI198" s="87">
        <v>0</v>
      </c>
      <c r="AWJ198" s="87">
        <f>AWH198+AWI198</f>
        <v>0</v>
      </c>
      <c r="AWK198" s="87">
        <v>0</v>
      </c>
      <c r="AWL198" s="87">
        <f>AWJ198*(($H$150)+1)+(IF(AWK198&lt;101,AWK198,IF(AWK198&lt;201,AWK198/2,IF(AWK198&lt;=301,AWK198/3,AWK198/4))))</f>
        <v>0</v>
      </c>
      <c r="AWM198" s="108">
        <v>2</v>
      </c>
      <c r="AWN198" s="109"/>
      <c r="AWO198" s="87"/>
      <c r="AWP198" s="87"/>
      <c r="AWQ198" s="87">
        <v>0</v>
      </c>
      <c r="AWR198" s="87">
        <f>AWP198+AWQ198</f>
        <v>0</v>
      </c>
      <c r="AWS198" s="87">
        <v>0</v>
      </c>
      <c r="AWT198" s="87">
        <f>AWR198*(($H$150)+1)+(IF(AWS198&lt;101,AWS198,IF(AWS198&lt;201,AWS198/2,IF(AWS198&lt;=301,AWS198/3,AWS198/4))))</f>
        <v>0</v>
      </c>
      <c r="AWU198" s="108">
        <v>2</v>
      </c>
      <c r="AWV198" s="109"/>
      <c r="AWW198" s="87"/>
      <c r="AWX198" s="87"/>
      <c r="AWY198" s="87">
        <v>0</v>
      </c>
      <c r="AWZ198" s="87">
        <f>AWX198+AWY198</f>
        <v>0</v>
      </c>
      <c r="AXA198" s="87">
        <v>0</v>
      </c>
      <c r="AXB198" s="87">
        <f>AWZ198*(($H$150)+1)+(IF(AXA198&lt;101,AXA198,IF(AXA198&lt;201,AXA198/2,IF(AXA198&lt;=301,AXA198/3,AXA198/4))))</f>
        <v>0</v>
      </c>
      <c r="AXC198" s="108">
        <v>2</v>
      </c>
      <c r="AXD198" s="109"/>
      <c r="AXE198" s="87"/>
      <c r="AXF198" s="87"/>
      <c r="AXG198" s="87">
        <v>0</v>
      </c>
      <c r="AXH198" s="87">
        <f>AXF198+AXG198</f>
        <v>0</v>
      </c>
      <c r="AXI198" s="87">
        <v>0</v>
      </c>
      <c r="AXJ198" s="87">
        <f>AXH198*(($H$150)+1)+(IF(AXI198&lt;101,AXI198,IF(AXI198&lt;201,AXI198/2,IF(AXI198&lt;=301,AXI198/3,AXI198/4))))</f>
        <v>0</v>
      </c>
      <c r="AXK198" s="108">
        <v>2</v>
      </c>
      <c r="AXL198" s="109"/>
      <c r="AXM198" s="87"/>
      <c r="AXN198" s="87"/>
      <c r="AXO198" s="87">
        <v>0</v>
      </c>
      <c r="AXP198" s="87">
        <f>AXN198+AXO198</f>
        <v>0</v>
      </c>
      <c r="AXQ198" s="87">
        <v>0</v>
      </c>
      <c r="AXR198" s="87">
        <f>AXP198*(($H$150)+1)+(IF(AXQ198&lt;101,AXQ198,IF(AXQ198&lt;201,AXQ198/2,IF(AXQ198&lt;=301,AXQ198/3,AXQ198/4))))</f>
        <v>0</v>
      </c>
      <c r="AXS198" s="108">
        <v>2</v>
      </c>
      <c r="AXT198" s="109"/>
      <c r="AXU198" s="87"/>
      <c r="AXV198" s="87"/>
      <c r="AXW198" s="87">
        <v>0</v>
      </c>
      <c r="AXX198" s="87">
        <f>AXV198+AXW198</f>
        <v>0</v>
      </c>
      <c r="AXY198" s="87">
        <v>0</v>
      </c>
      <c r="AXZ198" s="87">
        <f>AXX198*(($H$150)+1)+(IF(AXY198&lt;101,AXY198,IF(AXY198&lt;201,AXY198/2,IF(AXY198&lt;=301,AXY198/3,AXY198/4))))</f>
        <v>0</v>
      </c>
      <c r="AYA198" s="108">
        <v>2</v>
      </c>
      <c r="AYB198" s="109"/>
      <c r="AYC198" s="87"/>
      <c r="AYD198" s="87"/>
      <c r="AYE198" s="87">
        <v>0</v>
      </c>
      <c r="AYF198" s="87">
        <f>AYD198+AYE198</f>
        <v>0</v>
      </c>
      <c r="AYG198" s="87">
        <v>0</v>
      </c>
      <c r="AYH198" s="87">
        <f>AYF198*(($H$150)+1)+(IF(AYG198&lt;101,AYG198,IF(AYG198&lt;201,AYG198/2,IF(AYG198&lt;=301,AYG198/3,AYG198/4))))</f>
        <v>0</v>
      </c>
      <c r="AYI198" s="108">
        <v>2</v>
      </c>
      <c r="AYJ198" s="109"/>
      <c r="AYK198" s="87"/>
      <c r="AYL198" s="87"/>
      <c r="AYM198" s="87">
        <v>0</v>
      </c>
      <c r="AYN198" s="87">
        <f>AYL198+AYM198</f>
        <v>0</v>
      </c>
      <c r="AYO198" s="87">
        <v>0</v>
      </c>
      <c r="AYP198" s="87">
        <f>AYN198*(($H$150)+1)+(IF(AYO198&lt;101,AYO198,IF(AYO198&lt;201,AYO198/2,IF(AYO198&lt;=301,AYO198/3,AYO198/4))))</f>
        <v>0</v>
      </c>
      <c r="AYQ198" s="108">
        <v>2</v>
      </c>
      <c r="AYR198" s="109"/>
      <c r="AYS198" s="87"/>
      <c r="AYT198" s="87"/>
      <c r="AYU198" s="87">
        <v>0</v>
      </c>
      <c r="AYV198" s="87">
        <f>AYT198+AYU198</f>
        <v>0</v>
      </c>
      <c r="AYW198" s="87">
        <v>0</v>
      </c>
      <c r="AYX198" s="87">
        <f>AYV198*(($H$150)+1)+(IF(AYW198&lt;101,AYW198,IF(AYW198&lt;201,AYW198/2,IF(AYW198&lt;=301,AYW198/3,AYW198/4))))</f>
        <v>0</v>
      </c>
      <c r="AYY198" s="108">
        <v>2</v>
      </c>
      <c r="AYZ198" s="109"/>
      <c r="AZA198" s="87"/>
      <c r="AZB198" s="87"/>
      <c r="AZC198" s="87">
        <v>0</v>
      </c>
      <c r="AZD198" s="87">
        <f>AZB198+AZC198</f>
        <v>0</v>
      </c>
      <c r="AZE198" s="87">
        <v>0</v>
      </c>
      <c r="AZF198" s="87">
        <f>AZD198*(($H$150)+1)+(IF(AZE198&lt;101,AZE198,IF(AZE198&lt;201,AZE198/2,IF(AZE198&lt;=301,AZE198/3,AZE198/4))))</f>
        <v>0</v>
      </c>
      <c r="AZG198" s="108">
        <v>2</v>
      </c>
      <c r="AZH198" s="109"/>
      <c r="AZI198" s="87"/>
      <c r="AZJ198" s="87"/>
      <c r="AZK198" s="87">
        <v>0</v>
      </c>
      <c r="AZL198" s="87">
        <f>AZJ198+AZK198</f>
        <v>0</v>
      </c>
      <c r="AZM198" s="87">
        <v>0</v>
      </c>
      <c r="AZN198" s="87">
        <f>AZL198*(($H$150)+1)+(IF(AZM198&lt;101,AZM198,IF(AZM198&lt;201,AZM198/2,IF(AZM198&lt;=301,AZM198/3,AZM198/4))))</f>
        <v>0</v>
      </c>
      <c r="AZO198" s="108">
        <v>2</v>
      </c>
      <c r="AZP198" s="109"/>
      <c r="AZQ198" s="87"/>
      <c r="AZR198" s="87"/>
      <c r="AZS198" s="87">
        <v>0</v>
      </c>
      <c r="AZT198" s="87">
        <f>AZR198+AZS198</f>
        <v>0</v>
      </c>
      <c r="AZU198" s="87">
        <v>0</v>
      </c>
      <c r="AZV198" s="87">
        <f>AZT198*(($H$150)+1)+(IF(AZU198&lt;101,AZU198,IF(AZU198&lt;201,AZU198/2,IF(AZU198&lt;=301,AZU198/3,AZU198/4))))</f>
        <v>0</v>
      </c>
      <c r="AZW198" s="108">
        <v>2</v>
      </c>
      <c r="AZX198" s="109"/>
      <c r="AZY198" s="87"/>
      <c r="AZZ198" s="87"/>
      <c r="BAA198" s="87">
        <v>0</v>
      </c>
      <c r="BAB198" s="87">
        <f>AZZ198+BAA198</f>
        <v>0</v>
      </c>
      <c r="BAC198" s="87">
        <v>0</v>
      </c>
      <c r="BAD198" s="87">
        <f>BAB198*(($H$150)+1)+(IF(BAC198&lt;101,BAC198,IF(BAC198&lt;201,BAC198/2,IF(BAC198&lt;=301,BAC198/3,BAC198/4))))</f>
        <v>0</v>
      </c>
      <c r="BAE198" s="108">
        <v>2</v>
      </c>
      <c r="BAF198" s="109"/>
      <c r="BAG198" s="87"/>
      <c r="BAH198" s="87"/>
      <c r="BAI198" s="87">
        <v>0</v>
      </c>
      <c r="BAJ198" s="87">
        <f>BAH198+BAI198</f>
        <v>0</v>
      </c>
      <c r="BAK198" s="87">
        <v>0</v>
      </c>
      <c r="BAL198" s="87">
        <f>BAJ198*(($H$150)+1)+(IF(BAK198&lt;101,BAK198,IF(BAK198&lt;201,BAK198/2,IF(BAK198&lt;=301,BAK198/3,BAK198/4))))</f>
        <v>0</v>
      </c>
      <c r="BAM198" s="108">
        <v>2</v>
      </c>
      <c r="BAN198" s="109"/>
      <c r="BAO198" s="87"/>
      <c r="BAP198" s="87"/>
      <c r="BAQ198" s="87">
        <v>0</v>
      </c>
      <c r="BAR198" s="87">
        <f>BAP198+BAQ198</f>
        <v>0</v>
      </c>
      <c r="BAS198" s="87">
        <v>0</v>
      </c>
      <c r="BAT198" s="87">
        <f>BAR198*(($H$150)+1)+(IF(BAS198&lt;101,BAS198,IF(BAS198&lt;201,BAS198/2,IF(BAS198&lt;=301,BAS198/3,BAS198/4))))</f>
        <v>0</v>
      </c>
      <c r="BAU198" s="108">
        <v>2</v>
      </c>
      <c r="BAV198" s="109"/>
      <c r="BAW198" s="87"/>
      <c r="BAX198" s="87"/>
      <c r="BAY198" s="87">
        <v>0</v>
      </c>
      <c r="BAZ198" s="87">
        <f>BAX198+BAY198</f>
        <v>0</v>
      </c>
      <c r="BBA198" s="87">
        <v>0</v>
      </c>
      <c r="BBB198" s="87">
        <f>BAZ198*(($H$150)+1)+(IF(BBA198&lt;101,BBA198,IF(BBA198&lt;201,BBA198/2,IF(BBA198&lt;=301,BBA198/3,BBA198/4))))</f>
        <v>0</v>
      </c>
      <c r="BBC198" s="108">
        <v>2</v>
      </c>
      <c r="BBD198" s="109"/>
      <c r="BBE198" s="87"/>
      <c r="BBF198" s="87"/>
      <c r="BBG198" s="87">
        <v>0</v>
      </c>
      <c r="BBH198" s="87">
        <f>BBF198+BBG198</f>
        <v>0</v>
      </c>
      <c r="BBI198" s="87">
        <v>0</v>
      </c>
      <c r="BBJ198" s="87">
        <f>BBH198*(($H$150)+1)+(IF(BBI198&lt;101,BBI198,IF(BBI198&lt;201,BBI198/2,IF(BBI198&lt;=301,BBI198/3,BBI198/4))))</f>
        <v>0</v>
      </c>
      <c r="BBK198" s="108">
        <v>2</v>
      </c>
      <c r="BBL198" s="109"/>
      <c r="BBM198" s="87"/>
      <c r="BBN198" s="87"/>
      <c r="BBO198" s="87">
        <v>0</v>
      </c>
      <c r="BBP198" s="87">
        <f>BBN198+BBO198</f>
        <v>0</v>
      </c>
      <c r="BBQ198" s="87">
        <v>0</v>
      </c>
      <c r="BBR198" s="87">
        <f>BBP198*(($H$150)+1)+(IF(BBQ198&lt;101,BBQ198,IF(BBQ198&lt;201,BBQ198/2,IF(BBQ198&lt;=301,BBQ198/3,BBQ198/4))))</f>
        <v>0</v>
      </c>
      <c r="BBS198" s="108">
        <v>2</v>
      </c>
      <c r="BBT198" s="109"/>
      <c r="BBU198" s="87"/>
      <c r="BBV198" s="87"/>
      <c r="BBW198" s="87">
        <v>0</v>
      </c>
      <c r="BBX198" s="87">
        <f>BBV198+BBW198</f>
        <v>0</v>
      </c>
      <c r="BBY198" s="87">
        <v>0</v>
      </c>
      <c r="BBZ198" s="87">
        <f>BBX198*(($H$150)+1)+(IF(BBY198&lt;101,BBY198,IF(BBY198&lt;201,BBY198/2,IF(BBY198&lt;=301,BBY198/3,BBY198/4))))</f>
        <v>0</v>
      </c>
      <c r="BCA198" s="108">
        <v>2</v>
      </c>
      <c r="BCB198" s="109"/>
      <c r="BCC198" s="87"/>
      <c r="BCD198" s="87"/>
      <c r="BCE198" s="87">
        <v>0</v>
      </c>
      <c r="BCF198" s="87">
        <f>BCD198+BCE198</f>
        <v>0</v>
      </c>
      <c r="BCG198" s="87">
        <v>0</v>
      </c>
      <c r="BCH198" s="87">
        <f>BCF198*(($H$150)+1)+(IF(BCG198&lt;101,BCG198,IF(BCG198&lt;201,BCG198/2,IF(BCG198&lt;=301,BCG198/3,BCG198/4))))</f>
        <v>0</v>
      </c>
      <c r="BCI198" s="108">
        <v>2</v>
      </c>
      <c r="BCJ198" s="109"/>
      <c r="BCK198" s="87"/>
      <c r="BCL198" s="87"/>
      <c r="BCM198" s="87">
        <v>0</v>
      </c>
      <c r="BCN198" s="87">
        <f>BCL198+BCM198</f>
        <v>0</v>
      </c>
      <c r="BCO198" s="87">
        <v>0</v>
      </c>
      <c r="BCP198" s="87">
        <f>BCN198*(($H$150)+1)+(IF(BCO198&lt;101,BCO198,IF(BCO198&lt;201,BCO198/2,IF(BCO198&lt;=301,BCO198/3,BCO198/4))))</f>
        <v>0</v>
      </c>
      <c r="BCQ198" s="108">
        <v>2</v>
      </c>
      <c r="BCR198" s="109"/>
      <c r="BCS198" s="87"/>
      <c r="BCT198" s="87"/>
      <c r="BCU198" s="87">
        <v>0</v>
      </c>
      <c r="BCV198" s="87">
        <f>BCT198+BCU198</f>
        <v>0</v>
      </c>
      <c r="BCW198" s="87">
        <v>0</v>
      </c>
      <c r="BCX198" s="87">
        <f>BCV198*(($H$150)+1)+(IF(BCW198&lt;101,BCW198,IF(BCW198&lt;201,BCW198/2,IF(BCW198&lt;=301,BCW198/3,BCW198/4))))</f>
        <v>0</v>
      </c>
      <c r="BCY198" s="108">
        <v>2</v>
      </c>
      <c r="BCZ198" s="109"/>
      <c r="BDA198" s="87"/>
      <c r="BDB198" s="87"/>
      <c r="BDC198" s="87">
        <v>0</v>
      </c>
      <c r="BDD198" s="87">
        <f>BDB198+BDC198</f>
        <v>0</v>
      </c>
      <c r="BDE198" s="87">
        <v>0</v>
      </c>
      <c r="BDF198" s="87">
        <f>BDD198*(($H$150)+1)+(IF(BDE198&lt;101,BDE198,IF(BDE198&lt;201,BDE198/2,IF(BDE198&lt;=301,BDE198/3,BDE198/4))))</f>
        <v>0</v>
      </c>
      <c r="BDG198" s="108">
        <v>2</v>
      </c>
      <c r="BDH198" s="109"/>
      <c r="BDI198" s="87"/>
      <c r="BDJ198" s="87"/>
      <c r="BDK198" s="87">
        <v>0</v>
      </c>
      <c r="BDL198" s="87">
        <f>BDJ198+BDK198</f>
        <v>0</v>
      </c>
      <c r="BDM198" s="87">
        <v>0</v>
      </c>
      <c r="BDN198" s="87">
        <f>BDL198*(($H$150)+1)+(IF(BDM198&lt;101,BDM198,IF(BDM198&lt;201,BDM198/2,IF(BDM198&lt;=301,BDM198/3,BDM198/4))))</f>
        <v>0</v>
      </c>
      <c r="BDO198" s="108">
        <v>2</v>
      </c>
      <c r="BDP198" s="109"/>
      <c r="BDQ198" s="87"/>
      <c r="BDR198" s="87"/>
      <c r="BDS198" s="87">
        <v>0</v>
      </c>
      <c r="BDT198" s="87">
        <f>BDR198+BDS198</f>
        <v>0</v>
      </c>
      <c r="BDU198" s="87">
        <v>0</v>
      </c>
      <c r="BDV198" s="87">
        <f>BDT198*(($H$150)+1)+(IF(BDU198&lt;101,BDU198,IF(BDU198&lt;201,BDU198/2,IF(BDU198&lt;=301,BDU198/3,BDU198/4))))</f>
        <v>0</v>
      </c>
      <c r="BDW198" s="108">
        <v>2</v>
      </c>
      <c r="BDX198" s="109"/>
      <c r="BDY198" s="87"/>
      <c r="BDZ198" s="87"/>
      <c r="BEA198" s="87">
        <v>0</v>
      </c>
      <c r="BEB198" s="87">
        <f>BDZ198+BEA198</f>
        <v>0</v>
      </c>
      <c r="BEC198" s="87">
        <v>0</v>
      </c>
      <c r="BED198" s="87">
        <f>BEB198*(($H$150)+1)+(IF(BEC198&lt;101,BEC198,IF(BEC198&lt;201,BEC198/2,IF(BEC198&lt;=301,BEC198/3,BEC198/4))))</f>
        <v>0</v>
      </c>
      <c r="BEE198" s="108">
        <v>2</v>
      </c>
      <c r="BEF198" s="109"/>
      <c r="BEG198" s="87"/>
      <c r="BEH198" s="87"/>
      <c r="BEI198" s="87">
        <v>0</v>
      </c>
      <c r="BEJ198" s="87">
        <f>BEH198+BEI198</f>
        <v>0</v>
      </c>
      <c r="BEK198" s="87">
        <v>0</v>
      </c>
      <c r="BEL198" s="87">
        <f>BEJ198*(($H$150)+1)+(IF(BEK198&lt;101,BEK198,IF(BEK198&lt;201,BEK198/2,IF(BEK198&lt;=301,BEK198/3,BEK198/4))))</f>
        <v>0</v>
      </c>
      <c r="BEM198" s="108">
        <v>2</v>
      </c>
      <c r="BEN198" s="109"/>
      <c r="BEO198" s="87"/>
      <c r="BEP198" s="87"/>
      <c r="BEQ198" s="87">
        <v>0</v>
      </c>
      <c r="BER198" s="87">
        <f>BEP198+BEQ198</f>
        <v>0</v>
      </c>
      <c r="BES198" s="87">
        <v>0</v>
      </c>
      <c r="BET198" s="87">
        <f>BER198*(($H$150)+1)+(IF(BES198&lt;101,BES198,IF(BES198&lt;201,BES198/2,IF(BES198&lt;=301,BES198/3,BES198/4))))</f>
        <v>0</v>
      </c>
      <c r="BEU198" s="108">
        <v>2</v>
      </c>
      <c r="BEV198" s="109"/>
      <c r="BEW198" s="87"/>
      <c r="BEX198" s="87"/>
      <c r="BEY198" s="87">
        <v>0</v>
      </c>
      <c r="BEZ198" s="87">
        <f>BEX198+BEY198</f>
        <v>0</v>
      </c>
      <c r="BFA198" s="87">
        <v>0</v>
      </c>
      <c r="BFB198" s="87">
        <f>BEZ198*(($H$150)+1)+(IF(BFA198&lt;101,BFA198,IF(BFA198&lt;201,BFA198/2,IF(BFA198&lt;=301,BFA198/3,BFA198/4))))</f>
        <v>0</v>
      </c>
      <c r="BFC198" s="108">
        <v>2</v>
      </c>
      <c r="BFD198" s="109"/>
      <c r="BFE198" s="87"/>
      <c r="BFF198" s="87"/>
      <c r="BFG198" s="87">
        <v>0</v>
      </c>
      <c r="BFH198" s="87">
        <f>BFF198+BFG198</f>
        <v>0</v>
      </c>
      <c r="BFI198" s="87">
        <v>0</v>
      </c>
      <c r="BFJ198" s="87">
        <f>BFH198*(($H$150)+1)+(IF(BFI198&lt;101,BFI198,IF(BFI198&lt;201,BFI198/2,IF(BFI198&lt;=301,BFI198/3,BFI198/4))))</f>
        <v>0</v>
      </c>
      <c r="BFK198" s="108">
        <v>2</v>
      </c>
      <c r="BFL198" s="109"/>
      <c r="BFM198" s="87"/>
      <c r="BFN198" s="87"/>
      <c r="BFO198" s="87">
        <v>0</v>
      </c>
      <c r="BFP198" s="87">
        <f>BFN198+BFO198</f>
        <v>0</v>
      </c>
      <c r="BFQ198" s="87">
        <v>0</v>
      </c>
      <c r="BFR198" s="87">
        <f>BFP198*(($H$150)+1)+(IF(BFQ198&lt;101,BFQ198,IF(BFQ198&lt;201,BFQ198/2,IF(BFQ198&lt;=301,BFQ198/3,BFQ198/4))))</f>
        <v>0</v>
      </c>
      <c r="BFS198" s="108">
        <v>2</v>
      </c>
      <c r="BFT198" s="109"/>
      <c r="BFU198" s="87"/>
      <c r="BFV198" s="87"/>
      <c r="BFW198" s="87">
        <v>0</v>
      </c>
      <c r="BFX198" s="87">
        <f>BFV198+BFW198</f>
        <v>0</v>
      </c>
      <c r="BFY198" s="87">
        <v>0</v>
      </c>
      <c r="BFZ198" s="87">
        <f>BFX198*(($H$150)+1)+(IF(BFY198&lt;101,BFY198,IF(BFY198&lt;201,BFY198/2,IF(BFY198&lt;=301,BFY198/3,BFY198/4))))</f>
        <v>0</v>
      </c>
      <c r="BGA198" s="108">
        <v>2</v>
      </c>
      <c r="BGB198" s="109"/>
      <c r="BGC198" s="87"/>
      <c r="BGD198" s="87"/>
      <c r="BGE198" s="87">
        <v>0</v>
      </c>
      <c r="BGF198" s="87">
        <f>BGD198+BGE198</f>
        <v>0</v>
      </c>
      <c r="BGG198" s="87">
        <v>0</v>
      </c>
      <c r="BGH198" s="87">
        <f>BGF198*(($H$150)+1)+(IF(BGG198&lt;101,BGG198,IF(BGG198&lt;201,BGG198/2,IF(BGG198&lt;=301,BGG198/3,BGG198/4))))</f>
        <v>0</v>
      </c>
      <c r="BGI198" s="108">
        <v>2</v>
      </c>
      <c r="BGJ198" s="109"/>
      <c r="BGK198" s="87"/>
      <c r="BGL198" s="87"/>
      <c r="BGM198" s="87">
        <v>0</v>
      </c>
      <c r="BGN198" s="87">
        <f>BGL198+BGM198</f>
        <v>0</v>
      </c>
      <c r="BGO198" s="87">
        <v>0</v>
      </c>
      <c r="BGP198" s="87">
        <f>BGN198*(($H$150)+1)+(IF(BGO198&lt;101,BGO198,IF(BGO198&lt;201,BGO198/2,IF(BGO198&lt;=301,BGO198/3,BGO198/4))))</f>
        <v>0</v>
      </c>
      <c r="BGQ198" s="108">
        <v>2</v>
      </c>
      <c r="BGR198" s="109"/>
      <c r="BGS198" s="87"/>
      <c r="BGT198" s="87"/>
      <c r="BGU198" s="87">
        <v>0</v>
      </c>
      <c r="BGV198" s="87">
        <f>BGT198+BGU198</f>
        <v>0</v>
      </c>
      <c r="BGW198" s="87">
        <v>0</v>
      </c>
      <c r="BGX198" s="87">
        <f>BGV198*(($H$150)+1)+(IF(BGW198&lt;101,BGW198,IF(BGW198&lt;201,BGW198/2,IF(BGW198&lt;=301,BGW198/3,BGW198/4))))</f>
        <v>0</v>
      </c>
      <c r="BGY198" s="108">
        <v>2</v>
      </c>
      <c r="BGZ198" s="109"/>
      <c r="BHA198" s="87"/>
      <c r="BHB198" s="87"/>
      <c r="BHC198" s="87">
        <v>0</v>
      </c>
      <c r="BHD198" s="87">
        <f>BHB198+BHC198</f>
        <v>0</v>
      </c>
      <c r="BHE198" s="87">
        <v>0</v>
      </c>
      <c r="BHF198" s="87">
        <f>BHD198*(($H$150)+1)+(IF(BHE198&lt;101,BHE198,IF(BHE198&lt;201,BHE198/2,IF(BHE198&lt;=301,BHE198/3,BHE198/4))))</f>
        <v>0</v>
      </c>
      <c r="BHG198" s="108">
        <v>2</v>
      </c>
      <c r="BHH198" s="109"/>
      <c r="BHI198" s="87"/>
      <c r="BHJ198" s="87"/>
      <c r="BHK198" s="87">
        <v>0</v>
      </c>
      <c r="BHL198" s="87">
        <f>BHJ198+BHK198</f>
        <v>0</v>
      </c>
      <c r="BHM198" s="87">
        <v>0</v>
      </c>
      <c r="BHN198" s="87">
        <f>BHL198*(($H$150)+1)+(IF(BHM198&lt;101,BHM198,IF(BHM198&lt;201,BHM198/2,IF(BHM198&lt;=301,BHM198/3,BHM198/4))))</f>
        <v>0</v>
      </c>
      <c r="BHO198" s="108">
        <v>2</v>
      </c>
      <c r="BHP198" s="109"/>
      <c r="BHQ198" s="87"/>
      <c r="BHR198" s="87"/>
      <c r="BHS198" s="87">
        <v>0</v>
      </c>
      <c r="BHT198" s="87">
        <f>BHR198+BHS198</f>
        <v>0</v>
      </c>
      <c r="BHU198" s="87">
        <v>0</v>
      </c>
      <c r="BHV198" s="87">
        <f>BHT198*(($H$150)+1)+(IF(BHU198&lt;101,BHU198,IF(BHU198&lt;201,BHU198/2,IF(BHU198&lt;=301,BHU198/3,BHU198/4))))</f>
        <v>0</v>
      </c>
      <c r="BHW198" s="108">
        <v>2</v>
      </c>
      <c r="BHX198" s="109"/>
      <c r="BHY198" s="87"/>
      <c r="BHZ198" s="87"/>
      <c r="BIA198" s="87">
        <v>0</v>
      </c>
      <c r="BIB198" s="87">
        <f>BHZ198+BIA198</f>
        <v>0</v>
      </c>
      <c r="BIC198" s="87">
        <v>0</v>
      </c>
      <c r="BID198" s="87">
        <f>BIB198*(($H$150)+1)+(IF(BIC198&lt;101,BIC198,IF(BIC198&lt;201,BIC198/2,IF(BIC198&lt;=301,BIC198/3,BIC198/4))))</f>
        <v>0</v>
      </c>
      <c r="BIE198" s="108">
        <v>2</v>
      </c>
      <c r="BIF198" s="109"/>
      <c r="BIG198" s="87"/>
      <c r="BIH198" s="87"/>
      <c r="BII198" s="87">
        <v>0</v>
      </c>
      <c r="BIJ198" s="87">
        <f>BIH198+BII198</f>
        <v>0</v>
      </c>
      <c r="BIK198" s="87">
        <v>0</v>
      </c>
      <c r="BIL198" s="87">
        <f>BIJ198*(($H$150)+1)+(IF(BIK198&lt;101,BIK198,IF(BIK198&lt;201,BIK198/2,IF(BIK198&lt;=301,BIK198/3,BIK198/4))))</f>
        <v>0</v>
      </c>
      <c r="BIM198" s="108">
        <v>2</v>
      </c>
      <c r="BIN198" s="109"/>
      <c r="BIO198" s="87"/>
      <c r="BIP198" s="87"/>
      <c r="BIQ198" s="87">
        <v>0</v>
      </c>
      <c r="BIR198" s="87">
        <f>BIP198+BIQ198</f>
        <v>0</v>
      </c>
      <c r="BIS198" s="87">
        <v>0</v>
      </c>
      <c r="BIT198" s="87">
        <f>BIR198*(($H$150)+1)+(IF(BIS198&lt;101,BIS198,IF(BIS198&lt;201,BIS198/2,IF(BIS198&lt;=301,BIS198/3,BIS198/4))))</f>
        <v>0</v>
      </c>
      <c r="BIU198" s="108">
        <v>2</v>
      </c>
      <c r="BIV198" s="109"/>
      <c r="BIW198" s="87"/>
      <c r="BIX198" s="87"/>
      <c r="BIY198" s="87">
        <v>0</v>
      </c>
      <c r="BIZ198" s="87">
        <f>BIX198+BIY198</f>
        <v>0</v>
      </c>
      <c r="BJA198" s="87">
        <v>0</v>
      </c>
      <c r="BJB198" s="87">
        <f>BIZ198*(($H$150)+1)+(IF(BJA198&lt;101,BJA198,IF(BJA198&lt;201,BJA198/2,IF(BJA198&lt;=301,BJA198/3,BJA198/4))))</f>
        <v>0</v>
      </c>
      <c r="BJC198" s="108">
        <v>2</v>
      </c>
      <c r="BJD198" s="109"/>
      <c r="BJE198" s="87"/>
      <c r="BJF198" s="87"/>
      <c r="BJG198" s="87">
        <v>0</v>
      </c>
      <c r="BJH198" s="87">
        <f>BJF198+BJG198</f>
        <v>0</v>
      </c>
      <c r="BJI198" s="87">
        <v>0</v>
      </c>
      <c r="BJJ198" s="87">
        <f>BJH198*(($H$150)+1)+(IF(BJI198&lt;101,BJI198,IF(BJI198&lt;201,BJI198/2,IF(BJI198&lt;=301,BJI198/3,BJI198/4))))</f>
        <v>0</v>
      </c>
      <c r="BJK198" s="108">
        <v>2</v>
      </c>
      <c r="BJL198" s="109"/>
      <c r="BJM198" s="87"/>
      <c r="BJN198" s="87"/>
      <c r="BJO198" s="87">
        <v>0</v>
      </c>
      <c r="BJP198" s="87">
        <f>BJN198+BJO198</f>
        <v>0</v>
      </c>
      <c r="BJQ198" s="87">
        <v>0</v>
      </c>
      <c r="BJR198" s="87">
        <f>BJP198*(($H$150)+1)+(IF(BJQ198&lt;101,BJQ198,IF(BJQ198&lt;201,BJQ198/2,IF(BJQ198&lt;=301,BJQ198/3,BJQ198/4))))</f>
        <v>0</v>
      </c>
      <c r="BJS198" s="108">
        <v>2</v>
      </c>
      <c r="BJT198" s="109"/>
      <c r="BJU198" s="87"/>
      <c r="BJV198" s="87"/>
      <c r="BJW198" s="87">
        <v>0</v>
      </c>
      <c r="BJX198" s="87">
        <f>BJV198+BJW198</f>
        <v>0</v>
      </c>
      <c r="BJY198" s="87">
        <v>0</v>
      </c>
      <c r="BJZ198" s="87">
        <f>BJX198*(($H$150)+1)+(IF(BJY198&lt;101,BJY198,IF(BJY198&lt;201,BJY198/2,IF(BJY198&lt;=301,BJY198/3,BJY198/4))))</f>
        <v>0</v>
      </c>
      <c r="BKA198" s="108">
        <v>2</v>
      </c>
      <c r="BKB198" s="109"/>
      <c r="BKC198" s="87"/>
      <c r="BKD198" s="87"/>
      <c r="BKE198" s="87">
        <v>0</v>
      </c>
      <c r="BKF198" s="87">
        <f>BKD198+BKE198</f>
        <v>0</v>
      </c>
      <c r="BKG198" s="87">
        <v>0</v>
      </c>
      <c r="BKH198" s="87">
        <f>BKF198*(($H$150)+1)+(IF(BKG198&lt;101,BKG198,IF(BKG198&lt;201,BKG198/2,IF(BKG198&lt;=301,BKG198/3,BKG198/4))))</f>
        <v>0</v>
      </c>
      <c r="BKI198" s="108">
        <v>2</v>
      </c>
      <c r="BKJ198" s="109"/>
      <c r="BKK198" s="87"/>
      <c r="BKL198" s="87"/>
      <c r="BKM198" s="87">
        <v>0</v>
      </c>
      <c r="BKN198" s="87">
        <f>BKL198+BKM198</f>
        <v>0</v>
      </c>
      <c r="BKO198" s="87">
        <v>0</v>
      </c>
      <c r="BKP198" s="87">
        <f>BKN198*(($H$150)+1)+(IF(BKO198&lt;101,BKO198,IF(BKO198&lt;201,BKO198/2,IF(BKO198&lt;=301,BKO198/3,BKO198/4))))</f>
        <v>0</v>
      </c>
      <c r="BKQ198" s="108">
        <v>2</v>
      </c>
      <c r="BKR198" s="109"/>
      <c r="BKS198" s="87"/>
      <c r="BKT198" s="87"/>
      <c r="BKU198" s="87">
        <v>0</v>
      </c>
      <c r="BKV198" s="87">
        <f>BKT198+BKU198</f>
        <v>0</v>
      </c>
      <c r="BKW198" s="87">
        <v>0</v>
      </c>
      <c r="BKX198" s="87">
        <f>BKV198*(($H$150)+1)+(IF(BKW198&lt;101,BKW198,IF(BKW198&lt;201,BKW198/2,IF(BKW198&lt;=301,BKW198/3,BKW198/4))))</f>
        <v>0</v>
      </c>
      <c r="BKY198" s="108">
        <v>2</v>
      </c>
      <c r="BKZ198" s="109"/>
      <c r="BLA198" s="87"/>
      <c r="BLB198" s="87"/>
      <c r="BLC198" s="87">
        <v>0</v>
      </c>
      <c r="BLD198" s="87">
        <f>BLB198+BLC198</f>
        <v>0</v>
      </c>
      <c r="BLE198" s="87">
        <v>0</v>
      </c>
      <c r="BLF198" s="87">
        <f>BLD198*(($H$150)+1)+(IF(BLE198&lt;101,BLE198,IF(BLE198&lt;201,BLE198/2,IF(BLE198&lt;=301,BLE198/3,BLE198/4))))</f>
        <v>0</v>
      </c>
      <c r="BLG198" s="108">
        <v>2</v>
      </c>
      <c r="BLH198" s="109"/>
      <c r="BLI198" s="87"/>
      <c r="BLJ198" s="87"/>
      <c r="BLK198" s="87">
        <v>0</v>
      </c>
      <c r="BLL198" s="87">
        <f>BLJ198+BLK198</f>
        <v>0</v>
      </c>
      <c r="BLM198" s="87">
        <v>0</v>
      </c>
      <c r="BLN198" s="87">
        <f>BLL198*(($H$150)+1)+(IF(BLM198&lt;101,BLM198,IF(BLM198&lt;201,BLM198/2,IF(BLM198&lt;=301,BLM198/3,BLM198/4))))</f>
        <v>0</v>
      </c>
      <c r="BLO198" s="108">
        <v>2</v>
      </c>
      <c r="BLP198" s="109"/>
      <c r="BLQ198" s="87"/>
      <c r="BLR198" s="87"/>
      <c r="BLS198" s="87">
        <v>0</v>
      </c>
      <c r="BLT198" s="87">
        <f>BLR198+BLS198</f>
        <v>0</v>
      </c>
      <c r="BLU198" s="87">
        <v>0</v>
      </c>
      <c r="BLV198" s="87">
        <f>BLT198*(($H$150)+1)+(IF(BLU198&lt;101,BLU198,IF(BLU198&lt;201,BLU198/2,IF(BLU198&lt;=301,BLU198/3,BLU198/4))))</f>
        <v>0</v>
      </c>
      <c r="BLW198" s="108">
        <v>2</v>
      </c>
      <c r="BLX198" s="109"/>
      <c r="BLY198" s="87"/>
      <c r="BLZ198" s="87"/>
      <c r="BMA198" s="87">
        <v>0</v>
      </c>
      <c r="BMB198" s="87">
        <f>BLZ198+BMA198</f>
        <v>0</v>
      </c>
      <c r="BMC198" s="87">
        <v>0</v>
      </c>
      <c r="BMD198" s="87">
        <f>BMB198*(($H$150)+1)+(IF(BMC198&lt;101,BMC198,IF(BMC198&lt;201,BMC198/2,IF(BMC198&lt;=301,BMC198/3,BMC198/4))))</f>
        <v>0</v>
      </c>
      <c r="BME198" s="108">
        <v>2</v>
      </c>
      <c r="BMF198" s="109"/>
      <c r="BMG198" s="87"/>
      <c r="BMH198" s="87"/>
      <c r="BMI198" s="87">
        <v>0</v>
      </c>
      <c r="BMJ198" s="87">
        <f>BMH198+BMI198</f>
        <v>0</v>
      </c>
      <c r="BMK198" s="87">
        <v>0</v>
      </c>
      <c r="BML198" s="87">
        <f>BMJ198*(($H$150)+1)+(IF(BMK198&lt;101,BMK198,IF(BMK198&lt;201,BMK198/2,IF(BMK198&lt;=301,BMK198/3,BMK198/4))))</f>
        <v>0</v>
      </c>
      <c r="BMM198" s="108">
        <v>2</v>
      </c>
      <c r="BMN198" s="109"/>
      <c r="BMO198" s="87"/>
      <c r="BMP198" s="87"/>
      <c r="BMQ198" s="87">
        <v>0</v>
      </c>
      <c r="BMR198" s="87">
        <f>BMP198+BMQ198</f>
        <v>0</v>
      </c>
      <c r="BMS198" s="87">
        <v>0</v>
      </c>
      <c r="BMT198" s="87">
        <f>BMR198*(($H$150)+1)+(IF(BMS198&lt;101,BMS198,IF(BMS198&lt;201,BMS198/2,IF(BMS198&lt;=301,BMS198/3,BMS198/4))))</f>
        <v>0</v>
      </c>
      <c r="BMU198" s="108">
        <v>2</v>
      </c>
      <c r="BMV198" s="109"/>
      <c r="BMW198" s="87"/>
      <c r="BMX198" s="87"/>
      <c r="BMY198" s="87">
        <v>0</v>
      </c>
      <c r="BMZ198" s="87">
        <f>BMX198+BMY198</f>
        <v>0</v>
      </c>
      <c r="BNA198" s="87">
        <v>0</v>
      </c>
      <c r="BNB198" s="87">
        <f>BMZ198*(($H$150)+1)+(IF(BNA198&lt;101,BNA198,IF(BNA198&lt;201,BNA198/2,IF(BNA198&lt;=301,BNA198/3,BNA198/4))))</f>
        <v>0</v>
      </c>
      <c r="BNC198" s="108">
        <v>2</v>
      </c>
      <c r="BND198" s="109"/>
      <c r="BNE198" s="87"/>
      <c r="BNF198" s="87"/>
      <c r="BNG198" s="87">
        <v>0</v>
      </c>
      <c r="BNH198" s="87">
        <f>BNF198+BNG198</f>
        <v>0</v>
      </c>
      <c r="BNI198" s="87">
        <v>0</v>
      </c>
      <c r="BNJ198" s="87">
        <f>BNH198*(($H$150)+1)+(IF(BNI198&lt;101,BNI198,IF(BNI198&lt;201,BNI198/2,IF(BNI198&lt;=301,BNI198/3,BNI198/4))))</f>
        <v>0</v>
      </c>
      <c r="BNK198" s="108">
        <v>2</v>
      </c>
      <c r="BNL198" s="109"/>
      <c r="BNM198" s="87"/>
      <c r="BNN198" s="87"/>
      <c r="BNO198" s="87">
        <v>0</v>
      </c>
      <c r="BNP198" s="87">
        <f>BNN198+BNO198</f>
        <v>0</v>
      </c>
      <c r="BNQ198" s="87">
        <v>0</v>
      </c>
      <c r="BNR198" s="87">
        <f>BNP198*(($H$150)+1)+(IF(BNQ198&lt;101,BNQ198,IF(BNQ198&lt;201,BNQ198/2,IF(BNQ198&lt;=301,BNQ198/3,BNQ198/4))))</f>
        <v>0</v>
      </c>
      <c r="BNS198" s="108">
        <v>2</v>
      </c>
      <c r="BNT198" s="109"/>
      <c r="BNU198" s="87"/>
      <c r="BNV198" s="87"/>
      <c r="BNW198" s="87">
        <v>0</v>
      </c>
      <c r="BNX198" s="87">
        <f>BNV198+BNW198</f>
        <v>0</v>
      </c>
      <c r="BNY198" s="87">
        <v>0</v>
      </c>
      <c r="BNZ198" s="87">
        <f>BNX198*(($H$150)+1)+(IF(BNY198&lt;101,BNY198,IF(BNY198&lt;201,BNY198/2,IF(BNY198&lt;=301,BNY198/3,BNY198/4))))</f>
        <v>0</v>
      </c>
      <c r="BOA198" s="108">
        <v>2</v>
      </c>
      <c r="BOB198" s="109"/>
      <c r="BOC198" s="87"/>
      <c r="BOD198" s="87"/>
      <c r="BOE198" s="87">
        <v>0</v>
      </c>
      <c r="BOF198" s="87">
        <f>BOD198+BOE198</f>
        <v>0</v>
      </c>
      <c r="BOG198" s="87">
        <v>0</v>
      </c>
      <c r="BOH198" s="87">
        <f>BOF198*(($H$150)+1)+(IF(BOG198&lt;101,BOG198,IF(BOG198&lt;201,BOG198/2,IF(BOG198&lt;=301,BOG198/3,BOG198/4))))</f>
        <v>0</v>
      </c>
      <c r="BOI198" s="108">
        <v>2</v>
      </c>
      <c r="BOJ198" s="109"/>
      <c r="BOK198" s="87"/>
      <c r="BOL198" s="87"/>
      <c r="BOM198" s="87">
        <v>0</v>
      </c>
      <c r="BON198" s="87">
        <f>BOL198+BOM198</f>
        <v>0</v>
      </c>
      <c r="BOO198" s="87">
        <v>0</v>
      </c>
      <c r="BOP198" s="87">
        <f>BON198*(($H$150)+1)+(IF(BOO198&lt;101,BOO198,IF(BOO198&lt;201,BOO198/2,IF(BOO198&lt;=301,BOO198/3,BOO198/4))))</f>
        <v>0</v>
      </c>
      <c r="BOQ198" s="108">
        <v>2</v>
      </c>
      <c r="BOR198" s="109"/>
      <c r="BOS198" s="87"/>
      <c r="BOT198" s="87"/>
      <c r="BOU198" s="87">
        <v>0</v>
      </c>
      <c r="BOV198" s="87">
        <f>BOT198+BOU198</f>
        <v>0</v>
      </c>
      <c r="BOW198" s="87">
        <v>0</v>
      </c>
      <c r="BOX198" s="87">
        <f>BOV198*(($H$150)+1)+(IF(BOW198&lt;101,BOW198,IF(BOW198&lt;201,BOW198/2,IF(BOW198&lt;=301,BOW198/3,BOW198/4))))</f>
        <v>0</v>
      </c>
      <c r="BOY198" s="108">
        <v>2</v>
      </c>
      <c r="BOZ198" s="109"/>
      <c r="BPA198" s="87"/>
      <c r="BPB198" s="87"/>
      <c r="BPC198" s="87">
        <v>0</v>
      </c>
      <c r="BPD198" s="87">
        <f>BPB198+BPC198</f>
        <v>0</v>
      </c>
      <c r="BPE198" s="87">
        <v>0</v>
      </c>
      <c r="BPF198" s="87">
        <f>BPD198*(($H$150)+1)+(IF(BPE198&lt;101,BPE198,IF(BPE198&lt;201,BPE198/2,IF(BPE198&lt;=301,BPE198/3,BPE198/4))))</f>
        <v>0</v>
      </c>
      <c r="BPG198" s="108">
        <v>2</v>
      </c>
      <c r="BPH198" s="109"/>
      <c r="BPI198" s="87"/>
      <c r="BPJ198" s="87"/>
      <c r="BPK198" s="87">
        <v>0</v>
      </c>
      <c r="BPL198" s="87">
        <f>BPJ198+BPK198</f>
        <v>0</v>
      </c>
      <c r="BPM198" s="87">
        <v>0</v>
      </c>
      <c r="BPN198" s="87">
        <f>BPL198*(($H$150)+1)+(IF(BPM198&lt;101,BPM198,IF(BPM198&lt;201,BPM198/2,IF(BPM198&lt;=301,BPM198/3,BPM198/4))))</f>
        <v>0</v>
      </c>
      <c r="BPO198" s="108">
        <v>2</v>
      </c>
      <c r="BPP198" s="109"/>
      <c r="BPQ198" s="87"/>
      <c r="BPR198" s="87"/>
      <c r="BPS198" s="87">
        <v>0</v>
      </c>
      <c r="BPT198" s="87">
        <f>BPR198+BPS198</f>
        <v>0</v>
      </c>
      <c r="BPU198" s="87">
        <v>0</v>
      </c>
      <c r="BPV198" s="87">
        <f>BPT198*(($H$150)+1)+(IF(BPU198&lt;101,BPU198,IF(BPU198&lt;201,BPU198/2,IF(BPU198&lt;=301,BPU198/3,BPU198/4))))</f>
        <v>0</v>
      </c>
      <c r="BPW198" s="108">
        <v>2</v>
      </c>
      <c r="BPX198" s="109"/>
      <c r="BPY198" s="87"/>
      <c r="BPZ198" s="87"/>
      <c r="BQA198" s="87">
        <v>0</v>
      </c>
      <c r="BQB198" s="87">
        <f>BPZ198+BQA198</f>
        <v>0</v>
      </c>
      <c r="BQC198" s="87">
        <v>0</v>
      </c>
      <c r="BQD198" s="87">
        <f>BQB198*(($H$150)+1)+(IF(BQC198&lt;101,BQC198,IF(BQC198&lt;201,BQC198/2,IF(BQC198&lt;=301,BQC198/3,BQC198/4))))</f>
        <v>0</v>
      </c>
      <c r="BQE198" s="108">
        <v>2</v>
      </c>
      <c r="BQF198" s="109"/>
      <c r="BQG198" s="87"/>
      <c r="BQH198" s="87"/>
      <c r="BQI198" s="87">
        <v>0</v>
      </c>
      <c r="BQJ198" s="87">
        <f>BQH198+BQI198</f>
        <v>0</v>
      </c>
      <c r="BQK198" s="87">
        <v>0</v>
      </c>
      <c r="BQL198" s="87">
        <f>BQJ198*(($H$150)+1)+(IF(BQK198&lt;101,BQK198,IF(BQK198&lt;201,BQK198/2,IF(BQK198&lt;=301,BQK198/3,BQK198/4))))</f>
        <v>0</v>
      </c>
      <c r="BQM198" s="108">
        <v>2</v>
      </c>
      <c r="BQN198" s="109"/>
      <c r="BQO198" s="87"/>
      <c r="BQP198" s="87"/>
      <c r="BQQ198" s="87">
        <v>0</v>
      </c>
      <c r="BQR198" s="87">
        <f>BQP198+BQQ198</f>
        <v>0</v>
      </c>
      <c r="BQS198" s="87">
        <v>0</v>
      </c>
      <c r="BQT198" s="87">
        <f>BQR198*(($H$150)+1)+(IF(BQS198&lt;101,BQS198,IF(BQS198&lt;201,BQS198/2,IF(BQS198&lt;=301,BQS198/3,BQS198/4))))</f>
        <v>0</v>
      </c>
      <c r="BQU198" s="108">
        <v>2</v>
      </c>
      <c r="BQV198" s="109"/>
      <c r="BQW198" s="87"/>
      <c r="BQX198" s="87"/>
      <c r="BQY198" s="87">
        <v>0</v>
      </c>
      <c r="BQZ198" s="87">
        <f>BQX198+BQY198</f>
        <v>0</v>
      </c>
      <c r="BRA198" s="87">
        <v>0</v>
      </c>
      <c r="BRB198" s="87">
        <f>BQZ198*(($H$150)+1)+(IF(BRA198&lt;101,BRA198,IF(BRA198&lt;201,BRA198/2,IF(BRA198&lt;=301,BRA198/3,BRA198/4))))</f>
        <v>0</v>
      </c>
      <c r="BRC198" s="108">
        <v>2</v>
      </c>
      <c r="BRD198" s="109"/>
      <c r="BRE198" s="87"/>
      <c r="BRF198" s="87"/>
      <c r="BRG198" s="87">
        <v>0</v>
      </c>
      <c r="BRH198" s="87">
        <f>BRF198+BRG198</f>
        <v>0</v>
      </c>
      <c r="BRI198" s="87">
        <v>0</v>
      </c>
      <c r="BRJ198" s="87">
        <f>BRH198*(($H$150)+1)+(IF(BRI198&lt;101,BRI198,IF(BRI198&lt;201,BRI198/2,IF(BRI198&lt;=301,BRI198/3,BRI198/4))))</f>
        <v>0</v>
      </c>
      <c r="BRK198" s="108">
        <v>2</v>
      </c>
      <c r="BRL198" s="109"/>
      <c r="BRM198" s="87"/>
      <c r="BRN198" s="87"/>
      <c r="BRO198" s="87">
        <v>0</v>
      </c>
      <c r="BRP198" s="87">
        <f>BRN198+BRO198</f>
        <v>0</v>
      </c>
      <c r="BRQ198" s="87">
        <v>0</v>
      </c>
      <c r="BRR198" s="87">
        <f>BRP198*(($H$150)+1)+(IF(BRQ198&lt;101,BRQ198,IF(BRQ198&lt;201,BRQ198/2,IF(BRQ198&lt;=301,BRQ198/3,BRQ198/4))))</f>
        <v>0</v>
      </c>
      <c r="BRS198" s="108">
        <v>2</v>
      </c>
      <c r="BRT198" s="109"/>
      <c r="BRU198" s="87"/>
      <c r="BRV198" s="87"/>
      <c r="BRW198" s="87">
        <v>0</v>
      </c>
      <c r="BRX198" s="87">
        <f>BRV198+BRW198</f>
        <v>0</v>
      </c>
      <c r="BRY198" s="87">
        <v>0</v>
      </c>
      <c r="BRZ198" s="87">
        <f>BRX198*(($H$150)+1)+(IF(BRY198&lt;101,BRY198,IF(BRY198&lt;201,BRY198/2,IF(BRY198&lt;=301,BRY198/3,BRY198/4))))</f>
        <v>0</v>
      </c>
      <c r="BSA198" s="108">
        <v>2</v>
      </c>
      <c r="BSB198" s="109"/>
      <c r="BSC198" s="87"/>
      <c r="BSD198" s="87"/>
      <c r="BSE198" s="87">
        <v>0</v>
      </c>
      <c r="BSF198" s="87">
        <f>BSD198+BSE198</f>
        <v>0</v>
      </c>
      <c r="BSG198" s="87">
        <v>0</v>
      </c>
      <c r="BSH198" s="87">
        <f>BSF198*(($H$150)+1)+(IF(BSG198&lt;101,BSG198,IF(BSG198&lt;201,BSG198/2,IF(BSG198&lt;=301,BSG198/3,BSG198/4))))</f>
        <v>0</v>
      </c>
      <c r="BSI198" s="108">
        <v>2</v>
      </c>
      <c r="BSJ198" s="109"/>
      <c r="BSK198" s="87"/>
      <c r="BSL198" s="87"/>
      <c r="BSM198" s="87">
        <v>0</v>
      </c>
      <c r="BSN198" s="87">
        <f>BSL198+BSM198</f>
        <v>0</v>
      </c>
      <c r="BSO198" s="87">
        <v>0</v>
      </c>
      <c r="BSP198" s="87">
        <f>BSN198*(($H$150)+1)+(IF(BSO198&lt;101,BSO198,IF(BSO198&lt;201,BSO198/2,IF(BSO198&lt;=301,BSO198/3,BSO198/4))))</f>
        <v>0</v>
      </c>
      <c r="BSQ198" s="108">
        <v>2</v>
      </c>
      <c r="BSR198" s="109"/>
      <c r="BSS198" s="87"/>
      <c r="BST198" s="87"/>
      <c r="BSU198" s="87">
        <v>0</v>
      </c>
      <c r="BSV198" s="87">
        <f>BST198+BSU198</f>
        <v>0</v>
      </c>
      <c r="BSW198" s="87">
        <v>0</v>
      </c>
      <c r="BSX198" s="87">
        <f>BSV198*(($H$150)+1)+(IF(BSW198&lt;101,BSW198,IF(BSW198&lt;201,BSW198/2,IF(BSW198&lt;=301,BSW198/3,BSW198/4))))</f>
        <v>0</v>
      </c>
      <c r="BSY198" s="108">
        <v>2</v>
      </c>
      <c r="BSZ198" s="109"/>
      <c r="BTA198" s="87"/>
      <c r="BTB198" s="87"/>
      <c r="BTC198" s="87">
        <v>0</v>
      </c>
      <c r="BTD198" s="87">
        <f>BTB198+BTC198</f>
        <v>0</v>
      </c>
      <c r="BTE198" s="87">
        <v>0</v>
      </c>
      <c r="BTF198" s="87">
        <f>BTD198*(($H$150)+1)+(IF(BTE198&lt;101,BTE198,IF(BTE198&lt;201,BTE198/2,IF(BTE198&lt;=301,BTE198/3,BTE198/4))))</f>
        <v>0</v>
      </c>
      <c r="BTG198" s="108">
        <v>2</v>
      </c>
      <c r="BTH198" s="109"/>
      <c r="BTI198" s="87"/>
      <c r="BTJ198" s="87"/>
      <c r="BTK198" s="87">
        <v>0</v>
      </c>
      <c r="BTL198" s="87">
        <f>BTJ198+BTK198</f>
        <v>0</v>
      </c>
      <c r="BTM198" s="87">
        <v>0</v>
      </c>
      <c r="BTN198" s="87">
        <f>BTL198*(($H$150)+1)+(IF(BTM198&lt;101,BTM198,IF(BTM198&lt;201,BTM198/2,IF(BTM198&lt;=301,BTM198/3,BTM198/4))))</f>
        <v>0</v>
      </c>
      <c r="BTO198" s="108">
        <v>2</v>
      </c>
      <c r="BTP198" s="109"/>
      <c r="BTQ198" s="87"/>
      <c r="BTR198" s="87"/>
      <c r="BTS198" s="87">
        <v>0</v>
      </c>
      <c r="BTT198" s="87">
        <f>BTR198+BTS198</f>
        <v>0</v>
      </c>
      <c r="BTU198" s="87">
        <v>0</v>
      </c>
      <c r="BTV198" s="87">
        <f>BTT198*(($H$150)+1)+(IF(BTU198&lt;101,BTU198,IF(BTU198&lt;201,BTU198/2,IF(BTU198&lt;=301,BTU198/3,BTU198/4))))</f>
        <v>0</v>
      </c>
      <c r="BTW198" s="108">
        <v>2</v>
      </c>
      <c r="BTX198" s="109"/>
      <c r="BTY198" s="87"/>
      <c r="BTZ198" s="87"/>
      <c r="BUA198" s="87">
        <v>0</v>
      </c>
      <c r="BUB198" s="87">
        <f>BTZ198+BUA198</f>
        <v>0</v>
      </c>
      <c r="BUC198" s="87">
        <v>0</v>
      </c>
      <c r="BUD198" s="87">
        <f>BUB198*(($H$150)+1)+(IF(BUC198&lt;101,BUC198,IF(BUC198&lt;201,BUC198/2,IF(BUC198&lt;=301,BUC198/3,BUC198/4))))</f>
        <v>0</v>
      </c>
      <c r="BUE198" s="108">
        <v>2</v>
      </c>
      <c r="BUF198" s="109"/>
      <c r="BUG198" s="87"/>
      <c r="BUH198" s="87"/>
      <c r="BUI198" s="87">
        <v>0</v>
      </c>
      <c r="BUJ198" s="87">
        <f>BUH198+BUI198</f>
        <v>0</v>
      </c>
      <c r="BUK198" s="87">
        <v>0</v>
      </c>
      <c r="BUL198" s="87">
        <f>BUJ198*(($H$150)+1)+(IF(BUK198&lt;101,BUK198,IF(BUK198&lt;201,BUK198/2,IF(BUK198&lt;=301,BUK198/3,BUK198/4))))</f>
        <v>0</v>
      </c>
      <c r="BUM198" s="108">
        <v>2</v>
      </c>
      <c r="BUN198" s="109"/>
      <c r="BUO198" s="87"/>
      <c r="BUP198" s="87"/>
      <c r="BUQ198" s="87">
        <v>0</v>
      </c>
      <c r="BUR198" s="87">
        <f>BUP198+BUQ198</f>
        <v>0</v>
      </c>
      <c r="BUS198" s="87">
        <v>0</v>
      </c>
      <c r="BUT198" s="87">
        <f>BUR198*(($H$150)+1)+(IF(BUS198&lt;101,BUS198,IF(BUS198&lt;201,BUS198/2,IF(BUS198&lt;=301,BUS198/3,BUS198/4))))</f>
        <v>0</v>
      </c>
      <c r="BUU198" s="108">
        <v>2</v>
      </c>
      <c r="BUV198" s="109"/>
      <c r="BUW198" s="87"/>
      <c r="BUX198" s="87"/>
      <c r="BUY198" s="87">
        <v>0</v>
      </c>
      <c r="BUZ198" s="87">
        <f>BUX198+BUY198</f>
        <v>0</v>
      </c>
      <c r="BVA198" s="87">
        <v>0</v>
      </c>
      <c r="BVB198" s="87">
        <f>BUZ198*(($H$150)+1)+(IF(BVA198&lt;101,BVA198,IF(BVA198&lt;201,BVA198/2,IF(BVA198&lt;=301,BVA198/3,BVA198/4))))</f>
        <v>0</v>
      </c>
      <c r="BVC198" s="108">
        <v>2</v>
      </c>
      <c r="BVD198" s="109"/>
      <c r="BVE198" s="87"/>
      <c r="BVF198" s="87"/>
      <c r="BVG198" s="87">
        <v>0</v>
      </c>
      <c r="BVH198" s="87">
        <f>BVF198+BVG198</f>
        <v>0</v>
      </c>
      <c r="BVI198" s="87">
        <v>0</v>
      </c>
      <c r="BVJ198" s="87">
        <f>BVH198*(($H$150)+1)+(IF(BVI198&lt;101,BVI198,IF(BVI198&lt;201,BVI198/2,IF(BVI198&lt;=301,BVI198/3,BVI198/4))))</f>
        <v>0</v>
      </c>
      <c r="BVK198" s="108">
        <v>2</v>
      </c>
      <c r="BVL198" s="109"/>
      <c r="BVM198" s="87"/>
      <c r="BVN198" s="87"/>
      <c r="BVO198" s="87">
        <v>0</v>
      </c>
      <c r="BVP198" s="87">
        <f>BVN198+BVO198</f>
        <v>0</v>
      </c>
      <c r="BVQ198" s="87">
        <v>0</v>
      </c>
      <c r="BVR198" s="87">
        <f>BVP198*(($H$150)+1)+(IF(BVQ198&lt;101,BVQ198,IF(BVQ198&lt;201,BVQ198/2,IF(BVQ198&lt;=301,BVQ198/3,BVQ198/4))))</f>
        <v>0</v>
      </c>
      <c r="BVS198" s="108">
        <v>2</v>
      </c>
      <c r="BVT198" s="109"/>
      <c r="BVU198" s="87"/>
      <c r="BVV198" s="87"/>
      <c r="BVW198" s="87">
        <v>0</v>
      </c>
      <c r="BVX198" s="87">
        <f>BVV198+BVW198</f>
        <v>0</v>
      </c>
      <c r="BVY198" s="87">
        <v>0</v>
      </c>
      <c r="BVZ198" s="87">
        <f>BVX198*(($H$150)+1)+(IF(BVY198&lt;101,BVY198,IF(BVY198&lt;201,BVY198/2,IF(BVY198&lt;=301,BVY198/3,BVY198/4))))</f>
        <v>0</v>
      </c>
      <c r="BWA198" s="108">
        <v>2</v>
      </c>
      <c r="BWB198" s="109"/>
      <c r="BWC198" s="87"/>
      <c r="BWD198" s="87"/>
      <c r="BWE198" s="87">
        <v>0</v>
      </c>
      <c r="BWF198" s="87">
        <f>BWD198+BWE198</f>
        <v>0</v>
      </c>
      <c r="BWG198" s="87">
        <v>0</v>
      </c>
      <c r="BWH198" s="87">
        <f>BWF198*(($H$150)+1)+(IF(BWG198&lt;101,BWG198,IF(BWG198&lt;201,BWG198/2,IF(BWG198&lt;=301,BWG198/3,BWG198/4))))</f>
        <v>0</v>
      </c>
      <c r="BWI198" s="108">
        <v>2</v>
      </c>
      <c r="BWJ198" s="109"/>
      <c r="BWK198" s="87"/>
      <c r="BWL198" s="87"/>
      <c r="BWM198" s="87">
        <v>0</v>
      </c>
      <c r="BWN198" s="87">
        <f>BWL198+BWM198</f>
        <v>0</v>
      </c>
      <c r="BWO198" s="87">
        <v>0</v>
      </c>
      <c r="BWP198" s="87">
        <f>BWN198*(($H$150)+1)+(IF(BWO198&lt;101,BWO198,IF(BWO198&lt;201,BWO198/2,IF(BWO198&lt;=301,BWO198/3,BWO198/4))))</f>
        <v>0</v>
      </c>
      <c r="BWQ198" s="108">
        <v>2</v>
      </c>
      <c r="BWR198" s="109"/>
      <c r="BWS198" s="87"/>
      <c r="BWT198" s="87"/>
      <c r="BWU198" s="87">
        <v>0</v>
      </c>
      <c r="BWV198" s="87">
        <f>BWT198+BWU198</f>
        <v>0</v>
      </c>
      <c r="BWW198" s="87">
        <v>0</v>
      </c>
      <c r="BWX198" s="87">
        <f>BWV198*(($H$150)+1)+(IF(BWW198&lt;101,BWW198,IF(BWW198&lt;201,BWW198/2,IF(BWW198&lt;=301,BWW198/3,BWW198/4))))</f>
        <v>0</v>
      </c>
      <c r="BWY198" s="108">
        <v>2</v>
      </c>
      <c r="BWZ198" s="109"/>
      <c r="BXA198" s="87"/>
      <c r="BXB198" s="87"/>
      <c r="BXC198" s="87">
        <v>0</v>
      </c>
      <c r="BXD198" s="87">
        <f>BXB198+BXC198</f>
        <v>0</v>
      </c>
      <c r="BXE198" s="87">
        <v>0</v>
      </c>
      <c r="BXF198" s="87">
        <f>BXD198*(($H$150)+1)+(IF(BXE198&lt;101,BXE198,IF(BXE198&lt;201,BXE198/2,IF(BXE198&lt;=301,BXE198/3,BXE198/4))))</f>
        <v>0</v>
      </c>
      <c r="BXG198" s="108">
        <v>2</v>
      </c>
      <c r="BXH198" s="109"/>
      <c r="BXI198" s="87"/>
      <c r="BXJ198" s="87"/>
      <c r="BXK198" s="87">
        <v>0</v>
      </c>
      <c r="BXL198" s="87">
        <f>BXJ198+BXK198</f>
        <v>0</v>
      </c>
      <c r="BXM198" s="87">
        <v>0</v>
      </c>
      <c r="BXN198" s="87">
        <f>BXL198*(($H$150)+1)+(IF(BXM198&lt;101,BXM198,IF(BXM198&lt;201,BXM198/2,IF(BXM198&lt;=301,BXM198/3,BXM198/4))))</f>
        <v>0</v>
      </c>
      <c r="BXO198" s="108">
        <v>2</v>
      </c>
      <c r="BXP198" s="109"/>
      <c r="BXQ198" s="87"/>
      <c r="BXR198" s="87"/>
      <c r="BXS198" s="87">
        <v>0</v>
      </c>
      <c r="BXT198" s="87">
        <f>BXR198+BXS198</f>
        <v>0</v>
      </c>
      <c r="BXU198" s="87">
        <v>0</v>
      </c>
      <c r="BXV198" s="87">
        <f>BXT198*(($H$150)+1)+(IF(BXU198&lt;101,BXU198,IF(BXU198&lt;201,BXU198/2,IF(BXU198&lt;=301,BXU198/3,BXU198/4))))</f>
        <v>0</v>
      </c>
      <c r="BXW198" s="108">
        <v>2</v>
      </c>
      <c r="BXX198" s="109"/>
      <c r="BXY198" s="87"/>
      <c r="BXZ198" s="87"/>
      <c r="BYA198" s="87">
        <v>0</v>
      </c>
      <c r="BYB198" s="87">
        <f>BXZ198+BYA198</f>
        <v>0</v>
      </c>
      <c r="BYC198" s="87">
        <v>0</v>
      </c>
      <c r="BYD198" s="87">
        <f>BYB198*(($H$150)+1)+(IF(BYC198&lt;101,BYC198,IF(BYC198&lt;201,BYC198/2,IF(BYC198&lt;=301,BYC198/3,BYC198/4))))</f>
        <v>0</v>
      </c>
      <c r="BYE198" s="108">
        <v>2</v>
      </c>
      <c r="BYF198" s="109"/>
      <c r="BYG198" s="87"/>
      <c r="BYH198" s="87"/>
      <c r="BYI198" s="87">
        <v>0</v>
      </c>
      <c r="BYJ198" s="87">
        <f>BYH198+BYI198</f>
        <v>0</v>
      </c>
      <c r="BYK198" s="87">
        <v>0</v>
      </c>
      <c r="BYL198" s="87">
        <f>BYJ198*(($H$150)+1)+(IF(BYK198&lt;101,BYK198,IF(BYK198&lt;201,BYK198/2,IF(BYK198&lt;=301,BYK198/3,BYK198/4))))</f>
        <v>0</v>
      </c>
      <c r="BYM198" s="108">
        <v>2</v>
      </c>
      <c r="BYN198" s="109"/>
      <c r="BYO198" s="87"/>
      <c r="BYP198" s="87"/>
      <c r="BYQ198" s="87">
        <v>0</v>
      </c>
      <c r="BYR198" s="87">
        <f>BYP198+BYQ198</f>
        <v>0</v>
      </c>
      <c r="BYS198" s="87">
        <v>0</v>
      </c>
      <c r="BYT198" s="87">
        <f>BYR198*(($H$150)+1)+(IF(BYS198&lt;101,BYS198,IF(BYS198&lt;201,BYS198/2,IF(BYS198&lt;=301,BYS198/3,BYS198/4))))</f>
        <v>0</v>
      </c>
      <c r="BYU198" s="108">
        <v>2</v>
      </c>
      <c r="BYV198" s="109"/>
      <c r="BYW198" s="87"/>
      <c r="BYX198" s="87"/>
      <c r="BYY198" s="87">
        <v>0</v>
      </c>
      <c r="BYZ198" s="87">
        <f>BYX198+BYY198</f>
        <v>0</v>
      </c>
      <c r="BZA198" s="87">
        <v>0</v>
      </c>
      <c r="BZB198" s="87">
        <f>BYZ198*(($H$150)+1)+(IF(BZA198&lt;101,BZA198,IF(BZA198&lt;201,BZA198/2,IF(BZA198&lt;=301,BZA198/3,BZA198/4))))</f>
        <v>0</v>
      </c>
      <c r="BZC198" s="108">
        <v>2</v>
      </c>
      <c r="BZD198" s="109"/>
      <c r="BZE198" s="87"/>
      <c r="BZF198" s="87"/>
      <c r="BZG198" s="87">
        <v>0</v>
      </c>
      <c r="BZH198" s="87">
        <f>BZF198+BZG198</f>
        <v>0</v>
      </c>
      <c r="BZI198" s="87">
        <v>0</v>
      </c>
      <c r="BZJ198" s="87">
        <f>BZH198*(($H$150)+1)+(IF(BZI198&lt;101,BZI198,IF(BZI198&lt;201,BZI198/2,IF(BZI198&lt;=301,BZI198/3,BZI198/4))))</f>
        <v>0</v>
      </c>
      <c r="BZK198" s="108">
        <v>2</v>
      </c>
      <c r="BZL198" s="109"/>
      <c r="BZM198" s="87"/>
      <c r="BZN198" s="87"/>
      <c r="BZO198" s="87">
        <v>0</v>
      </c>
      <c r="BZP198" s="87">
        <f>BZN198+BZO198</f>
        <v>0</v>
      </c>
      <c r="BZQ198" s="87">
        <v>0</v>
      </c>
      <c r="BZR198" s="87">
        <f>BZP198*(($H$150)+1)+(IF(BZQ198&lt;101,BZQ198,IF(BZQ198&lt;201,BZQ198/2,IF(BZQ198&lt;=301,BZQ198/3,BZQ198/4))))</f>
        <v>0</v>
      </c>
      <c r="BZS198" s="108">
        <v>2</v>
      </c>
      <c r="BZT198" s="109"/>
      <c r="BZU198" s="87"/>
      <c r="BZV198" s="87"/>
      <c r="BZW198" s="87">
        <v>0</v>
      </c>
      <c r="BZX198" s="87">
        <f>BZV198+BZW198</f>
        <v>0</v>
      </c>
      <c r="BZY198" s="87">
        <v>0</v>
      </c>
      <c r="BZZ198" s="87">
        <f>BZX198*(($H$150)+1)+(IF(BZY198&lt;101,BZY198,IF(BZY198&lt;201,BZY198/2,IF(BZY198&lt;=301,BZY198/3,BZY198/4))))</f>
        <v>0</v>
      </c>
      <c r="CAA198" s="108">
        <v>2</v>
      </c>
      <c r="CAB198" s="109"/>
      <c r="CAC198" s="87"/>
      <c r="CAD198" s="87"/>
      <c r="CAE198" s="87">
        <v>0</v>
      </c>
      <c r="CAF198" s="87">
        <f>CAD198+CAE198</f>
        <v>0</v>
      </c>
      <c r="CAG198" s="87">
        <v>0</v>
      </c>
      <c r="CAH198" s="87">
        <f>CAF198*(($H$150)+1)+(IF(CAG198&lt;101,CAG198,IF(CAG198&lt;201,CAG198/2,IF(CAG198&lt;=301,CAG198/3,CAG198/4))))</f>
        <v>0</v>
      </c>
      <c r="CAI198" s="108">
        <v>2</v>
      </c>
      <c r="CAJ198" s="109"/>
      <c r="CAK198" s="87"/>
      <c r="CAL198" s="87"/>
      <c r="CAM198" s="87">
        <v>0</v>
      </c>
      <c r="CAN198" s="87">
        <f>CAL198+CAM198</f>
        <v>0</v>
      </c>
      <c r="CAO198" s="87">
        <v>0</v>
      </c>
      <c r="CAP198" s="87">
        <f>CAN198*(($H$150)+1)+(IF(CAO198&lt;101,CAO198,IF(CAO198&lt;201,CAO198/2,IF(CAO198&lt;=301,CAO198/3,CAO198/4))))</f>
        <v>0</v>
      </c>
      <c r="CAQ198" s="108">
        <v>2</v>
      </c>
      <c r="CAR198" s="109"/>
      <c r="CAS198" s="87"/>
      <c r="CAT198" s="87"/>
      <c r="CAU198" s="87">
        <v>0</v>
      </c>
      <c r="CAV198" s="87">
        <f>CAT198+CAU198</f>
        <v>0</v>
      </c>
      <c r="CAW198" s="87">
        <v>0</v>
      </c>
      <c r="CAX198" s="87">
        <f>CAV198*(($H$150)+1)+(IF(CAW198&lt;101,CAW198,IF(CAW198&lt;201,CAW198/2,IF(CAW198&lt;=301,CAW198/3,CAW198/4))))</f>
        <v>0</v>
      </c>
      <c r="CAY198" s="108">
        <v>2</v>
      </c>
      <c r="CAZ198" s="109"/>
      <c r="CBA198" s="87"/>
      <c r="CBB198" s="87"/>
      <c r="CBC198" s="87">
        <v>0</v>
      </c>
      <c r="CBD198" s="87">
        <f>CBB198+CBC198</f>
        <v>0</v>
      </c>
      <c r="CBE198" s="87">
        <v>0</v>
      </c>
      <c r="CBF198" s="87">
        <f>CBD198*(($H$150)+1)+(IF(CBE198&lt;101,CBE198,IF(CBE198&lt;201,CBE198/2,IF(CBE198&lt;=301,CBE198/3,CBE198/4))))</f>
        <v>0</v>
      </c>
      <c r="CBG198" s="108">
        <v>2</v>
      </c>
      <c r="CBH198" s="109"/>
      <c r="CBI198" s="87"/>
      <c r="CBJ198" s="87"/>
      <c r="CBK198" s="87">
        <v>0</v>
      </c>
      <c r="CBL198" s="87">
        <f>CBJ198+CBK198</f>
        <v>0</v>
      </c>
      <c r="CBM198" s="87">
        <v>0</v>
      </c>
      <c r="CBN198" s="87">
        <f>CBL198*(($H$150)+1)+(IF(CBM198&lt;101,CBM198,IF(CBM198&lt;201,CBM198/2,IF(CBM198&lt;=301,CBM198/3,CBM198/4))))</f>
        <v>0</v>
      </c>
      <c r="CBO198" s="108">
        <v>2</v>
      </c>
      <c r="CBP198" s="109"/>
      <c r="CBQ198" s="87"/>
      <c r="CBR198" s="87"/>
      <c r="CBS198" s="87">
        <v>0</v>
      </c>
      <c r="CBT198" s="87">
        <f>CBR198+CBS198</f>
        <v>0</v>
      </c>
      <c r="CBU198" s="87">
        <v>0</v>
      </c>
      <c r="CBV198" s="87">
        <f>CBT198*(($H$150)+1)+(IF(CBU198&lt;101,CBU198,IF(CBU198&lt;201,CBU198/2,IF(CBU198&lt;=301,CBU198/3,CBU198/4))))</f>
        <v>0</v>
      </c>
      <c r="CBW198" s="108">
        <v>2</v>
      </c>
      <c r="CBX198" s="109"/>
      <c r="CBY198" s="87"/>
      <c r="CBZ198" s="87"/>
      <c r="CCA198" s="87">
        <v>0</v>
      </c>
      <c r="CCB198" s="87">
        <f>CBZ198+CCA198</f>
        <v>0</v>
      </c>
      <c r="CCC198" s="87">
        <v>0</v>
      </c>
      <c r="CCD198" s="87">
        <f>CCB198*(($H$150)+1)+(IF(CCC198&lt;101,CCC198,IF(CCC198&lt;201,CCC198/2,IF(CCC198&lt;=301,CCC198/3,CCC198/4))))</f>
        <v>0</v>
      </c>
      <c r="CCE198" s="108">
        <v>2</v>
      </c>
      <c r="CCF198" s="109"/>
      <c r="CCG198" s="87"/>
      <c r="CCH198" s="87"/>
      <c r="CCI198" s="87">
        <v>0</v>
      </c>
      <c r="CCJ198" s="87">
        <f>CCH198+CCI198</f>
        <v>0</v>
      </c>
      <c r="CCK198" s="87">
        <v>0</v>
      </c>
      <c r="CCL198" s="87">
        <f>CCJ198*(($H$150)+1)+(IF(CCK198&lt;101,CCK198,IF(CCK198&lt;201,CCK198/2,IF(CCK198&lt;=301,CCK198/3,CCK198/4))))</f>
        <v>0</v>
      </c>
      <c r="CCM198" s="108">
        <v>2</v>
      </c>
      <c r="CCN198" s="109"/>
      <c r="CCO198" s="87"/>
      <c r="CCP198" s="87"/>
      <c r="CCQ198" s="87">
        <v>0</v>
      </c>
      <c r="CCR198" s="87">
        <f>CCP198+CCQ198</f>
        <v>0</v>
      </c>
      <c r="CCS198" s="87">
        <v>0</v>
      </c>
      <c r="CCT198" s="87">
        <f>CCR198*(($H$150)+1)+(IF(CCS198&lt;101,CCS198,IF(CCS198&lt;201,CCS198/2,IF(CCS198&lt;=301,CCS198/3,CCS198/4))))</f>
        <v>0</v>
      </c>
      <c r="CCU198" s="108">
        <v>2</v>
      </c>
      <c r="CCV198" s="109"/>
      <c r="CCW198" s="87"/>
      <c r="CCX198" s="87"/>
      <c r="CCY198" s="87">
        <v>0</v>
      </c>
      <c r="CCZ198" s="87">
        <f>CCX198+CCY198</f>
        <v>0</v>
      </c>
      <c r="CDA198" s="87">
        <v>0</v>
      </c>
      <c r="CDB198" s="87">
        <f>CCZ198*(($H$150)+1)+(IF(CDA198&lt;101,CDA198,IF(CDA198&lt;201,CDA198/2,IF(CDA198&lt;=301,CDA198/3,CDA198/4))))</f>
        <v>0</v>
      </c>
      <c r="CDC198" s="108">
        <v>2</v>
      </c>
      <c r="CDD198" s="109"/>
      <c r="CDE198" s="87"/>
      <c r="CDF198" s="87"/>
      <c r="CDG198" s="87">
        <v>0</v>
      </c>
      <c r="CDH198" s="87">
        <f>CDF198+CDG198</f>
        <v>0</v>
      </c>
      <c r="CDI198" s="87">
        <v>0</v>
      </c>
      <c r="CDJ198" s="87">
        <f>CDH198*(($H$150)+1)+(IF(CDI198&lt;101,CDI198,IF(CDI198&lt;201,CDI198/2,IF(CDI198&lt;=301,CDI198/3,CDI198/4))))</f>
        <v>0</v>
      </c>
      <c r="CDK198" s="108">
        <v>2</v>
      </c>
      <c r="CDL198" s="109"/>
      <c r="CDM198" s="87"/>
      <c r="CDN198" s="87"/>
      <c r="CDO198" s="87">
        <v>0</v>
      </c>
      <c r="CDP198" s="87">
        <f>CDN198+CDO198</f>
        <v>0</v>
      </c>
      <c r="CDQ198" s="87">
        <v>0</v>
      </c>
      <c r="CDR198" s="87">
        <f>CDP198*(($H$150)+1)+(IF(CDQ198&lt;101,CDQ198,IF(CDQ198&lt;201,CDQ198/2,IF(CDQ198&lt;=301,CDQ198/3,CDQ198/4))))</f>
        <v>0</v>
      </c>
      <c r="CDS198" s="108">
        <v>2</v>
      </c>
      <c r="CDT198" s="109"/>
      <c r="CDU198" s="87"/>
      <c r="CDV198" s="87"/>
      <c r="CDW198" s="87">
        <v>0</v>
      </c>
      <c r="CDX198" s="87">
        <f>CDV198+CDW198</f>
        <v>0</v>
      </c>
      <c r="CDY198" s="87">
        <v>0</v>
      </c>
      <c r="CDZ198" s="87">
        <f>CDX198*(($H$150)+1)+(IF(CDY198&lt;101,CDY198,IF(CDY198&lt;201,CDY198/2,IF(CDY198&lt;=301,CDY198/3,CDY198/4))))</f>
        <v>0</v>
      </c>
      <c r="CEA198" s="108">
        <v>2</v>
      </c>
      <c r="CEB198" s="109"/>
      <c r="CEC198" s="87"/>
      <c r="CED198" s="87"/>
      <c r="CEE198" s="87">
        <v>0</v>
      </c>
      <c r="CEF198" s="87">
        <f>CED198+CEE198</f>
        <v>0</v>
      </c>
      <c r="CEG198" s="87">
        <v>0</v>
      </c>
      <c r="CEH198" s="87">
        <f>CEF198*(($H$150)+1)+(IF(CEG198&lt;101,CEG198,IF(CEG198&lt;201,CEG198/2,IF(CEG198&lt;=301,CEG198/3,CEG198/4))))</f>
        <v>0</v>
      </c>
      <c r="CEI198" s="108">
        <v>2</v>
      </c>
      <c r="CEJ198" s="109"/>
      <c r="CEK198" s="87"/>
      <c r="CEL198" s="87"/>
      <c r="CEM198" s="87">
        <v>0</v>
      </c>
      <c r="CEN198" s="87">
        <f>CEL198+CEM198</f>
        <v>0</v>
      </c>
      <c r="CEO198" s="87">
        <v>0</v>
      </c>
      <c r="CEP198" s="87">
        <f>CEN198*(($H$150)+1)+(IF(CEO198&lt;101,CEO198,IF(CEO198&lt;201,CEO198/2,IF(CEO198&lt;=301,CEO198/3,CEO198/4))))</f>
        <v>0</v>
      </c>
      <c r="CEQ198" s="108">
        <v>2</v>
      </c>
      <c r="CER198" s="109"/>
      <c r="CES198" s="87"/>
      <c r="CET198" s="87"/>
      <c r="CEU198" s="87">
        <v>0</v>
      </c>
      <c r="CEV198" s="87">
        <f>CET198+CEU198</f>
        <v>0</v>
      </c>
      <c r="CEW198" s="87">
        <v>0</v>
      </c>
      <c r="CEX198" s="87">
        <f>CEV198*(($H$150)+1)+(IF(CEW198&lt;101,CEW198,IF(CEW198&lt;201,CEW198/2,IF(CEW198&lt;=301,CEW198/3,CEW198/4))))</f>
        <v>0</v>
      </c>
      <c r="CEY198" s="108">
        <v>2</v>
      </c>
      <c r="CEZ198" s="109"/>
      <c r="CFA198" s="87"/>
      <c r="CFB198" s="87"/>
      <c r="CFC198" s="87">
        <v>0</v>
      </c>
      <c r="CFD198" s="87">
        <f>CFB198+CFC198</f>
        <v>0</v>
      </c>
      <c r="CFE198" s="87">
        <v>0</v>
      </c>
      <c r="CFF198" s="87">
        <f>CFD198*(($H$150)+1)+(IF(CFE198&lt;101,CFE198,IF(CFE198&lt;201,CFE198/2,IF(CFE198&lt;=301,CFE198/3,CFE198/4))))</f>
        <v>0</v>
      </c>
      <c r="CFG198" s="108">
        <v>2</v>
      </c>
      <c r="CFH198" s="109"/>
      <c r="CFI198" s="87"/>
      <c r="CFJ198" s="87"/>
      <c r="CFK198" s="87">
        <v>0</v>
      </c>
      <c r="CFL198" s="87">
        <f>CFJ198+CFK198</f>
        <v>0</v>
      </c>
      <c r="CFM198" s="87">
        <v>0</v>
      </c>
      <c r="CFN198" s="87">
        <f>CFL198*(($H$150)+1)+(IF(CFM198&lt;101,CFM198,IF(CFM198&lt;201,CFM198/2,IF(CFM198&lt;=301,CFM198/3,CFM198/4))))</f>
        <v>0</v>
      </c>
      <c r="CFO198" s="108">
        <v>2</v>
      </c>
      <c r="CFP198" s="109"/>
      <c r="CFQ198" s="87"/>
      <c r="CFR198" s="87"/>
      <c r="CFS198" s="87">
        <v>0</v>
      </c>
      <c r="CFT198" s="87">
        <f>CFR198+CFS198</f>
        <v>0</v>
      </c>
      <c r="CFU198" s="87">
        <v>0</v>
      </c>
      <c r="CFV198" s="87">
        <f>CFT198*(($H$150)+1)+(IF(CFU198&lt;101,CFU198,IF(CFU198&lt;201,CFU198/2,IF(CFU198&lt;=301,CFU198/3,CFU198/4))))</f>
        <v>0</v>
      </c>
      <c r="CFW198" s="108">
        <v>2</v>
      </c>
      <c r="CFX198" s="109"/>
      <c r="CFY198" s="87"/>
      <c r="CFZ198" s="87"/>
      <c r="CGA198" s="87">
        <v>0</v>
      </c>
      <c r="CGB198" s="87">
        <f>CFZ198+CGA198</f>
        <v>0</v>
      </c>
      <c r="CGC198" s="87">
        <v>0</v>
      </c>
      <c r="CGD198" s="87">
        <f>CGB198*(($H$150)+1)+(IF(CGC198&lt;101,CGC198,IF(CGC198&lt;201,CGC198/2,IF(CGC198&lt;=301,CGC198/3,CGC198/4))))</f>
        <v>0</v>
      </c>
      <c r="CGE198" s="108">
        <v>2</v>
      </c>
      <c r="CGF198" s="109"/>
      <c r="CGG198" s="87"/>
      <c r="CGH198" s="87"/>
      <c r="CGI198" s="87">
        <v>0</v>
      </c>
      <c r="CGJ198" s="87">
        <f>CGH198+CGI198</f>
        <v>0</v>
      </c>
      <c r="CGK198" s="87">
        <v>0</v>
      </c>
      <c r="CGL198" s="87">
        <f>CGJ198*(($H$150)+1)+(IF(CGK198&lt;101,CGK198,IF(CGK198&lt;201,CGK198/2,IF(CGK198&lt;=301,CGK198/3,CGK198/4))))</f>
        <v>0</v>
      </c>
      <c r="CGM198" s="108">
        <v>2</v>
      </c>
      <c r="CGN198" s="109"/>
      <c r="CGO198" s="87"/>
      <c r="CGP198" s="87"/>
      <c r="CGQ198" s="87">
        <v>0</v>
      </c>
      <c r="CGR198" s="87">
        <f>CGP198+CGQ198</f>
        <v>0</v>
      </c>
      <c r="CGS198" s="87">
        <v>0</v>
      </c>
      <c r="CGT198" s="87">
        <f>CGR198*(($H$150)+1)+(IF(CGS198&lt;101,CGS198,IF(CGS198&lt;201,CGS198/2,IF(CGS198&lt;=301,CGS198/3,CGS198/4))))</f>
        <v>0</v>
      </c>
      <c r="CGU198" s="108">
        <v>2</v>
      </c>
      <c r="CGV198" s="109"/>
      <c r="CGW198" s="87"/>
      <c r="CGX198" s="87"/>
      <c r="CGY198" s="87">
        <v>0</v>
      </c>
      <c r="CGZ198" s="87">
        <f>CGX198+CGY198</f>
        <v>0</v>
      </c>
      <c r="CHA198" s="87">
        <v>0</v>
      </c>
      <c r="CHB198" s="87">
        <f>CGZ198*(($H$150)+1)+(IF(CHA198&lt;101,CHA198,IF(CHA198&lt;201,CHA198/2,IF(CHA198&lt;=301,CHA198/3,CHA198/4))))</f>
        <v>0</v>
      </c>
      <c r="CHC198" s="108">
        <v>2</v>
      </c>
      <c r="CHD198" s="109"/>
      <c r="CHE198" s="87"/>
      <c r="CHF198" s="87"/>
      <c r="CHG198" s="87">
        <v>0</v>
      </c>
      <c r="CHH198" s="87">
        <f>CHF198+CHG198</f>
        <v>0</v>
      </c>
      <c r="CHI198" s="87">
        <v>0</v>
      </c>
      <c r="CHJ198" s="87">
        <f>CHH198*(($H$150)+1)+(IF(CHI198&lt;101,CHI198,IF(CHI198&lt;201,CHI198/2,IF(CHI198&lt;=301,CHI198/3,CHI198/4))))</f>
        <v>0</v>
      </c>
      <c r="CHK198" s="108">
        <v>2</v>
      </c>
      <c r="CHL198" s="109"/>
      <c r="CHM198" s="87"/>
      <c r="CHN198" s="87"/>
      <c r="CHO198" s="87">
        <v>0</v>
      </c>
      <c r="CHP198" s="87">
        <f>CHN198+CHO198</f>
        <v>0</v>
      </c>
      <c r="CHQ198" s="87">
        <v>0</v>
      </c>
      <c r="CHR198" s="87">
        <f>CHP198*(($H$150)+1)+(IF(CHQ198&lt;101,CHQ198,IF(CHQ198&lt;201,CHQ198/2,IF(CHQ198&lt;=301,CHQ198/3,CHQ198/4))))</f>
        <v>0</v>
      </c>
      <c r="CHS198" s="108">
        <v>2</v>
      </c>
      <c r="CHT198" s="109"/>
      <c r="CHU198" s="87"/>
      <c r="CHV198" s="87"/>
      <c r="CHW198" s="87">
        <v>0</v>
      </c>
      <c r="CHX198" s="87">
        <f>CHV198+CHW198</f>
        <v>0</v>
      </c>
      <c r="CHY198" s="87">
        <v>0</v>
      </c>
      <c r="CHZ198" s="87">
        <f>CHX198*(($H$150)+1)+(IF(CHY198&lt;101,CHY198,IF(CHY198&lt;201,CHY198/2,IF(CHY198&lt;=301,CHY198/3,CHY198/4))))</f>
        <v>0</v>
      </c>
      <c r="CIA198" s="108">
        <v>2</v>
      </c>
      <c r="CIB198" s="109"/>
      <c r="CIC198" s="87"/>
      <c r="CID198" s="87"/>
      <c r="CIE198" s="87">
        <v>0</v>
      </c>
      <c r="CIF198" s="87">
        <f>CID198+CIE198</f>
        <v>0</v>
      </c>
      <c r="CIG198" s="87">
        <v>0</v>
      </c>
      <c r="CIH198" s="87">
        <f>CIF198*(($H$150)+1)+(IF(CIG198&lt;101,CIG198,IF(CIG198&lt;201,CIG198/2,IF(CIG198&lt;=301,CIG198/3,CIG198/4))))</f>
        <v>0</v>
      </c>
      <c r="CII198" s="108">
        <v>2</v>
      </c>
      <c r="CIJ198" s="109"/>
      <c r="CIK198" s="87"/>
      <c r="CIL198" s="87"/>
      <c r="CIM198" s="87">
        <v>0</v>
      </c>
      <c r="CIN198" s="87">
        <f>CIL198+CIM198</f>
        <v>0</v>
      </c>
      <c r="CIO198" s="87">
        <v>0</v>
      </c>
      <c r="CIP198" s="87">
        <f>CIN198*(($H$150)+1)+(IF(CIO198&lt;101,CIO198,IF(CIO198&lt;201,CIO198/2,IF(CIO198&lt;=301,CIO198/3,CIO198/4))))</f>
        <v>0</v>
      </c>
      <c r="CIQ198" s="108">
        <v>2</v>
      </c>
      <c r="CIR198" s="109"/>
      <c r="CIS198" s="87"/>
      <c r="CIT198" s="87"/>
      <c r="CIU198" s="87">
        <v>0</v>
      </c>
      <c r="CIV198" s="87">
        <f>CIT198+CIU198</f>
        <v>0</v>
      </c>
      <c r="CIW198" s="87">
        <v>0</v>
      </c>
      <c r="CIX198" s="87">
        <f>CIV198*(($H$150)+1)+(IF(CIW198&lt;101,CIW198,IF(CIW198&lt;201,CIW198/2,IF(CIW198&lt;=301,CIW198/3,CIW198/4))))</f>
        <v>0</v>
      </c>
      <c r="CIY198" s="108">
        <v>2</v>
      </c>
      <c r="CIZ198" s="109"/>
      <c r="CJA198" s="87"/>
      <c r="CJB198" s="87"/>
      <c r="CJC198" s="87">
        <v>0</v>
      </c>
      <c r="CJD198" s="87">
        <f>CJB198+CJC198</f>
        <v>0</v>
      </c>
      <c r="CJE198" s="87">
        <v>0</v>
      </c>
      <c r="CJF198" s="87">
        <f>CJD198*(($H$150)+1)+(IF(CJE198&lt;101,CJE198,IF(CJE198&lt;201,CJE198/2,IF(CJE198&lt;=301,CJE198/3,CJE198/4))))</f>
        <v>0</v>
      </c>
      <c r="CJG198" s="108">
        <v>2</v>
      </c>
      <c r="CJH198" s="109"/>
      <c r="CJI198" s="87"/>
      <c r="CJJ198" s="87"/>
      <c r="CJK198" s="87">
        <v>0</v>
      </c>
      <c r="CJL198" s="87">
        <f>CJJ198+CJK198</f>
        <v>0</v>
      </c>
      <c r="CJM198" s="87">
        <v>0</v>
      </c>
      <c r="CJN198" s="87">
        <f>CJL198*(($H$150)+1)+(IF(CJM198&lt;101,CJM198,IF(CJM198&lt;201,CJM198/2,IF(CJM198&lt;=301,CJM198/3,CJM198/4))))</f>
        <v>0</v>
      </c>
      <c r="CJO198" s="108">
        <v>2</v>
      </c>
      <c r="CJP198" s="109"/>
      <c r="CJQ198" s="87"/>
      <c r="CJR198" s="87"/>
      <c r="CJS198" s="87">
        <v>0</v>
      </c>
      <c r="CJT198" s="87">
        <f>CJR198+CJS198</f>
        <v>0</v>
      </c>
      <c r="CJU198" s="87">
        <v>0</v>
      </c>
      <c r="CJV198" s="87">
        <f>CJT198*(($H$150)+1)+(IF(CJU198&lt;101,CJU198,IF(CJU198&lt;201,CJU198/2,IF(CJU198&lt;=301,CJU198/3,CJU198/4))))</f>
        <v>0</v>
      </c>
      <c r="CJW198" s="108">
        <v>2</v>
      </c>
      <c r="CJX198" s="109"/>
      <c r="CJY198" s="87"/>
      <c r="CJZ198" s="87"/>
      <c r="CKA198" s="87">
        <v>0</v>
      </c>
      <c r="CKB198" s="87">
        <f>CJZ198+CKA198</f>
        <v>0</v>
      </c>
      <c r="CKC198" s="87">
        <v>0</v>
      </c>
      <c r="CKD198" s="87">
        <f>CKB198*(($H$150)+1)+(IF(CKC198&lt;101,CKC198,IF(CKC198&lt;201,CKC198/2,IF(CKC198&lt;=301,CKC198/3,CKC198/4))))</f>
        <v>0</v>
      </c>
      <c r="CKE198" s="108">
        <v>2</v>
      </c>
      <c r="CKF198" s="109"/>
      <c r="CKG198" s="87"/>
      <c r="CKH198" s="87"/>
      <c r="CKI198" s="87">
        <v>0</v>
      </c>
      <c r="CKJ198" s="87">
        <f>CKH198+CKI198</f>
        <v>0</v>
      </c>
      <c r="CKK198" s="87">
        <v>0</v>
      </c>
      <c r="CKL198" s="87">
        <f>CKJ198*(($H$150)+1)+(IF(CKK198&lt;101,CKK198,IF(CKK198&lt;201,CKK198/2,IF(CKK198&lt;=301,CKK198/3,CKK198/4))))</f>
        <v>0</v>
      </c>
      <c r="CKM198" s="108">
        <v>2</v>
      </c>
      <c r="CKN198" s="109"/>
      <c r="CKO198" s="87"/>
      <c r="CKP198" s="87"/>
      <c r="CKQ198" s="87">
        <v>0</v>
      </c>
      <c r="CKR198" s="87">
        <f>CKP198+CKQ198</f>
        <v>0</v>
      </c>
      <c r="CKS198" s="87">
        <v>0</v>
      </c>
      <c r="CKT198" s="87">
        <f>CKR198*(($H$150)+1)+(IF(CKS198&lt;101,CKS198,IF(CKS198&lt;201,CKS198/2,IF(CKS198&lt;=301,CKS198/3,CKS198/4))))</f>
        <v>0</v>
      </c>
      <c r="CKU198" s="108">
        <v>2</v>
      </c>
      <c r="CKV198" s="109"/>
      <c r="CKW198" s="87"/>
      <c r="CKX198" s="87"/>
      <c r="CKY198" s="87">
        <v>0</v>
      </c>
      <c r="CKZ198" s="87">
        <f>CKX198+CKY198</f>
        <v>0</v>
      </c>
      <c r="CLA198" s="87">
        <v>0</v>
      </c>
      <c r="CLB198" s="87">
        <f>CKZ198*(($H$150)+1)+(IF(CLA198&lt;101,CLA198,IF(CLA198&lt;201,CLA198/2,IF(CLA198&lt;=301,CLA198/3,CLA198/4))))</f>
        <v>0</v>
      </c>
      <c r="CLC198" s="108">
        <v>2</v>
      </c>
      <c r="CLD198" s="109"/>
      <c r="CLE198" s="87"/>
      <c r="CLF198" s="87"/>
      <c r="CLG198" s="87">
        <v>0</v>
      </c>
      <c r="CLH198" s="87">
        <f>CLF198+CLG198</f>
        <v>0</v>
      </c>
      <c r="CLI198" s="87">
        <v>0</v>
      </c>
      <c r="CLJ198" s="87">
        <f>CLH198*(($H$150)+1)+(IF(CLI198&lt;101,CLI198,IF(CLI198&lt;201,CLI198/2,IF(CLI198&lt;=301,CLI198/3,CLI198/4))))</f>
        <v>0</v>
      </c>
      <c r="CLK198" s="108">
        <v>2</v>
      </c>
      <c r="CLL198" s="109"/>
      <c r="CLM198" s="87"/>
      <c r="CLN198" s="87"/>
      <c r="CLO198" s="87">
        <v>0</v>
      </c>
      <c r="CLP198" s="87">
        <f>CLN198+CLO198</f>
        <v>0</v>
      </c>
      <c r="CLQ198" s="87">
        <v>0</v>
      </c>
      <c r="CLR198" s="87">
        <f>CLP198*(($H$150)+1)+(IF(CLQ198&lt;101,CLQ198,IF(CLQ198&lt;201,CLQ198/2,IF(CLQ198&lt;=301,CLQ198/3,CLQ198/4))))</f>
        <v>0</v>
      </c>
      <c r="CLS198" s="108">
        <v>2</v>
      </c>
      <c r="CLT198" s="109"/>
      <c r="CLU198" s="87"/>
      <c r="CLV198" s="87"/>
      <c r="CLW198" s="87">
        <v>0</v>
      </c>
      <c r="CLX198" s="87">
        <f>CLV198+CLW198</f>
        <v>0</v>
      </c>
      <c r="CLY198" s="87">
        <v>0</v>
      </c>
      <c r="CLZ198" s="87">
        <f>CLX198*(($H$150)+1)+(IF(CLY198&lt;101,CLY198,IF(CLY198&lt;201,CLY198/2,IF(CLY198&lt;=301,CLY198/3,CLY198/4))))</f>
        <v>0</v>
      </c>
      <c r="CMA198" s="108">
        <v>2</v>
      </c>
      <c r="CMB198" s="109"/>
      <c r="CMC198" s="87"/>
      <c r="CMD198" s="87"/>
      <c r="CME198" s="87">
        <v>0</v>
      </c>
      <c r="CMF198" s="87">
        <f>CMD198+CME198</f>
        <v>0</v>
      </c>
      <c r="CMG198" s="87">
        <v>0</v>
      </c>
      <c r="CMH198" s="87">
        <f>CMF198*(($H$150)+1)+(IF(CMG198&lt;101,CMG198,IF(CMG198&lt;201,CMG198/2,IF(CMG198&lt;=301,CMG198/3,CMG198/4))))</f>
        <v>0</v>
      </c>
      <c r="CMI198" s="108">
        <v>2</v>
      </c>
      <c r="CMJ198" s="109"/>
      <c r="CMK198" s="87"/>
      <c r="CML198" s="87"/>
      <c r="CMM198" s="87">
        <v>0</v>
      </c>
      <c r="CMN198" s="87">
        <f>CML198+CMM198</f>
        <v>0</v>
      </c>
      <c r="CMO198" s="87">
        <v>0</v>
      </c>
      <c r="CMP198" s="87">
        <f>CMN198*(($H$150)+1)+(IF(CMO198&lt;101,CMO198,IF(CMO198&lt;201,CMO198/2,IF(CMO198&lt;=301,CMO198/3,CMO198/4))))</f>
        <v>0</v>
      </c>
      <c r="CMQ198" s="108">
        <v>2</v>
      </c>
      <c r="CMR198" s="109"/>
      <c r="CMS198" s="87"/>
      <c r="CMT198" s="87"/>
      <c r="CMU198" s="87">
        <v>0</v>
      </c>
      <c r="CMV198" s="87">
        <f>CMT198+CMU198</f>
        <v>0</v>
      </c>
      <c r="CMW198" s="87">
        <v>0</v>
      </c>
      <c r="CMX198" s="87">
        <f>CMV198*(($H$150)+1)+(IF(CMW198&lt;101,CMW198,IF(CMW198&lt;201,CMW198/2,IF(CMW198&lt;=301,CMW198/3,CMW198/4))))</f>
        <v>0</v>
      </c>
      <c r="CMY198" s="108">
        <v>2</v>
      </c>
      <c r="CMZ198" s="109"/>
      <c r="CNA198" s="87"/>
      <c r="CNB198" s="87"/>
      <c r="CNC198" s="87">
        <v>0</v>
      </c>
      <c r="CND198" s="87">
        <f>CNB198+CNC198</f>
        <v>0</v>
      </c>
      <c r="CNE198" s="87">
        <v>0</v>
      </c>
      <c r="CNF198" s="87">
        <f>CND198*(($H$150)+1)+(IF(CNE198&lt;101,CNE198,IF(CNE198&lt;201,CNE198/2,IF(CNE198&lt;=301,CNE198/3,CNE198/4))))</f>
        <v>0</v>
      </c>
      <c r="CNG198" s="108">
        <v>2</v>
      </c>
      <c r="CNH198" s="109"/>
      <c r="CNI198" s="87"/>
      <c r="CNJ198" s="87"/>
      <c r="CNK198" s="87">
        <v>0</v>
      </c>
      <c r="CNL198" s="87">
        <f>CNJ198+CNK198</f>
        <v>0</v>
      </c>
      <c r="CNM198" s="87">
        <v>0</v>
      </c>
      <c r="CNN198" s="87">
        <f>CNL198*(($H$150)+1)+(IF(CNM198&lt;101,CNM198,IF(CNM198&lt;201,CNM198/2,IF(CNM198&lt;=301,CNM198/3,CNM198/4))))</f>
        <v>0</v>
      </c>
      <c r="CNO198" s="108">
        <v>2</v>
      </c>
      <c r="CNP198" s="109"/>
      <c r="CNQ198" s="87"/>
      <c r="CNR198" s="87"/>
      <c r="CNS198" s="87">
        <v>0</v>
      </c>
      <c r="CNT198" s="87">
        <f>CNR198+CNS198</f>
        <v>0</v>
      </c>
      <c r="CNU198" s="87">
        <v>0</v>
      </c>
      <c r="CNV198" s="87">
        <f>CNT198*(($H$150)+1)+(IF(CNU198&lt;101,CNU198,IF(CNU198&lt;201,CNU198/2,IF(CNU198&lt;=301,CNU198/3,CNU198/4))))</f>
        <v>0</v>
      </c>
      <c r="CNW198" s="108">
        <v>2</v>
      </c>
      <c r="CNX198" s="109"/>
      <c r="CNY198" s="87"/>
      <c r="CNZ198" s="87"/>
      <c r="COA198" s="87">
        <v>0</v>
      </c>
      <c r="COB198" s="87">
        <f>CNZ198+COA198</f>
        <v>0</v>
      </c>
      <c r="COC198" s="87">
        <v>0</v>
      </c>
      <c r="COD198" s="87">
        <f>COB198*(($H$150)+1)+(IF(COC198&lt;101,COC198,IF(COC198&lt;201,COC198/2,IF(COC198&lt;=301,COC198/3,COC198/4))))</f>
        <v>0</v>
      </c>
      <c r="COE198" s="108">
        <v>2</v>
      </c>
      <c r="COF198" s="109"/>
      <c r="COG198" s="87"/>
      <c r="COH198" s="87"/>
      <c r="COI198" s="87">
        <v>0</v>
      </c>
      <c r="COJ198" s="87">
        <f>COH198+COI198</f>
        <v>0</v>
      </c>
      <c r="COK198" s="87">
        <v>0</v>
      </c>
      <c r="COL198" s="87">
        <f>COJ198*(($H$150)+1)+(IF(COK198&lt;101,COK198,IF(COK198&lt;201,COK198/2,IF(COK198&lt;=301,COK198/3,COK198/4))))</f>
        <v>0</v>
      </c>
      <c r="COM198" s="108">
        <v>2</v>
      </c>
      <c r="CON198" s="109"/>
      <c r="COO198" s="87"/>
      <c r="COP198" s="87"/>
      <c r="COQ198" s="87">
        <v>0</v>
      </c>
      <c r="COR198" s="87">
        <f>COP198+COQ198</f>
        <v>0</v>
      </c>
      <c r="COS198" s="87">
        <v>0</v>
      </c>
      <c r="COT198" s="87">
        <f>COR198*(($H$150)+1)+(IF(COS198&lt;101,COS198,IF(COS198&lt;201,COS198/2,IF(COS198&lt;=301,COS198/3,COS198/4))))</f>
        <v>0</v>
      </c>
      <c r="COU198" s="108">
        <v>2</v>
      </c>
      <c r="COV198" s="109"/>
      <c r="COW198" s="87"/>
      <c r="COX198" s="87"/>
      <c r="COY198" s="87">
        <v>0</v>
      </c>
      <c r="COZ198" s="87">
        <f>COX198+COY198</f>
        <v>0</v>
      </c>
      <c r="CPA198" s="87">
        <v>0</v>
      </c>
      <c r="CPB198" s="87">
        <f>COZ198*(($H$150)+1)+(IF(CPA198&lt;101,CPA198,IF(CPA198&lt;201,CPA198/2,IF(CPA198&lt;=301,CPA198/3,CPA198/4))))</f>
        <v>0</v>
      </c>
      <c r="CPC198" s="108">
        <v>2</v>
      </c>
      <c r="CPD198" s="109"/>
      <c r="CPE198" s="87"/>
      <c r="CPF198" s="87"/>
      <c r="CPG198" s="87">
        <v>0</v>
      </c>
      <c r="CPH198" s="87">
        <f>CPF198+CPG198</f>
        <v>0</v>
      </c>
      <c r="CPI198" s="87">
        <v>0</v>
      </c>
      <c r="CPJ198" s="87">
        <f>CPH198*(($H$150)+1)+(IF(CPI198&lt;101,CPI198,IF(CPI198&lt;201,CPI198/2,IF(CPI198&lt;=301,CPI198/3,CPI198/4))))</f>
        <v>0</v>
      </c>
      <c r="CPK198" s="108">
        <v>2</v>
      </c>
      <c r="CPL198" s="109"/>
      <c r="CPM198" s="87"/>
      <c r="CPN198" s="87"/>
      <c r="CPO198" s="87">
        <v>0</v>
      </c>
      <c r="CPP198" s="87">
        <f>CPN198+CPO198</f>
        <v>0</v>
      </c>
      <c r="CPQ198" s="87">
        <v>0</v>
      </c>
      <c r="CPR198" s="87">
        <f>CPP198*(($H$150)+1)+(IF(CPQ198&lt;101,CPQ198,IF(CPQ198&lt;201,CPQ198/2,IF(CPQ198&lt;=301,CPQ198/3,CPQ198/4))))</f>
        <v>0</v>
      </c>
      <c r="CPS198" s="108">
        <v>2</v>
      </c>
      <c r="CPT198" s="109"/>
      <c r="CPU198" s="87"/>
      <c r="CPV198" s="87"/>
      <c r="CPW198" s="87">
        <v>0</v>
      </c>
      <c r="CPX198" s="87">
        <f>CPV198+CPW198</f>
        <v>0</v>
      </c>
      <c r="CPY198" s="87">
        <v>0</v>
      </c>
      <c r="CPZ198" s="87">
        <f>CPX198*(($H$150)+1)+(IF(CPY198&lt;101,CPY198,IF(CPY198&lt;201,CPY198/2,IF(CPY198&lt;=301,CPY198/3,CPY198/4))))</f>
        <v>0</v>
      </c>
      <c r="CQA198" s="108">
        <v>2</v>
      </c>
      <c r="CQB198" s="109"/>
      <c r="CQC198" s="87"/>
      <c r="CQD198" s="87"/>
      <c r="CQE198" s="87">
        <v>0</v>
      </c>
      <c r="CQF198" s="87">
        <f>CQD198+CQE198</f>
        <v>0</v>
      </c>
      <c r="CQG198" s="87">
        <v>0</v>
      </c>
      <c r="CQH198" s="87">
        <f>CQF198*(($H$150)+1)+(IF(CQG198&lt;101,CQG198,IF(CQG198&lt;201,CQG198/2,IF(CQG198&lt;=301,CQG198/3,CQG198/4))))</f>
        <v>0</v>
      </c>
      <c r="CQI198" s="108">
        <v>2</v>
      </c>
      <c r="CQJ198" s="109"/>
      <c r="CQK198" s="87"/>
      <c r="CQL198" s="87"/>
      <c r="CQM198" s="87">
        <v>0</v>
      </c>
      <c r="CQN198" s="87">
        <f>CQL198+CQM198</f>
        <v>0</v>
      </c>
      <c r="CQO198" s="87">
        <v>0</v>
      </c>
      <c r="CQP198" s="87">
        <f>CQN198*(($H$150)+1)+(IF(CQO198&lt;101,CQO198,IF(CQO198&lt;201,CQO198/2,IF(CQO198&lt;=301,CQO198/3,CQO198/4))))</f>
        <v>0</v>
      </c>
      <c r="CQQ198" s="108">
        <v>2</v>
      </c>
      <c r="CQR198" s="109"/>
      <c r="CQS198" s="87"/>
      <c r="CQT198" s="87"/>
      <c r="CQU198" s="87">
        <v>0</v>
      </c>
      <c r="CQV198" s="87">
        <f>CQT198+CQU198</f>
        <v>0</v>
      </c>
      <c r="CQW198" s="87">
        <v>0</v>
      </c>
      <c r="CQX198" s="87">
        <f>CQV198*(($H$150)+1)+(IF(CQW198&lt;101,CQW198,IF(CQW198&lt;201,CQW198/2,IF(CQW198&lt;=301,CQW198/3,CQW198/4))))</f>
        <v>0</v>
      </c>
      <c r="CQY198" s="108">
        <v>2</v>
      </c>
      <c r="CQZ198" s="109"/>
      <c r="CRA198" s="87"/>
      <c r="CRB198" s="87"/>
      <c r="CRC198" s="87">
        <v>0</v>
      </c>
      <c r="CRD198" s="87">
        <f>CRB198+CRC198</f>
        <v>0</v>
      </c>
      <c r="CRE198" s="87">
        <v>0</v>
      </c>
      <c r="CRF198" s="87">
        <f>CRD198*(($H$150)+1)+(IF(CRE198&lt;101,CRE198,IF(CRE198&lt;201,CRE198/2,IF(CRE198&lt;=301,CRE198/3,CRE198/4))))</f>
        <v>0</v>
      </c>
      <c r="CRG198" s="108">
        <v>2</v>
      </c>
      <c r="CRH198" s="109"/>
      <c r="CRI198" s="87"/>
      <c r="CRJ198" s="87"/>
      <c r="CRK198" s="87">
        <v>0</v>
      </c>
      <c r="CRL198" s="87">
        <f>CRJ198+CRK198</f>
        <v>0</v>
      </c>
      <c r="CRM198" s="87">
        <v>0</v>
      </c>
      <c r="CRN198" s="87">
        <f>CRL198*(($H$150)+1)+(IF(CRM198&lt;101,CRM198,IF(CRM198&lt;201,CRM198/2,IF(CRM198&lt;=301,CRM198/3,CRM198/4))))</f>
        <v>0</v>
      </c>
      <c r="CRO198" s="108">
        <v>2</v>
      </c>
      <c r="CRP198" s="109"/>
      <c r="CRQ198" s="87"/>
      <c r="CRR198" s="87"/>
      <c r="CRS198" s="87">
        <v>0</v>
      </c>
      <c r="CRT198" s="87">
        <f>CRR198+CRS198</f>
        <v>0</v>
      </c>
      <c r="CRU198" s="87">
        <v>0</v>
      </c>
      <c r="CRV198" s="87">
        <f>CRT198*(($H$150)+1)+(IF(CRU198&lt;101,CRU198,IF(CRU198&lt;201,CRU198/2,IF(CRU198&lt;=301,CRU198/3,CRU198/4))))</f>
        <v>0</v>
      </c>
      <c r="CRW198" s="108">
        <v>2</v>
      </c>
      <c r="CRX198" s="109"/>
      <c r="CRY198" s="87"/>
      <c r="CRZ198" s="87"/>
      <c r="CSA198" s="87">
        <v>0</v>
      </c>
      <c r="CSB198" s="87">
        <f>CRZ198+CSA198</f>
        <v>0</v>
      </c>
      <c r="CSC198" s="87">
        <v>0</v>
      </c>
      <c r="CSD198" s="87">
        <f>CSB198*(($H$150)+1)+(IF(CSC198&lt;101,CSC198,IF(CSC198&lt;201,CSC198/2,IF(CSC198&lt;=301,CSC198/3,CSC198/4))))</f>
        <v>0</v>
      </c>
      <c r="CSE198" s="108">
        <v>2</v>
      </c>
      <c r="CSF198" s="109"/>
      <c r="CSG198" s="87"/>
      <c r="CSH198" s="87"/>
      <c r="CSI198" s="87">
        <v>0</v>
      </c>
      <c r="CSJ198" s="87">
        <f>CSH198+CSI198</f>
        <v>0</v>
      </c>
      <c r="CSK198" s="87">
        <v>0</v>
      </c>
      <c r="CSL198" s="87">
        <f>CSJ198*(($H$150)+1)+(IF(CSK198&lt;101,CSK198,IF(CSK198&lt;201,CSK198/2,IF(CSK198&lt;=301,CSK198/3,CSK198/4))))</f>
        <v>0</v>
      </c>
      <c r="CSM198" s="108">
        <v>2</v>
      </c>
      <c r="CSN198" s="109"/>
      <c r="CSO198" s="87"/>
      <c r="CSP198" s="87"/>
      <c r="CSQ198" s="87">
        <v>0</v>
      </c>
      <c r="CSR198" s="87">
        <f>CSP198+CSQ198</f>
        <v>0</v>
      </c>
      <c r="CSS198" s="87">
        <v>0</v>
      </c>
      <c r="CST198" s="87">
        <f>CSR198*(($H$150)+1)+(IF(CSS198&lt;101,CSS198,IF(CSS198&lt;201,CSS198/2,IF(CSS198&lt;=301,CSS198/3,CSS198/4))))</f>
        <v>0</v>
      </c>
      <c r="CSU198" s="108">
        <v>2</v>
      </c>
      <c r="CSV198" s="109"/>
      <c r="CSW198" s="87"/>
      <c r="CSX198" s="87"/>
      <c r="CSY198" s="87">
        <v>0</v>
      </c>
      <c r="CSZ198" s="87">
        <f>CSX198+CSY198</f>
        <v>0</v>
      </c>
      <c r="CTA198" s="87">
        <v>0</v>
      </c>
      <c r="CTB198" s="87">
        <f>CSZ198*(($H$150)+1)+(IF(CTA198&lt;101,CTA198,IF(CTA198&lt;201,CTA198/2,IF(CTA198&lt;=301,CTA198/3,CTA198/4))))</f>
        <v>0</v>
      </c>
      <c r="CTC198" s="108">
        <v>2</v>
      </c>
      <c r="CTD198" s="109"/>
      <c r="CTE198" s="87"/>
      <c r="CTF198" s="87"/>
      <c r="CTG198" s="87">
        <v>0</v>
      </c>
      <c r="CTH198" s="87">
        <f>CTF198+CTG198</f>
        <v>0</v>
      </c>
      <c r="CTI198" s="87">
        <v>0</v>
      </c>
      <c r="CTJ198" s="87">
        <f>CTH198*(($H$150)+1)+(IF(CTI198&lt;101,CTI198,IF(CTI198&lt;201,CTI198/2,IF(CTI198&lt;=301,CTI198/3,CTI198/4))))</f>
        <v>0</v>
      </c>
      <c r="CTK198" s="108">
        <v>2</v>
      </c>
      <c r="CTL198" s="109"/>
      <c r="CTM198" s="87"/>
      <c r="CTN198" s="87"/>
      <c r="CTO198" s="87">
        <v>0</v>
      </c>
      <c r="CTP198" s="87">
        <f>CTN198+CTO198</f>
        <v>0</v>
      </c>
      <c r="CTQ198" s="87">
        <v>0</v>
      </c>
      <c r="CTR198" s="87">
        <f>CTP198*(($H$150)+1)+(IF(CTQ198&lt;101,CTQ198,IF(CTQ198&lt;201,CTQ198/2,IF(CTQ198&lt;=301,CTQ198/3,CTQ198/4))))</f>
        <v>0</v>
      </c>
      <c r="CTS198" s="108">
        <v>2</v>
      </c>
      <c r="CTT198" s="109"/>
      <c r="CTU198" s="87"/>
      <c r="CTV198" s="87"/>
      <c r="CTW198" s="87">
        <v>0</v>
      </c>
      <c r="CTX198" s="87">
        <f>CTV198+CTW198</f>
        <v>0</v>
      </c>
      <c r="CTY198" s="87">
        <v>0</v>
      </c>
      <c r="CTZ198" s="87">
        <f>CTX198*(($H$150)+1)+(IF(CTY198&lt;101,CTY198,IF(CTY198&lt;201,CTY198/2,IF(CTY198&lt;=301,CTY198/3,CTY198/4))))</f>
        <v>0</v>
      </c>
      <c r="CUA198" s="108">
        <v>2</v>
      </c>
      <c r="CUB198" s="109"/>
      <c r="CUC198" s="87"/>
      <c r="CUD198" s="87"/>
      <c r="CUE198" s="87">
        <v>0</v>
      </c>
      <c r="CUF198" s="87">
        <f>CUD198+CUE198</f>
        <v>0</v>
      </c>
      <c r="CUG198" s="87">
        <v>0</v>
      </c>
      <c r="CUH198" s="87">
        <f>CUF198*(($H$150)+1)+(IF(CUG198&lt;101,CUG198,IF(CUG198&lt;201,CUG198/2,IF(CUG198&lt;=301,CUG198/3,CUG198/4))))</f>
        <v>0</v>
      </c>
      <c r="CUI198" s="108">
        <v>2</v>
      </c>
      <c r="CUJ198" s="109"/>
      <c r="CUK198" s="87"/>
      <c r="CUL198" s="87"/>
      <c r="CUM198" s="87">
        <v>0</v>
      </c>
      <c r="CUN198" s="87">
        <f>CUL198+CUM198</f>
        <v>0</v>
      </c>
      <c r="CUO198" s="87">
        <v>0</v>
      </c>
      <c r="CUP198" s="87">
        <f>CUN198*(($H$150)+1)+(IF(CUO198&lt;101,CUO198,IF(CUO198&lt;201,CUO198/2,IF(CUO198&lt;=301,CUO198/3,CUO198/4))))</f>
        <v>0</v>
      </c>
      <c r="CUQ198" s="108">
        <v>2</v>
      </c>
      <c r="CUR198" s="109"/>
      <c r="CUS198" s="87"/>
      <c r="CUT198" s="87"/>
      <c r="CUU198" s="87">
        <v>0</v>
      </c>
      <c r="CUV198" s="87">
        <f>CUT198+CUU198</f>
        <v>0</v>
      </c>
      <c r="CUW198" s="87">
        <v>0</v>
      </c>
      <c r="CUX198" s="87">
        <f>CUV198*(($H$150)+1)+(IF(CUW198&lt;101,CUW198,IF(CUW198&lt;201,CUW198/2,IF(CUW198&lt;=301,CUW198/3,CUW198/4))))</f>
        <v>0</v>
      </c>
      <c r="CUY198" s="108">
        <v>2</v>
      </c>
      <c r="CUZ198" s="109"/>
      <c r="CVA198" s="87"/>
      <c r="CVB198" s="87"/>
      <c r="CVC198" s="87">
        <v>0</v>
      </c>
      <c r="CVD198" s="87">
        <f>CVB198+CVC198</f>
        <v>0</v>
      </c>
      <c r="CVE198" s="87">
        <v>0</v>
      </c>
      <c r="CVF198" s="87">
        <f>CVD198*(($H$150)+1)+(IF(CVE198&lt;101,CVE198,IF(CVE198&lt;201,CVE198/2,IF(CVE198&lt;=301,CVE198/3,CVE198/4))))</f>
        <v>0</v>
      </c>
      <c r="CVG198" s="108">
        <v>2</v>
      </c>
      <c r="CVH198" s="109"/>
      <c r="CVI198" s="87"/>
      <c r="CVJ198" s="87"/>
      <c r="CVK198" s="87">
        <v>0</v>
      </c>
      <c r="CVL198" s="87">
        <f>CVJ198+CVK198</f>
        <v>0</v>
      </c>
      <c r="CVM198" s="87">
        <v>0</v>
      </c>
      <c r="CVN198" s="87">
        <f>CVL198*(($H$150)+1)+(IF(CVM198&lt;101,CVM198,IF(CVM198&lt;201,CVM198/2,IF(CVM198&lt;=301,CVM198/3,CVM198/4))))</f>
        <v>0</v>
      </c>
      <c r="CVO198" s="108">
        <v>2</v>
      </c>
      <c r="CVP198" s="109"/>
      <c r="CVQ198" s="87"/>
      <c r="CVR198" s="87"/>
      <c r="CVS198" s="87">
        <v>0</v>
      </c>
      <c r="CVT198" s="87">
        <f>CVR198+CVS198</f>
        <v>0</v>
      </c>
      <c r="CVU198" s="87">
        <v>0</v>
      </c>
      <c r="CVV198" s="87">
        <f>CVT198*(($H$150)+1)+(IF(CVU198&lt;101,CVU198,IF(CVU198&lt;201,CVU198/2,IF(CVU198&lt;=301,CVU198/3,CVU198/4))))</f>
        <v>0</v>
      </c>
      <c r="CVW198" s="108">
        <v>2</v>
      </c>
      <c r="CVX198" s="109"/>
      <c r="CVY198" s="87"/>
      <c r="CVZ198" s="87"/>
      <c r="CWA198" s="87">
        <v>0</v>
      </c>
      <c r="CWB198" s="87">
        <f>CVZ198+CWA198</f>
        <v>0</v>
      </c>
      <c r="CWC198" s="87">
        <v>0</v>
      </c>
      <c r="CWD198" s="87">
        <f>CWB198*(($H$150)+1)+(IF(CWC198&lt;101,CWC198,IF(CWC198&lt;201,CWC198/2,IF(CWC198&lt;=301,CWC198/3,CWC198/4))))</f>
        <v>0</v>
      </c>
      <c r="CWE198" s="108">
        <v>2</v>
      </c>
      <c r="CWF198" s="109"/>
      <c r="CWG198" s="87"/>
      <c r="CWH198" s="87"/>
      <c r="CWI198" s="87">
        <v>0</v>
      </c>
      <c r="CWJ198" s="87">
        <f>CWH198+CWI198</f>
        <v>0</v>
      </c>
      <c r="CWK198" s="87">
        <v>0</v>
      </c>
      <c r="CWL198" s="87">
        <f>CWJ198*(($H$150)+1)+(IF(CWK198&lt;101,CWK198,IF(CWK198&lt;201,CWK198/2,IF(CWK198&lt;=301,CWK198/3,CWK198/4))))</f>
        <v>0</v>
      </c>
      <c r="CWM198" s="108">
        <v>2</v>
      </c>
      <c r="CWN198" s="109"/>
      <c r="CWO198" s="87"/>
      <c r="CWP198" s="87"/>
      <c r="CWQ198" s="87">
        <v>0</v>
      </c>
      <c r="CWR198" s="87">
        <f>CWP198+CWQ198</f>
        <v>0</v>
      </c>
      <c r="CWS198" s="87">
        <v>0</v>
      </c>
      <c r="CWT198" s="87">
        <f>CWR198*(($H$150)+1)+(IF(CWS198&lt;101,CWS198,IF(CWS198&lt;201,CWS198/2,IF(CWS198&lt;=301,CWS198/3,CWS198/4))))</f>
        <v>0</v>
      </c>
      <c r="CWU198" s="108">
        <v>2</v>
      </c>
      <c r="CWV198" s="109"/>
      <c r="CWW198" s="87"/>
      <c r="CWX198" s="87"/>
      <c r="CWY198" s="87">
        <v>0</v>
      </c>
      <c r="CWZ198" s="87">
        <f>CWX198+CWY198</f>
        <v>0</v>
      </c>
      <c r="CXA198" s="87">
        <v>0</v>
      </c>
      <c r="CXB198" s="87">
        <f>CWZ198*(($H$150)+1)+(IF(CXA198&lt;101,CXA198,IF(CXA198&lt;201,CXA198/2,IF(CXA198&lt;=301,CXA198/3,CXA198/4))))</f>
        <v>0</v>
      </c>
      <c r="CXC198" s="108">
        <v>2</v>
      </c>
      <c r="CXD198" s="109"/>
      <c r="CXE198" s="87"/>
      <c r="CXF198" s="87"/>
      <c r="CXG198" s="87">
        <v>0</v>
      </c>
      <c r="CXH198" s="87">
        <f>CXF198+CXG198</f>
        <v>0</v>
      </c>
      <c r="CXI198" s="87">
        <v>0</v>
      </c>
      <c r="CXJ198" s="87">
        <f>CXH198*(($H$150)+1)+(IF(CXI198&lt;101,CXI198,IF(CXI198&lt;201,CXI198/2,IF(CXI198&lt;=301,CXI198/3,CXI198/4))))</f>
        <v>0</v>
      </c>
      <c r="CXK198" s="108">
        <v>2</v>
      </c>
      <c r="CXL198" s="109"/>
      <c r="CXM198" s="87"/>
      <c r="CXN198" s="87"/>
      <c r="CXO198" s="87">
        <v>0</v>
      </c>
      <c r="CXP198" s="87">
        <f>CXN198+CXO198</f>
        <v>0</v>
      </c>
      <c r="CXQ198" s="87">
        <v>0</v>
      </c>
      <c r="CXR198" s="87">
        <f>CXP198*(($H$150)+1)+(IF(CXQ198&lt;101,CXQ198,IF(CXQ198&lt;201,CXQ198/2,IF(CXQ198&lt;=301,CXQ198/3,CXQ198/4))))</f>
        <v>0</v>
      </c>
      <c r="CXS198" s="108">
        <v>2</v>
      </c>
      <c r="CXT198" s="109"/>
      <c r="CXU198" s="87"/>
      <c r="CXV198" s="87"/>
      <c r="CXW198" s="87">
        <v>0</v>
      </c>
      <c r="CXX198" s="87">
        <f>CXV198+CXW198</f>
        <v>0</v>
      </c>
      <c r="CXY198" s="87">
        <v>0</v>
      </c>
      <c r="CXZ198" s="87">
        <f>CXX198*(($H$150)+1)+(IF(CXY198&lt;101,CXY198,IF(CXY198&lt;201,CXY198/2,IF(CXY198&lt;=301,CXY198/3,CXY198/4))))</f>
        <v>0</v>
      </c>
      <c r="CYA198" s="108">
        <v>2</v>
      </c>
      <c r="CYB198" s="109"/>
      <c r="CYC198" s="87"/>
      <c r="CYD198" s="87"/>
      <c r="CYE198" s="87">
        <v>0</v>
      </c>
      <c r="CYF198" s="87">
        <f>CYD198+CYE198</f>
        <v>0</v>
      </c>
      <c r="CYG198" s="87">
        <v>0</v>
      </c>
      <c r="CYH198" s="87">
        <f>CYF198*(($H$150)+1)+(IF(CYG198&lt;101,CYG198,IF(CYG198&lt;201,CYG198/2,IF(CYG198&lt;=301,CYG198/3,CYG198/4))))</f>
        <v>0</v>
      </c>
      <c r="CYI198" s="108">
        <v>2</v>
      </c>
      <c r="CYJ198" s="109"/>
      <c r="CYK198" s="87"/>
      <c r="CYL198" s="87"/>
      <c r="CYM198" s="87">
        <v>0</v>
      </c>
      <c r="CYN198" s="87">
        <f>CYL198+CYM198</f>
        <v>0</v>
      </c>
      <c r="CYO198" s="87">
        <v>0</v>
      </c>
      <c r="CYP198" s="87">
        <f>CYN198*(($H$150)+1)+(IF(CYO198&lt;101,CYO198,IF(CYO198&lt;201,CYO198/2,IF(CYO198&lt;=301,CYO198/3,CYO198/4))))</f>
        <v>0</v>
      </c>
      <c r="CYQ198" s="108">
        <v>2</v>
      </c>
      <c r="CYR198" s="109"/>
      <c r="CYS198" s="87"/>
      <c r="CYT198" s="87"/>
      <c r="CYU198" s="87">
        <v>0</v>
      </c>
      <c r="CYV198" s="87">
        <f>CYT198+CYU198</f>
        <v>0</v>
      </c>
      <c r="CYW198" s="87">
        <v>0</v>
      </c>
      <c r="CYX198" s="87">
        <f>CYV198*(($H$150)+1)+(IF(CYW198&lt;101,CYW198,IF(CYW198&lt;201,CYW198/2,IF(CYW198&lt;=301,CYW198/3,CYW198/4))))</f>
        <v>0</v>
      </c>
      <c r="CYY198" s="108">
        <v>2</v>
      </c>
      <c r="CYZ198" s="109"/>
      <c r="CZA198" s="87"/>
      <c r="CZB198" s="87"/>
      <c r="CZC198" s="87">
        <v>0</v>
      </c>
      <c r="CZD198" s="87">
        <f>CZB198+CZC198</f>
        <v>0</v>
      </c>
      <c r="CZE198" s="87">
        <v>0</v>
      </c>
      <c r="CZF198" s="87">
        <f>CZD198*(($H$150)+1)+(IF(CZE198&lt;101,CZE198,IF(CZE198&lt;201,CZE198/2,IF(CZE198&lt;=301,CZE198/3,CZE198/4))))</f>
        <v>0</v>
      </c>
      <c r="CZG198" s="108">
        <v>2</v>
      </c>
      <c r="CZH198" s="109"/>
      <c r="CZI198" s="87"/>
      <c r="CZJ198" s="87"/>
      <c r="CZK198" s="87">
        <v>0</v>
      </c>
      <c r="CZL198" s="87">
        <f>CZJ198+CZK198</f>
        <v>0</v>
      </c>
      <c r="CZM198" s="87">
        <v>0</v>
      </c>
      <c r="CZN198" s="87">
        <f>CZL198*(($H$150)+1)+(IF(CZM198&lt;101,CZM198,IF(CZM198&lt;201,CZM198/2,IF(CZM198&lt;=301,CZM198/3,CZM198/4))))</f>
        <v>0</v>
      </c>
      <c r="CZO198" s="108">
        <v>2</v>
      </c>
      <c r="CZP198" s="109"/>
      <c r="CZQ198" s="87"/>
      <c r="CZR198" s="87"/>
      <c r="CZS198" s="87">
        <v>0</v>
      </c>
      <c r="CZT198" s="87">
        <f>CZR198+CZS198</f>
        <v>0</v>
      </c>
      <c r="CZU198" s="87">
        <v>0</v>
      </c>
      <c r="CZV198" s="87">
        <f>CZT198*(($H$150)+1)+(IF(CZU198&lt;101,CZU198,IF(CZU198&lt;201,CZU198/2,IF(CZU198&lt;=301,CZU198/3,CZU198/4))))</f>
        <v>0</v>
      </c>
      <c r="CZW198" s="108">
        <v>2</v>
      </c>
      <c r="CZX198" s="109"/>
      <c r="CZY198" s="87"/>
      <c r="CZZ198" s="87"/>
      <c r="DAA198" s="87">
        <v>0</v>
      </c>
      <c r="DAB198" s="87">
        <f>CZZ198+DAA198</f>
        <v>0</v>
      </c>
      <c r="DAC198" s="87">
        <v>0</v>
      </c>
      <c r="DAD198" s="87">
        <f>DAB198*(($H$150)+1)+(IF(DAC198&lt;101,DAC198,IF(DAC198&lt;201,DAC198/2,IF(DAC198&lt;=301,DAC198/3,DAC198/4))))</f>
        <v>0</v>
      </c>
      <c r="DAE198" s="108">
        <v>2</v>
      </c>
      <c r="DAF198" s="109"/>
      <c r="DAG198" s="87"/>
      <c r="DAH198" s="87"/>
      <c r="DAI198" s="87">
        <v>0</v>
      </c>
      <c r="DAJ198" s="87">
        <f>DAH198+DAI198</f>
        <v>0</v>
      </c>
      <c r="DAK198" s="87">
        <v>0</v>
      </c>
      <c r="DAL198" s="87">
        <f>DAJ198*(($H$150)+1)+(IF(DAK198&lt;101,DAK198,IF(DAK198&lt;201,DAK198/2,IF(DAK198&lt;=301,DAK198/3,DAK198/4))))</f>
        <v>0</v>
      </c>
      <c r="DAM198" s="108">
        <v>2</v>
      </c>
      <c r="DAN198" s="109"/>
      <c r="DAO198" s="87"/>
      <c r="DAP198" s="87"/>
      <c r="DAQ198" s="87">
        <v>0</v>
      </c>
      <c r="DAR198" s="87">
        <f>DAP198+DAQ198</f>
        <v>0</v>
      </c>
      <c r="DAS198" s="87">
        <v>0</v>
      </c>
      <c r="DAT198" s="87">
        <f>DAR198*(($H$150)+1)+(IF(DAS198&lt;101,DAS198,IF(DAS198&lt;201,DAS198/2,IF(DAS198&lt;=301,DAS198/3,DAS198/4))))</f>
        <v>0</v>
      </c>
      <c r="DAU198" s="108">
        <v>2</v>
      </c>
      <c r="DAV198" s="109"/>
      <c r="DAW198" s="87"/>
      <c r="DAX198" s="87"/>
      <c r="DAY198" s="87">
        <v>0</v>
      </c>
      <c r="DAZ198" s="87">
        <f>DAX198+DAY198</f>
        <v>0</v>
      </c>
      <c r="DBA198" s="87">
        <v>0</v>
      </c>
      <c r="DBB198" s="87">
        <f>DAZ198*(($H$150)+1)+(IF(DBA198&lt;101,DBA198,IF(DBA198&lt;201,DBA198/2,IF(DBA198&lt;=301,DBA198/3,DBA198/4))))</f>
        <v>0</v>
      </c>
      <c r="DBC198" s="108">
        <v>2</v>
      </c>
      <c r="DBD198" s="109"/>
      <c r="DBE198" s="87"/>
      <c r="DBF198" s="87"/>
      <c r="DBG198" s="87">
        <v>0</v>
      </c>
      <c r="DBH198" s="87">
        <f>DBF198+DBG198</f>
        <v>0</v>
      </c>
      <c r="DBI198" s="87">
        <v>0</v>
      </c>
      <c r="DBJ198" s="87">
        <f>DBH198*(($H$150)+1)+(IF(DBI198&lt;101,DBI198,IF(DBI198&lt;201,DBI198/2,IF(DBI198&lt;=301,DBI198/3,DBI198/4))))</f>
        <v>0</v>
      </c>
      <c r="DBK198" s="108">
        <v>2</v>
      </c>
      <c r="DBL198" s="109"/>
      <c r="DBM198" s="87"/>
      <c r="DBN198" s="87"/>
      <c r="DBO198" s="87">
        <v>0</v>
      </c>
      <c r="DBP198" s="87">
        <f>DBN198+DBO198</f>
        <v>0</v>
      </c>
      <c r="DBQ198" s="87">
        <v>0</v>
      </c>
      <c r="DBR198" s="87">
        <f>DBP198*(($H$150)+1)+(IF(DBQ198&lt;101,DBQ198,IF(DBQ198&lt;201,DBQ198/2,IF(DBQ198&lt;=301,DBQ198/3,DBQ198/4))))</f>
        <v>0</v>
      </c>
      <c r="DBS198" s="108">
        <v>2</v>
      </c>
      <c r="DBT198" s="109"/>
      <c r="DBU198" s="87"/>
      <c r="DBV198" s="87"/>
      <c r="DBW198" s="87">
        <v>0</v>
      </c>
      <c r="DBX198" s="87">
        <f>DBV198+DBW198</f>
        <v>0</v>
      </c>
      <c r="DBY198" s="87">
        <v>0</v>
      </c>
      <c r="DBZ198" s="87">
        <f>DBX198*(($H$150)+1)+(IF(DBY198&lt;101,DBY198,IF(DBY198&lt;201,DBY198/2,IF(DBY198&lt;=301,DBY198/3,DBY198/4))))</f>
        <v>0</v>
      </c>
      <c r="DCA198" s="108">
        <v>2</v>
      </c>
      <c r="DCB198" s="109"/>
      <c r="DCC198" s="87"/>
      <c r="DCD198" s="87"/>
      <c r="DCE198" s="87">
        <v>0</v>
      </c>
      <c r="DCF198" s="87">
        <f>DCD198+DCE198</f>
        <v>0</v>
      </c>
      <c r="DCG198" s="87">
        <v>0</v>
      </c>
      <c r="DCH198" s="87">
        <f>DCF198*(($H$150)+1)+(IF(DCG198&lt;101,DCG198,IF(DCG198&lt;201,DCG198/2,IF(DCG198&lt;=301,DCG198/3,DCG198/4))))</f>
        <v>0</v>
      </c>
      <c r="DCI198" s="108">
        <v>2</v>
      </c>
      <c r="DCJ198" s="109"/>
      <c r="DCK198" s="87"/>
      <c r="DCL198" s="87"/>
      <c r="DCM198" s="87">
        <v>0</v>
      </c>
      <c r="DCN198" s="87">
        <f>DCL198+DCM198</f>
        <v>0</v>
      </c>
      <c r="DCO198" s="87">
        <v>0</v>
      </c>
      <c r="DCP198" s="87">
        <f>DCN198*(($H$150)+1)+(IF(DCO198&lt;101,DCO198,IF(DCO198&lt;201,DCO198/2,IF(DCO198&lt;=301,DCO198/3,DCO198/4))))</f>
        <v>0</v>
      </c>
      <c r="DCQ198" s="108">
        <v>2</v>
      </c>
      <c r="DCR198" s="109"/>
      <c r="DCS198" s="87"/>
      <c r="DCT198" s="87"/>
      <c r="DCU198" s="87">
        <v>0</v>
      </c>
      <c r="DCV198" s="87">
        <f>DCT198+DCU198</f>
        <v>0</v>
      </c>
      <c r="DCW198" s="87">
        <v>0</v>
      </c>
      <c r="DCX198" s="87">
        <f>DCV198*(($H$150)+1)+(IF(DCW198&lt;101,DCW198,IF(DCW198&lt;201,DCW198/2,IF(DCW198&lt;=301,DCW198/3,DCW198/4))))</f>
        <v>0</v>
      </c>
      <c r="DCY198" s="108">
        <v>2</v>
      </c>
      <c r="DCZ198" s="109"/>
      <c r="DDA198" s="87"/>
      <c r="DDB198" s="87"/>
      <c r="DDC198" s="87">
        <v>0</v>
      </c>
      <c r="DDD198" s="87">
        <f>DDB198+DDC198</f>
        <v>0</v>
      </c>
      <c r="DDE198" s="87">
        <v>0</v>
      </c>
      <c r="DDF198" s="87">
        <f>DDD198*(($H$150)+1)+(IF(DDE198&lt;101,DDE198,IF(DDE198&lt;201,DDE198/2,IF(DDE198&lt;=301,DDE198/3,DDE198/4))))</f>
        <v>0</v>
      </c>
      <c r="DDG198" s="108">
        <v>2</v>
      </c>
      <c r="DDH198" s="109"/>
      <c r="DDI198" s="87"/>
      <c r="DDJ198" s="87"/>
      <c r="DDK198" s="87">
        <v>0</v>
      </c>
      <c r="DDL198" s="87">
        <f>DDJ198+DDK198</f>
        <v>0</v>
      </c>
      <c r="DDM198" s="87">
        <v>0</v>
      </c>
      <c r="DDN198" s="87">
        <f>DDL198*(($H$150)+1)+(IF(DDM198&lt;101,DDM198,IF(DDM198&lt;201,DDM198/2,IF(DDM198&lt;=301,DDM198/3,DDM198/4))))</f>
        <v>0</v>
      </c>
      <c r="DDO198" s="108">
        <v>2</v>
      </c>
      <c r="DDP198" s="109"/>
      <c r="DDQ198" s="87"/>
      <c r="DDR198" s="87"/>
      <c r="DDS198" s="87">
        <v>0</v>
      </c>
      <c r="DDT198" s="87">
        <f>DDR198+DDS198</f>
        <v>0</v>
      </c>
      <c r="DDU198" s="87">
        <v>0</v>
      </c>
      <c r="DDV198" s="87">
        <f>DDT198*(($H$150)+1)+(IF(DDU198&lt;101,DDU198,IF(DDU198&lt;201,DDU198/2,IF(DDU198&lt;=301,DDU198/3,DDU198/4))))</f>
        <v>0</v>
      </c>
      <c r="DDW198" s="108">
        <v>2</v>
      </c>
      <c r="DDX198" s="109"/>
      <c r="DDY198" s="87"/>
      <c r="DDZ198" s="87"/>
      <c r="DEA198" s="87">
        <v>0</v>
      </c>
      <c r="DEB198" s="87">
        <f>DDZ198+DEA198</f>
        <v>0</v>
      </c>
      <c r="DEC198" s="87">
        <v>0</v>
      </c>
      <c r="DED198" s="87">
        <f>DEB198*(($H$150)+1)+(IF(DEC198&lt;101,DEC198,IF(DEC198&lt;201,DEC198/2,IF(DEC198&lt;=301,DEC198/3,DEC198/4))))</f>
        <v>0</v>
      </c>
      <c r="DEE198" s="108">
        <v>2</v>
      </c>
      <c r="DEF198" s="109"/>
      <c r="DEG198" s="87"/>
      <c r="DEH198" s="87"/>
      <c r="DEI198" s="87">
        <v>0</v>
      </c>
      <c r="DEJ198" s="87">
        <f>DEH198+DEI198</f>
        <v>0</v>
      </c>
      <c r="DEK198" s="87">
        <v>0</v>
      </c>
      <c r="DEL198" s="87">
        <f>DEJ198*(($H$150)+1)+(IF(DEK198&lt;101,DEK198,IF(DEK198&lt;201,DEK198/2,IF(DEK198&lt;=301,DEK198/3,DEK198/4))))</f>
        <v>0</v>
      </c>
      <c r="DEM198" s="108">
        <v>2</v>
      </c>
      <c r="DEN198" s="109"/>
      <c r="DEO198" s="87"/>
      <c r="DEP198" s="87"/>
      <c r="DEQ198" s="87">
        <v>0</v>
      </c>
      <c r="DER198" s="87">
        <f>DEP198+DEQ198</f>
        <v>0</v>
      </c>
      <c r="DES198" s="87">
        <v>0</v>
      </c>
      <c r="DET198" s="87">
        <f>DER198*(($H$150)+1)+(IF(DES198&lt;101,DES198,IF(DES198&lt;201,DES198/2,IF(DES198&lt;=301,DES198/3,DES198/4))))</f>
        <v>0</v>
      </c>
      <c r="DEU198" s="108">
        <v>2</v>
      </c>
      <c r="DEV198" s="109"/>
      <c r="DEW198" s="87"/>
      <c r="DEX198" s="87"/>
      <c r="DEY198" s="87">
        <v>0</v>
      </c>
      <c r="DEZ198" s="87">
        <f>DEX198+DEY198</f>
        <v>0</v>
      </c>
      <c r="DFA198" s="87">
        <v>0</v>
      </c>
      <c r="DFB198" s="87">
        <f>DEZ198*(($H$150)+1)+(IF(DFA198&lt;101,DFA198,IF(DFA198&lt;201,DFA198/2,IF(DFA198&lt;=301,DFA198/3,DFA198/4))))</f>
        <v>0</v>
      </c>
      <c r="DFC198" s="108">
        <v>2</v>
      </c>
      <c r="DFD198" s="109"/>
      <c r="DFE198" s="87"/>
      <c r="DFF198" s="87"/>
      <c r="DFG198" s="87">
        <v>0</v>
      </c>
      <c r="DFH198" s="87">
        <f>DFF198+DFG198</f>
        <v>0</v>
      </c>
      <c r="DFI198" s="87">
        <v>0</v>
      </c>
      <c r="DFJ198" s="87">
        <f>DFH198*(($H$150)+1)+(IF(DFI198&lt;101,DFI198,IF(DFI198&lt;201,DFI198/2,IF(DFI198&lt;=301,DFI198/3,DFI198/4))))</f>
        <v>0</v>
      </c>
      <c r="DFK198" s="108">
        <v>2</v>
      </c>
      <c r="DFL198" s="109"/>
      <c r="DFM198" s="87"/>
      <c r="DFN198" s="87"/>
      <c r="DFO198" s="87">
        <v>0</v>
      </c>
      <c r="DFP198" s="87">
        <f>DFN198+DFO198</f>
        <v>0</v>
      </c>
      <c r="DFQ198" s="87">
        <v>0</v>
      </c>
      <c r="DFR198" s="87">
        <f>DFP198*(($H$150)+1)+(IF(DFQ198&lt;101,DFQ198,IF(DFQ198&lt;201,DFQ198/2,IF(DFQ198&lt;=301,DFQ198/3,DFQ198/4))))</f>
        <v>0</v>
      </c>
      <c r="DFS198" s="108">
        <v>2</v>
      </c>
      <c r="DFT198" s="109"/>
      <c r="DFU198" s="87"/>
      <c r="DFV198" s="87"/>
      <c r="DFW198" s="87">
        <v>0</v>
      </c>
      <c r="DFX198" s="87">
        <f>DFV198+DFW198</f>
        <v>0</v>
      </c>
      <c r="DFY198" s="87">
        <v>0</v>
      </c>
      <c r="DFZ198" s="87">
        <f>DFX198*(($H$150)+1)+(IF(DFY198&lt;101,DFY198,IF(DFY198&lt;201,DFY198/2,IF(DFY198&lt;=301,DFY198/3,DFY198/4))))</f>
        <v>0</v>
      </c>
      <c r="DGA198" s="108">
        <v>2</v>
      </c>
      <c r="DGB198" s="109"/>
      <c r="DGC198" s="87"/>
      <c r="DGD198" s="87"/>
      <c r="DGE198" s="87">
        <v>0</v>
      </c>
      <c r="DGF198" s="87">
        <f>DGD198+DGE198</f>
        <v>0</v>
      </c>
      <c r="DGG198" s="87">
        <v>0</v>
      </c>
      <c r="DGH198" s="87">
        <f>DGF198*(($H$150)+1)+(IF(DGG198&lt;101,DGG198,IF(DGG198&lt;201,DGG198/2,IF(DGG198&lt;=301,DGG198/3,DGG198/4))))</f>
        <v>0</v>
      </c>
      <c r="DGI198" s="108">
        <v>2</v>
      </c>
      <c r="DGJ198" s="109"/>
      <c r="DGK198" s="87"/>
      <c r="DGL198" s="87"/>
      <c r="DGM198" s="87">
        <v>0</v>
      </c>
      <c r="DGN198" s="87">
        <f>DGL198+DGM198</f>
        <v>0</v>
      </c>
      <c r="DGO198" s="87">
        <v>0</v>
      </c>
      <c r="DGP198" s="87">
        <f>DGN198*(($H$150)+1)+(IF(DGO198&lt;101,DGO198,IF(DGO198&lt;201,DGO198/2,IF(DGO198&lt;=301,DGO198/3,DGO198/4))))</f>
        <v>0</v>
      </c>
      <c r="DGQ198" s="108">
        <v>2</v>
      </c>
      <c r="DGR198" s="109"/>
      <c r="DGS198" s="87"/>
      <c r="DGT198" s="87"/>
      <c r="DGU198" s="87">
        <v>0</v>
      </c>
      <c r="DGV198" s="87">
        <f>DGT198+DGU198</f>
        <v>0</v>
      </c>
      <c r="DGW198" s="87">
        <v>0</v>
      </c>
      <c r="DGX198" s="87">
        <f>DGV198*(($H$150)+1)+(IF(DGW198&lt;101,DGW198,IF(DGW198&lt;201,DGW198/2,IF(DGW198&lt;=301,DGW198/3,DGW198/4))))</f>
        <v>0</v>
      </c>
      <c r="DGY198" s="108">
        <v>2</v>
      </c>
      <c r="DGZ198" s="109"/>
      <c r="DHA198" s="87"/>
      <c r="DHB198" s="87"/>
      <c r="DHC198" s="87">
        <v>0</v>
      </c>
      <c r="DHD198" s="87">
        <f>DHB198+DHC198</f>
        <v>0</v>
      </c>
      <c r="DHE198" s="87">
        <v>0</v>
      </c>
      <c r="DHF198" s="87">
        <f>DHD198*(($H$150)+1)+(IF(DHE198&lt;101,DHE198,IF(DHE198&lt;201,DHE198/2,IF(DHE198&lt;=301,DHE198/3,DHE198/4))))</f>
        <v>0</v>
      </c>
      <c r="DHG198" s="108">
        <v>2</v>
      </c>
      <c r="DHH198" s="109"/>
      <c r="DHI198" s="87"/>
      <c r="DHJ198" s="87"/>
      <c r="DHK198" s="87">
        <v>0</v>
      </c>
      <c r="DHL198" s="87">
        <f>DHJ198+DHK198</f>
        <v>0</v>
      </c>
      <c r="DHM198" s="87">
        <v>0</v>
      </c>
      <c r="DHN198" s="87">
        <f>DHL198*(($H$150)+1)+(IF(DHM198&lt;101,DHM198,IF(DHM198&lt;201,DHM198/2,IF(DHM198&lt;=301,DHM198/3,DHM198/4))))</f>
        <v>0</v>
      </c>
      <c r="DHO198" s="108">
        <v>2</v>
      </c>
      <c r="DHP198" s="109"/>
      <c r="DHQ198" s="87"/>
      <c r="DHR198" s="87"/>
      <c r="DHS198" s="87">
        <v>0</v>
      </c>
      <c r="DHT198" s="87">
        <f>DHR198+DHS198</f>
        <v>0</v>
      </c>
      <c r="DHU198" s="87">
        <v>0</v>
      </c>
      <c r="DHV198" s="87">
        <f>DHT198*(($H$150)+1)+(IF(DHU198&lt;101,DHU198,IF(DHU198&lt;201,DHU198/2,IF(DHU198&lt;=301,DHU198/3,DHU198/4))))</f>
        <v>0</v>
      </c>
      <c r="DHW198" s="108">
        <v>2</v>
      </c>
      <c r="DHX198" s="109"/>
      <c r="DHY198" s="87"/>
      <c r="DHZ198" s="87"/>
      <c r="DIA198" s="87">
        <v>0</v>
      </c>
      <c r="DIB198" s="87">
        <f>DHZ198+DIA198</f>
        <v>0</v>
      </c>
      <c r="DIC198" s="87">
        <v>0</v>
      </c>
      <c r="DID198" s="87">
        <f>DIB198*(($H$150)+1)+(IF(DIC198&lt;101,DIC198,IF(DIC198&lt;201,DIC198/2,IF(DIC198&lt;=301,DIC198/3,DIC198/4))))</f>
        <v>0</v>
      </c>
      <c r="DIE198" s="108">
        <v>2</v>
      </c>
      <c r="DIF198" s="109"/>
      <c r="DIG198" s="87"/>
      <c r="DIH198" s="87"/>
      <c r="DII198" s="87">
        <v>0</v>
      </c>
      <c r="DIJ198" s="87">
        <f>DIH198+DII198</f>
        <v>0</v>
      </c>
      <c r="DIK198" s="87">
        <v>0</v>
      </c>
      <c r="DIL198" s="87">
        <f>DIJ198*(($H$150)+1)+(IF(DIK198&lt;101,DIK198,IF(DIK198&lt;201,DIK198/2,IF(DIK198&lt;=301,DIK198/3,DIK198/4))))</f>
        <v>0</v>
      </c>
      <c r="DIM198" s="108">
        <v>2</v>
      </c>
      <c r="DIN198" s="109"/>
      <c r="DIO198" s="87"/>
      <c r="DIP198" s="87"/>
      <c r="DIQ198" s="87">
        <v>0</v>
      </c>
      <c r="DIR198" s="87">
        <f>DIP198+DIQ198</f>
        <v>0</v>
      </c>
      <c r="DIS198" s="87">
        <v>0</v>
      </c>
      <c r="DIT198" s="87">
        <f>DIR198*(($H$150)+1)+(IF(DIS198&lt;101,DIS198,IF(DIS198&lt;201,DIS198/2,IF(DIS198&lt;=301,DIS198/3,DIS198/4))))</f>
        <v>0</v>
      </c>
      <c r="DIU198" s="108">
        <v>2</v>
      </c>
      <c r="DIV198" s="109"/>
      <c r="DIW198" s="87"/>
      <c r="DIX198" s="87"/>
      <c r="DIY198" s="87">
        <v>0</v>
      </c>
      <c r="DIZ198" s="87">
        <f>DIX198+DIY198</f>
        <v>0</v>
      </c>
      <c r="DJA198" s="87">
        <v>0</v>
      </c>
      <c r="DJB198" s="87">
        <f>DIZ198*(($H$150)+1)+(IF(DJA198&lt;101,DJA198,IF(DJA198&lt;201,DJA198/2,IF(DJA198&lt;=301,DJA198/3,DJA198/4))))</f>
        <v>0</v>
      </c>
      <c r="DJC198" s="108">
        <v>2</v>
      </c>
      <c r="DJD198" s="109"/>
      <c r="DJE198" s="87"/>
      <c r="DJF198" s="87"/>
      <c r="DJG198" s="87">
        <v>0</v>
      </c>
      <c r="DJH198" s="87">
        <f>DJF198+DJG198</f>
        <v>0</v>
      </c>
      <c r="DJI198" s="87">
        <v>0</v>
      </c>
      <c r="DJJ198" s="87">
        <f>DJH198*(($H$150)+1)+(IF(DJI198&lt;101,DJI198,IF(DJI198&lt;201,DJI198/2,IF(DJI198&lt;=301,DJI198/3,DJI198/4))))</f>
        <v>0</v>
      </c>
      <c r="DJK198" s="108">
        <v>2</v>
      </c>
      <c r="DJL198" s="109"/>
      <c r="DJM198" s="87"/>
      <c r="DJN198" s="87"/>
      <c r="DJO198" s="87">
        <v>0</v>
      </c>
      <c r="DJP198" s="87">
        <f>DJN198+DJO198</f>
        <v>0</v>
      </c>
      <c r="DJQ198" s="87">
        <v>0</v>
      </c>
      <c r="DJR198" s="87">
        <f>DJP198*(($H$150)+1)+(IF(DJQ198&lt;101,DJQ198,IF(DJQ198&lt;201,DJQ198/2,IF(DJQ198&lt;=301,DJQ198/3,DJQ198/4))))</f>
        <v>0</v>
      </c>
      <c r="DJS198" s="108">
        <v>2</v>
      </c>
      <c r="DJT198" s="109"/>
      <c r="DJU198" s="87"/>
      <c r="DJV198" s="87"/>
      <c r="DJW198" s="87">
        <v>0</v>
      </c>
      <c r="DJX198" s="87">
        <f>DJV198+DJW198</f>
        <v>0</v>
      </c>
      <c r="DJY198" s="87">
        <v>0</v>
      </c>
      <c r="DJZ198" s="87">
        <f>DJX198*(($H$150)+1)+(IF(DJY198&lt;101,DJY198,IF(DJY198&lt;201,DJY198/2,IF(DJY198&lt;=301,DJY198/3,DJY198/4))))</f>
        <v>0</v>
      </c>
      <c r="DKA198" s="108">
        <v>2</v>
      </c>
      <c r="DKB198" s="109"/>
      <c r="DKC198" s="87"/>
      <c r="DKD198" s="87"/>
      <c r="DKE198" s="87">
        <v>0</v>
      </c>
      <c r="DKF198" s="87">
        <f>DKD198+DKE198</f>
        <v>0</v>
      </c>
      <c r="DKG198" s="87">
        <v>0</v>
      </c>
      <c r="DKH198" s="87">
        <f>DKF198*(($H$150)+1)+(IF(DKG198&lt;101,DKG198,IF(DKG198&lt;201,DKG198/2,IF(DKG198&lt;=301,DKG198/3,DKG198/4))))</f>
        <v>0</v>
      </c>
      <c r="DKI198" s="108">
        <v>2</v>
      </c>
      <c r="DKJ198" s="109"/>
      <c r="DKK198" s="87"/>
      <c r="DKL198" s="87"/>
      <c r="DKM198" s="87">
        <v>0</v>
      </c>
      <c r="DKN198" s="87">
        <f>DKL198+DKM198</f>
        <v>0</v>
      </c>
      <c r="DKO198" s="87">
        <v>0</v>
      </c>
      <c r="DKP198" s="87">
        <f>DKN198*(($H$150)+1)+(IF(DKO198&lt;101,DKO198,IF(DKO198&lt;201,DKO198/2,IF(DKO198&lt;=301,DKO198/3,DKO198/4))))</f>
        <v>0</v>
      </c>
      <c r="DKQ198" s="108">
        <v>2</v>
      </c>
      <c r="DKR198" s="109"/>
      <c r="DKS198" s="87"/>
      <c r="DKT198" s="87"/>
      <c r="DKU198" s="87">
        <v>0</v>
      </c>
      <c r="DKV198" s="87">
        <f>DKT198+DKU198</f>
        <v>0</v>
      </c>
      <c r="DKW198" s="87">
        <v>0</v>
      </c>
      <c r="DKX198" s="87">
        <f>DKV198*(($H$150)+1)+(IF(DKW198&lt;101,DKW198,IF(DKW198&lt;201,DKW198/2,IF(DKW198&lt;=301,DKW198/3,DKW198/4))))</f>
        <v>0</v>
      </c>
      <c r="DKY198" s="108">
        <v>2</v>
      </c>
      <c r="DKZ198" s="109"/>
      <c r="DLA198" s="87"/>
      <c r="DLB198" s="87"/>
      <c r="DLC198" s="87">
        <v>0</v>
      </c>
      <c r="DLD198" s="87">
        <f>DLB198+DLC198</f>
        <v>0</v>
      </c>
      <c r="DLE198" s="87">
        <v>0</v>
      </c>
      <c r="DLF198" s="87">
        <f>DLD198*(($H$150)+1)+(IF(DLE198&lt;101,DLE198,IF(DLE198&lt;201,DLE198/2,IF(DLE198&lt;=301,DLE198/3,DLE198/4))))</f>
        <v>0</v>
      </c>
      <c r="DLG198" s="108">
        <v>2</v>
      </c>
      <c r="DLH198" s="109"/>
      <c r="DLI198" s="87"/>
      <c r="DLJ198" s="87"/>
      <c r="DLK198" s="87">
        <v>0</v>
      </c>
      <c r="DLL198" s="87">
        <f>DLJ198+DLK198</f>
        <v>0</v>
      </c>
      <c r="DLM198" s="87">
        <v>0</v>
      </c>
      <c r="DLN198" s="87">
        <f>DLL198*(($H$150)+1)+(IF(DLM198&lt;101,DLM198,IF(DLM198&lt;201,DLM198/2,IF(DLM198&lt;=301,DLM198/3,DLM198/4))))</f>
        <v>0</v>
      </c>
      <c r="DLO198" s="108">
        <v>2</v>
      </c>
      <c r="DLP198" s="109"/>
      <c r="DLQ198" s="87"/>
      <c r="DLR198" s="87"/>
      <c r="DLS198" s="87">
        <v>0</v>
      </c>
      <c r="DLT198" s="87">
        <f>DLR198+DLS198</f>
        <v>0</v>
      </c>
      <c r="DLU198" s="87">
        <v>0</v>
      </c>
      <c r="DLV198" s="87">
        <f>DLT198*(($H$150)+1)+(IF(DLU198&lt;101,DLU198,IF(DLU198&lt;201,DLU198/2,IF(DLU198&lt;=301,DLU198/3,DLU198/4))))</f>
        <v>0</v>
      </c>
      <c r="DLW198" s="108">
        <v>2</v>
      </c>
      <c r="DLX198" s="109"/>
      <c r="DLY198" s="87"/>
      <c r="DLZ198" s="87"/>
      <c r="DMA198" s="87">
        <v>0</v>
      </c>
      <c r="DMB198" s="87">
        <f>DLZ198+DMA198</f>
        <v>0</v>
      </c>
      <c r="DMC198" s="87">
        <v>0</v>
      </c>
      <c r="DMD198" s="87">
        <f>DMB198*(($H$150)+1)+(IF(DMC198&lt;101,DMC198,IF(DMC198&lt;201,DMC198/2,IF(DMC198&lt;=301,DMC198/3,DMC198/4))))</f>
        <v>0</v>
      </c>
      <c r="DME198" s="108">
        <v>2</v>
      </c>
      <c r="DMF198" s="109"/>
      <c r="DMG198" s="87"/>
      <c r="DMH198" s="87"/>
      <c r="DMI198" s="87">
        <v>0</v>
      </c>
      <c r="DMJ198" s="87">
        <f>DMH198+DMI198</f>
        <v>0</v>
      </c>
      <c r="DMK198" s="87">
        <v>0</v>
      </c>
      <c r="DML198" s="87">
        <f>DMJ198*(($H$150)+1)+(IF(DMK198&lt;101,DMK198,IF(DMK198&lt;201,DMK198/2,IF(DMK198&lt;=301,DMK198/3,DMK198/4))))</f>
        <v>0</v>
      </c>
      <c r="DMM198" s="108">
        <v>2</v>
      </c>
      <c r="DMN198" s="109"/>
      <c r="DMO198" s="87"/>
      <c r="DMP198" s="87"/>
      <c r="DMQ198" s="87">
        <v>0</v>
      </c>
      <c r="DMR198" s="87">
        <f>DMP198+DMQ198</f>
        <v>0</v>
      </c>
      <c r="DMS198" s="87">
        <v>0</v>
      </c>
      <c r="DMT198" s="87">
        <f>DMR198*(($H$150)+1)+(IF(DMS198&lt;101,DMS198,IF(DMS198&lt;201,DMS198/2,IF(DMS198&lt;=301,DMS198/3,DMS198/4))))</f>
        <v>0</v>
      </c>
      <c r="DMU198" s="108">
        <v>2</v>
      </c>
      <c r="DMV198" s="109"/>
      <c r="DMW198" s="87"/>
      <c r="DMX198" s="87"/>
      <c r="DMY198" s="87">
        <v>0</v>
      </c>
      <c r="DMZ198" s="87">
        <f>DMX198+DMY198</f>
        <v>0</v>
      </c>
      <c r="DNA198" s="87">
        <v>0</v>
      </c>
      <c r="DNB198" s="87">
        <f>DMZ198*(($H$150)+1)+(IF(DNA198&lt;101,DNA198,IF(DNA198&lt;201,DNA198/2,IF(DNA198&lt;=301,DNA198/3,DNA198/4))))</f>
        <v>0</v>
      </c>
      <c r="DNC198" s="108">
        <v>2</v>
      </c>
      <c r="DND198" s="109"/>
      <c r="DNE198" s="87"/>
      <c r="DNF198" s="87"/>
      <c r="DNG198" s="87">
        <v>0</v>
      </c>
      <c r="DNH198" s="87">
        <f>DNF198+DNG198</f>
        <v>0</v>
      </c>
      <c r="DNI198" s="87">
        <v>0</v>
      </c>
      <c r="DNJ198" s="87">
        <f>DNH198*(($H$150)+1)+(IF(DNI198&lt;101,DNI198,IF(DNI198&lt;201,DNI198/2,IF(DNI198&lt;=301,DNI198/3,DNI198/4))))</f>
        <v>0</v>
      </c>
      <c r="DNK198" s="108">
        <v>2</v>
      </c>
      <c r="DNL198" s="109"/>
      <c r="DNM198" s="87"/>
      <c r="DNN198" s="87"/>
      <c r="DNO198" s="87">
        <v>0</v>
      </c>
      <c r="DNP198" s="87">
        <f>DNN198+DNO198</f>
        <v>0</v>
      </c>
      <c r="DNQ198" s="87">
        <v>0</v>
      </c>
      <c r="DNR198" s="87">
        <f>DNP198*(($H$150)+1)+(IF(DNQ198&lt;101,DNQ198,IF(DNQ198&lt;201,DNQ198/2,IF(DNQ198&lt;=301,DNQ198/3,DNQ198/4))))</f>
        <v>0</v>
      </c>
      <c r="DNS198" s="108">
        <v>2</v>
      </c>
      <c r="DNT198" s="109"/>
      <c r="DNU198" s="87"/>
      <c r="DNV198" s="87"/>
      <c r="DNW198" s="87">
        <v>0</v>
      </c>
      <c r="DNX198" s="87">
        <f>DNV198+DNW198</f>
        <v>0</v>
      </c>
      <c r="DNY198" s="87">
        <v>0</v>
      </c>
      <c r="DNZ198" s="87">
        <f>DNX198*(($H$150)+1)+(IF(DNY198&lt;101,DNY198,IF(DNY198&lt;201,DNY198/2,IF(DNY198&lt;=301,DNY198/3,DNY198/4))))</f>
        <v>0</v>
      </c>
      <c r="DOA198" s="108">
        <v>2</v>
      </c>
      <c r="DOB198" s="109"/>
      <c r="DOC198" s="87"/>
      <c r="DOD198" s="87"/>
      <c r="DOE198" s="87">
        <v>0</v>
      </c>
      <c r="DOF198" s="87">
        <f>DOD198+DOE198</f>
        <v>0</v>
      </c>
      <c r="DOG198" s="87">
        <v>0</v>
      </c>
      <c r="DOH198" s="87">
        <f>DOF198*(($H$150)+1)+(IF(DOG198&lt;101,DOG198,IF(DOG198&lt;201,DOG198/2,IF(DOG198&lt;=301,DOG198/3,DOG198/4))))</f>
        <v>0</v>
      </c>
      <c r="DOI198" s="108">
        <v>2</v>
      </c>
      <c r="DOJ198" s="109"/>
      <c r="DOK198" s="87"/>
      <c r="DOL198" s="87"/>
      <c r="DOM198" s="87">
        <v>0</v>
      </c>
      <c r="DON198" s="87">
        <f>DOL198+DOM198</f>
        <v>0</v>
      </c>
      <c r="DOO198" s="87">
        <v>0</v>
      </c>
      <c r="DOP198" s="87">
        <f>DON198*(($H$150)+1)+(IF(DOO198&lt;101,DOO198,IF(DOO198&lt;201,DOO198/2,IF(DOO198&lt;=301,DOO198/3,DOO198/4))))</f>
        <v>0</v>
      </c>
      <c r="DOQ198" s="108">
        <v>2</v>
      </c>
      <c r="DOR198" s="109"/>
      <c r="DOS198" s="87"/>
      <c r="DOT198" s="87"/>
      <c r="DOU198" s="87">
        <v>0</v>
      </c>
      <c r="DOV198" s="87">
        <f>DOT198+DOU198</f>
        <v>0</v>
      </c>
      <c r="DOW198" s="87">
        <v>0</v>
      </c>
      <c r="DOX198" s="87">
        <f>DOV198*(($H$150)+1)+(IF(DOW198&lt;101,DOW198,IF(DOW198&lt;201,DOW198/2,IF(DOW198&lt;=301,DOW198/3,DOW198/4))))</f>
        <v>0</v>
      </c>
      <c r="DOY198" s="108">
        <v>2</v>
      </c>
      <c r="DOZ198" s="109"/>
      <c r="DPA198" s="87"/>
      <c r="DPB198" s="87"/>
      <c r="DPC198" s="87">
        <v>0</v>
      </c>
      <c r="DPD198" s="87">
        <f>DPB198+DPC198</f>
        <v>0</v>
      </c>
      <c r="DPE198" s="87">
        <v>0</v>
      </c>
      <c r="DPF198" s="87">
        <f>DPD198*(($H$150)+1)+(IF(DPE198&lt;101,DPE198,IF(DPE198&lt;201,DPE198/2,IF(DPE198&lt;=301,DPE198/3,DPE198/4))))</f>
        <v>0</v>
      </c>
      <c r="DPG198" s="108">
        <v>2</v>
      </c>
      <c r="DPH198" s="109"/>
      <c r="DPI198" s="87"/>
      <c r="DPJ198" s="87"/>
      <c r="DPK198" s="87">
        <v>0</v>
      </c>
      <c r="DPL198" s="87">
        <f>DPJ198+DPK198</f>
        <v>0</v>
      </c>
      <c r="DPM198" s="87">
        <v>0</v>
      </c>
      <c r="DPN198" s="87">
        <f>DPL198*(($H$150)+1)+(IF(DPM198&lt;101,DPM198,IF(DPM198&lt;201,DPM198/2,IF(DPM198&lt;=301,DPM198/3,DPM198/4))))</f>
        <v>0</v>
      </c>
      <c r="DPO198" s="108">
        <v>2</v>
      </c>
      <c r="DPP198" s="109"/>
      <c r="DPQ198" s="87"/>
      <c r="DPR198" s="87"/>
      <c r="DPS198" s="87">
        <v>0</v>
      </c>
      <c r="DPT198" s="87">
        <f>DPR198+DPS198</f>
        <v>0</v>
      </c>
      <c r="DPU198" s="87">
        <v>0</v>
      </c>
      <c r="DPV198" s="87">
        <f>DPT198*(($H$150)+1)+(IF(DPU198&lt;101,DPU198,IF(DPU198&lt;201,DPU198/2,IF(DPU198&lt;=301,DPU198/3,DPU198/4))))</f>
        <v>0</v>
      </c>
      <c r="DPW198" s="108">
        <v>2</v>
      </c>
      <c r="DPX198" s="109"/>
      <c r="DPY198" s="87"/>
      <c r="DPZ198" s="87"/>
      <c r="DQA198" s="87">
        <v>0</v>
      </c>
      <c r="DQB198" s="87">
        <f>DPZ198+DQA198</f>
        <v>0</v>
      </c>
      <c r="DQC198" s="87">
        <v>0</v>
      </c>
      <c r="DQD198" s="87">
        <f>DQB198*(($H$150)+1)+(IF(DQC198&lt;101,DQC198,IF(DQC198&lt;201,DQC198/2,IF(DQC198&lt;=301,DQC198/3,DQC198/4))))</f>
        <v>0</v>
      </c>
      <c r="DQE198" s="108">
        <v>2</v>
      </c>
      <c r="DQF198" s="109"/>
      <c r="DQG198" s="87"/>
      <c r="DQH198" s="87"/>
      <c r="DQI198" s="87">
        <v>0</v>
      </c>
      <c r="DQJ198" s="87">
        <f>DQH198+DQI198</f>
        <v>0</v>
      </c>
      <c r="DQK198" s="87">
        <v>0</v>
      </c>
      <c r="DQL198" s="87">
        <f>DQJ198*(($H$150)+1)+(IF(DQK198&lt;101,DQK198,IF(DQK198&lt;201,DQK198/2,IF(DQK198&lt;=301,DQK198/3,DQK198/4))))</f>
        <v>0</v>
      </c>
      <c r="DQM198" s="108">
        <v>2</v>
      </c>
      <c r="DQN198" s="109"/>
      <c r="DQO198" s="87"/>
      <c r="DQP198" s="87"/>
      <c r="DQQ198" s="87">
        <v>0</v>
      </c>
      <c r="DQR198" s="87">
        <f>DQP198+DQQ198</f>
        <v>0</v>
      </c>
      <c r="DQS198" s="87">
        <v>0</v>
      </c>
      <c r="DQT198" s="87">
        <f>DQR198*(($H$150)+1)+(IF(DQS198&lt;101,DQS198,IF(DQS198&lt;201,DQS198/2,IF(DQS198&lt;=301,DQS198/3,DQS198/4))))</f>
        <v>0</v>
      </c>
      <c r="DQU198" s="108">
        <v>2</v>
      </c>
      <c r="DQV198" s="109"/>
      <c r="DQW198" s="87"/>
      <c r="DQX198" s="87"/>
      <c r="DQY198" s="87">
        <v>0</v>
      </c>
      <c r="DQZ198" s="87">
        <f>DQX198+DQY198</f>
        <v>0</v>
      </c>
      <c r="DRA198" s="87">
        <v>0</v>
      </c>
      <c r="DRB198" s="87">
        <f>DQZ198*(($H$150)+1)+(IF(DRA198&lt;101,DRA198,IF(DRA198&lt;201,DRA198/2,IF(DRA198&lt;=301,DRA198/3,DRA198/4))))</f>
        <v>0</v>
      </c>
      <c r="DRC198" s="108">
        <v>2</v>
      </c>
      <c r="DRD198" s="109"/>
      <c r="DRE198" s="87"/>
      <c r="DRF198" s="87"/>
      <c r="DRG198" s="87">
        <v>0</v>
      </c>
      <c r="DRH198" s="87">
        <f>DRF198+DRG198</f>
        <v>0</v>
      </c>
      <c r="DRI198" s="87">
        <v>0</v>
      </c>
      <c r="DRJ198" s="87">
        <f>DRH198*(($H$150)+1)+(IF(DRI198&lt;101,DRI198,IF(DRI198&lt;201,DRI198/2,IF(DRI198&lt;=301,DRI198/3,DRI198/4))))</f>
        <v>0</v>
      </c>
      <c r="DRK198" s="108">
        <v>2</v>
      </c>
      <c r="DRL198" s="109"/>
      <c r="DRM198" s="87"/>
      <c r="DRN198" s="87"/>
      <c r="DRO198" s="87">
        <v>0</v>
      </c>
      <c r="DRP198" s="87">
        <f>DRN198+DRO198</f>
        <v>0</v>
      </c>
      <c r="DRQ198" s="87">
        <v>0</v>
      </c>
      <c r="DRR198" s="87">
        <f>DRP198*(($H$150)+1)+(IF(DRQ198&lt;101,DRQ198,IF(DRQ198&lt;201,DRQ198/2,IF(DRQ198&lt;=301,DRQ198/3,DRQ198/4))))</f>
        <v>0</v>
      </c>
      <c r="DRS198" s="108">
        <v>2</v>
      </c>
      <c r="DRT198" s="109"/>
      <c r="DRU198" s="87"/>
      <c r="DRV198" s="87"/>
      <c r="DRW198" s="87">
        <v>0</v>
      </c>
      <c r="DRX198" s="87">
        <f>DRV198+DRW198</f>
        <v>0</v>
      </c>
      <c r="DRY198" s="87">
        <v>0</v>
      </c>
      <c r="DRZ198" s="87">
        <f>DRX198*(($H$150)+1)+(IF(DRY198&lt;101,DRY198,IF(DRY198&lt;201,DRY198/2,IF(DRY198&lt;=301,DRY198/3,DRY198/4))))</f>
        <v>0</v>
      </c>
      <c r="DSA198" s="108">
        <v>2</v>
      </c>
      <c r="DSB198" s="109"/>
      <c r="DSC198" s="87"/>
      <c r="DSD198" s="87"/>
      <c r="DSE198" s="87">
        <v>0</v>
      </c>
      <c r="DSF198" s="87">
        <f>DSD198+DSE198</f>
        <v>0</v>
      </c>
      <c r="DSG198" s="87">
        <v>0</v>
      </c>
      <c r="DSH198" s="87">
        <f>DSF198*(($H$150)+1)+(IF(DSG198&lt;101,DSG198,IF(DSG198&lt;201,DSG198/2,IF(DSG198&lt;=301,DSG198/3,DSG198/4))))</f>
        <v>0</v>
      </c>
      <c r="DSI198" s="108">
        <v>2</v>
      </c>
      <c r="DSJ198" s="109"/>
      <c r="DSK198" s="87"/>
      <c r="DSL198" s="87"/>
      <c r="DSM198" s="87">
        <v>0</v>
      </c>
      <c r="DSN198" s="87">
        <f>DSL198+DSM198</f>
        <v>0</v>
      </c>
      <c r="DSO198" s="87">
        <v>0</v>
      </c>
      <c r="DSP198" s="87">
        <f>DSN198*(($H$150)+1)+(IF(DSO198&lt;101,DSO198,IF(DSO198&lt;201,DSO198/2,IF(DSO198&lt;=301,DSO198/3,DSO198/4))))</f>
        <v>0</v>
      </c>
      <c r="DSQ198" s="108">
        <v>2</v>
      </c>
      <c r="DSR198" s="109"/>
      <c r="DSS198" s="87"/>
      <c r="DST198" s="87"/>
      <c r="DSU198" s="87">
        <v>0</v>
      </c>
      <c r="DSV198" s="87">
        <f>DST198+DSU198</f>
        <v>0</v>
      </c>
      <c r="DSW198" s="87">
        <v>0</v>
      </c>
      <c r="DSX198" s="87">
        <f>DSV198*(($H$150)+1)+(IF(DSW198&lt;101,DSW198,IF(DSW198&lt;201,DSW198/2,IF(DSW198&lt;=301,DSW198/3,DSW198/4))))</f>
        <v>0</v>
      </c>
      <c r="DSY198" s="108">
        <v>2</v>
      </c>
      <c r="DSZ198" s="109"/>
      <c r="DTA198" s="87"/>
      <c r="DTB198" s="87"/>
      <c r="DTC198" s="87">
        <v>0</v>
      </c>
      <c r="DTD198" s="87">
        <f>DTB198+DTC198</f>
        <v>0</v>
      </c>
      <c r="DTE198" s="87">
        <v>0</v>
      </c>
      <c r="DTF198" s="87">
        <f>DTD198*(($H$150)+1)+(IF(DTE198&lt;101,DTE198,IF(DTE198&lt;201,DTE198/2,IF(DTE198&lt;=301,DTE198/3,DTE198/4))))</f>
        <v>0</v>
      </c>
      <c r="DTG198" s="108">
        <v>2</v>
      </c>
      <c r="DTH198" s="109"/>
      <c r="DTI198" s="87"/>
      <c r="DTJ198" s="87"/>
      <c r="DTK198" s="87">
        <v>0</v>
      </c>
      <c r="DTL198" s="87">
        <f>DTJ198+DTK198</f>
        <v>0</v>
      </c>
      <c r="DTM198" s="87">
        <v>0</v>
      </c>
      <c r="DTN198" s="87">
        <f>DTL198*(($H$150)+1)+(IF(DTM198&lt;101,DTM198,IF(DTM198&lt;201,DTM198/2,IF(DTM198&lt;=301,DTM198/3,DTM198/4))))</f>
        <v>0</v>
      </c>
      <c r="DTO198" s="108">
        <v>2</v>
      </c>
      <c r="DTP198" s="109"/>
      <c r="DTQ198" s="87"/>
      <c r="DTR198" s="87"/>
      <c r="DTS198" s="87">
        <v>0</v>
      </c>
      <c r="DTT198" s="87">
        <f>DTR198+DTS198</f>
        <v>0</v>
      </c>
      <c r="DTU198" s="87">
        <v>0</v>
      </c>
      <c r="DTV198" s="87">
        <f>DTT198*(($H$150)+1)+(IF(DTU198&lt;101,DTU198,IF(DTU198&lt;201,DTU198/2,IF(DTU198&lt;=301,DTU198/3,DTU198/4))))</f>
        <v>0</v>
      </c>
      <c r="DTW198" s="108">
        <v>2</v>
      </c>
      <c r="DTX198" s="109"/>
      <c r="DTY198" s="87"/>
      <c r="DTZ198" s="87"/>
      <c r="DUA198" s="87">
        <v>0</v>
      </c>
      <c r="DUB198" s="87">
        <f>DTZ198+DUA198</f>
        <v>0</v>
      </c>
      <c r="DUC198" s="87">
        <v>0</v>
      </c>
      <c r="DUD198" s="87">
        <f>DUB198*(($H$150)+1)+(IF(DUC198&lt;101,DUC198,IF(DUC198&lt;201,DUC198/2,IF(DUC198&lt;=301,DUC198/3,DUC198/4))))</f>
        <v>0</v>
      </c>
      <c r="DUE198" s="108">
        <v>2</v>
      </c>
      <c r="DUF198" s="109"/>
      <c r="DUG198" s="87"/>
      <c r="DUH198" s="87"/>
      <c r="DUI198" s="87">
        <v>0</v>
      </c>
      <c r="DUJ198" s="87">
        <f>DUH198+DUI198</f>
        <v>0</v>
      </c>
      <c r="DUK198" s="87">
        <v>0</v>
      </c>
      <c r="DUL198" s="87">
        <f>DUJ198*(($H$150)+1)+(IF(DUK198&lt;101,DUK198,IF(DUK198&lt;201,DUK198/2,IF(DUK198&lt;=301,DUK198/3,DUK198/4))))</f>
        <v>0</v>
      </c>
      <c r="DUM198" s="108">
        <v>2</v>
      </c>
      <c r="DUN198" s="109"/>
      <c r="DUO198" s="87"/>
      <c r="DUP198" s="87"/>
      <c r="DUQ198" s="87">
        <v>0</v>
      </c>
      <c r="DUR198" s="87">
        <f>DUP198+DUQ198</f>
        <v>0</v>
      </c>
      <c r="DUS198" s="87">
        <v>0</v>
      </c>
      <c r="DUT198" s="87">
        <f>DUR198*(($H$150)+1)+(IF(DUS198&lt;101,DUS198,IF(DUS198&lt;201,DUS198/2,IF(DUS198&lt;=301,DUS198/3,DUS198/4))))</f>
        <v>0</v>
      </c>
      <c r="DUU198" s="108">
        <v>2</v>
      </c>
      <c r="DUV198" s="109"/>
      <c r="DUW198" s="87"/>
      <c r="DUX198" s="87"/>
      <c r="DUY198" s="87">
        <v>0</v>
      </c>
      <c r="DUZ198" s="87">
        <f>DUX198+DUY198</f>
        <v>0</v>
      </c>
      <c r="DVA198" s="87">
        <v>0</v>
      </c>
      <c r="DVB198" s="87">
        <f>DUZ198*(($H$150)+1)+(IF(DVA198&lt;101,DVA198,IF(DVA198&lt;201,DVA198/2,IF(DVA198&lt;=301,DVA198/3,DVA198/4))))</f>
        <v>0</v>
      </c>
      <c r="DVC198" s="108">
        <v>2</v>
      </c>
      <c r="DVD198" s="109"/>
      <c r="DVE198" s="87"/>
      <c r="DVF198" s="87"/>
      <c r="DVG198" s="87">
        <v>0</v>
      </c>
      <c r="DVH198" s="87">
        <f>DVF198+DVG198</f>
        <v>0</v>
      </c>
      <c r="DVI198" s="87">
        <v>0</v>
      </c>
      <c r="DVJ198" s="87">
        <f>DVH198*(($H$150)+1)+(IF(DVI198&lt;101,DVI198,IF(DVI198&lt;201,DVI198/2,IF(DVI198&lt;=301,DVI198/3,DVI198/4))))</f>
        <v>0</v>
      </c>
      <c r="DVK198" s="108">
        <v>2</v>
      </c>
      <c r="DVL198" s="109"/>
      <c r="DVM198" s="87"/>
      <c r="DVN198" s="87"/>
      <c r="DVO198" s="87">
        <v>0</v>
      </c>
      <c r="DVP198" s="87">
        <f>DVN198+DVO198</f>
        <v>0</v>
      </c>
      <c r="DVQ198" s="87">
        <v>0</v>
      </c>
      <c r="DVR198" s="87">
        <f>DVP198*(($H$150)+1)+(IF(DVQ198&lt;101,DVQ198,IF(DVQ198&lt;201,DVQ198/2,IF(DVQ198&lt;=301,DVQ198/3,DVQ198/4))))</f>
        <v>0</v>
      </c>
      <c r="DVS198" s="108">
        <v>2</v>
      </c>
      <c r="DVT198" s="109"/>
      <c r="DVU198" s="87"/>
      <c r="DVV198" s="87"/>
      <c r="DVW198" s="87">
        <v>0</v>
      </c>
      <c r="DVX198" s="87">
        <f>DVV198+DVW198</f>
        <v>0</v>
      </c>
      <c r="DVY198" s="87">
        <v>0</v>
      </c>
      <c r="DVZ198" s="87">
        <f>DVX198*(($H$150)+1)+(IF(DVY198&lt;101,DVY198,IF(DVY198&lt;201,DVY198/2,IF(DVY198&lt;=301,DVY198/3,DVY198/4))))</f>
        <v>0</v>
      </c>
      <c r="DWA198" s="108">
        <v>2</v>
      </c>
      <c r="DWB198" s="109"/>
      <c r="DWC198" s="87"/>
      <c r="DWD198" s="87"/>
      <c r="DWE198" s="87">
        <v>0</v>
      </c>
      <c r="DWF198" s="87">
        <f>DWD198+DWE198</f>
        <v>0</v>
      </c>
      <c r="DWG198" s="87">
        <v>0</v>
      </c>
      <c r="DWH198" s="87">
        <f>DWF198*(($H$150)+1)+(IF(DWG198&lt;101,DWG198,IF(DWG198&lt;201,DWG198/2,IF(DWG198&lt;=301,DWG198/3,DWG198/4))))</f>
        <v>0</v>
      </c>
      <c r="DWI198" s="108">
        <v>2</v>
      </c>
      <c r="DWJ198" s="109"/>
      <c r="DWK198" s="87"/>
      <c r="DWL198" s="87"/>
      <c r="DWM198" s="87">
        <v>0</v>
      </c>
      <c r="DWN198" s="87">
        <f>DWL198+DWM198</f>
        <v>0</v>
      </c>
      <c r="DWO198" s="87">
        <v>0</v>
      </c>
      <c r="DWP198" s="87">
        <f>DWN198*(($H$150)+1)+(IF(DWO198&lt;101,DWO198,IF(DWO198&lt;201,DWO198/2,IF(DWO198&lt;=301,DWO198/3,DWO198/4))))</f>
        <v>0</v>
      </c>
      <c r="DWQ198" s="108">
        <v>2</v>
      </c>
      <c r="DWR198" s="109"/>
      <c r="DWS198" s="87"/>
      <c r="DWT198" s="87"/>
      <c r="DWU198" s="87">
        <v>0</v>
      </c>
      <c r="DWV198" s="87">
        <f>DWT198+DWU198</f>
        <v>0</v>
      </c>
      <c r="DWW198" s="87">
        <v>0</v>
      </c>
      <c r="DWX198" s="87">
        <f>DWV198*(($H$150)+1)+(IF(DWW198&lt;101,DWW198,IF(DWW198&lt;201,DWW198/2,IF(DWW198&lt;=301,DWW198/3,DWW198/4))))</f>
        <v>0</v>
      </c>
      <c r="DWY198" s="108">
        <v>2</v>
      </c>
      <c r="DWZ198" s="109"/>
      <c r="DXA198" s="87"/>
      <c r="DXB198" s="87"/>
      <c r="DXC198" s="87">
        <v>0</v>
      </c>
      <c r="DXD198" s="87">
        <f>DXB198+DXC198</f>
        <v>0</v>
      </c>
      <c r="DXE198" s="87">
        <v>0</v>
      </c>
      <c r="DXF198" s="87">
        <f>DXD198*(($H$150)+1)+(IF(DXE198&lt;101,DXE198,IF(DXE198&lt;201,DXE198/2,IF(DXE198&lt;=301,DXE198/3,DXE198/4))))</f>
        <v>0</v>
      </c>
      <c r="DXG198" s="108">
        <v>2</v>
      </c>
      <c r="DXH198" s="109"/>
      <c r="DXI198" s="87"/>
      <c r="DXJ198" s="87"/>
      <c r="DXK198" s="87">
        <v>0</v>
      </c>
      <c r="DXL198" s="87">
        <f>DXJ198+DXK198</f>
        <v>0</v>
      </c>
      <c r="DXM198" s="87">
        <v>0</v>
      </c>
      <c r="DXN198" s="87">
        <f>DXL198*(($H$150)+1)+(IF(DXM198&lt;101,DXM198,IF(DXM198&lt;201,DXM198/2,IF(DXM198&lt;=301,DXM198/3,DXM198/4))))</f>
        <v>0</v>
      </c>
      <c r="DXO198" s="108">
        <v>2</v>
      </c>
      <c r="DXP198" s="109"/>
      <c r="DXQ198" s="87"/>
      <c r="DXR198" s="87"/>
      <c r="DXS198" s="87">
        <v>0</v>
      </c>
      <c r="DXT198" s="87">
        <f>DXR198+DXS198</f>
        <v>0</v>
      </c>
      <c r="DXU198" s="87">
        <v>0</v>
      </c>
      <c r="DXV198" s="87">
        <f>DXT198*(($H$150)+1)+(IF(DXU198&lt;101,DXU198,IF(DXU198&lt;201,DXU198/2,IF(DXU198&lt;=301,DXU198/3,DXU198/4))))</f>
        <v>0</v>
      </c>
      <c r="DXW198" s="108">
        <v>2</v>
      </c>
      <c r="DXX198" s="109"/>
      <c r="DXY198" s="87"/>
      <c r="DXZ198" s="87"/>
      <c r="DYA198" s="87">
        <v>0</v>
      </c>
      <c r="DYB198" s="87">
        <f>DXZ198+DYA198</f>
        <v>0</v>
      </c>
      <c r="DYC198" s="87">
        <v>0</v>
      </c>
      <c r="DYD198" s="87">
        <f>DYB198*(($H$150)+1)+(IF(DYC198&lt;101,DYC198,IF(DYC198&lt;201,DYC198/2,IF(DYC198&lt;=301,DYC198/3,DYC198/4))))</f>
        <v>0</v>
      </c>
      <c r="DYE198" s="108">
        <v>2</v>
      </c>
      <c r="DYF198" s="109"/>
      <c r="DYG198" s="87"/>
      <c r="DYH198" s="87"/>
      <c r="DYI198" s="87">
        <v>0</v>
      </c>
      <c r="DYJ198" s="87">
        <f>DYH198+DYI198</f>
        <v>0</v>
      </c>
      <c r="DYK198" s="87">
        <v>0</v>
      </c>
      <c r="DYL198" s="87">
        <f>DYJ198*(($H$150)+1)+(IF(DYK198&lt;101,DYK198,IF(DYK198&lt;201,DYK198/2,IF(DYK198&lt;=301,DYK198/3,DYK198/4))))</f>
        <v>0</v>
      </c>
      <c r="DYM198" s="108">
        <v>2</v>
      </c>
      <c r="DYN198" s="109"/>
      <c r="DYO198" s="87"/>
      <c r="DYP198" s="87"/>
      <c r="DYQ198" s="87">
        <v>0</v>
      </c>
      <c r="DYR198" s="87">
        <f>DYP198+DYQ198</f>
        <v>0</v>
      </c>
      <c r="DYS198" s="87">
        <v>0</v>
      </c>
      <c r="DYT198" s="87">
        <f>DYR198*(($H$150)+1)+(IF(DYS198&lt;101,DYS198,IF(DYS198&lt;201,DYS198/2,IF(DYS198&lt;=301,DYS198/3,DYS198/4))))</f>
        <v>0</v>
      </c>
      <c r="DYU198" s="108">
        <v>2</v>
      </c>
      <c r="DYV198" s="109"/>
      <c r="DYW198" s="87"/>
      <c r="DYX198" s="87"/>
      <c r="DYY198" s="87">
        <v>0</v>
      </c>
      <c r="DYZ198" s="87">
        <f>DYX198+DYY198</f>
        <v>0</v>
      </c>
      <c r="DZA198" s="87">
        <v>0</v>
      </c>
      <c r="DZB198" s="87">
        <f>DYZ198*(($H$150)+1)+(IF(DZA198&lt;101,DZA198,IF(DZA198&lt;201,DZA198/2,IF(DZA198&lt;=301,DZA198/3,DZA198/4))))</f>
        <v>0</v>
      </c>
      <c r="DZC198" s="108">
        <v>2</v>
      </c>
      <c r="DZD198" s="109"/>
      <c r="DZE198" s="87"/>
      <c r="DZF198" s="87"/>
      <c r="DZG198" s="87">
        <v>0</v>
      </c>
      <c r="DZH198" s="87">
        <f>DZF198+DZG198</f>
        <v>0</v>
      </c>
      <c r="DZI198" s="87">
        <v>0</v>
      </c>
      <c r="DZJ198" s="87">
        <f>DZH198*(($H$150)+1)+(IF(DZI198&lt;101,DZI198,IF(DZI198&lt;201,DZI198/2,IF(DZI198&lt;=301,DZI198/3,DZI198/4))))</f>
        <v>0</v>
      </c>
      <c r="DZK198" s="108">
        <v>2</v>
      </c>
      <c r="DZL198" s="109"/>
      <c r="DZM198" s="87"/>
      <c r="DZN198" s="87"/>
      <c r="DZO198" s="87">
        <v>0</v>
      </c>
      <c r="DZP198" s="87">
        <f>DZN198+DZO198</f>
        <v>0</v>
      </c>
      <c r="DZQ198" s="87">
        <v>0</v>
      </c>
      <c r="DZR198" s="87">
        <f>DZP198*(($H$150)+1)+(IF(DZQ198&lt;101,DZQ198,IF(DZQ198&lt;201,DZQ198/2,IF(DZQ198&lt;=301,DZQ198/3,DZQ198/4))))</f>
        <v>0</v>
      </c>
      <c r="DZS198" s="108">
        <v>2</v>
      </c>
      <c r="DZT198" s="109"/>
      <c r="DZU198" s="87"/>
      <c r="DZV198" s="87"/>
      <c r="DZW198" s="87">
        <v>0</v>
      </c>
      <c r="DZX198" s="87">
        <f>DZV198+DZW198</f>
        <v>0</v>
      </c>
      <c r="DZY198" s="87">
        <v>0</v>
      </c>
      <c r="DZZ198" s="87">
        <f>DZX198*(($H$150)+1)+(IF(DZY198&lt;101,DZY198,IF(DZY198&lt;201,DZY198/2,IF(DZY198&lt;=301,DZY198/3,DZY198/4))))</f>
        <v>0</v>
      </c>
      <c r="EAA198" s="108">
        <v>2</v>
      </c>
      <c r="EAB198" s="109"/>
      <c r="EAC198" s="87"/>
      <c r="EAD198" s="87"/>
      <c r="EAE198" s="87">
        <v>0</v>
      </c>
      <c r="EAF198" s="87">
        <f>EAD198+EAE198</f>
        <v>0</v>
      </c>
      <c r="EAG198" s="87">
        <v>0</v>
      </c>
      <c r="EAH198" s="87">
        <f>EAF198*(($H$150)+1)+(IF(EAG198&lt;101,EAG198,IF(EAG198&lt;201,EAG198/2,IF(EAG198&lt;=301,EAG198/3,EAG198/4))))</f>
        <v>0</v>
      </c>
      <c r="EAI198" s="108">
        <v>2</v>
      </c>
      <c r="EAJ198" s="109"/>
      <c r="EAK198" s="87"/>
      <c r="EAL198" s="87"/>
      <c r="EAM198" s="87">
        <v>0</v>
      </c>
      <c r="EAN198" s="87">
        <f>EAL198+EAM198</f>
        <v>0</v>
      </c>
      <c r="EAO198" s="87">
        <v>0</v>
      </c>
      <c r="EAP198" s="87">
        <f>EAN198*(($H$150)+1)+(IF(EAO198&lt;101,EAO198,IF(EAO198&lt;201,EAO198/2,IF(EAO198&lt;=301,EAO198/3,EAO198/4))))</f>
        <v>0</v>
      </c>
      <c r="EAQ198" s="108">
        <v>2</v>
      </c>
      <c r="EAR198" s="109"/>
      <c r="EAS198" s="87"/>
      <c r="EAT198" s="87"/>
      <c r="EAU198" s="87">
        <v>0</v>
      </c>
      <c r="EAV198" s="87">
        <f>EAT198+EAU198</f>
        <v>0</v>
      </c>
      <c r="EAW198" s="87">
        <v>0</v>
      </c>
      <c r="EAX198" s="87">
        <f>EAV198*(($H$150)+1)+(IF(EAW198&lt;101,EAW198,IF(EAW198&lt;201,EAW198/2,IF(EAW198&lt;=301,EAW198/3,EAW198/4))))</f>
        <v>0</v>
      </c>
      <c r="EAY198" s="108">
        <v>2</v>
      </c>
      <c r="EAZ198" s="109"/>
      <c r="EBA198" s="87"/>
      <c r="EBB198" s="87"/>
      <c r="EBC198" s="87">
        <v>0</v>
      </c>
      <c r="EBD198" s="87">
        <f>EBB198+EBC198</f>
        <v>0</v>
      </c>
      <c r="EBE198" s="87">
        <v>0</v>
      </c>
      <c r="EBF198" s="87">
        <f>EBD198*(($H$150)+1)+(IF(EBE198&lt;101,EBE198,IF(EBE198&lt;201,EBE198/2,IF(EBE198&lt;=301,EBE198/3,EBE198/4))))</f>
        <v>0</v>
      </c>
      <c r="EBG198" s="108">
        <v>2</v>
      </c>
      <c r="EBH198" s="109"/>
      <c r="EBI198" s="87"/>
      <c r="EBJ198" s="87"/>
      <c r="EBK198" s="87">
        <v>0</v>
      </c>
      <c r="EBL198" s="87">
        <f>EBJ198+EBK198</f>
        <v>0</v>
      </c>
      <c r="EBM198" s="87">
        <v>0</v>
      </c>
      <c r="EBN198" s="87">
        <f>EBL198*(($H$150)+1)+(IF(EBM198&lt;101,EBM198,IF(EBM198&lt;201,EBM198/2,IF(EBM198&lt;=301,EBM198/3,EBM198/4))))</f>
        <v>0</v>
      </c>
      <c r="EBO198" s="108">
        <v>2</v>
      </c>
      <c r="EBP198" s="109"/>
      <c r="EBQ198" s="87"/>
      <c r="EBR198" s="87"/>
      <c r="EBS198" s="87">
        <v>0</v>
      </c>
      <c r="EBT198" s="87">
        <f>EBR198+EBS198</f>
        <v>0</v>
      </c>
      <c r="EBU198" s="87">
        <v>0</v>
      </c>
      <c r="EBV198" s="87">
        <f>EBT198*(($H$150)+1)+(IF(EBU198&lt;101,EBU198,IF(EBU198&lt;201,EBU198/2,IF(EBU198&lt;=301,EBU198/3,EBU198/4))))</f>
        <v>0</v>
      </c>
      <c r="EBW198" s="108">
        <v>2</v>
      </c>
      <c r="EBX198" s="109"/>
      <c r="EBY198" s="87"/>
      <c r="EBZ198" s="87"/>
      <c r="ECA198" s="87">
        <v>0</v>
      </c>
      <c r="ECB198" s="87">
        <f>EBZ198+ECA198</f>
        <v>0</v>
      </c>
      <c r="ECC198" s="87">
        <v>0</v>
      </c>
      <c r="ECD198" s="87">
        <f>ECB198*(($H$150)+1)+(IF(ECC198&lt;101,ECC198,IF(ECC198&lt;201,ECC198/2,IF(ECC198&lt;=301,ECC198/3,ECC198/4))))</f>
        <v>0</v>
      </c>
      <c r="ECE198" s="108">
        <v>2</v>
      </c>
      <c r="ECF198" s="109"/>
      <c r="ECG198" s="87"/>
      <c r="ECH198" s="87"/>
      <c r="ECI198" s="87">
        <v>0</v>
      </c>
      <c r="ECJ198" s="87">
        <f>ECH198+ECI198</f>
        <v>0</v>
      </c>
      <c r="ECK198" s="87">
        <v>0</v>
      </c>
      <c r="ECL198" s="87">
        <f>ECJ198*(($H$150)+1)+(IF(ECK198&lt;101,ECK198,IF(ECK198&lt;201,ECK198/2,IF(ECK198&lt;=301,ECK198/3,ECK198/4))))</f>
        <v>0</v>
      </c>
      <c r="ECM198" s="108">
        <v>2</v>
      </c>
      <c r="ECN198" s="109"/>
      <c r="ECO198" s="87"/>
      <c r="ECP198" s="87"/>
      <c r="ECQ198" s="87">
        <v>0</v>
      </c>
      <c r="ECR198" s="87">
        <f>ECP198+ECQ198</f>
        <v>0</v>
      </c>
      <c r="ECS198" s="87">
        <v>0</v>
      </c>
      <c r="ECT198" s="87">
        <f>ECR198*(($H$150)+1)+(IF(ECS198&lt;101,ECS198,IF(ECS198&lt;201,ECS198/2,IF(ECS198&lt;=301,ECS198/3,ECS198/4))))</f>
        <v>0</v>
      </c>
      <c r="ECU198" s="108">
        <v>2</v>
      </c>
      <c r="ECV198" s="109"/>
      <c r="ECW198" s="87"/>
      <c r="ECX198" s="87"/>
      <c r="ECY198" s="87">
        <v>0</v>
      </c>
      <c r="ECZ198" s="87">
        <f>ECX198+ECY198</f>
        <v>0</v>
      </c>
      <c r="EDA198" s="87">
        <v>0</v>
      </c>
      <c r="EDB198" s="87">
        <f>ECZ198*(($H$150)+1)+(IF(EDA198&lt;101,EDA198,IF(EDA198&lt;201,EDA198/2,IF(EDA198&lt;=301,EDA198/3,EDA198/4))))</f>
        <v>0</v>
      </c>
      <c r="EDC198" s="108">
        <v>2</v>
      </c>
      <c r="EDD198" s="109"/>
      <c r="EDE198" s="87"/>
      <c r="EDF198" s="87"/>
      <c r="EDG198" s="87">
        <v>0</v>
      </c>
      <c r="EDH198" s="87">
        <f>EDF198+EDG198</f>
        <v>0</v>
      </c>
      <c r="EDI198" s="87">
        <v>0</v>
      </c>
      <c r="EDJ198" s="87">
        <f>EDH198*(($H$150)+1)+(IF(EDI198&lt;101,EDI198,IF(EDI198&lt;201,EDI198/2,IF(EDI198&lt;=301,EDI198/3,EDI198/4))))</f>
        <v>0</v>
      </c>
      <c r="EDK198" s="108">
        <v>2</v>
      </c>
      <c r="EDL198" s="109"/>
      <c r="EDM198" s="87"/>
      <c r="EDN198" s="87"/>
      <c r="EDO198" s="87">
        <v>0</v>
      </c>
      <c r="EDP198" s="87">
        <f>EDN198+EDO198</f>
        <v>0</v>
      </c>
      <c r="EDQ198" s="87">
        <v>0</v>
      </c>
      <c r="EDR198" s="87">
        <f>EDP198*(($H$150)+1)+(IF(EDQ198&lt;101,EDQ198,IF(EDQ198&lt;201,EDQ198/2,IF(EDQ198&lt;=301,EDQ198/3,EDQ198/4))))</f>
        <v>0</v>
      </c>
      <c r="EDS198" s="108">
        <v>2</v>
      </c>
      <c r="EDT198" s="109"/>
      <c r="EDU198" s="87"/>
      <c r="EDV198" s="87"/>
      <c r="EDW198" s="87">
        <v>0</v>
      </c>
      <c r="EDX198" s="87">
        <f>EDV198+EDW198</f>
        <v>0</v>
      </c>
      <c r="EDY198" s="87">
        <v>0</v>
      </c>
      <c r="EDZ198" s="87">
        <f>EDX198*(($H$150)+1)+(IF(EDY198&lt;101,EDY198,IF(EDY198&lt;201,EDY198/2,IF(EDY198&lt;=301,EDY198/3,EDY198/4))))</f>
        <v>0</v>
      </c>
      <c r="EEA198" s="108">
        <v>2</v>
      </c>
      <c r="EEB198" s="109"/>
      <c r="EEC198" s="87"/>
      <c r="EED198" s="87"/>
      <c r="EEE198" s="87">
        <v>0</v>
      </c>
      <c r="EEF198" s="87">
        <f>EED198+EEE198</f>
        <v>0</v>
      </c>
      <c r="EEG198" s="87">
        <v>0</v>
      </c>
      <c r="EEH198" s="87">
        <f>EEF198*(($H$150)+1)+(IF(EEG198&lt;101,EEG198,IF(EEG198&lt;201,EEG198/2,IF(EEG198&lt;=301,EEG198/3,EEG198/4))))</f>
        <v>0</v>
      </c>
      <c r="EEI198" s="108">
        <v>2</v>
      </c>
      <c r="EEJ198" s="109"/>
      <c r="EEK198" s="87"/>
      <c r="EEL198" s="87"/>
      <c r="EEM198" s="87">
        <v>0</v>
      </c>
      <c r="EEN198" s="87">
        <f>EEL198+EEM198</f>
        <v>0</v>
      </c>
      <c r="EEO198" s="87">
        <v>0</v>
      </c>
      <c r="EEP198" s="87">
        <f>EEN198*(($H$150)+1)+(IF(EEO198&lt;101,EEO198,IF(EEO198&lt;201,EEO198/2,IF(EEO198&lt;=301,EEO198/3,EEO198/4))))</f>
        <v>0</v>
      </c>
      <c r="EEQ198" s="108">
        <v>2</v>
      </c>
      <c r="EER198" s="109"/>
      <c r="EES198" s="87"/>
      <c r="EET198" s="87"/>
      <c r="EEU198" s="87">
        <v>0</v>
      </c>
      <c r="EEV198" s="87">
        <f>EET198+EEU198</f>
        <v>0</v>
      </c>
      <c r="EEW198" s="87">
        <v>0</v>
      </c>
      <c r="EEX198" s="87">
        <f>EEV198*(($H$150)+1)+(IF(EEW198&lt;101,EEW198,IF(EEW198&lt;201,EEW198/2,IF(EEW198&lt;=301,EEW198/3,EEW198/4))))</f>
        <v>0</v>
      </c>
      <c r="EEY198" s="108">
        <v>2</v>
      </c>
      <c r="EEZ198" s="109"/>
      <c r="EFA198" s="87"/>
      <c r="EFB198" s="87"/>
      <c r="EFC198" s="87">
        <v>0</v>
      </c>
      <c r="EFD198" s="87">
        <f>EFB198+EFC198</f>
        <v>0</v>
      </c>
      <c r="EFE198" s="87">
        <v>0</v>
      </c>
      <c r="EFF198" s="87">
        <f>EFD198*(($H$150)+1)+(IF(EFE198&lt;101,EFE198,IF(EFE198&lt;201,EFE198/2,IF(EFE198&lt;=301,EFE198/3,EFE198/4))))</f>
        <v>0</v>
      </c>
      <c r="EFG198" s="108">
        <v>2</v>
      </c>
      <c r="EFH198" s="109"/>
      <c r="EFI198" s="87"/>
      <c r="EFJ198" s="87"/>
      <c r="EFK198" s="87">
        <v>0</v>
      </c>
      <c r="EFL198" s="87">
        <f>EFJ198+EFK198</f>
        <v>0</v>
      </c>
      <c r="EFM198" s="87">
        <v>0</v>
      </c>
      <c r="EFN198" s="87">
        <f>EFL198*(($H$150)+1)+(IF(EFM198&lt;101,EFM198,IF(EFM198&lt;201,EFM198/2,IF(EFM198&lt;=301,EFM198/3,EFM198/4))))</f>
        <v>0</v>
      </c>
      <c r="EFO198" s="108">
        <v>2</v>
      </c>
      <c r="EFP198" s="109"/>
      <c r="EFQ198" s="87"/>
      <c r="EFR198" s="87"/>
      <c r="EFS198" s="87">
        <v>0</v>
      </c>
      <c r="EFT198" s="87">
        <f>EFR198+EFS198</f>
        <v>0</v>
      </c>
      <c r="EFU198" s="87">
        <v>0</v>
      </c>
      <c r="EFV198" s="87">
        <f>EFT198*(($H$150)+1)+(IF(EFU198&lt;101,EFU198,IF(EFU198&lt;201,EFU198/2,IF(EFU198&lt;=301,EFU198/3,EFU198/4))))</f>
        <v>0</v>
      </c>
      <c r="EFW198" s="108">
        <v>2</v>
      </c>
      <c r="EFX198" s="109"/>
      <c r="EFY198" s="87"/>
      <c r="EFZ198" s="87"/>
      <c r="EGA198" s="87">
        <v>0</v>
      </c>
      <c r="EGB198" s="87">
        <f>EFZ198+EGA198</f>
        <v>0</v>
      </c>
      <c r="EGC198" s="87">
        <v>0</v>
      </c>
      <c r="EGD198" s="87">
        <f>EGB198*(($H$150)+1)+(IF(EGC198&lt;101,EGC198,IF(EGC198&lt;201,EGC198/2,IF(EGC198&lt;=301,EGC198/3,EGC198/4))))</f>
        <v>0</v>
      </c>
      <c r="EGE198" s="108">
        <v>2</v>
      </c>
      <c r="EGF198" s="109"/>
      <c r="EGG198" s="87"/>
      <c r="EGH198" s="87"/>
      <c r="EGI198" s="87">
        <v>0</v>
      </c>
      <c r="EGJ198" s="87">
        <f>EGH198+EGI198</f>
        <v>0</v>
      </c>
      <c r="EGK198" s="87">
        <v>0</v>
      </c>
      <c r="EGL198" s="87">
        <f>EGJ198*(($H$150)+1)+(IF(EGK198&lt;101,EGK198,IF(EGK198&lt;201,EGK198/2,IF(EGK198&lt;=301,EGK198/3,EGK198/4))))</f>
        <v>0</v>
      </c>
      <c r="EGM198" s="108">
        <v>2</v>
      </c>
      <c r="EGN198" s="109"/>
      <c r="EGO198" s="87"/>
      <c r="EGP198" s="87"/>
      <c r="EGQ198" s="87">
        <v>0</v>
      </c>
      <c r="EGR198" s="87">
        <f>EGP198+EGQ198</f>
        <v>0</v>
      </c>
      <c r="EGS198" s="87">
        <v>0</v>
      </c>
      <c r="EGT198" s="87">
        <f>EGR198*(($H$150)+1)+(IF(EGS198&lt;101,EGS198,IF(EGS198&lt;201,EGS198/2,IF(EGS198&lt;=301,EGS198/3,EGS198/4))))</f>
        <v>0</v>
      </c>
      <c r="EGU198" s="108">
        <v>2</v>
      </c>
      <c r="EGV198" s="109"/>
      <c r="EGW198" s="87"/>
      <c r="EGX198" s="87"/>
      <c r="EGY198" s="87">
        <v>0</v>
      </c>
      <c r="EGZ198" s="87">
        <f>EGX198+EGY198</f>
        <v>0</v>
      </c>
      <c r="EHA198" s="87">
        <v>0</v>
      </c>
      <c r="EHB198" s="87">
        <f>EGZ198*(($H$150)+1)+(IF(EHA198&lt;101,EHA198,IF(EHA198&lt;201,EHA198/2,IF(EHA198&lt;=301,EHA198/3,EHA198/4))))</f>
        <v>0</v>
      </c>
      <c r="EHC198" s="108">
        <v>2</v>
      </c>
      <c r="EHD198" s="109"/>
      <c r="EHE198" s="87"/>
      <c r="EHF198" s="87"/>
      <c r="EHG198" s="87">
        <v>0</v>
      </c>
      <c r="EHH198" s="87">
        <f>EHF198+EHG198</f>
        <v>0</v>
      </c>
      <c r="EHI198" s="87">
        <v>0</v>
      </c>
      <c r="EHJ198" s="87">
        <f>EHH198*(($H$150)+1)+(IF(EHI198&lt;101,EHI198,IF(EHI198&lt;201,EHI198/2,IF(EHI198&lt;=301,EHI198/3,EHI198/4))))</f>
        <v>0</v>
      </c>
      <c r="EHK198" s="108">
        <v>2</v>
      </c>
      <c r="EHL198" s="109"/>
      <c r="EHM198" s="87"/>
      <c r="EHN198" s="87"/>
      <c r="EHO198" s="87">
        <v>0</v>
      </c>
      <c r="EHP198" s="87">
        <f>EHN198+EHO198</f>
        <v>0</v>
      </c>
      <c r="EHQ198" s="87">
        <v>0</v>
      </c>
      <c r="EHR198" s="87">
        <f>EHP198*(($H$150)+1)+(IF(EHQ198&lt;101,EHQ198,IF(EHQ198&lt;201,EHQ198/2,IF(EHQ198&lt;=301,EHQ198/3,EHQ198/4))))</f>
        <v>0</v>
      </c>
      <c r="EHS198" s="108">
        <v>2</v>
      </c>
      <c r="EHT198" s="109"/>
      <c r="EHU198" s="87"/>
      <c r="EHV198" s="87"/>
      <c r="EHW198" s="87">
        <v>0</v>
      </c>
      <c r="EHX198" s="87">
        <f>EHV198+EHW198</f>
        <v>0</v>
      </c>
      <c r="EHY198" s="87">
        <v>0</v>
      </c>
      <c r="EHZ198" s="87">
        <f>EHX198*(($H$150)+1)+(IF(EHY198&lt;101,EHY198,IF(EHY198&lt;201,EHY198/2,IF(EHY198&lt;=301,EHY198/3,EHY198/4))))</f>
        <v>0</v>
      </c>
      <c r="EIA198" s="108">
        <v>2</v>
      </c>
      <c r="EIB198" s="109"/>
      <c r="EIC198" s="87"/>
      <c r="EID198" s="87"/>
      <c r="EIE198" s="87">
        <v>0</v>
      </c>
      <c r="EIF198" s="87">
        <f>EID198+EIE198</f>
        <v>0</v>
      </c>
      <c r="EIG198" s="87">
        <v>0</v>
      </c>
      <c r="EIH198" s="87">
        <f>EIF198*(($H$150)+1)+(IF(EIG198&lt;101,EIG198,IF(EIG198&lt;201,EIG198/2,IF(EIG198&lt;=301,EIG198/3,EIG198/4))))</f>
        <v>0</v>
      </c>
      <c r="EII198" s="108">
        <v>2</v>
      </c>
      <c r="EIJ198" s="109"/>
      <c r="EIK198" s="87"/>
      <c r="EIL198" s="87"/>
      <c r="EIM198" s="87">
        <v>0</v>
      </c>
      <c r="EIN198" s="87">
        <f>EIL198+EIM198</f>
        <v>0</v>
      </c>
      <c r="EIO198" s="87">
        <v>0</v>
      </c>
      <c r="EIP198" s="87">
        <f>EIN198*(($H$150)+1)+(IF(EIO198&lt;101,EIO198,IF(EIO198&lt;201,EIO198/2,IF(EIO198&lt;=301,EIO198/3,EIO198/4))))</f>
        <v>0</v>
      </c>
      <c r="EIQ198" s="108">
        <v>2</v>
      </c>
      <c r="EIR198" s="109"/>
      <c r="EIS198" s="87"/>
      <c r="EIT198" s="87"/>
      <c r="EIU198" s="87">
        <v>0</v>
      </c>
      <c r="EIV198" s="87">
        <f>EIT198+EIU198</f>
        <v>0</v>
      </c>
      <c r="EIW198" s="87">
        <v>0</v>
      </c>
      <c r="EIX198" s="87">
        <f>EIV198*(($H$150)+1)+(IF(EIW198&lt;101,EIW198,IF(EIW198&lt;201,EIW198/2,IF(EIW198&lt;=301,EIW198/3,EIW198/4))))</f>
        <v>0</v>
      </c>
      <c r="EIY198" s="108">
        <v>2</v>
      </c>
      <c r="EIZ198" s="109"/>
      <c r="EJA198" s="87"/>
      <c r="EJB198" s="87"/>
      <c r="EJC198" s="87">
        <v>0</v>
      </c>
      <c r="EJD198" s="87">
        <f>EJB198+EJC198</f>
        <v>0</v>
      </c>
      <c r="EJE198" s="87">
        <v>0</v>
      </c>
      <c r="EJF198" s="87">
        <f>EJD198*(($H$150)+1)+(IF(EJE198&lt;101,EJE198,IF(EJE198&lt;201,EJE198/2,IF(EJE198&lt;=301,EJE198/3,EJE198/4))))</f>
        <v>0</v>
      </c>
      <c r="EJG198" s="108">
        <v>2</v>
      </c>
      <c r="EJH198" s="109"/>
      <c r="EJI198" s="87"/>
      <c r="EJJ198" s="87"/>
      <c r="EJK198" s="87">
        <v>0</v>
      </c>
      <c r="EJL198" s="87">
        <f>EJJ198+EJK198</f>
        <v>0</v>
      </c>
      <c r="EJM198" s="87">
        <v>0</v>
      </c>
      <c r="EJN198" s="87">
        <f>EJL198*(($H$150)+1)+(IF(EJM198&lt;101,EJM198,IF(EJM198&lt;201,EJM198/2,IF(EJM198&lt;=301,EJM198/3,EJM198/4))))</f>
        <v>0</v>
      </c>
      <c r="EJO198" s="108">
        <v>2</v>
      </c>
      <c r="EJP198" s="109"/>
      <c r="EJQ198" s="87"/>
      <c r="EJR198" s="87"/>
      <c r="EJS198" s="87">
        <v>0</v>
      </c>
      <c r="EJT198" s="87">
        <f>EJR198+EJS198</f>
        <v>0</v>
      </c>
      <c r="EJU198" s="87">
        <v>0</v>
      </c>
      <c r="EJV198" s="87">
        <f>EJT198*(($H$150)+1)+(IF(EJU198&lt;101,EJU198,IF(EJU198&lt;201,EJU198/2,IF(EJU198&lt;=301,EJU198/3,EJU198/4))))</f>
        <v>0</v>
      </c>
      <c r="EJW198" s="108">
        <v>2</v>
      </c>
      <c r="EJX198" s="109"/>
      <c r="EJY198" s="87"/>
      <c r="EJZ198" s="87"/>
      <c r="EKA198" s="87">
        <v>0</v>
      </c>
      <c r="EKB198" s="87">
        <f>EJZ198+EKA198</f>
        <v>0</v>
      </c>
      <c r="EKC198" s="87">
        <v>0</v>
      </c>
      <c r="EKD198" s="87">
        <f>EKB198*(($H$150)+1)+(IF(EKC198&lt;101,EKC198,IF(EKC198&lt;201,EKC198/2,IF(EKC198&lt;=301,EKC198/3,EKC198/4))))</f>
        <v>0</v>
      </c>
      <c r="EKE198" s="108">
        <v>2</v>
      </c>
      <c r="EKF198" s="109"/>
      <c r="EKG198" s="87"/>
      <c r="EKH198" s="87"/>
      <c r="EKI198" s="87">
        <v>0</v>
      </c>
      <c r="EKJ198" s="87">
        <f>EKH198+EKI198</f>
        <v>0</v>
      </c>
      <c r="EKK198" s="87">
        <v>0</v>
      </c>
      <c r="EKL198" s="87">
        <f>EKJ198*(($H$150)+1)+(IF(EKK198&lt;101,EKK198,IF(EKK198&lt;201,EKK198/2,IF(EKK198&lt;=301,EKK198/3,EKK198/4))))</f>
        <v>0</v>
      </c>
      <c r="EKM198" s="108">
        <v>2</v>
      </c>
      <c r="EKN198" s="109"/>
      <c r="EKO198" s="87"/>
      <c r="EKP198" s="87"/>
      <c r="EKQ198" s="87">
        <v>0</v>
      </c>
      <c r="EKR198" s="87">
        <f>EKP198+EKQ198</f>
        <v>0</v>
      </c>
      <c r="EKS198" s="87">
        <v>0</v>
      </c>
      <c r="EKT198" s="87">
        <f>EKR198*(($H$150)+1)+(IF(EKS198&lt;101,EKS198,IF(EKS198&lt;201,EKS198/2,IF(EKS198&lt;=301,EKS198/3,EKS198/4))))</f>
        <v>0</v>
      </c>
      <c r="EKU198" s="108">
        <v>2</v>
      </c>
      <c r="EKV198" s="109"/>
      <c r="EKW198" s="87"/>
      <c r="EKX198" s="87"/>
      <c r="EKY198" s="87">
        <v>0</v>
      </c>
      <c r="EKZ198" s="87">
        <f>EKX198+EKY198</f>
        <v>0</v>
      </c>
      <c r="ELA198" s="87">
        <v>0</v>
      </c>
      <c r="ELB198" s="87">
        <f>EKZ198*(($H$150)+1)+(IF(ELA198&lt;101,ELA198,IF(ELA198&lt;201,ELA198/2,IF(ELA198&lt;=301,ELA198/3,ELA198/4))))</f>
        <v>0</v>
      </c>
      <c r="ELC198" s="108">
        <v>2</v>
      </c>
      <c r="ELD198" s="109"/>
      <c r="ELE198" s="87"/>
      <c r="ELF198" s="87"/>
      <c r="ELG198" s="87">
        <v>0</v>
      </c>
      <c r="ELH198" s="87">
        <f>ELF198+ELG198</f>
        <v>0</v>
      </c>
      <c r="ELI198" s="87">
        <v>0</v>
      </c>
      <c r="ELJ198" s="87">
        <f>ELH198*(($H$150)+1)+(IF(ELI198&lt;101,ELI198,IF(ELI198&lt;201,ELI198/2,IF(ELI198&lt;=301,ELI198/3,ELI198/4))))</f>
        <v>0</v>
      </c>
      <c r="ELK198" s="108">
        <v>2</v>
      </c>
      <c r="ELL198" s="109"/>
      <c r="ELM198" s="87"/>
      <c r="ELN198" s="87"/>
      <c r="ELO198" s="87">
        <v>0</v>
      </c>
      <c r="ELP198" s="87">
        <f>ELN198+ELO198</f>
        <v>0</v>
      </c>
      <c r="ELQ198" s="87">
        <v>0</v>
      </c>
      <c r="ELR198" s="87">
        <f>ELP198*(($H$150)+1)+(IF(ELQ198&lt;101,ELQ198,IF(ELQ198&lt;201,ELQ198/2,IF(ELQ198&lt;=301,ELQ198/3,ELQ198/4))))</f>
        <v>0</v>
      </c>
      <c r="ELS198" s="108">
        <v>2</v>
      </c>
      <c r="ELT198" s="109"/>
      <c r="ELU198" s="87"/>
      <c r="ELV198" s="87"/>
      <c r="ELW198" s="87">
        <v>0</v>
      </c>
      <c r="ELX198" s="87">
        <f>ELV198+ELW198</f>
        <v>0</v>
      </c>
      <c r="ELY198" s="87">
        <v>0</v>
      </c>
      <c r="ELZ198" s="87">
        <f>ELX198*(($H$150)+1)+(IF(ELY198&lt;101,ELY198,IF(ELY198&lt;201,ELY198/2,IF(ELY198&lt;=301,ELY198/3,ELY198/4))))</f>
        <v>0</v>
      </c>
      <c r="EMA198" s="108">
        <v>2</v>
      </c>
      <c r="EMB198" s="109"/>
      <c r="EMC198" s="87"/>
      <c r="EMD198" s="87"/>
      <c r="EME198" s="87">
        <v>0</v>
      </c>
      <c r="EMF198" s="87">
        <f>EMD198+EME198</f>
        <v>0</v>
      </c>
      <c r="EMG198" s="87">
        <v>0</v>
      </c>
      <c r="EMH198" s="87">
        <f>EMF198*(($H$150)+1)+(IF(EMG198&lt;101,EMG198,IF(EMG198&lt;201,EMG198/2,IF(EMG198&lt;=301,EMG198/3,EMG198/4))))</f>
        <v>0</v>
      </c>
      <c r="EMI198" s="108">
        <v>2</v>
      </c>
      <c r="EMJ198" s="109"/>
      <c r="EMK198" s="87"/>
      <c r="EML198" s="87"/>
      <c r="EMM198" s="87">
        <v>0</v>
      </c>
      <c r="EMN198" s="87">
        <f>EML198+EMM198</f>
        <v>0</v>
      </c>
      <c r="EMO198" s="87">
        <v>0</v>
      </c>
      <c r="EMP198" s="87">
        <f>EMN198*(($H$150)+1)+(IF(EMO198&lt;101,EMO198,IF(EMO198&lt;201,EMO198/2,IF(EMO198&lt;=301,EMO198/3,EMO198/4))))</f>
        <v>0</v>
      </c>
      <c r="EMQ198" s="108">
        <v>2</v>
      </c>
      <c r="EMR198" s="109"/>
      <c r="EMS198" s="87"/>
      <c r="EMT198" s="87"/>
      <c r="EMU198" s="87">
        <v>0</v>
      </c>
      <c r="EMV198" s="87">
        <f>EMT198+EMU198</f>
        <v>0</v>
      </c>
      <c r="EMW198" s="87">
        <v>0</v>
      </c>
      <c r="EMX198" s="87">
        <f>EMV198*(($H$150)+1)+(IF(EMW198&lt;101,EMW198,IF(EMW198&lt;201,EMW198/2,IF(EMW198&lt;=301,EMW198/3,EMW198/4))))</f>
        <v>0</v>
      </c>
      <c r="EMY198" s="108">
        <v>2</v>
      </c>
      <c r="EMZ198" s="109"/>
      <c r="ENA198" s="87"/>
      <c r="ENB198" s="87"/>
      <c r="ENC198" s="87">
        <v>0</v>
      </c>
      <c r="END198" s="87">
        <f>ENB198+ENC198</f>
        <v>0</v>
      </c>
      <c r="ENE198" s="87">
        <v>0</v>
      </c>
      <c r="ENF198" s="87">
        <f>END198*(($H$150)+1)+(IF(ENE198&lt;101,ENE198,IF(ENE198&lt;201,ENE198/2,IF(ENE198&lt;=301,ENE198/3,ENE198/4))))</f>
        <v>0</v>
      </c>
      <c r="ENG198" s="108">
        <v>2</v>
      </c>
      <c r="ENH198" s="109"/>
      <c r="ENI198" s="87"/>
      <c r="ENJ198" s="87"/>
      <c r="ENK198" s="87">
        <v>0</v>
      </c>
      <c r="ENL198" s="87">
        <f>ENJ198+ENK198</f>
        <v>0</v>
      </c>
      <c r="ENM198" s="87">
        <v>0</v>
      </c>
      <c r="ENN198" s="87">
        <f>ENL198*(($H$150)+1)+(IF(ENM198&lt;101,ENM198,IF(ENM198&lt;201,ENM198/2,IF(ENM198&lt;=301,ENM198/3,ENM198/4))))</f>
        <v>0</v>
      </c>
      <c r="ENO198" s="108">
        <v>2</v>
      </c>
      <c r="ENP198" s="109"/>
      <c r="ENQ198" s="87"/>
      <c r="ENR198" s="87"/>
      <c r="ENS198" s="87">
        <v>0</v>
      </c>
      <c r="ENT198" s="87">
        <f>ENR198+ENS198</f>
        <v>0</v>
      </c>
      <c r="ENU198" s="87">
        <v>0</v>
      </c>
      <c r="ENV198" s="87">
        <f>ENT198*(($H$150)+1)+(IF(ENU198&lt;101,ENU198,IF(ENU198&lt;201,ENU198/2,IF(ENU198&lt;=301,ENU198/3,ENU198/4))))</f>
        <v>0</v>
      </c>
      <c r="ENW198" s="108">
        <v>2</v>
      </c>
      <c r="ENX198" s="109"/>
      <c r="ENY198" s="87"/>
      <c r="ENZ198" s="87"/>
      <c r="EOA198" s="87">
        <v>0</v>
      </c>
      <c r="EOB198" s="87">
        <f>ENZ198+EOA198</f>
        <v>0</v>
      </c>
      <c r="EOC198" s="87">
        <v>0</v>
      </c>
      <c r="EOD198" s="87">
        <f>EOB198*(($H$150)+1)+(IF(EOC198&lt;101,EOC198,IF(EOC198&lt;201,EOC198/2,IF(EOC198&lt;=301,EOC198/3,EOC198/4))))</f>
        <v>0</v>
      </c>
      <c r="EOE198" s="108">
        <v>2</v>
      </c>
      <c r="EOF198" s="109"/>
      <c r="EOG198" s="87"/>
      <c r="EOH198" s="87"/>
      <c r="EOI198" s="87">
        <v>0</v>
      </c>
      <c r="EOJ198" s="87">
        <f>EOH198+EOI198</f>
        <v>0</v>
      </c>
      <c r="EOK198" s="87">
        <v>0</v>
      </c>
      <c r="EOL198" s="87">
        <f>EOJ198*(($H$150)+1)+(IF(EOK198&lt;101,EOK198,IF(EOK198&lt;201,EOK198/2,IF(EOK198&lt;=301,EOK198/3,EOK198/4))))</f>
        <v>0</v>
      </c>
      <c r="EOM198" s="108">
        <v>2</v>
      </c>
      <c r="EON198" s="109"/>
      <c r="EOO198" s="87"/>
      <c r="EOP198" s="87"/>
      <c r="EOQ198" s="87">
        <v>0</v>
      </c>
      <c r="EOR198" s="87">
        <f>EOP198+EOQ198</f>
        <v>0</v>
      </c>
      <c r="EOS198" s="87">
        <v>0</v>
      </c>
      <c r="EOT198" s="87">
        <f>EOR198*(($H$150)+1)+(IF(EOS198&lt;101,EOS198,IF(EOS198&lt;201,EOS198/2,IF(EOS198&lt;=301,EOS198/3,EOS198/4))))</f>
        <v>0</v>
      </c>
      <c r="EOU198" s="108">
        <v>2</v>
      </c>
      <c r="EOV198" s="109"/>
      <c r="EOW198" s="87"/>
      <c r="EOX198" s="87"/>
      <c r="EOY198" s="87">
        <v>0</v>
      </c>
      <c r="EOZ198" s="87">
        <f>EOX198+EOY198</f>
        <v>0</v>
      </c>
      <c r="EPA198" s="87">
        <v>0</v>
      </c>
      <c r="EPB198" s="87">
        <f>EOZ198*(($H$150)+1)+(IF(EPA198&lt;101,EPA198,IF(EPA198&lt;201,EPA198/2,IF(EPA198&lt;=301,EPA198/3,EPA198/4))))</f>
        <v>0</v>
      </c>
      <c r="EPC198" s="108">
        <v>2</v>
      </c>
      <c r="EPD198" s="109"/>
      <c r="EPE198" s="87"/>
      <c r="EPF198" s="87"/>
      <c r="EPG198" s="87">
        <v>0</v>
      </c>
      <c r="EPH198" s="87">
        <f>EPF198+EPG198</f>
        <v>0</v>
      </c>
      <c r="EPI198" s="87">
        <v>0</v>
      </c>
      <c r="EPJ198" s="87">
        <f>EPH198*(($H$150)+1)+(IF(EPI198&lt;101,EPI198,IF(EPI198&lt;201,EPI198/2,IF(EPI198&lt;=301,EPI198/3,EPI198/4))))</f>
        <v>0</v>
      </c>
      <c r="EPK198" s="108">
        <v>2</v>
      </c>
      <c r="EPL198" s="109"/>
      <c r="EPM198" s="87"/>
      <c r="EPN198" s="87"/>
      <c r="EPO198" s="87">
        <v>0</v>
      </c>
      <c r="EPP198" s="87">
        <f>EPN198+EPO198</f>
        <v>0</v>
      </c>
      <c r="EPQ198" s="87">
        <v>0</v>
      </c>
      <c r="EPR198" s="87">
        <f>EPP198*(($H$150)+1)+(IF(EPQ198&lt;101,EPQ198,IF(EPQ198&lt;201,EPQ198/2,IF(EPQ198&lt;=301,EPQ198/3,EPQ198/4))))</f>
        <v>0</v>
      </c>
      <c r="EPS198" s="108">
        <v>2</v>
      </c>
      <c r="EPT198" s="109"/>
      <c r="EPU198" s="87"/>
      <c r="EPV198" s="87"/>
      <c r="EPW198" s="87">
        <v>0</v>
      </c>
      <c r="EPX198" s="87">
        <f>EPV198+EPW198</f>
        <v>0</v>
      </c>
      <c r="EPY198" s="87">
        <v>0</v>
      </c>
      <c r="EPZ198" s="87">
        <f>EPX198*(($H$150)+1)+(IF(EPY198&lt;101,EPY198,IF(EPY198&lt;201,EPY198/2,IF(EPY198&lt;=301,EPY198/3,EPY198/4))))</f>
        <v>0</v>
      </c>
      <c r="EQA198" s="108">
        <v>2</v>
      </c>
      <c r="EQB198" s="109"/>
      <c r="EQC198" s="87"/>
      <c r="EQD198" s="87"/>
      <c r="EQE198" s="87">
        <v>0</v>
      </c>
      <c r="EQF198" s="87">
        <f>EQD198+EQE198</f>
        <v>0</v>
      </c>
      <c r="EQG198" s="87">
        <v>0</v>
      </c>
      <c r="EQH198" s="87">
        <f>EQF198*(($H$150)+1)+(IF(EQG198&lt;101,EQG198,IF(EQG198&lt;201,EQG198/2,IF(EQG198&lt;=301,EQG198/3,EQG198/4))))</f>
        <v>0</v>
      </c>
      <c r="EQI198" s="108">
        <v>2</v>
      </c>
      <c r="EQJ198" s="109"/>
      <c r="EQK198" s="87"/>
      <c r="EQL198" s="87"/>
      <c r="EQM198" s="87">
        <v>0</v>
      </c>
      <c r="EQN198" s="87">
        <f>EQL198+EQM198</f>
        <v>0</v>
      </c>
      <c r="EQO198" s="87">
        <v>0</v>
      </c>
      <c r="EQP198" s="87">
        <f>EQN198*(($H$150)+1)+(IF(EQO198&lt;101,EQO198,IF(EQO198&lt;201,EQO198/2,IF(EQO198&lt;=301,EQO198/3,EQO198/4))))</f>
        <v>0</v>
      </c>
      <c r="EQQ198" s="108">
        <v>2</v>
      </c>
      <c r="EQR198" s="109"/>
      <c r="EQS198" s="87"/>
      <c r="EQT198" s="87"/>
      <c r="EQU198" s="87">
        <v>0</v>
      </c>
      <c r="EQV198" s="87">
        <f>EQT198+EQU198</f>
        <v>0</v>
      </c>
      <c r="EQW198" s="87">
        <v>0</v>
      </c>
      <c r="EQX198" s="87">
        <f>EQV198*(($H$150)+1)+(IF(EQW198&lt;101,EQW198,IF(EQW198&lt;201,EQW198/2,IF(EQW198&lt;=301,EQW198/3,EQW198/4))))</f>
        <v>0</v>
      </c>
      <c r="EQY198" s="108">
        <v>2</v>
      </c>
      <c r="EQZ198" s="109"/>
      <c r="ERA198" s="87"/>
      <c r="ERB198" s="87"/>
      <c r="ERC198" s="87">
        <v>0</v>
      </c>
      <c r="ERD198" s="87">
        <f>ERB198+ERC198</f>
        <v>0</v>
      </c>
      <c r="ERE198" s="87">
        <v>0</v>
      </c>
      <c r="ERF198" s="87">
        <f>ERD198*(($H$150)+1)+(IF(ERE198&lt;101,ERE198,IF(ERE198&lt;201,ERE198/2,IF(ERE198&lt;=301,ERE198/3,ERE198/4))))</f>
        <v>0</v>
      </c>
      <c r="ERG198" s="108">
        <v>2</v>
      </c>
      <c r="ERH198" s="109"/>
      <c r="ERI198" s="87"/>
      <c r="ERJ198" s="87"/>
      <c r="ERK198" s="87">
        <v>0</v>
      </c>
      <c r="ERL198" s="87">
        <f>ERJ198+ERK198</f>
        <v>0</v>
      </c>
      <c r="ERM198" s="87">
        <v>0</v>
      </c>
      <c r="ERN198" s="87">
        <f>ERL198*(($H$150)+1)+(IF(ERM198&lt;101,ERM198,IF(ERM198&lt;201,ERM198/2,IF(ERM198&lt;=301,ERM198/3,ERM198/4))))</f>
        <v>0</v>
      </c>
      <c r="ERO198" s="108">
        <v>2</v>
      </c>
      <c r="ERP198" s="109"/>
      <c r="ERQ198" s="87"/>
      <c r="ERR198" s="87"/>
      <c r="ERS198" s="87">
        <v>0</v>
      </c>
      <c r="ERT198" s="87">
        <f>ERR198+ERS198</f>
        <v>0</v>
      </c>
      <c r="ERU198" s="87">
        <v>0</v>
      </c>
      <c r="ERV198" s="87">
        <f>ERT198*(($H$150)+1)+(IF(ERU198&lt;101,ERU198,IF(ERU198&lt;201,ERU198/2,IF(ERU198&lt;=301,ERU198/3,ERU198/4))))</f>
        <v>0</v>
      </c>
      <c r="ERW198" s="108">
        <v>2</v>
      </c>
      <c r="ERX198" s="109"/>
      <c r="ERY198" s="87"/>
      <c r="ERZ198" s="87"/>
      <c r="ESA198" s="87">
        <v>0</v>
      </c>
      <c r="ESB198" s="87">
        <f>ERZ198+ESA198</f>
        <v>0</v>
      </c>
      <c r="ESC198" s="87">
        <v>0</v>
      </c>
      <c r="ESD198" s="87">
        <f>ESB198*(($H$150)+1)+(IF(ESC198&lt;101,ESC198,IF(ESC198&lt;201,ESC198/2,IF(ESC198&lt;=301,ESC198/3,ESC198/4))))</f>
        <v>0</v>
      </c>
      <c r="ESE198" s="108">
        <v>2</v>
      </c>
      <c r="ESF198" s="109"/>
      <c r="ESG198" s="87"/>
      <c r="ESH198" s="87"/>
      <c r="ESI198" s="87">
        <v>0</v>
      </c>
      <c r="ESJ198" s="87">
        <f>ESH198+ESI198</f>
        <v>0</v>
      </c>
      <c r="ESK198" s="87">
        <v>0</v>
      </c>
      <c r="ESL198" s="87">
        <f>ESJ198*(($H$150)+1)+(IF(ESK198&lt;101,ESK198,IF(ESK198&lt;201,ESK198/2,IF(ESK198&lt;=301,ESK198/3,ESK198/4))))</f>
        <v>0</v>
      </c>
      <c r="ESM198" s="108">
        <v>2</v>
      </c>
      <c r="ESN198" s="109"/>
      <c r="ESO198" s="87"/>
      <c r="ESP198" s="87"/>
      <c r="ESQ198" s="87">
        <v>0</v>
      </c>
      <c r="ESR198" s="87">
        <f>ESP198+ESQ198</f>
        <v>0</v>
      </c>
      <c r="ESS198" s="87">
        <v>0</v>
      </c>
      <c r="EST198" s="87">
        <f>ESR198*(($H$150)+1)+(IF(ESS198&lt;101,ESS198,IF(ESS198&lt;201,ESS198/2,IF(ESS198&lt;=301,ESS198/3,ESS198/4))))</f>
        <v>0</v>
      </c>
      <c r="ESU198" s="108">
        <v>2</v>
      </c>
      <c r="ESV198" s="109"/>
      <c r="ESW198" s="87"/>
      <c r="ESX198" s="87"/>
      <c r="ESY198" s="87">
        <v>0</v>
      </c>
      <c r="ESZ198" s="87">
        <f>ESX198+ESY198</f>
        <v>0</v>
      </c>
      <c r="ETA198" s="87">
        <v>0</v>
      </c>
      <c r="ETB198" s="87">
        <f>ESZ198*(($H$150)+1)+(IF(ETA198&lt;101,ETA198,IF(ETA198&lt;201,ETA198/2,IF(ETA198&lt;=301,ETA198/3,ETA198/4))))</f>
        <v>0</v>
      </c>
      <c r="ETC198" s="108">
        <v>2</v>
      </c>
      <c r="ETD198" s="109"/>
      <c r="ETE198" s="87"/>
      <c r="ETF198" s="87"/>
      <c r="ETG198" s="87">
        <v>0</v>
      </c>
      <c r="ETH198" s="87">
        <f>ETF198+ETG198</f>
        <v>0</v>
      </c>
      <c r="ETI198" s="87">
        <v>0</v>
      </c>
      <c r="ETJ198" s="87">
        <f>ETH198*(($H$150)+1)+(IF(ETI198&lt;101,ETI198,IF(ETI198&lt;201,ETI198/2,IF(ETI198&lt;=301,ETI198/3,ETI198/4))))</f>
        <v>0</v>
      </c>
      <c r="ETK198" s="108">
        <v>2</v>
      </c>
      <c r="ETL198" s="109"/>
      <c r="ETM198" s="87"/>
      <c r="ETN198" s="87"/>
      <c r="ETO198" s="87">
        <v>0</v>
      </c>
      <c r="ETP198" s="87">
        <f>ETN198+ETO198</f>
        <v>0</v>
      </c>
      <c r="ETQ198" s="87">
        <v>0</v>
      </c>
      <c r="ETR198" s="87">
        <f>ETP198*(($H$150)+1)+(IF(ETQ198&lt;101,ETQ198,IF(ETQ198&lt;201,ETQ198/2,IF(ETQ198&lt;=301,ETQ198/3,ETQ198/4))))</f>
        <v>0</v>
      </c>
      <c r="ETS198" s="108">
        <v>2</v>
      </c>
      <c r="ETT198" s="109"/>
      <c r="ETU198" s="87"/>
      <c r="ETV198" s="87"/>
      <c r="ETW198" s="87">
        <v>0</v>
      </c>
      <c r="ETX198" s="87">
        <f>ETV198+ETW198</f>
        <v>0</v>
      </c>
      <c r="ETY198" s="87">
        <v>0</v>
      </c>
      <c r="ETZ198" s="87">
        <f>ETX198*(($H$150)+1)+(IF(ETY198&lt;101,ETY198,IF(ETY198&lt;201,ETY198/2,IF(ETY198&lt;=301,ETY198/3,ETY198/4))))</f>
        <v>0</v>
      </c>
      <c r="EUA198" s="108">
        <v>2</v>
      </c>
      <c r="EUB198" s="109"/>
      <c r="EUC198" s="87"/>
      <c r="EUD198" s="87"/>
      <c r="EUE198" s="87">
        <v>0</v>
      </c>
      <c r="EUF198" s="87">
        <f>EUD198+EUE198</f>
        <v>0</v>
      </c>
      <c r="EUG198" s="87">
        <v>0</v>
      </c>
      <c r="EUH198" s="87">
        <f>EUF198*(($H$150)+1)+(IF(EUG198&lt;101,EUG198,IF(EUG198&lt;201,EUG198/2,IF(EUG198&lt;=301,EUG198/3,EUG198/4))))</f>
        <v>0</v>
      </c>
      <c r="EUI198" s="108">
        <v>2</v>
      </c>
      <c r="EUJ198" s="109"/>
      <c r="EUK198" s="87"/>
      <c r="EUL198" s="87"/>
      <c r="EUM198" s="87">
        <v>0</v>
      </c>
      <c r="EUN198" s="87">
        <f>EUL198+EUM198</f>
        <v>0</v>
      </c>
      <c r="EUO198" s="87">
        <v>0</v>
      </c>
      <c r="EUP198" s="87">
        <f>EUN198*(($H$150)+1)+(IF(EUO198&lt;101,EUO198,IF(EUO198&lt;201,EUO198/2,IF(EUO198&lt;=301,EUO198/3,EUO198/4))))</f>
        <v>0</v>
      </c>
      <c r="EUQ198" s="108">
        <v>2</v>
      </c>
      <c r="EUR198" s="109"/>
      <c r="EUS198" s="87"/>
      <c r="EUT198" s="87"/>
      <c r="EUU198" s="87">
        <v>0</v>
      </c>
      <c r="EUV198" s="87">
        <f>EUT198+EUU198</f>
        <v>0</v>
      </c>
      <c r="EUW198" s="87">
        <v>0</v>
      </c>
      <c r="EUX198" s="87">
        <f>EUV198*(($H$150)+1)+(IF(EUW198&lt;101,EUW198,IF(EUW198&lt;201,EUW198/2,IF(EUW198&lt;=301,EUW198/3,EUW198/4))))</f>
        <v>0</v>
      </c>
      <c r="EUY198" s="108">
        <v>2</v>
      </c>
      <c r="EUZ198" s="109"/>
      <c r="EVA198" s="87"/>
      <c r="EVB198" s="87"/>
      <c r="EVC198" s="87">
        <v>0</v>
      </c>
      <c r="EVD198" s="87">
        <f>EVB198+EVC198</f>
        <v>0</v>
      </c>
      <c r="EVE198" s="87">
        <v>0</v>
      </c>
      <c r="EVF198" s="87">
        <f>EVD198*(($H$150)+1)+(IF(EVE198&lt;101,EVE198,IF(EVE198&lt;201,EVE198/2,IF(EVE198&lt;=301,EVE198/3,EVE198/4))))</f>
        <v>0</v>
      </c>
      <c r="EVG198" s="108">
        <v>2</v>
      </c>
      <c r="EVH198" s="109"/>
      <c r="EVI198" s="87"/>
      <c r="EVJ198" s="87"/>
      <c r="EVK198" s="87">
        <v>0</v>
      </c>
      <c r="EVL198" s="87">
        <f>EVJ198+EVK198</f>
        <v>0</v>
      </c>
      <c r="EVM198" s="87">
        <v>0</v>
      </c>
      <c r="EVN198" s="87">
        <f>EVL198*(($H$150)+1)+(IF(EVM198&lt;101,EVM198,IF(EVM198&lt;201,EVM198/2,IF(EVM198&lt;=301,EVM198/3,EVM198/4))))</f>
        <v>0</v>
      </c>
      <c r="EVO198" s="108">
        <v>2</v>
      </c>
      <c r="EVP198" s="109"/>
      <c r="EVQ198" s="87"/>
      <c r="EVR198" s="87"/>
      <c r="EVS198" s="87">
        <v>0</v>
      </c>
      <c r="EVT198" s="87">
        <f>EVR198+EVS198</f>
        <v>0</v>
      </c>
      <c r="EVU198" s="87">
        <v>0</v>
      </c>
      <c r="EVV198" s="87">
        <f>EVT198*(($H$150)+1)+(IF(EVU198&lt;101,EVU198,IF(EVU198&lt;201,EVU198/2,IF(EVU198&lt;=301,EVU198/3,EVU198/4))))</f>
        <v>0</v>
      </c>
      <c r="EVW198" s="108">
        <v>2</v>
      </c>
      <c r="EVX198" s="109"/>
      <c r="EVY198" s="87"/>
      <c r="EVZ198" s="87"/>
      <c r="EWA198" s="87">
        <v>0</v>
      </c>
      <c r="EWB198" s="87">
        <f>EVZ198+EWA198</f>
        <v>0</v>
      </c>
      <c r="EWC198" s="87">
        <v>0</v>
      </c>
      <c r="EWD198" s="87">
        <f>EWB198*(($H$150)+1)+(IF(EWC198&lt;101,EWC198,IF(EWC198&lt;201,EWC198/2,IF(EWC198&lt;=301,EWC198/3,EWC198/4))))</f>
        <v>0</v>
      </c>
      <c r="EWE198" s="108">
        <v>2</v>
      </c>
      <c r="EWF198" s="109"/>
      <c r="EWG198" s="87"/>
      <c r="EWH198" s="87"/>
      <c r="EWI198" s="87">
        <v>0</v>
      </c>
      <c r="EWJ198" s="87">
        <f>EWH198+EWI198</f>
        <v>0</v>
      </c>
      <c r="EWK198" s="87">
        <v>0</v>
      </c>
      <c r="EWL198" s="87">
        <f>EWJ198*(($H$150)+1)+(IF(EWK198&lt;101,EWK198,IF(EWK198&lt;201,EWK198/2,IF(EWK198&lt;=301,EWK198/3,EWK198/4))))</f>
        <v>0</v>
      </c>
      <c r="EWM198" s="108">
        <v>2</v>
      </c>
      <c r="EWN198" s="109"/>
      <c r="EWO198" s="87"/>
      <c r="EWP198" s="87"/>
      <c r="EWQ198" s="87">
        <v>0</v>
      </c>
      <c r="EWR198" s="87">
        <f>EWP198+EWQ198</f>
        <v>0</v>
      </c>
      <c r="EWS198" s="87">
        <v>0</v>
      </c>
      <c r="EWT198" s="87">
        <f>EWR198*(($H$150)+1)+(IF(EWS198&lt;101,EWS198,IF(EWS198&lt;201,EWS198/2,IF(EWS198&lt;=301,EWS198/3,EWS198/4))))</f>
        <v>0</v>
      </c>
      <c r="EWU198" s="108">
        <v>2</v>
      </c>
      <c r="EWV198" s="109"/>
      <c r="EWW198" s="87"/>
      <c r="EWX198" s="87"/>
      <c r="EWY198" s="87">
        <v>0</v>
      </c>
      <c r="EWZ198" s="87">
        <f>EWX198+EWY198</f>
        <v>0</v>
      </c>
      <c r="EXA198" s="87">
        <v>0</v>
      </c>
      <c r="EXB198" s="87">
        <f>EWZ198*(($H$150)+1)+(IF(EXA198&lt;101,EXA198,IF(EXA198&lt;201,EXA198/2,IF(EXA198&lt;=301,EXA198/3,EXA198/4))))</f>
        <v>0</v>
      </c>
      <c r="EXC198" s="108">
        <v>2</v>
      </c>
      <c r="EXD198" s="109"/>
      <c r="EXE198" s="87"/>
      <c r="EXF198" s="87"/>
      <c r="EXG198" s="87">
        <v>0</v>
      </c>
      <c r="EXH198" s="87">
        <f>EXF198+EXG198</f>
        <v>0</v>
      </c>
      <c r="EXI198" s="87">
        <v>0</v>
      </c>
      <c r="EXJ198" s="87">
        <f>EXH198*(($H$150)+1)+(IF(EXI198&lt;101,EXI198,IF(EXI198&lt;201,EXI198/2,IF(EXI198&lt;=301,EXI198/3,EXI198/4))))</f>
        <v>0</v>
      </c>
      <c r="EXK198" s="108">
        <v>2</v>
      </c>
      <c r="EXL198" s="109"/>
      <c r="EXM198" s="87"/>
      <c r="EXN198" s="87"/>
      <c r="EXO198" s="87">
        <v>0</v>
      </c>
      <c r="EXP198" s="87">
        <f>EXN198+EXO198</f>
        <v>0</v>
      </c>
      <c r="EXQ198" s="87">
        <v>0</v>
      </c>
      <c r="EXR198" s="87">
        <f>EXP198*(($H$150)+1)+(IF(EXQ198&lt;101,EXQ198,IF(EXQ198&lt;201,EXQ198/2,IF(EXQ198&lt;=301,EXQ198/3,EXQ198/4))))</f>
        <v>0</v>
      </c>
      <c r="EXS198" s="108">
        <v>2</v>
      </c>
      <c r="EXT198" s="109"/>
      <c r="EXU198" s="87"/>
      <c r="EXV198" s="87"/>
      <c r="EXW198" s="87">
        <v>0</v>
      </c>
      <c r="EXX198" s="87">
        <f>EXV198+EXW198</f>
        <v>0</v>
      </c>
      <c r="EXY198" s="87">
        <v>0</v>
      </c>
      <c r="EXZ198" s="87">
        <f>EXX198*(($H$150)+1)+(IF(EXY198&lt;101,EXY198,IF(EXY198&lt;201,EXY198/2,IF(EXY198&lt;=301,EXY198/3,EXY198/4))))</f>
        <v>0</v>
      </c>
      <c r="EYA198" s="108">
        <v>2</v>
      </c>
      <c r="EYB198" s="109"/>
      <c r="EYC198" s="87"/>
      <c r="EYD198" s="87"/>
      <c r="EYE198" s="87">
        <v>0</v>
      </c>
      <c r="EYF198" s="87">
        <f>EYD198+EYE198</f>
        <v>0</v>
      </c>
      <c r="EYG198" s="87">
        <v>0</v>
      </c>
      <c r="EYH198" s="87">
        <f>EYF198*(($H$150)+1)+(IF(EYG198&lt;101,EYG198,IF(EYG198&lt;201,EYG198/2,IF(EYG198&lt;=301,EYG198/3,EYG198/4))))</f>
        <v>0</v>
      </c>
      <c r="EYI198" s="108">
        <v>2</v>
      </c>
      <c r="EYJ198" s="109"/>
      <c r="EYK198" s="87"/>
      <c r="EYL198" s="87"/>
      <c r="EYM198" s="87">
        <v>0</v>
      </c>
      <c r="EYN198" s="87">
        <f>EYL198+EYM198</f>
        <v>0</v>
      </c>
      <c r="EYO198" s="87">
        <v>0</v>
      </c>
      <c r="EYP198" s="87">
        <f>EYN198*(($H$150)+1)+(IF(EYO198&lt;101,EYO198,IF(EYO198&lt;201,EYO198/2,IF(EYO198&lt;=301,EYO198/3,EYO198/4))))</f>
        <v>0</v>
      </c>
      <c r="EYQ198" s="108">
        <v>2</v>
      </c>
      <c r="EYR198" s="109"/>
      <c r="EYS198" s="87"/>
      <c r="EYT198" s="87"/>
      <c r="EYU198" s="87">
        <v>0</v>
      </c>
      <c r="EYV198" s="87">
        <f>EYT198+EYU198</f>
        <v>0</v>
      </c>
      <c r="EYW198" s="87">
        <v>0</v>
      </c>
      <c r="EYX198" s="87">
        <f>EYV198*(($H$150)+1)+(IF(EYW198&lt;101,EYW198,IF(EYW198&lt;201,EYW198/2,IF(EYW198&lt;=301,EYW198/3,EYW198/4))))</f>
        <v>0</v>
      </c>
      <c r="EYY198" s="108">
        <v>2</v>
      </c>
      <c r="EYZ198" s="109"/>
      <c r="EZA198" s="87"/>
      <c r="EZB198" s="87"/>
      <c r="EZC198" s="87">
        <v>0</v>
      </c>
      <c r="EZD198" s="87">
        <f>EZB198+EZC198</f>
        <v>0</v>
      </c>
      <c r="EZE198" s="87">
        <v>0</v>
      </c>
      <c r="EZF198" s="87">
        <f>EZD198*(($H$150)+1)+(IF(EZE198&lt;101,EZE198,IF(EZE198&lt;201,EZE198/2,IF(EZE198&lt;=301,EZE198/3,EZE198/4))))</f>
        <v>0</v>
      </c>
      <c r="EZG198" s="108">
        <v>2</v>
      </c>
      <c r="EZH198" s="109"/>
      <c r="EZI198" s="87"/>
      <c r="EZJ198" s="87"/>
      <c r="EZK198" s="87">
        <v>0</v>
      </c>
      <c r="EZL198" s="87">
        <f>EZJ198+EZK198</f>
        <v>0</v>
      </c>
      <c r="EZM198" s="87">
        <v>0</v>
      </c>
      <c r="EZN198" s="87">
        <f>EZL198*(($H$150)+1)+(IF(EZM198&lt;101,EZM198,IF(EZM198&lt;201,EZM198/2,IF(EZM198&lt;=301,EZM198/3,EZM198/4))))</f>
        <v>0</v>
      </c>
      <c r="EZO198" s="108">
        <v>2</v>
      </c>
      <c r="EZP198" s="109"/>
      <c r="EZQ198" s="87"/>
      <c r="EZR198" s="87"/>
      <c r="EZS198" s="87">
        <v>0</v>
      </c>
      <c r="EZT198" s="87">
        <f>EZR198+EZS198</f>
        <v>0</v>
      </c>
      <c r="EZU198" s="87">
        <v>0</v>
      </c>
      <c r="EZV198" s="87">
        <f>EZT198*(($H$150)+1)+(IF(EZU198&lt;101,EZU198,IF(EZU198&lt;201,EZU198/2,IF(EZU198&lt;=301,EZU198/3,EZU198/4))))</f>
        <v>0</v>
      </c>
      <c r="EZW198" s="108">
        <v>2</v>
      </c>
      <c r="EZX198" s="109"/>
      <c r="EZY198" s="87"/>
      <c r="EZZ198" s="87"/>
      <c r="FAA198" s="87">
        <v>0</v>
      </c>
      <c r="FAB198" s="87">
        <f>EZZ198+FAA198</f>
        <v>0</v>
      </c>
      <c r="FAC198" s="87">
        <v>0</v>
      </c>
      <c r="FAD198" s="87">
        <f>FAB198*(($H$150)+1)+(IF(FAC198&lt;101,FAC198,IF(FAC198&lt;201,FAC198/2,IF(FAC198&lt;=301,FAC198/3,FAC198/4))))</f>
        <v>0</v>
      </c>
      <c r="FAE198" s="108">
        <v>2</v>
      </c>
      <c r="FAF198" s="109"/>
      <c r="FAG198" s="87"/>
      <c r="FAH198" s="87"/>
      <c r="FAI198" s="87">
        <v>0</v>
      </c>
      <c r="FAJ198" s="87">
        <f>FAH198+FAI198</f>
        <v>0</v>
      </c>
      <c r="FAK198" s="87">
        <v>0</v>
      </c>
      <c r="FAL198" s="87">
        <f>FAJ198*(($H$150)+1)+(IF(FAK198&lt;101,FAK198,IF(FAK198&lt;201,FAK198/2,IF(FAK198&lt;=301,FAK198/3,FAK198/4))))</f>
        <v>0</v>
      </c>
      <c r="FAM198" s="108">
        <v>2</v>
      </c>
      <c r="FAN198" s="109"/>
      <c r="FAO198" s="87"/>
      <c r="FAP198" s="87"/>
      <c r="FAQ198" s="87">
        <v>0</v>
      </c>
      <c r="FAR198" s="87">
        <f>FAP198+FAQ198</f>
        <v>0</v>
      </c>
      <c r="FAS198" s="87">
        <v>0</v>
      </c>
      <c r="FAT198" s="87">
        <f>FAR198*(($H$150)+1)+(IF(FAS198&lt;101,FAS198,IF(FAS198&lt;201,FAS198/2,IF(FAS198&lt;=301,FAS198/3,FAS198/4))))</f>
        <v>0</v>
      </c>
      <c r="FAU198" s="108">
        <v>2</v>
      </c>
      <c r="FAV198" s="109"/>
      <c r="FAW198" s="87"/>
      <c r="FAX198" s="87"/>
      <c r="FAY198" s="87">
        <v>0</v>
      </c>
      <c r="FAZ198" s="87">
        <f>FAX198+FAY198</f>
        <v>0</v>
      </c>
      <c r="FBA198" s="87">
        <v>0</v>
      </c>
      <c r="FBB198" s="87">
        <f>FAZ198*(($H$150)+1)+(IF(FBA198&lt;101,FBA198,IF(FBA198&lt;201,FBA198/2,IF(FBA198&lt;=301,FBA198/3,FBA198/4))))</f>
        <v>0</v>
      </c>
      <c r="FBC198" s="108">
        <v>2</v>
      </c>
      <c r="FBD198" s="109"/>
      <c r="FBE198" s="87"/>
      <c r="FBF198" s="87"/>
      <c r="FBG198" s="87">
        <v>0</v>
      </c>
      <c r="FBH198" s="87">
        <f>FBF198+FBG198</f>
        <v>0</v>
      </c>
      <c r="FBI198" s="87">
        <v>0</v>
      </c>
      <c r="FBJ198" s="87">
        <f>FBH198*(($H$150)+1)+(IF(FBI198&lt;101,FBI198,IF(FBI198&lt;201,FBI198/2,IF(FBI198&lt;=301,FBI198/3,FBI198/4))))</f>
        <v>0</v>
      </c>
      <c r="FBK198" s="108">
        <v>2</v>
      </c>
      <c r="FBL198" s="109"/>
      <c r="FBM198" s="87"/>
      <c r="FBN198" s="87"/>
      <c r="FBO198" s="87">
        <v>0</v>
      </c>
      <c r="FBP198" s="87">
        <f>FBN198+FBO198</f>
        <v>0</v>
      </c>
      <c r="FBQ198" s="87">
        <v>0</v>
      </c>
      <c r="FBR198" s="87">
        <f>FBP198*(($H$150)+1)+(IF(FBQ198&lt;101,FBQ198,IF(FBQ198&lt;201,FBQ198/2,IF(FBQ198&lt;=301,FBQ198/3,FBQ198/4))))</f>
        <v>0</v>
      </c>
      <c r="FBS198" s="108">
        <v>2</v>
      </c>
      <c r="FBT198" s="109"/>
      <c r="FBU198" s="87"/>
      <c r="FBV198" s="87"/>
      <c r="FBW198" s="87">
        <v>0</v>
      </c>
      <c r="FBX198" s="87">
        <f>FBV198+FBW198</f>
        <v>0</v>
      </c>
      <c r="FBY198" s="87">
        <v>0</v>
      </c>
      <c r="FBZ198" s="87">
        <f>FBX198*(($H$150)+1)+(IF(FBY198&lt;101,FBY198,IF(FBY198&lt;201,FBY198/2,IF(FBY198&lt;=301,FBY198/3,FBY198/4))))</f>
        <v>0</v>
      </c>
      <c r="FCA198" s="108">
        <v>2</v>
      </c>
      <c r="FCB198" s="109"/>
      <c r="FCC198" s="87"/>
      <c r="FCD198" s="87"/>
      <c r="FCE198" s="87">
        <v>0</v>
      </c>
      <c r="FCF198" s="87">
        <f>FCD198+FCE198</f>
        <v>0</v>
      </c>
      <c r="FCG198" s="87">
        <v>0</v>
      </c>
      <c r="FCH198" s="87">
        <f>FCF198*(($H$150)+1)+(IF(FCG198&lt;101,FCG198,IF(FCG198&lt;201,FCG198/2,IF(FCG198&lt;=301,FCG198/3,FCG198/4))))</f>
        <v>0</v>
      </c>
      <c r="FCI198" s="108">
        <v>2</v>
      </c>
      <c r="FCJ198" s="109"/>
      <c r="FCK198" s="87"/>
      <c r="FCL198" s="87"/>
      <c r="FCM198" s="87">
        <v>0</v>
      </c>
      <c r="FCN198" s="87">
        <f>FCL198+FCM198</f>
        <v>0</v>
      </c>
      <c r="FCO198" s="87">
        <v>0</v>
      </c>
      <c r="FCP198" s="87">
        <f>FCN198*(($H$150)+1)+(IF(FCO198&lt;101,FCO198,IF(FCO198&lt;201,FCO198/2,IF(FCO198&lt;=301,FCO198/3,FCO198/4))))</f>
        <v>0</v>
      </c>
      <c r="FCQ198" s="108">
        <v>2</v>
      </c>
      <c r="FCR198" s="109"/>
      <c r="FCS198" s="87"/>
      <c r="FCT198" s="87"/>
      <c r="FCU198" s="87">
        <v>0</v>
      </c>
      <c r="FCV198" s="87">
        <f>FCT198+FCU198</f>
        <v>0</v>
      </c>
      <c r="FCW198" s="87">
        <v>0</v>
      </c>
      <c r="FCX198" s="87">
        <f>FCV198*(($H$150)+1)+(IF(FCW198&lt;101,FCW198,IF(FCW198&lt;201,FCW198/2,IF(FCW198&lt;=301,FCW198/3,FCW198/4))))</f>
        <v>0</v>
      </c>
      <c r="FCY198" s="108">
        <v>2</v>
      </c>
      <c r="FCZ198" s="109"/>
      <c r="FDA198" s="87"/>
      <c r="FDB198" s="87"/>
      <c r="FDC198" s="87">
        <v>0</v>
      </c>
      <c r="FDD198" s="87">
        <f>FDB198+FDC198</f>
        <v>0</v>
      </c>
      <c r="FDE198" s="87">
        <v>0</v>
      </c>
      <c r="FDF198" s="87">
        <f>FDD198*(($H$150)+1)+(IF(FDE198&lt;101,FDE198,IF(FDE198&lt;201,FDE198/2,IF(FDE198&lt;=301,FDE198/3,FDE198/4))))</f>
        <v>0</v>
      </c>
      <c r="FDG198" s="108">
        <v>2</v>
      </c>
      <c r="FDH198" s="109"/>
      <c r="FDI198" s="87"/>
      <c r="FDJ198" s="87"/>
      <c r="FDK198" s="87">
        <v>0</v>
      </c>
      <c r="FDL198" s="87">
        <f>FDJ198+FDK198</f>
        <v>0</v>
      </c>
      <c r="FDM198" s="87">
        <v>0</v>
      </c>
      <c r="FDN198" s="87">
        <f>FDL198*(($H$150)+1)+(IF(FDM198&lt;101,FDM198,IF(FDM198&lt;201,FDM198/2,IF(FDM198&lt;=301,FDM198/3,FDM198/4))))</f>
        <v>0</v>
      </c>
      <c r="FDO198" s="108">
        <v>2</v>
      </c>
      <c r="FDP198" s="109"/>
      <c r="FDQ198" s="87"/>
      <c r="FDR198" s="87"/>
      <c r="FDS198" s="87">
        <v>0</v>
      </c>
      <c r="FDT198" s="87">
        <f>FDR198+FDS198</f>
        <v>0</v>
      </c>
      <c r="FDU198" s="87">
        <v>0</v>
      </c>
      <c r="FDV198" s="87">
        <f>FDT198*(($H$150)+1)+(IF(FDU198&lt;101,FDU198,IF(FDU198&lt;201,FDU198/2,IF(FDU198&lt;=301,FDU198/3,FDU198/4))))</f>
        <v>0</v>
      </c>
      <c r="FDW198" s="108">
        <v>2</v>
      </c>
      <c r="FDX198" s="109"/>
      <c r="FDY198" s="87"/>
      <c r="FDZ198" s="87"/>
      <c r="FEA198" s="87">
        <v>0</v>
      </c>
      <c r="FEB198" s="87">
        <f>FDZ198+FEA198</f>
        <v>0</v>
      </c>
      <c r="FEC198" s="87">
        <v>0</v>
      </c>
      <c r="FED198" s="87">
        <f>FEB198*(($H$150)+1)+(IF(FEC198&lt;101,FEC198,IF(FEC198&lt;201,FEC198/2,IF(FEC198&lt;=301,FEC198/3,FEC198/4))))</f>
        <v>0</v>
      </c>
      <c r="FEE198" s="108">
        <v>2</v>
      </c>
      <c r="FEF198" s="109"/>
      <c r="FEG198" s="87"/>
      <c r="FEH198" s="87"/>
      <c r="FEI198" s="87">
        <v>0</v>
      </c>
      <c r="FEJ198" s="87">
        <f>FEH198+FEI198</f>
        <v>0</v>
      </c>
      <c r="FEK198" s="87">
        <v>0</v>
      </c>
      <c r="FEL198" s="87">
        <f>FEJ198*(($H$150)+1)+(IF(FEK198&lt;101,FEK198,IF(FEK198&lt;201,FEK198/2,IF(FEK198&lt;=301,FEK198/3,FEK198/4))))</f>
        <v>0</v>
      </c>
      <c r="FEM198" s="108">
        <v>2</v>
      </c>
      <c r="FEN198" s="109"/>
      <c r="FEO198" s="87"/>
      <c r="FEP198" s="87"/>
      <c r="FEQ198" s="87">
        <v>0</v>
      </c>
      <c r="FER198" s="87">
        <f>FEP198+FEQ198</f>
        <v>0</v>
      </c>
      <c r="FES198" s="87">
        <v>0</v>
      </c>
      <c r="FET198" s="87">
        <f>FER198*(($H$150)+1)+(IF(FES198&lt;101,FES198,IF(FES198&lt;201,FES198/2,IF(FES198&lt;=301,FES198/3,FES198/4))))</f>
        <v>0</v>
      </c>
      <c r="FEU198" s="108">
        <v>2</v>
      </c>
      <c r="FEV198" s="109"/>
      <c r="FEW198" s="87"/>
      <c r="FEX198" s="87"/>
      <c r="FEY198" s="87">
        <v>0</v>
      </c>
      <c r="FEZ198" s="87">
        <f>FEX198+FEY198</f>
        <v>0</v>
      </c>
      <c r="FFA198" s="87">
        <v>0</v>
      </c>
      <c r="FFB198" s="87">
        <f>FEZ198*(($H$150)+1)+(IF(FFA198&lt;101,FFA198,IF(FFA198&lt;201,FFA198/2,IF(FFA198&lt;=301,FFA198/3,FFA198/4))))</f>
        <v>0</v>
      </c>
      <c r="FFC198" s="108">
        <v>2</v>
      </c>
      <c r="FFD198" s="109"/>
      <c r="FFE198" s="87"/>
      <c r="FFF198" s="87"/>
      <c r="FFG198" s="87">
        <v>0</v>
      </c>
      <c r="FFH198" s="87">
        <f>FFF198+FFG198</f>
        <v>0</v>
      </c>
      <c r="FFI198" s="87">
        <v>0</v>
      </c>
      <c r="FFJ198" s="87">
        <f>FFH198*(($H$150)+1)+(IF(FFI198&lt;101,FFI198,IF(FFI198&lt;201,FFI198/2,IF(FFI198&lt;=301,FFI198/3,FFI198/4))))</f>
        <v>0</v>
      </c>
      <c r="FFK198" s="108">
        <v>2</v>
      </c>
      <c r="FFL198" s="109"/>
      <c r="FFM198" s="87"/>
      <c r="FFN198" s="87"/>
      <c r="FFO198" s="87">
        <v>0</v>
      </c>
      <c r="FFP198" s="87">
        <f>FFN198+FFO198</f>
        <v>0</v>
      </c>
      <c r="FFQ198" s="87">
        <v>0</v>
      </c>
      <c r="FFR198" s="87">
        <f>FFP198*(($H$150)+1)+(IF(FFQ198&lt;101,FFQ198,IF(FFQ198&lt;201,FFQ198/2,IF(FFQ198&lt;=301,FFQ198/3,FFQ198/4))))</f>
        <v>0</v>
      </c>
      <c r="FFS198" s="108">
        <v>2</v>
      </c>
      <c r="FFT198" s="109"/>
      <c r="FFU198" s="87"/>
      <c r="FFV198" s="87"/>
      <c r="FFW198" s="87">
        <v>0</v>
      </c>
      <c r="FFX198" s="87">
        <f>FFV198+FFW198</f>
        <v>0</v>
      </c>
      <c r="FFY198" s="87">
        <v>0</v>
      </c>
      <c r="FFZ198" s="87">
        <f>FFX198*(($H$150)+1)+(IF(FFY198&lt;101,FFY198,IF(FFY198&lt;201,FFY198/2,IF(FFY198&lt;=301,FFY198/3,FFY198/4))))</f>
        <v>0</v>
      </c>
      <c r="FGA198" s="108">
        <v>2</v>
      </c>
      <c r="FGB198" s="109"/>
      <c r="FGC198" s="87"/>
      <c r="FGD198" s="87"/>
      <c r="FGE198" s="87">
        <v>0</v>
      </c>
      <c r="FGF198" s="87">
        <f>FGD198+FGE198</f>
        <v>0</v>
      </c>
      <c r="FGG198" s="87">
        <v>0</v>
      </c>
      <c r="FGH198" s="87">
        <f>FGF198*(($H$150)+1)+(IF(FGG198&lt;101,FGG198,IF(FGG198&lt;201,FGG198/2,IF(FGG198&lt;=301,FGG198/3,FGG198/4))))</f>
        <v>0</v>
      </c>
      <c r="FGI198" s="108">
        <v>2</v>
      </c>
      <c r="FGJ198" s="109"/>
      <c r="FGK198" s="87"/>
      <c r="FGL198" s="87"/>
      <c r="FGM198" s="87">
        <v>0</v>
      </c>
      <c r="FGN198" s="87">
        <f>FGL198+FGM198</f>
        <v>0</v>
      </c>
      <c r="FGO198" s="87">
        <v>0</v>
      </c>
      <c r="FGP198" s="87">
        <f>FGN198*(($H$150)+1)+(IF(FGO198&lt;101,FGO198,IF(FGO198&lt;201,FGO198/2,IF(FGO198&lt;=301,FGO198/3,FGO198/4))))</f>
        <v>0</v>
      </c>
      <c r="FGQ198" s="108">
        <v>2</v>
      </c>
      <c r="FGR198" s="109"/>
      <c r="FGS198" s="87"/>
      <c r="FGT198" s="87"/>
      <c r="FGU198" s="87">
        <v>0</v>
      </c>
      <c r="FGV198" s="87">
        <f>FGT198+FGU198</f>
        <v>0</v>
      </c>
      <c r="FGW198" s="87">
        <v>0</v>
      </c>
      <c r="FGX198" s="87">
        <f>FGV198*(($H$150)+1)+(IF(FGW198&lt;101,FGW198,IF(FGW198&lt;201,FGW198/2,IF(FGW198&lt;=301,FGW198/3,FGW198/4))))</f>
        <v>0</v>
      </c>
      <c r="FGY198" s="108">
        <v>2</v>
      </c>
      <c r="FGZ198" s="109"/>
      <c r="FHA198" s="87"/>
      <c r="FHB198" s="87"/>
      <c r="FHC198" s="87">
        <v>0</v>
      </c>
      <c r="FHD198" s="87">
        <f>FHB198+FHC198</f>
        <v>0</v>
      </c>
      <c r="FHE198" s="87">
        <v>0</v>
      </c>
      <c r="FHF198" s="87">
        <f>FHD198*(($H$150)+1)+(IF(FHE198&lt;101,FHE198,IF(FHE198&lt;201,FHE198/2,IF(FHE198&lt;=301,FHE198/3,FHE198/4))))</f>
        <v>0</v>
      </c>
      <c r="FHG198" s="108">
        <v>2</v>
      </c>
      <c r="FHH198" s="109"/>
      <c r="FHI198" s="87"/>
      <c r="FHJ198" s="87"/>
      <c r="FHK198" s="87">
        <v>0</v>
      </c>
      <c r="FHL198" s="87">
        <f>FHJ198+FHK198</f>
        <v>0</v>
      </c>
      <c r="FHM198" s="87">
        <v>0</v>
      </c>
      <c r="FHN198" s="87">
        <f>FHL198*(($H$150)+1)+(IF(FHM198&lt;101,FHM198,IF(FHM198&lt;201,FHM198/2,IF(FHM198&lt;=301,FHM198/3,FHM198/4))))</f>
        <v>0</v>
      </c>
      <c r="FHO198" s="108">
        <v>2</v>
      </c>
      <c r="FHP198" s="109"/>
      <c r="FHQ198" s="87"/>
      <c r="FHR198" s="87"/>
      <c r="FHS198" s="87">
        <v>0</v>
      </c>
      <c r="FHT198" s="87">
        <f>FHR198+FHS198</f>
        <v>0</v>
      </c>
      <c r="FHU198" s="87">
        <v>0</v>
      </c>
      <c r="FHV198" s="87">
        <f>FHT198*(($H$150)+1)+(IF(FHU198&lt;101,FHU198,IF(FHU198&lt;201,FHU198/2,IF(FHU198&lt;=301,FHU198/3,FHU198/4))))</f>
        <v>0</v>
      </c>
      <c r="FHW198" s="108">
        <v>2</v>
      </c>
      <c r="FHX198" s="109"/>
      <c r="FHY198" s="87"/>
      <c r="FHZ198" s="87"/>
      <c r="FIA198" s="87">
        <v>0</v>
      </c>
      <c r="FIB198" s="87">
        <f>FHZ198+FIA198</f>
        <v>0</v>
      </c>
      <c r="FIC198" s="87">
        <v>0</v>
      </c>
      <c r="FID198" s="87">
        <f>FIB198*(($H$150)+1)+(IF(FIC198&lt;101,FIC198,IF(FIC198&lt;201,FIC198/2,IF(FIC198&lt;=301,FIC198/3,FIC198/4))))</f>
        <v>0</v>
      </c>
      <c r="FIE198" s="108">
        <v>2</v>
      </c>
      <c r="FIF198" s="109"/>
      <c r="FIG198" s="87"/>
      <c r="FIH198" s="87"/>
      <c r="FII198" s="87">
        <v>0</v>
      </c>
      <c r="FIJ198" s="87">
        <f>FIH198+FII198</f>
        <v>0</v>
      </c>
      <c r="FIK198" s="87">
        <v>0</v>
      </c>
      <c r="FIL198" s="87">
        <f>FIJ198*(($H$150)+1)+(IF(FIK198&lt;101,FIK198,IF(FIK198&lt;201,FIK198/2,IF(FIK198&lt;=301,FIK198/3,FIK198/4))))</f>
        <v>0</v>
      </c>
      <c r="FIM198" s="108">
        <v>2</v>
      </c>
      <c r="FIN198" s="109"/>
      <c r="FIO198" s="87"/>
      <c r="FIP198" s="87"/>
      <c r="FIQ198" s="87">
        <v>0</v>
      </c>
      <c r="FIR198" s="87">
        <f>FIP198+FIQ198</f>
        <v>0</v>
      </c>
      <c r="FIS198" s="87">
        <v>0</v>
      </c>
      <c r="FIT198" s="87">
        <f>FIR198*(($H$150)+1)+(IF(FIS198&lt;101,FIS198,IF(FIS198&lt;201,FIS198/2,IF(FIS198&lt;=301,FIS198/3,FIS198/4))))</f>
        <v>0</v>
      </c>
      <c r="FIU198" s="108">
        <v>2</v>
      </c>
      <c r="FIV198" s="109"/>
      <c r="FIW198" s="87"/>
      <c r="FIX198" s="87"/>
      <c r="FIY198" s="87">
        <v>0</v>
      </c>
      <c r="FIZ198" s="87">
        <f>FIX198+FIY198</f>
        <v>0</v>
      </c>
      <c r="FJA198" s="87">
        <v>0</v>
      </c>
      <c r="FJB198" s="87">
        <f>FIZ198*(($H$150)+1)+(IF(FJA198&lt;101,FJA198,IF(FJA198&lt;201,FJA198/2,IF(FJA198&lt;=301,FJA198/3,FJA198/4))))</f>
        <v>0</v>
      </c>
      <c r="FJC198" s="108">
        <v>2</v>
      </c>
      <c r="FJD198" s="109"/>
      <c r="FJE198" s="87"/>
      <c r="FJF198" s="87"/>
      <c r="FJG198" s="87">
        <v>0</v>
      </c>
      <c r="FJH198" s="87">
        <f>FJF198+FJG198</f>
        <v>0</v>
      </c>
      <c r="FJI198" s="87">
        <v>0</v>
      </c>
      <c r="FJJ198" s="87">
        <f>FJH198*(($H$150)+1)+(IF(FJI198&lt;101,FJI198,IF(FJI198&lt;201,FJI198/2,IF(FJI198&lt;=301,FJI198/3,FJI198/4))))</f>
        <v>0</v>
      </c>
      <c r="FJK198" s="108">
        <v>2</v>
      </c>
      <c r="FJL198" s="109"/>
      <c r="FJM198" s="87"/>
      <c r="FJN198" s="87"/>
      <c r="FJO198" s="87">
        <v>0</v>
      </c>
      <c r="FJP198" s="87">
        <f>FJN198+FJO198</f>
        <v>0</v>
      </c>
      <c r="FJQ198" s="87">
        <v>0</v>
      </c>
      <c r="FJR198" s="87">
        <f>FJP198*(($H$150)+1)+(IF(FJQ198&lt;101,FJQ198,IF(FJQ198&lt;201,FJQ198/2,IF(FJQ198&lt;=301,FJQ198/3,FJQ198/4))))</f>
        <v>0</v>
      </c>
      <c r="FJS198" s="108">
        <v>2</v>
      </c>
      <c r="FJT198" s="109"/>
      <c r="FJU198" s="87"/>
      <c r="FJV198" s="87"/>
      <c r="FJW198" s="87">
        <v>0</v>
      </c>
      <c r="FJX198" s="87">
        <f>FJV198+FJW198</f>
        <v>0</v>
      </c>
      <c r="FJY198" s="87">
        <v>0</v>
      </c>
      <c r="FJZ198" s="87">
        <f>FJX198*(($H$150)+1)+(IF(FJY198&lt;101,FJY198,IF(FJY198&lt;201,FJY198/2,IF(FJY198&lt;=301,FJY198/3,FJY198/4))))</f>
        <v>0</v>
      </c>
      <c r="FKA198" s="108">
        <v>2</v>
      </c>
      <c r="FKB198" s="109"/>
      <c r="FKC198" s="87"/>
      <c r="FKD198" s="87"/>
      <c r="FKE198" s="87">
        <v>0</v>
      </c>
      <c r="FKF198" s="87">
        <f>FKD198+FKE198</f>
        <v>0</v>
      </c>
      <c r="FKG198" s="87">
        <v>0</v>
      </c>
      <c r="FKH198" s="87">
        <f>FKF198*(($H$150)+1)+(IF(FKG198&lt;101,FKG198,IF(FKG198&lt;201,FKG198/2,IF(FKG198&lt;=301,FKG198/3,FKG198/4))))</f>
        <v>0</v>
      </c>
      <c r="FKI198" s="108">
        <v>2</v>
      </c>
      <c r="FKJ198" s="109"/>
      <c r="FKK198" s="87"/>
      <c r="FKL198" s="87"/>
      <c r="FKM198" s="87">
        <v>0</v>
      </c>
      <c r="FKN198" s="87">
        <f>FKL198+FKM198</f>
        <v>0</v>
      </c>
      <c r="FKO198" s="87">
        <v>0</v>
      </c>
      <c r="FKP198" s="87">
        <f>FKN198*(($H$150)+1)+(IF(FKO198&lt;101,FKO198,IF(FKO198&lt;201,FKO198/2,IF(FKO198&lt;=301,FKO198/3,FKO198/4))))</f>
        <v>0</v>
      </c>
      <c r="FKQ198" s="108">
        <v>2</v>
      </c>
      <c r="FKR198" s="109"/>
      <c r="FKS198" s="87"/>
      <c r="FKT198" s="87"/>
      <c r="FKU198" s="87">
        <v>0</v>
      </c>
      <c r="FKV198" s="87">
        <f>FKT198+FKU198</f>
        <v>0</v>
      </c>
      <c r="FKW198" s="87">
        <v>0</v>
      </c>
      <c r="FKX198" s="87">
        <f>FKV198*(($H$150)+1)+(IF(FKW198&lt;101,FKW198,IF(FKW198&lt;201,FKW198/2,IF(FKW198&lt;=301,FKW198/3,FKW198/4))))</f>
        <v>0</v>
      </c>
      <c r="FKY198" s="108">
        <v>2</v>
      </c>
      <c r="FKZ198" s="109"/>
      <c r="FLA198" s="87"/>
      <c r="FLB198" s="87"/>
      <c r="FLC198" s="87">
        <v>0</v>
      </c>
      <c r="FLD198" s="87">
        <f>FLB198+FLC198</f>
        <v>0</v>
      </c>
      <c r="FLE198" s="87">
        <v>0</v>
      </c>
      <c r="FLF198" s="87">
        <f>FLD198*(($H$150)+1)+(IF(FLE198&lt;101,FLE198,IF(FLE198&lt;201,FLE198/2,IF(FLE198&lt;=301,FLE198/3,FLE198/4))))</f>
        <v>0</v>
      </c>
      <c r="FLG198" s="108">
        <v>2</v>
      </c>
      <c r="FLH198" s="109"/>
      <c r="FLI198" s="87"/>
      <c r="FLJ198" s="87"/>
      <c r="FLK198" s="87">
        <v>0</v>
      </c>
      <c r="FLL198" s="87">
        <f>FLJ198+FLK198</f>
        <v>0</v>
      </c>
      <c r="FLM198" s="87">
        <v>0</v>
      </c>
      <c r="FLN198" s="87">
        <f>FLL198*(($H$150)+1)+(IF(FLM198&lt;101,FLM198,IF(FLM198&lt;201,FLM198/2,IF(FLM198&lt;=301,FLM198/3,FLM198/4))))</f>
        <v>0</v>
      </c>
      <c r="FLO198" s="108">
        <v>2</v>
      </c>
      <c r="FLP198" s="109"/>
      <c r="FLQ198" s="87"/>
      <c r="FLR198" s="87"/>
      <c r="FLS198" s="87">
        <v>0</v>
      </c>
      <c r="FLT198" s="87">
        <f>FLR198+FLS198</f>
        <v>0</v>
      </c>
      <c r="FLU198" s="87">
        <v>0</v>
      </c>
      <c r="FLV198" s="87">
        <f>FLT198*(($H$150)+1)+(IF(FLU198&lt;101,FLU198,IF(FLU198&lt;201,FLU198/2,IF(FLU198&lt;=301,FLU198/3,FLU198/4))))</f>
        <v>0</v>
      </c>
      <c r="FLW198" s="108">
        <v>2</v>
      </c>
      <c r="FLX198" s="109"/>
      <c r="FLY198" s="87"/>
      <c r="FLZ198" s="87"/>
      <c r="FMA198" s="87">
        <v>0</v>
      </c>
      <c r="FMB198" s="87">
        <f>FLZ198+FMA198</f>
        <v>0</v>
      </c>
      <c r="FMC198" s="87">
        <v>0</v>
      </c>
      <c r="FMD198" s="87">
        <f>FMB198*(($H$150)+1)+(IF(FMC198&lt;101,FMC198,IF(FMC198&lt;201,FMC198/2,IF(FMC198&lt;=301,FMC198/3,FMC198/4))))</f>
        <v>0</v>
      </c>
      <c r="FME198" s="108">
        <v>2</v>
      </c>
      <c r="FMF198" s="109"/>
      <c r="FMG198" s="87"/>
      <c r="FMH198" s="87"/>
      <c r="FMI198" s="87">
        <v>0</v>
      </c>
      <c r="FMJ198" s="87">
        <f>FMH198+FMI198</f>
        <v>0</v>
      </c>
      <c r="FMK198" s="87">
        <v>0</v>
      </c>
      <c r="FML198" s="87">
        <f>FMJ198*(($H$150)+1)+(IF(FMK198&lt;101,FMK198,IF(FMK198&lt;201,FMK198/2,IF(FMK198&lt;=301,FMK198/3,FMK198/4))))</f>
        <v>0</v>
      </c>
      <c r="FMM198" s="108">
        <v>2</v>
      </c>
      <c r="FMN198" s="109"/>
      <c r="FMO198" s="87"/>
      <c r="FMP198" s="87"/>
      <c r="FMQ198" s="87">
        <v>0</v>
      </c>
      <c r="FMR198" s="87">
        <f>FMP198+FMQ198</f>
        <v>0</v>
      </c>
      <c r="FMS198" s="87">
        <v>0</v>
      </c>
      <c r="FMT198" s="87">
        <f>FMR198*(($H$150)+1)+(IF(FMS198&lt;101,FMS198,IF(FMS198&lt;201,FMS198/2,IF(FMS198&lt;=301,FMS198/3,FMS198/4))))</f>
        <v>0</v>
      </c>
      <c r="FMU198" s="108">
        <v>2</v>
      </c>
      <c r="FMV198" s="109"/>
      <c r="FMW198" s="87"/>
      <c r="FMX198" s="87"/>
      <c r="FMY198" s="87">
        <v>0</v>
      </c>
      <c r="FMZ198" s="87">
        <f>FMX198+FMY198</f>
        <v>0</v>
      </c>
      <c r="FNA198" s="87">
        <v>0</v>
      </c>
      <c r="FNB198" s="87">
        <f>FMZ198*(($H$150)+1)+(IF(FNA198&lt;101,FNA198,IF(FNA198&lt;201,FNA198/2,IF(FNA198&lt;=301,FNA198/3,FNA198/4))))</f>
        <v>0</v>
      </c>
      <c r="FNC198" s="108">
        <v>2</v>
      </c>
      <c r="FND198" s="109"/>
      <c r="FNE198" s="87"/>
      <c r="FNF198" s="87"/>
      <c r="FNG198" s="87">
        <v>0</v>
      </c>
      <c r="FNH198" s="87">
        <f>FNF198+FNG198</f>
        <v>0</v>
      </c>
      <c r="FNI198" s="87">
        <v>0</v>
      </c>
      <c r="FNJ198" s="87">
        <f>FNH198*(($H$150)+1)+(IF(FNI198&lt;101,FNI198,IF(FNI198&lt;201,FNI198/2,IF(FNI198&lt;=301,FNI198/3,FNI198/4))))</f>
        <v>0</v>
      </c>
      <c r="FNK198" s="108">
        <v>2</v>
      </c>
      <c r="FNL198" s="109"/>
      <c r="FNM198" s="87"/>
      <c r="FNN198" s="87"/>
      <c r="FNO198" s="87">
        <v>0</v>
      </c>
      <c r="FNP198" s="87">
        <f>FNN198+FNO198</f>
        <v>0</v>
      </c>
      <c r="FNQ198" s="87">
        <v>0</v>
      </c>
      <c r="FNR198" s="87">
        <f>FNP198*(($H$150)+1)+(IF(FNQ198&lt;101,FNQ198,IF(FNQ198&lt;201,FNQ198/2,IF(FNQ198&lt;=301,FNQ198/3,FNQ198/4))))</f>
        <v>0</v>
      </c>
      <c r="FNS198" s="108">
        <v>2</v>
      </c>
      <c r="FNT198" s="109"/>
      <c r="FNU198" s="87"/>
      <c r="FNV198" s="87"/>
      <c r="FNW198" s="87">
        <v>0</v>
      </c>
      <c r="FNX198" s="87">
        <f>FNV198+FNW198</f>
        <v>0</v>
      </c>
      <c r="FNY198" s="87">
        <v>0</v>
      </c>
      <c r="FNZ198" s="87">
        <f>FNX198*(($H$150)+1)+(IF(FNY198&lt;101,FNY198,IF(FNY198&lt;201,FNY198/2,IF(FNY198&lt;=301,FNY198/3,FNY198/4))))</f>
        <v>0</v>
      </c>
      <c r="FOA198" s="108">
        <v>2</v>
      </c>
      <c r="FOB198" s="109"/>
      <c r="FOC198" s="87"/>
      <c r="FOD198" s="87"/>
      <c r="FOE198" s="87">
        <v>0</v>
      </c>
      <c r="FOF198" s="87">
        <f>FOD198+FOE198</f>
        <v>0</v>
      </c>
      <c r="FOG198" s="87">
        <v>0</v>
      </c>
      <c r="FOH198" s="87">
        <f>FOF198*(($H$150)+1)+(IF(FOG198&lt;101,FOG198,IF(FOG198&lt;201,FOG198/2,IF(FOG198&lt;=301,FOG198/3,FOG198/4))))</f>
        <v>0</v>
      </c>
      <c r="FOI198" s="108">
        <v>2</v>
      </c>
      <c r="FOJ198" s="109"/>
      <c r="FOK198" s="87"/>
      <c r="FOL198" s="87"/>
      <c r="FOM198" s="87">
        <v>0</v>
      </c>
      <c r="FON198" s="87">
        <f>FOL198+FOM198</f>
        <v>0</v>
      </c>
      <c r="FOO198" s="87">
        <v>0</v>
      </c>
      <c r="FOP198" s="87">
        <f>FON198*(($H$150)+1)+(IF(FOO198&lt;101,FOO198,IF(FOO198&lt;201,FOO198/2,IF(FOO198&lt;=301,FOO198/3,FOO198/4))))</f>
        <v>0</v>
      </c>
      <c r="FOQ198" s="108">
        <v>2</v>
      </c>
      <c r="FOR198" s="109"/>
      <c r="FOS198" s="87"/>
      <c r="FOT198" s="87"/>
      <c r="FOU198" s="87">
        <v>0</v>
      </c>
      <c r="FOV198" s="87">
        <f>FOT198+FOU198</f>
        <v>0</v>
      </c>
      <c r="FOW198" s="87">
        <v>0</v>
      </c>
      <c r="FOX198" s="87">
        <f>FOV198*(($H$150)+1)+(IF(FOW198&lt;101,FOW198,IF(FOW198&lt;201,FOW198/2,IF(FOW198&lt;=301,FOW198/3,FOW198/4))))</f>
        <v>0</v>
      </c>
      <c r="FOY198" s="108">
        <v>2</v>
      </c>
      <c r="FOZ198" s="109"/>
      <c r="FPA198" s="87"/>
      <c r="FPB198" s="87"/>
      <c r="FPC198" s="87">
        <v>0</v>
      </c>
      <c r="FPD198" s="87">
        <f>FPB198+FPC198</f>
        <v>0</v>
      </c>
      <c r="FPE198" s="87">
        <v>0</v>
      </c>
      <c r="FPF198" s="87">
        <f>FPD198*(($H$150)+1)+(IF(FPE198&lt;101,FPE198,IF(FPE198&lt;201,FPE198/2,IF(FPE198&lt;=301,FPE198/3,FPE198/4))))</f>
        <v>0</v>
      </c>
      <c r="FPG198" s="108">
        <v>2</v>
      </c>
      <c r="FPH198" s="109"/>
      <c r="FPI198" s="87"/>
      <c r="FPJ198" s="87"/>
      <c r="FPK198" s="87">
        <v>0</v>
      </c>
      <c r="FPL198" s="87">
        <f>FPJ198+FPK198</f>
        <v>0</v>
      </c>
      <c r="FPM198" s="87">
        <v>0</v>
      </c>
      <c r="FPN198" s="87">
        <f>FPL198*(($H$150)+1)+(IF(FPM198&lt;101,FPM198,IF(FPM198&lt;201,FPM198/2,IF(FPM198&lt;=301,FPM198/3,FPM198/4))))</f>
        <v>0</v>
      </c>
      <c r="FPO198" s="108">
        <v>2</v>
      </c>
      <c r="FPP198" s="109"/>
      <c r="FPQ198" s="87"/>
      <c r="FPR198" s="87"/>
      <c r="FPS198" s="87">
        <v>0</v>
      </c>
      <c r="FPT198" s="87">
        <f>FPR198+FPS198</f>
        <v>0</v>
      </c>
      <c r="FPU198" s="87">
        <v>0</v>
      </c>
      <c r="FPV198" s="87">
        <f>FPT198*(($H$150)+1)+(IF(FPU198&lt;101,FPU198,IF(FPU198&lt;201,FPU198/2,IF(FPU198&lt;=301,FPU198/3,FPU198/4))))</f>
        <v>0</v>
      </c>
      <c r="FPW198" s="108">
        <v>2</v>
      </c>
      <c r="FPX198" s="109"/>
      <c r="FPY198" s="87"/>
      <c r="FPZ198" s="87"/>
      <c r="FQA198" s="87">
        <v>0</v>
      </c>
      <c r="FQB198" s="87">
        <f>FPZ198+FQA198</f>
        <v>0</v>
      </c>
      <c r="FQC198" s="87">
        <v>0</v>
      </c>
      <c r="FQD198" s="87">
        <f>FQB198*(($H$150)+1)+(IF(FQC198&lt;101,FQC198,IF(FQC198&lt;201,FQC198/2,IF(FQC198&lt;=301,FQC198/3,FQC198/4))))</f>
        <v>0</v>
      </c>
      <c r="FQE198" s="108">
        <v>2</v>
      </c>
      <c r="FQF198" s="109"/>
      <c r="FQG198" s="87"/>
      <c r="FQH198" s="87"/>
      <c r="FQI198" s="87">
        <v>0</v>
      </c>
      <c r="FQJ198" s="87">
        <f>FQH198+FQI198</f>
        <v>0</v>
      </c>
      <c r="FQK198" s="87">
        <v>0</v>
      </c>
      <c r="FQL198" s="87">
        <f>FQJ198*(($H$150)+1)+(IF(FQK198&lt;101,FQK198,IF(FQK198&lt;201,FQK198/2,IF(FQK198&lt;=301,FQK198/3,FQK198/4))))</f>
        <v>0</v>
      </c>
      <c r="FQM198" s="108">
        <v>2</v>
      </c>
      <c r="FQN198" s="109"/>
      <c r="FQO198" s="87"/>
      <c r="FQP198" s="87"/>
      <c r="FQQ198" s="87">
        <v>0</v>
      </c>
      <c r="FQR198" s="87">
        <f>FQP198+FQQ198</f>
        <v>0</v>
      </c>
      <c r="FQS198" s="87">
        <v>0</v>
      </c>
      <c r="FQT198" s="87">
        <f>FQR198*(($H$150)+1)+(IF(FQS198&lt;101,FQS198,IF(FQS198&lt;201,FQS198/2,IF(FQS198&lt;=301,FQS198/3,FQS198/4))))</f>
        <v>0</v>
      </c>
      <c r="FQU198" s="108">
        <v>2</v>
      </c>
      <c r="FQV198" s="109"/>
      <c r="FQW198" s="87"/>
      <c r="FQX198" s="87"/>
      <c r="FQY198" s="87">
        <v>0</v>
      </c>
      <c r="FQZ198" s="87">
        <f>FQX198+FQY198</f>
        <v>0</v>
      </c>
      <c r="FRA198" s="87">
        <v>0</v>
      </c>
      <c r="FRB198" s="87">
        <f>FQZ198*(($H$150)+1)+(IF(FRA198&lt;101,FRA198,IF(FRA198&lt;201,FRA198/2,IF(FRA198&lt;=301,FRA198/3,FRA198/4))))</f>
        <v>0</v>
      </c>
      <c r="FRC198" s="108">
        <v>2</v>
      </c>
      <c r="FRD198" s="109"/>
      <c r="FRE198" s="87"/>
      <c r="FRF198" s="87"/>
      <c r="FRG198" s="87">
        <v>0</v>
      </c>
      <c r="FRH198" s="87">
        <f>FRF198+FRG198</f>
        <v>0</v>
      </c>
      <c r="FRI198" s="87">
        <v>0</v>
      </c>
      <c r="FRJ198" s="87">
        <f>FRH198*(($H$150)+1)+(IF(FRI198&lt;101,FRI198,IF(FRI198&lt;201,FRI198/2,IF(FRI198&lt;=301,FRI198/3,FRI198/4))))</f>
        <v>0</v>
      </c>
      <c r="FRK198" s="108">
        <v>2</v>
      </c>
      <c r="FRL198" s="109"/>
      <c r="FRM198" s="87"/>
      <c r="FRN198" s="87"/>
      <c r="FRO198" s="87">
        <v>0</v>
      </c>
      <c r="FRP198" s="87">
        <f>FRN198+FRO198</f>
        <v>0</v>
      </c>
      <c r="FRQ198" s="87">
        <v>0</v>
      </c>
      <c r="FRR198" s="87">
        <f>FRP198*(($H$150)+1)+(IF(FRQ198&lt;101,FRQ198,IF(FRQ198&lt;201,FRQ198/2,IF(FRQ198&lt;=301,FRQ198/3,FRQ198/4))))</f>
        <v>0</v>
      </c>
      <c r="FRS198" s="108">
        <v>2</v>
      </c>
      <c r="FRT198" s="109"/>
      <c r="FRU198" s="87"/>
      <c r="FRV198" s="87"/>
      <c r="FRW198" s="87">
        <v>0</v>
      </c>
      <c r="FRX198" s="87">
        <f>FRV198+FRW198</f>
        <v>0</v>
      </c>
      <c r="FRY198" s="87">
        <v>0</v>
      </c>
      <c r="FRZ198" s="87">
        <f>FRX198*(($H$150)+1)+(IF(FRY198&lt;101,FRY198,IF(FRY198&lt;201,FRY198/2,IF(FRY198&lt;=301,FRY198/3,FRY198/4))))</f>
        <v>0</v>
      </c>
      <c r="FSA198" s="108">
        <v>2</v>
      </c>
      <c r="FSB198" s="109"/>
      <c r="FSC198" s="87"/>
      <c r="FSD198" s="87"/>
      <c r="FSE198" s="87">
        <v>0</v>
      </c>
      <c r="FSF198" s="87">
        <f>FSD198+FSE198</f>
        <v>0</v>
      </c>
      <c r="FSG198" s="87">
        <v>0</v>
      </c>
      <c r="FSH198" s="87">
        <f>FSF198*(($H$150)+1)+(IF(FSG198&lt;101,FSG198,IF(FSG198&lt;201,FSG198/2,IF(FSG198&lt;=301,FSG198/3,FSG198/4))))</f>
        <v>0</v>
      </c>
      <c r="FSI198" s="108">
        <v>2</v>
      </c>
      <c r="FSJ198" s="109"/>
      <c r="FSK198" s="87"/>
      <c r="FSL198" s="87"/>
      <c r="FSM198" s="87">
        <v>0</v>
      </c>
      <c r="FSN198" s="87">
        <f>FSL198+FSM198</f>
        <v>0</v>
      </c>
      <c r="FSO198" s="87">
        <v>0</v>
      </c>
      <c r="FSP198" s="87">
        <f>FSN198*(($H$150)+1)+(IF(FSO198&lt;101,FSO198,IF(FSO198&lt;201,FSO198/2,IF(FSO198&lt;=301,FSO198/3,FSO198/4))))</f>
        <v>0</v>
      </c>
      <c r="FSQ198" s="108">
        <v>2</v>
      </c>
      <c r="FSR198" s="109"/>
      <c r="FSS198" s="87"/>
      <c r="FST198" s="87"/>
      <c r="FSU198" s="87">
        <v>0</v>
      </c>
      <c r="FSV198" s="87">
        <f>FST198+FSU198</f>
        <v>0</v>
      </c>
      <c r="FSW198" s="87">
        <v>0</v>
      </c>
      <c r="FSX198" s="87">
        <f>FSV198*(($H$150)+1)+(IF(FSW198&lt;101,FSW198,IF(FSW198&lt;201,FSW198/2,IF(FSW198&lt;=301,FSW198/3,FSW198/4))))</f>
        <v>0</v>
      </c>
      <c r="FSY198" s="108">
        <v>2</v>
      </c>
      <c r="FSZ198" s="109"/>
      <c r="FTA198" s="87"/>
      <c r="FTB198" s="87"/>
      <c r="FTC198" s="87">
        <v>0</v>
      </c>
      <c r="FTD198" s="87">
        <f>FTB198+FTC198</f>
        <v>0</v>
      </c>
      <c r="FTE198" s="87">
        <v>0</v>
      </c>
      <c r="FTF198" s="87">
        <f>FTD198*(($H$150)+1)+(IF(FTE198&lt;101,FTE198,IF(FTE198&lt;201,FTE198/2,IF(FTE198&lt;=301,FTE198/3,FTE198/4))))</f>
        <v>0</v>
      </c>
      <c r="FTG198" s="108">
        <v>2</v>
      </c>
      <c r="FTH198" s="109"/>
      <c r="FTI198" s="87"/>
      <c r="FTJ198" s="87"/>
      <c r="FTK198" s="87">
        <v>0</v>
      </c>
      <c r="FTL198" s="87">
        <f>FTJ198+FTK198</f>
        <v>0</v>
      </c>
      <c r="FTM198" s="87">
        <v>0</v>
      </c>
      <c r="FTN198" s="87">
        <f>FTL198*(($H$150)+1)+(IF(FTM198&lt;101,FTM198,IF(FTM198&lt;201,FTM198/2,IF(FTM198&lt;=301,FTM198/3,FTM198/4))))</f>
        <v>0</v>
      </c>
      <c r="FTO198" s="108">
        <v>2</v>
      </c>
      <c r="FTP198" s="109"/>
      <c r="FTQ198" s="87"/>
      <c r="FTR198" s="87"/>
      <c r="FTS198" s="87">
        <v>0</v>
      </c>
      <c r="FTT198" s="87">
        <f>FTR198+FTS198</f>
        <v>0</v>
      </c>
      <c r="FTU198" s="87">
        <v>0</v>
      </c>
      <c r="FTV198" s="87">
        <f>FTT198*(($H$150)+1)+(IF(FTU198&lt;101,FTU198,IF(FTU198&lt;201,FTU198/2,IF(FTU198&lt;=301,FTU198/3,FTU198/4))))</f>
        <v>0</v>
      </c>
      <c r="FTW198" s="108">
        <v>2</v>
      </c>
      <c r="FTX198" s="109"/>
      <c r="FTY198" s="87"/>
      <c r="FTZ198" s="87"/>
      <c r="FUA198" s="87">
        <v>0</v>
      </c>
      <c r="FUB198" s="87">
        <f>FTZ198+FUA198</f>
        <v>0</v>
      </c>
      <c r="FUC198" s="87">
        <v>0</v>
      </c>
      <c r="FUD198" s="87">
        <f>FUB198*(($H$150)+1)+(IF(FUC198&lt;101,FUC198,IF(FUC198&lt;201,FUC198/2,IF(FUC198&lt;=301,FUC198/3,FUC198/4))))</f>
        <v>0</v>
      </c>
      <c r="FUE198" s="108">
        <v>2</v>
      </c>
      <c r="FUF198" s="109"/>
      <c r="FUG198" s="87"/>
      <c r="FUH198" s="87"/>
      <c r="FUI198" s="87">
        <v>0</v>
      </c>
      <c r="FUJ198" s="87">
        <f>FUH198+FUI198</f>
        <v>0</v>
      </c>
      <c r="FUK198" s="87">
        <v>0</v>
      </c>
      <c r="FUL198" s="87">
        <f>FUJ198*(($H$150)+1)+(IF(FUK198&lt;101,FUK198,IF(FUK198&lt;201,FUK198/2,IF(FUK198&lt;=301,FUK198/3,FUK198/4))))</f>
        <v>0</v>
      </c>
      <c r="FUM198" s="108">
        <v>2</v>
      </c>
      <c r="FUN198" s="109"/>
      <c r="FUO198" s="87"/>
      <c r="FUP198" s="87"/>
      <c r="FUQ198" s="87">
        <v>0</v>
      </c>
      <c r="FUR198" s="87">
        <f>FUP198+FUQ198</f>
        <v>0</v>
      </c>
      <c r="FUS198" s="87">
        <v>0</v>
      </c>
      <c r="FUT198" s="87">
        <f>FUR198*(($H$150)+1)+(IF(FUS198&lt;101,FUS198,IF(FUS198&lt;201,FUS198/2,IF(FUS198&lt;=301,FUS198/3,FUS198/4))))</f>
        <v>0</v>
      </c>
      <c r="FUU198" s="108">
        <v>2</v>
      </c>
      <c r="FUV198" s="109"/>
      <c r="FUW198" s="87"/>
      <c r="FUX198" s="87"/>
      <c r="FUY198" s="87">
        <v>0</v>
      </c>
      <c r="FUZ198" s="87">
        <f>FUX198+FUY198</f>
        <v>0</v>
      </c>
      <c r="FVA198" s="87">
        <v>0</v>
      </c>
      <c r="FVB198" s="87">
        <f>FUZ198*(($H$150)+1)+(IF(FVA198&lt;101,FVA198,IF(FVA198&lt;201,FVA198/2,IF(FVA198&lt;=301,FVA198/3,FVA198/4))))</f>
        <v>0</v>
      </c>
      <c r="FVC198" s="108">
        <v>2</v>
      </c>
      <c r="FVD198" s="109"/>
      <c r="FVE198" s="87"/>
      <c r="FVF198" s="87"/>
      <c r="FVG198" s="87">
        <v>0</v>
      </c>
      <c r="FVH198" s="87">
        <f>FVF198+FVG198</f>
        <v>0</v>
      </c>
      <c r="FVI198" s="87">
        <v>0</v>
      </c>
      <c r="FVJ198" s="87">
        <f>FVH198*(($H$150)+1)+(IF(FVI198&lt;101,FVI198,IF(FVI198&lt;201,FVI198/2,IF(FVI198&lt;=301,FVI198/3,FVI198/4))))</f>
        <v>0</v>
      </c>
      <c r="FVK198" s="108">
        <v>2</v>
      </c>
      <c r="FVL198" s="109"/>
      <c r="FVM198" s="87"/>
      <c r="FVN198" s="87"/>
      <c r="FVO198" s="87">
        <v>0</v>
      </c>
      <c r="FVP198" s="87">
        <f>FVN198+FVO198</f>
        <v>0</v>
      </c>
      <c r="FVQ198" s="87">
        <v>0</v>
      </c>
      <c r="FVR198" s="87">
        <f>FVP198*(($H$150)+1)+(IF(FVQ198&lt;101,FVQ198,IF(FVQ198&lt;201,FVQ198/2,IF(FVQ198&lt;=301,FVQ198/3,FVQ198/4))))</f>
        <v>0</v>
      </c>
      <c r="FVS198" s="108">
        <v>2</v>
      </c>
      <c r="FVT198" s="109"/>
      <c r="FVU198" s="87"/>
      <c r="FVV198" s="87"/>
      <c r="FVW198" s="87">
        <v>0</v>
      </c>
      <c r="FVX198" s="87">
        <f>FVV198+FVW198</f>
        <v>0</v>
      </c>
      <c r="FVY198" s="87">
        <v>0</v>
      </c>
      <c r="FVZ198" s="87">
        <f>FVX198*(($H$150)+1)+(IF(FVY198&lt;101,FVY198,IF(FVY198&lt;201,FVY198/2,IF(FVY198&lt;=301,FVY198/3,FVY198/4))))</f>
        <v>0</v>
      </c>
      <c r="FWA198" s="108">
        <v>2</v>
      </c>
      <c r="FWB198" s="109"/>
      <c r="FWC198" s="87"/>
      <c r="FWD198" s="87"/>
      <c r="FWE198" s="87">
        <v>0</v>
      </c>
      <c r="FWF198" s="87">
        <f>FWD198+FWE198</f>
        <v>0</v>
      </c>
      <c r="FWG198" s="87">
        <v>0</v>
      </c>
      <c r="FWH198" s="87">
        <f>FWF198*(($H$150)+1)+(IF(FWG198&lt;101,FWG198,IF(FWG198&lt;201,FWG198/2,IF(FWG198&lt;=301,FWG198/3,FWG198/4))))</f>
        <v>0</v>
      </c>
      <c r="FWI198" s="108">
        <v>2</v>
      </c>
      <c r="FWJ198" s="109"/>
      <c r="FWK198" s="87"/>
      <c r="FWL198" s="87"/>
      <c r="FWM198" s="87">
        <v>0</v>
      </c>
      <c r="FWN198" s="87">
        <f>FWL198+FWM198</f>
        <v>0</v>
      </c>
      <c r="FWO198" s="87">
        <v>0</v>
      </c>
      <c r="FWP198" s="87">
        <f>FWN198*(($H$150)+1)+(IF(FWO198&lt;101,FWO198,IF(FWO198&lt;201,FWO198/2,IF(FWO198&lt;=301,FWO198/3,FWO198/4))))</f>
        <v>0</v>
      </c>
      <c r="FWQ198" s="108">
        <v>2</v>
      </c>
      <c r="FWR198" s="109"/>
      <c r="FWS198" s="87"/>
      <c r="FWT198" s="87"/>
      <c r="FWU198" s="87">
        <v>0</v>
      </c>
      <c r="FWV198" s="87">
        <f>FWT198+FWU198</f>
        <v>0</v>
      </c>
      <c r="FWW198" s="87">
        <v>0</v>
      </c>
      <c r="FWX198" s="87">
        <f>FWV198*(($H$150)+1)+(IF(FWW198&lt;101,FWW198,IF(FWW198&lt;201,FWW198/2,IF(FWW198&lt;=301,FWW198/3,FWW198/4))))</f>
        <v>0</v>
      </c>
      <c r="FWY198" s="108">
        <v>2</v>
      </c>
      <c r="FWZ198" s="109"/>
      <c r="FXA198" s="87"/>
      <c r="FXB198" s="87"/>
      <c r="FXC198" s="87">
        <v>0</v>
      </c>
      <c r="FXD198" s="87">
        <f>FXB198+FXC198</f>
        <v>0</v>
      </c>
      <c r="FXE198" s="87">
        <v>0</v>
      </c>
      <c r="FXF198" s="87">
        <f>FXD198*(($H$150)+1)+(IF(FXE198&lt;101,FXE198,IF(FXE198&lt;201,FXE198/2,IF(FXE198&lt;=301,FXE198/3,FXE198/4))))</f>
        <v>0</v>
      </c>
      <c r="FXG198" s="108">
        <v>2</v>
      </c>
      <c r="FXH198" s="109"/>
      <c r="FXI198" s="87"/>
      <c r="FXJ198" s="87"/>
      <c r="FXK198" s="87">
        <v>0</v>
      </c>
      <c r="FXL198" s="87">
        <f>FXJ198+FXK198</f>
        <v>0</v>
      </c>
      <c r="FXM198" s="87">
        <v>0</v>
      </c>
      <c r="FXN198" s="87">
        <f>FXL198*(($H$150)+1)+(IF(FXM198&lt;101,FXM198,IF(FXM198&lt;201,FXM198/2,IF(FXM198&lt;=301,FXM198/3,FXM198/4))))</f>
        <v>0</v>
      </c>
      <c r="FXO198" s="108">
        <v>2</v>
      </c>
      <c r="FXP198" s="109"/>
      <c r="FXQ198" s="87"/>
      <c r="FXR198" s="87"/>
      <c r="FXS198" s="87">
        <v>0</v>
      </c>
      <c r="FXT198" s="87">
        <f>FXR198+FXS198</f>
        <v>0</v>
      </c>
      <c r="FXU198" s="87">
        <v>0</v>
      </c>
      <c r="FXV198" s="87">
        <f>FXT198*(($H$150)+1)+(IF(FXU198&lt;101,FXU198,IF(FXU198&lt;201,FXU198/2,IF(FXU198&lt;=301,FXU198/3,FXU198/4))))</f>
        <v>0</v>
      </c>
      <c r="FXW198" s="108">
        <v>2</v>
      </c>
      <c r="FXX198" s="109"/>
      <c r="FXY198" s="87"/>
      <c r="FXZ198" s="87"/>
      <c r="FYA198" s="87">
        <v>0</v>
      </c>
      <c r="FYB198" s="87">
        <f>FXZ198+FYA198</f>
        <v>0</v>
      </c>
      <c r="FYC198" s="87">
        <v>0</v>
      </c>
      <c r="FYD198" s="87">
        <f>FYB198*(($H$150)+1)+(IF(FYC198&lt;101,FYC198,IF(FYC198&lt;201,FYC198/2,IF(FYC198&lt;=301,FYC198/3,FYC198/4))))</f>
        <v>0</v>
      </c>
      <c r="FYE198" s="108">
        <v>2</v>
      </c>
      <c r="FYF198" s="109"/>
      <c r="FYG198" s="87"/>
      <c r="FYH198" s="87"/>
      <c r="FYI198" s="87">
        <v>0</v>
      </c>
      <c r="FYJ198" s="87">
        <f>FYH198+FYI198</f>
        <v>0</v>
      </c>
      <c r="FYK198" s="87">
        <v>0</v>
      </c>
      <c r="FYL198" s="87">
        <f>FYJ198*(($H$150)+1)+(IF(FYK198&lt;101,FYK198,IF(FYK198&lt;201,FYK198/2,IF(FYK198&lt;=301,FYK198/3,FYK198/4))))</f>
        <v>0</v>
      </c>
      <c r="FYM198" s="108">
        <v>2</v>
      </c>
      <c r="FYN198" s="109"/>
      <c r="FYO198" s="87"/>
      <c r="FYP198" s="87"/>
      <c r="FYQ198" s="87">
        <v>0</v>
      </c>
      <c r="FYR198" s="87">
        <f>FYP198+FYQ198</f>
        <v>0</v>
      </c>
      <c r="FYS198" s="87">
        <v>0</v>
      </c>
      <c r="FYT198" s="87">
        <f>FYR198*(($H$150)+1)+(IF(FYS198&lt;101,FYS198,IF(FYS198&lt;201,FYS198/2,IF(FYS198&lt;=301,FYS198/3,FYS198/4))))</f>
        <v>0</v>
      </c>
      <c r="FYU198" s="108">
        <v>2</v>
      </c>
      <c r="FYV198" s="109"/>
      <c r="FYW198" s="87"/>
      <c r="FYX198" s="87"/>
      <c r="FYY198" s="87">
        <v>0</v>
      </c>
      <c r="FYZ198" s="87">
        <f>FYX198+FYY198</f>
        <v>0</v>
      </c>
      <c r="FZA198" s="87">
        <v>0</v>
      </c>
      <c r="FZB198" s="87">
        <f>FYZ198*(($H$150)+1)+(IF(FZA198&lt;101,FZA198,IF(FZA198&lt;201,FZA198/2,IF(FZA198&lt;=301,FZA198/3,FZA198/4))))</f>
        <v>0</v>
      </c>
      <c r="FZC198" s="108">
        <v>2</v>
      </c>
      <c r="FZD198" s="109"/>
      <c r="FZE198" s="87"/>
      <c r="FZF198" s="87"/>
      <c r="FZG198" s="87">
        <v>0</v>
      </c>
      <c r="FZH198" s="87">
        <f>FZF198+FZG198</f>
        <v>0</v>
      </c>
      <c r="FZI198" s="87">
        <v>0</v>
      </c>
      <c r="FZJ198" s="87">
        <f>FZH198*(($H$150)+1)+(IF(FZI198&lt;101,FZI198,IF(FZI198&lt;201,FZI198/2,IF(FZI198&lt;=301,FZI198/3,FZI198/4))))</f>
        <v>0</v>
      </c>
      <c r="FZK198" s="108">
        <v>2</v>
      </c>
      <c r="FZL198" s="109"/>
      <c r="FZM198" s="87"/>
      <c r="FZN198" s="87"/>
      <c r="FZO198" s="87">
        <v>0</v>
      </c>
      <c r="FZP198" s="87">
        <f>FZN198+FZO198</f>
        <v>0</v>
      </c>
      <c r="FZQ198" s="87">
        <v>0</v>
      </c>
      <c r="FZR198" s="87">
        <f>FZP198*(($H$150)+1)+(IF(FZQ198&lt;101,FZQ198,IF(FZQ198&lt;201,FZQ198/2,IF(FZQ198&lt;=301,FZQ198/3,FZQ198/4))))</f>
        <v>0</v>
      </c>
      <c r="FZS198" s="108">
        <v>2</v>
      </c>
      <c r="FZT198" s="109"/>
      <c r="FZU198" s="87"/>
      <c r="FZV198" s="87"/>
      <c r="FZW198" s="87">
        <v>0</v>
      </c>
      <c r="FZX198" s="87">
        <f>FZV198+FZW198</f>
        <v>0</v>
      </c>
      <c r="FZY198" s="87">
        <v>0</v>
      </c>
      <c r="FZZ198" s="87">
        <f>FZX198*(($H$150)+1)+(IF(FZY198&lt;101,FZY198,IF(FZY198&lt;201,FZY198/2,IF(FZY198&lt;=301,FZY198/3,FZY198/4))))</f>
        <v>0</v>
      </c>
      <c r="GAA198" s="108">
        <v>2</v>
      </c>
      <c r="GAB198" s="109"/>
      <c r="GAC198" s="87"/>
      <c r="GAD198" s="87"/>
      <c r="GAE198" s="87">
        <v>0</v>
      </c>
      <c r="GAF198" s="87">
        <f>GAD198+GAE198</f>
        <v>0</v>
      </c>
      <c r="GAG198" s="87">
        <v>0</v>
      </c>
      <c r="GAH198" s="87">
        <f>GAF198*(($H$150)+1)+(IF(GAG198&lt;101,GAG198,IF(GAG198&lt;201,GAG198/2,IF(GAG198&lt;=301,GAG198/3,GAG198/4))))</f>
        <v>0</v>
      </c>
      <c r="GAI198" s="108">
        <v>2</v>
      </c>
      <c r="GAJ198" s="109"/>
      <c r="GAK198" s="87"/>
      <c r="GAL198" s="87"/>
      <c r="GAM198" s="87">
        <v>0</v>
      </c>
      <c r="GAN198" s="87">
        <f>GAL198+GAM198</f>
        <v>0</v>
      </c>
      <c r="GAO198" s="87">
        <v>0</v>
      </c>
      <c r="GAP198" s="87">
        <f>GAN198*(($H$150)+1)+(IF(GAO198&lt;101,GAO198,IF(GAO198&lt;201,GAO198/2,IF(GAO198&lt;=301,GAO198/3,GAO198/4))))</f>
        <v>0</v>
      </c>
      <c r="GAQ198" s="108">
        <v>2</v>
      </c>
      <c r="GAR198" s="109"/>
      <c r="GAS198" s="87"/>
      <c r="GAT198" s="87"/>
      <c r="GAU198" s="87">
        <v>0</v>
      </c>
      <c r="GAV198" s="87">
        <f>GAT198+GAU198</f>
        <v>0</v>
      </c>
      <c r="GAW198" s="87">
        <v>0</v>
      </c>
      <c r="GAX198" s="87">
        <f>GAV198*(($H$150)+1)+(IF(GAW198&lt;101,GAW198,IF(GAW198&lt;201,GAW198/2,IF(GAW198&lt;=301,GAW198/3,GAW198/4))))</f>
        <v>0</v>
      </c>
      <c r="GAY198" s="108">
        <v>2</v>
      </c>
      <c r="GAZ198" s="109"/>
      <c r="GBA198" s="87"/>
      <c r="GBB198" s="87"/>
      <c r="GBC198" s="87">
        <v>0</v>
      </c>
      <c r="GBD198" s="87">
        <f>GBB198+GBC198</f>
        <v>0</v>
      </c>
      <c r="GBE198" s="87">
        <v>0</v>
      </c>
      <c r="GBF198" s="87">
        <f>GBD198*(($H$150)+1)+(IF(GBE198&lt;101,GBE198,IF(GBE198&lt;201,GBE198/2,IF(GBE198&lt;=301,GBE198/3,GBE198/4))))</f>
        <v>0</v>
      </c>
      <c r="GBG198" s="108">
        <v>2</v>
      </c>
      <c r="GBH198" s="109"/>
      <c r="GBI198" s="87"/>
      <c r="GBJ198" s="87"/>
      <c r="GBK198" s="87">
        <v>0</v>
      </c>
      <c r="GBL198" s="87">
        <f>GBJ198+GBK198</f>
        <v>0</v>
      </c>
      <c r="GBM198" s="87">
        <v>0</v>
      </c>
      <c r="GBN198" s="87">
        <f>GBL198*(($H$150)+1)+(IF(GBM198&lt;101,GBM198,IF(GBM198&lt;201,GBM198/2,IF(GBM198&lt;=301,GBM198/3,GBM198/4))))</f>
        <v>0</v>
      </c>
      <c r="GBO198" s="108">
        <v>2</v>
      </c>
      <c r="GBP198" s="109"/>
      <c r="GBQ198" s="87"/>
      <c r="GBR198" s="87"/>
      <c r="GBS198" s="87">
        <v>0</v>
      </c>
      <c r="GBT198" s="87">
        <f>GBR198+GBS198</f>
        <v>0</v>
      </c>
      <c r="GBU198" s="87">
        <v>0</v>
      </c>
      <c r="GBV198" s="87">
        <f>GBT198*(($H$150)+1)+(IF(GBU198&lt;101,GBU198,IF(GBU198&lt;201,GBU198/2,IF(GBU198&lt;=301,GBU198/3,GBU198/4))))</f>
        <v>0</v>
      </c>
      <c r="GBW198" s="108">
        <v>2</v>
      </c>
      <c r="GBX198" s="109"/>
      <c r="GBY198" s="87"/>
      <c r="GBZ198" s="87"/>
      <c r="GCA198" s="87">
        <v>0</v>
      </c>
      <c r="GCB198" s="87">
        <f>GBZ198+GCA198</f>
        <v>0</v>
      </c>
      <c r="GCC198" s="87">
        <v>0</v>
      </c>
      <c r="GCD198" s="87">
        <f>GCB198*(($H$150)+1)+(IF(GCC198&lt;101,GCC198,IF(GCC198&lt;201,GCC198/2,IF(GCC198&lt;=301,GCC198/3,GCC198/4))))</f>
        <v>0</v>
      </c>
      <c r="GCE198" s="108">
        <v>2</v>
      </c>
      <c r="GCF198" s="109"/>
      <c r="GCG198" s="87"/>
      <c r="GCH198" s="87"/>
      <c r="GCI198" s="87">
        <v>0</v>
      </c>
      <c r="GCJ198" s="87">
        <f>GCH198+GCI198</f>
        <v>0</v>
      </c>
      <c r="GCK198" s="87">
        <v>0</v>
      </c>
      <c r="GCL198" s="87">
        <f>GCJ198*(($H$150)+1)+(IF(GCK198&lt;101,GCK198,IF(GCK198&lt;201,GCK198/2,IF(GCK198&lt;=301,GCK198/3,GCK198/4))))</f>
        <v>0</v>
      </c>
      <c r="GCM198" s="108">
        <v>2</v>
      </c>
      <c r="GCN198" s="109"/>
      <c r="GCO198" s="87"/>
      <c r="GCP198" s="87"/>
      <c r="GCQ198" s="87">
        <v>0</v>
      </c>
      <c r="GCR198" s="87">
        <f>GCP198+GCQ198</f>
        <v>0</v>
      </c>
      <c r="GCS198" s="87">
        <v>0</v>
      </c>
      <c r="GCT198" s="87">
        <f>GCR198*(($H$150)+1)+(IF(GCS198&lt;101,GCS198,IF(GCS198&lt;201,GCS198/2,IF(GCS198&lt;=301,GCS198/3,GCS198/4))))</f>
        <v>0</v>
      </c>
      <c r="GCU198" s="108">
        <v>2</v>
      </c>
      <c r="GCV198" s="109"/>
      <c r="GCW198" s="87"/>
      <c r="GCX198" s="87"/>
      <c r="GCY198" s="87">
        <v>0</v>
      </c>
      <c r="GCZ198" s="87">
        <f>GCX198+GCY198</f>
        <v>0</v>
      </c>
      <c r="GDA198" s="87">
        <v>0</v>
      </c>
      <c r="GDB198" s="87">
        <f>GCZ198*(($H$150)+1)+(IF(GDA198&lt;101,GDA198,IF(GDA198&lt;201,GDA198/2,IF(GDA198&lt;=301,GDA198/3,GDA198/4))))</f>
        <v>0</v>
      </c>
      <c r="GDC198" s="108">
        <v>2</v>
      </c>
      <c r="GDD198" s="109"/>
      <c r="GDE198" s="87"/>
      <c r="GDF198" s="87"/>
      <c r="GDG198" s="87">
        <v>0</v>
      </c>
      <c r="GDH198" s="87">
        <f>GDF198+GDG198</f>
        <v>0</v>
      </c>
      <c r="GDI198" s="87">
        <v>0</v>
      </c>
      <c r="GDJ198" s="87">
        <f>GDH198*(($H$150)+1)+(IF(GDI198&lt;101,GDI198,IF(GDI198&lt;201,GDI198/2,IF(GDI198&lt;=301,GDI198/3,GDI198/4))))</f>
        <v>0</v>
      </c>
      <c r="GDK198" s="108">
        <v>2</v>
      </c>
      <c r="GDL198" s="109"/>
      <c r="GDM198" s="87"/>
      <c r="GDN198" s="87"/>
      <c r="GDO198" s="87">
        <v>0</v>
      </c>
      <c r="GDP198" s="87">
        <f>GDN198+GDO198</f>
        <v>0</v>
      </c>
      <c r="GDQ198" s="87">
        <v>0</v>
      </c>
      <c r="GDR198" s="87">
        <f>GDP198*(($H$150)+1)+(IF(GDQ198&lt;101,GDQ198,IF(GDQ198&lt;201,GDQ198/2,IF(GDQ198&lt;=301,GDQ198/3,GDQ198/4))))</f>
        <v>0</v>
      </c>
      <c r="GDS198" s="108">
        <v>2</v>
      </c>
      <c r="GDT198" s="109"/>
      <c r="GDU198" s="87"/>
      <c r="GDV198" s="87"/>
      <c r="GDW198" s="87">
        <v>0</v>
      </c>
      <c r="GDX198" s="87">
        <f>GDV198+GDW198</f>
        <v>0</v>
      </c>
      <c r="GDY198" s="87">
        <v>0</v>
      </c>
      <c r="GDZ198" s="87">
        <f>GDX198*(($H$150)+1)+(IF(GDY198&lt;101,GDY198,IF(GDY198&lt;201,GDY198/2,IF(GDY198&lt;=301,GDY198/3,GDY198/4))))</f>
        <v>0</v>
      </c>
      <c r="GEA198" s="108">
        <v>2</v>
      </c>
      <c r="GEB198" s="109"/>
      <c r="GEC198" s="87"/>
      <c r="GED198" s="87"/>
      <c r="GEE198" s="87">
        <v>0</v>
      </c>
      <c r="GEF198" s="87">
        <f>GED198+GEE198</f>
        <v>0</v>
      </c>
      <c r="GEG198" s="87">
        <v>0</v>
      </c>
      <c r="GEH198" s="87">
        <f>GEF198*(($H$150)+1)+(IF(GEG198&lt;101,GEG198,IF(GEG198&lt;201,GEG198/2,IF(GEG198&lt;=301,GEG198/3,GEG198/4))))</f>
        <v>0</v>
      </c>
      <c r="GEI198" s="108">
        <v>2</v>
      </c>
      <c r="GEJ198" s="109"/>
      <c r="GEK198" s="87"/>
      <c r="GEL198" s="87"/>
      <c r="GEM198" s="87">
        <v>0</v>
      </c>
      <c r="GEN198" s="87">
        <f>GEL198+GEM198</f>
        <v>0</v>
      </c>
      <c r="GEO198" s="87">
        <v>0</v>
      </c>
      <c r="GEP198" s="87">
        <f>GEN198*(($H$150)+1)+(IF(GEO198&lt;101,GEO198,IF(GEO198&lt;201,GEO198/2,IF(GEO198&lt;=301,GEO198/3,GEO198/4))))</f>
        <v>0</v>
      </c>
      <c r="GEQ198" s="108">
        <v>2</v>
      </c>
      <c r="GER198" s="109"/>
      <c r="GES198" s="87"/>
      <c r="GET198" s="87"/>
      <c r="GEU198" s="87">
        <v>0</v>
      </c>
      <c r="GEV198" s="87">
        <f>GET198+GEU198</f>
        <v>0</v>
      </c>
      <c r="GEW198" s="87">
        <v>0</v>
      </c>
      <c r="GEX198" s="87">
        <f>GEV198*(($H$150)+1)+(IF(GEW198&lt;101,GEW198,IF(GEW198&lt;201,GEW198/2,IF(GEW198&lt;=301,GEW198/3,GEW198/4))))</f>
        <v>0</v>
      </c>
      <c r="GEY198" s="108">
        <v>2</v>
      </c>
      <c r="GEZ198" s="109"/>
      <c r="GFA198" s="87"/>
      <c r="GFB198" s="87"/>
      <c r="GFC198" s="87">
        <v>0</v>
      </c>
      <c r="GFD198" s="87">
        <f>GFB198+GFC198</f>
        <v>0</v>
      </c>
      <c r="GFE198" s="87">
        <v>0</v>
      </c>
      <c r="GFF198" s="87">
        <f>GFD198*(($H$150)+1)+(IF(GFE198&lt;101,GFE198,IF(GFE198&lt;201,GFE198/2,IF(GFE198&lt;=301,GFE198/3,GFE198/4))))</f>
        <v>0</v>
      </c>
      <c r="GFG198" s="108">
        <v>2</v>
      </c>
      <c r="GFH198" s="109"/>
      <c r="GFI198" s="87"/>
      <c r="GFJ198" s="87"/>
      <c r="GFK198" s="87">
        <v>0</v>
      </c>
      <c r="GFL198" s="87">
        <f>GFJ198+GFK198</f>
        <v>0</v>
      </c>
      <c r="GFM198" s="87">
        <v>0</v>
      </c>
      <c r="GFN198" s="87">
        <f>GFL198*(($H$150)+1)+(IF(GFM198&lt;101,GFM198,IF(GFM198&lt;201,GFM198/2,IF(GFM198&lt;=301,GFM198/3,GFM198/4))))</f>
        <v>0</v>
      </c>
      <c r="GFO198" s="108">
        <v>2</v>
      </c>
      <c r="GFP198" s="109"/>
      <c r="GFQ198" s="87"/>
      <c r="GFR198" s="87"/>
      <c r="GFS198" s="87">
        <v>0</v>
      </c>
      <c r="GFT198" s="87">
        <f>GFR198+GFS198</f>
        <v>0</v>
      </c>
      <c r="GFU198" s="87">
        <v>0</v>
      </c>
      <c r="GFV198" s="87">
        <f>GFT198*(($H$150)+1)+(IF(GFU198&lt;101,GFU198,IF(GFU198&lt;201,GFU198/2,IF(GFU198&lt;=301,GFU198/3,GFU198/4))))</f>
        <v>0</v>
      </c>
      <c r="GFW198" s="108">
        <v>2</v>
      </c>
      <c r="GFX198" s="109"/>
      <c r="GFY198" s="87"/>
      <c r="GFZ198" s="87"/>
      <c r="GGA198" s="87">
        <v>0</v>
      </c>
      <c r="GGB198" s="87">
        <f>GFZ198+GGA198</f>
        <v>0</v>
      </c>
      <c r="GGC198" s="87">
        <v>0</v>
      </c>
      <c r="GGD198" s="87">
        <f>GGB198*(($H$150)+1)+(IF(GGC198&lt;101,GGC198,IF(GGC198&lt;201,GGC198/2,IF(GGC198&lt;=301,GGC198/3,GGC198/4))))</f>
        <v>0</v>
      </c>
      <c r="GGE198" s="108">
        <v>2</v>
      </c>
      <c r="GGF198" s="109"/>
      <c r="GGG198" s="87"/>
      <c r="GGH198" s="87"/>
      <c r="GGI198" s="87">
        <v>0</v>
      </c>
      <c r="GGJ198" s="87">
        <f>GGH198+GGI198</f>
        <v>0</v>
      </c>
      <c r="GGK198" s="87">
        <v>0</v>
      </c>
      <c r="GGL198" s="87">
        <f>GGJ198*(($H$150)+1)+(IF(GGK198&lt;101,GGK198,IF(GGK198&lt;201,GGK198/2,IF(GGK198&lt;=301,GGK198/3,GGK198/4))))</f>
        <v>0</v>
      </c>
      <c r="GGM198" s="108">
        <v>2</v>
      </c>
      <c r="GGN198" s="109"/>
      <c r="GGO198" s="87"/>
      <c r="GGP198" s="87"/>
      <c r="GGQ198" s="87">
        <v>0</v>
      </c>
      <c r="GGR198" s="87">
        <f>GGP198+GGQ198</f>
        <v>0</v>
      </c>
      <c r="GGS198" s="87">
        <v>0</v>
      </c>
      <c r="GGT198" s="87">
        <f>GGR198*(($H$150)+1)+(IF(GGS198&lt;101,GGS198,IF(GGS198&lt;201,GGS198/2,IF(GGS198&lt;=301,GGS198/3,GGS198/4))))</f>
        <v>0</v>
      </c>
      <c r="GGU198" s="108">
        <v>2</v>
      </c>
      <c r="GGV198" s="109"/>
      <c r="GGW198" s="87"/>
      <c r="GGX198" s="87"/>
      <c r="GGY198" s="87">
        <v>0</v>
      </c>
      <c r="GGZ198" s="87">
        <f>GGX198+GGY198</f>
        <v>0</v>
      </c>
      <c r="GHA198" s="87">
        <v>0</v>
      </c>
      <c r="GHB198" s="87">
        <f>GGZ198*(($H$150)+1)+(IF(GHA198&lt;101,GHA198,IF(GHA198&lt;201,GHA198/2,IF(GHA198&lt;=301,GHA198/3,GHA198/4))))</f>
        <v>0</v>
      </c>
      <c r="GHC198" s="108">
        <v>2</v>
      </c>
      <c r="GHD198" s="109"/>
      <c r="GHE198" s="87"/>
      <c r="GHF198" s="87"/>
      <c r="GHG198" s="87">
        <v>0</v>
      </c>
      <c r="GHH198" s="87">
        <f>GHF198+GHG198</f>
        <v>0</v>
      </c>
      <c r="GHI198" s="87">
        <v>0</v>
      </c>
      <c r="GHJ198" s="87">
        <f>GHH198*(($H$150)+1)+(IF(GHI198&lt;101,GHI198,IF(GHI198&lt;201,GHI198/2,IF(GHI198&lt;=301,GHI198/3,GHI198/4))))</f>
        <v>0</v>
      </c>
      <c r="GHK198" s="108">
        <v>2</v>
      </c>
      <c r="GHL198" s="109"/>
      <c r="GHM198" s="87"/>
      <c r="GHN198" s="87"/>
      <c r="GHO198" s="87">
        <v>0</v>
      </c>
      <c r="GHP198" s="87">
        <f>GHN198+GHO198</f>
        <v>0</v>
      </c>
      <c r="GHQ198" s="87">
        <v>0</v>
      </c>
      <c r="GHR198" s="87">
        <f>GHP198*(($H$150)+1)+(IF(GHQ198&lt;101,GHQ198,IF(GHQ198&lt;201,GHQ198/2,IF(GHQ198&lt;=301,GHQ198/3,GHQ198/4))))</f>
        <v>0</v>
      </c>
      <c r="GHS198" s="108">
        <v>2</v>
      </c>
      <c r="GHT198" s="109"/>
      <c r="GHU198" s="87"/>
      <c r="GHV198" s="87"/>
      <c r="GHW198" s="87">
        <v>0</v>
      </c>
      <c r="GHX198" s="87">
        <f>GHV198+GHW198</f>
        <v>0</v>
      </c>
      <c r="GHY198" s="87">
        <v>0</v>
      </c>
      <c r="GHZ198" s="87">
        <f>GHX198*(($H$150)+1)+(IF(GHY198&lt;101,GHY198,IF(GHY198&lt;201,GHY198/2,IF(GHY198&lt;=301,GHY198/3,GHY198/4))))</f>
        <v>0</v>
      </c>
      <c r="GIA198" s="108">
        <v>2</v>
      </c>
      <c r="GIB198" s="109"/>
      <c r="GIC198" s="87"/>
      <c r="GID198" s="87"/>
      <c r="GIE198" s="87">
        <v>0</v>
      </c>
      <c r="GIF198" s="87">
        <f>GID198+GIE198</f>
        <v>0</v>
      </c>
      <c r="GIG198" s="87">
        <v>0</v>
      </c>
      <c r="GIH198" s="87">
        <f>GIF198*(($H$150)+1)+(IF(GIG198&lt;101,GIG198,IF(GIG198&lt;201,GIG198/2,IF(GIG198&lt;=301,GIG198/3,GIG198/4))))</f>
        <v>0</v>
      </c>
      <c r="GII198" s="108">
        <v>2</v>
      </c>
      <c r="GIJ198" s="109"/>
      <c r="GIK198" s="87"/>
      <c r="GIL198" s="87"/>
      <c r="GIM198" s="87">
        <v>0</v>
      </c>
      <c r="GIN198" s="87">
        <f>GIL198+GIM198</f>
        <v>0</v>
      </c>
      <c r="GIO198" s="87">
        <v>0</v>
      </c>
      <c r="GIP198" s="87">
        <f>GIN198*(($H$150)+1)+(IF(GIO198&lt;101,GIO198,IF(GIO198&lt;201,GIO198/2,IF(GIO198&lt;=301,GIO198/3,GIO198/4))))</f>
        <v>0</v>
      </c>
      <c r="GIQ198" s="108">
        <v>2</v>
      </c>
      <c r="GIR198" s="109"/>
      <c r="GIS198" s="87"/>
      <c r="GIT198" s="87"/>
      <c r="GIU198" s="87">
        <v>0</v>
      </c>
      <c r="GIV198" s="87">
        <f>GIT198+GIU198</f>
        <v>0</v>
      </c>
      <c r="GIW198" s="87">
        <v>0</v>
      </c>
      <c r="GIX198" s="87">
        <f>GIV198*(($H$150)+1)+(IF(GIW198&lt;101,GIW198,IF(GIW198&lt;201,GIW198/2,IF(GIW198&lt;=301,GIW198/3,GIW198/4))))</f>
        <v>0</v>
      </c>
      <c r="GIY198" s="108">
        <v>2</v>
      </c>
      <c r="GIZ198" s="109"/>
      <c r="GJA198" s="87"/>
      <c r="GJB198" s="87"/>
      <c r="GJC198" s="87">
        <v>0</v>
      </c>
      <c r="GJD198" s="87">
        <f>GJB198+GJC198</f>
        <v>0</v>
      </c>
      <c r="GJE198" s="87">
        <v>0</v>
      </c>
      <c r="GJF198" s="87">
        <f>GJD198*(($H$150)+1)+(IF(GJE198&lt;101,GJE198,IF(GJE198&lt;201,GJE198/2,IF(GJE198&lt;=301,GJE198/3,GJE198/4))))</f>
        <v>0</v>
      </c>
      <c r="GJG198" s="108">
        <v>2</v>
      </c>
      <c r="GJH198" s="109"/>
      <c r="GJI198" s="87"/>
      <c r="GJJ198" s="87"/>
      <c r="GJK198" s="87">
        <v>0</v>
      </c>
      <c r="GJL198" s="87">
        <f>GJJ198+GJK198</f>
        <v>0</v>
      </c>
      <c r="GJM198" s="87">
        <v>0</v>
      </c>
      <c r="GJN198" s="87">
        <f>GJL198*(($H$150)+1)+(IF(GJM198&lt;101,GJM198,IF(GJM198&lt;201,GJM198/2,IF(GJM198&lt;=301,GJM198/3,GJM198/4))))</f>
        <v>0</v>
      </c>
      <c r="GJO198" s="108">
        <v>2</v>
      </c>
      <c r="GJP198" s="109"/>
      <c r="GJQ198" s="87"/>
      <c r="GJR198" s="87"/>
      <c r="GJS198" s="87">
        <v>0</v>
      </c>
      <c r="GJT198" s="87">
        <f>GJR198+GJS198</f>
        <v>0</v>
      </c>
      <c r="GJU198" s="87">
        <v>0</v>
      </c>
      <c r="GJV198" s="87">
        <f>GJT198*(($H$150)+1)+(IF(GJU198&lt;101,GJU198,IF(GJU198&lt;201,GJU198/2,IF(GJU198&lt;=301,GJU198/3,GJU198/4))))</f>
        <v>0</v>
      </c>
      <c r="GJW198" s="108">
        <v>2</v>
      </c>
      <c r="GJX198" s="109"/>
      <c r="GJY198" s="87"/>
      <c r="GJZ198" s="87"/>
      <c r="GKA198" s="87">
        <v>0</v>
      </c>
      <c r="GKB198" s="87">
        <f>GJZ198+GKA198</f>
        <v>0</v>
      </c>
      <c r="GKC198" s="87">
        <v>0</v>
      </c>
      <c r="GKD198" s="87">
        <f>GKB198*(($H$150)+1)+(IF(GKC198&lt;101,GKC198,IF(GKC198&lt;201,GKC198/2,IF(GKC198&lt;=301,GKC198/3,GKC198/4))))</f>
        <v>0</v>
      </c>
      <c r="GKE198" s="108">
        <v>2</v>
      </c>
      <c r="GKF198" s="109"/>
      <c r="GKG198" s="87"/>
      <c r="GKH198" s="87"/>
      <c r="GKI198" s="87">
        <v>0</v>
      </c>
      <c r="GKJ198" s="87">
        <f>GKH198+GKI198</f>
        <v>0</v>
      </c>
      <c r="GKK198" s="87">
        <v>0</v>
      </c>
      <c r="GKL198" s="87">
        <f>GKJ198*(($H$150)+1)+(IF(GKK198&lt;101,GKK198,IF(GKK198&lt;201,GKK198/2,IF(GKK198&lt;=301,GKK198/3,GKK198/4))))</f>
        <v>0</v>
      </c>
      <c r="GKM198" s="108">
        <v>2</v>
      </c>
      <c r="GKN198" s="109"/>
      <c r="GKO198" s="87"/>
      <c r="GKP198" s="87"/>
      <c r="GKQ198" s="87">
        <v>0</v>
      </c>
      <c r="GKR198" s="87">
        <f>GKP198+GKQ198</f>
        <v>0</v>
      </c>
      <c r="GKS198" s="87">
        <v>0</v>
      </c>
      <c r="GKT198" s="87">
        <f>GKR198*(($H$150)+1)+(IF(GKS198&lt;101,GKS198,IF(GKS198&lt;201,GKS198/2,IF(GKS198&lt;=301,GKS198/3,GKS198/4))))</f>
        <v>0</v>
      </c>
      <c r="GKU198" s="108">
        <v>2</v>
      </c>
      <c r="GKV198" s="109"/>
      <c r="GKW198" s="87"/>
      <c r="GKX198" s="87"/>
      <c r="GKY198" s="87">
        <v>0</v>
      </c>
      <c r="GKZ198" s="87">
        <f>GKX198+GKY198</f>
        <v>0</v>
      </c>
      <c r="GLA198" s="87">
        <v>0</v>
      </c>
      <c r="GLB198" s="87">
        <f>GKZ198*(($H$150)+1)+(IF(GLA198&lt;101,GLA198,IF(GLA198&lt;201,GLA198/2,IF(GLA198&lt;=301,GLA198/3,GLA198/4))))</f>
        <v>0</v>
      </c>
      <c r="GLC198" s="108">
        <v>2</v>
      </c>
      <c r="GLD198" s="109"/>
      <c r="GLE198" s="87"/>
      <c r="GLF198" s="87"/>
      <c r="GLG198" s="87">
        <v>0</v>
      </c>
      <c r="GLH198" s="87">
        <f>GLF198+GLG198</f>
        <v>0</v>
      </c>
      <c r="GLI198" s="87">
        <v>0</v>
      </c>
      <c r="GLJ198" s="87">
        <f>GLH198*(($H$150)+1)+(IF(GLI198&lt;101,GLI198,IF(GLI198&lt;201,GLI198/2,IF(GLI198&lt;=301,GLI198/3,GLI198/4))))</f>
        <v>0</v>
      </c>
      <c r="GLK198" s="108">
        <v>2</v>
      </c>
      <c r="GLL198" s="109"/>
      <c r="GLM198" s="87"/>
      <c r="GLN198" s="87"/>
      <c r="GLO198" s="87">
        <v>0</v>
      </c>
      <c r="GLP198" s="87">
        <f>GLN198+GLO198</f>
        <v>0</v>
      </c>
      <c r="GLQ198" s="87">
        <v>0</v>
      </c>
      <c r="GLR198" s="87">
        <f>GLP198*(($H$150)+1)+(IF(GLQ198&lt;101,GLQ198,IF(GLQ198&lt;201,GLQ198/2,IF(GLQ198&lt;=301,GLQ198/3,GLQ198/4))))</f>
        <v>0</v>
      </c>
      <c r="GLS198" s="108">
        <v>2</v>
      </c>
      <c r="GLT198" s="109"/>
      <c r="GLU198" s="87"/>
      <c r="GLV198" s="87"/>
      <c r="GLW198" s="87">
        <v>0</v>
      </c>
      <c r="GLX198" s="87">
        <f>GLV198+GLW198</f>
        <v>0</v>
      </c>
      <c r="GLY198" s="87">
        <v>0</v>
      </c>
      <c r="GLZ198" s="87">
        <f>GLX198*(($H$150)+1)+(IF(GLY198&lt;101,GLY198,IF(GLY198&lt;201,GLY198/2,IF(GLY198&lt;=301,GLY198/3,GLY198/4))))</f>
        <v>0</v>
      </c>
      <c r="GMA198" s="108">
        <v>2</v>
      </c>
      <c r="GMB198" s="109"/>
      <c r="GMC198" s="87"/>
      <c r="GMD198" s="87"/>
      <c r="GME198" s="87">
        <v>0</v>
      </c>
      <c r="GMF198" s="87">
        <f>GMD198+GME198</f>
        <v>0</v>
      </c>
      <c r="GMG198" s="87">
        <v>0</v>
      </c>
      <c r="GMH198" s="87">
        <f>GMF198*(($H$150)+1)+(IF(GMG198&lt;101,GMG198,IF(GMG198&lt;201,GMG198/2,IF(GMG198&lt;=301,GMG198/3,GMG198/4))))</f>
        <v>0</v>
      </c>
      <c r="GMI198" s="108">
        <v>2</v>
      </c>
      <c r="GMJ198" s="109"/>
      <c r="GMK198" s="87"/>
      <c r="GML198" s="87"/>
      <c r="GMM198" s="87">
        <v>0</v>
      </c>
      <c r="GMN198" s="87">
        <f>GML198+GMM198</f>
        <v>0</v>
      </c>
      <c r="GMO198" s="87">
        <v>0</v>
      </c>
      <c r="GMP198" s="87">
        <f>GMN198*(($H$150)+1)+(IF(GMO198&lt;101,GMO198,IF(GMO198&lt;201,GMO198/2,IF(GMO198&lt;=301,GMO198/3,GMO198/4))))</f>
        <v>0</v>
      </c>
      <c r="GMQ198" s="108">
        <v>2</v>
      </c>
      <c r="GMR198" s="109"/>
      <c r="GMS198" s="87"/>
      <c r="GMT198" s="87"/>
      <c r="GMU198" s="87">
        <v>0</v>
      </c>
      <c r="GMV198" s="87">
        <f>GMT198+GMU198</f>
        <v>0</v>
      </c>
      <c r="GMW198" s="87">
        <v>0</v>
      </c>
      <c r="GMX198" s="87">
        <f>GMV198*(($H$150)+1)+(IF(GMW198&lt;101,GMW198,IF(GMW198&lt;201,GMW198/2,IF(GMW198&lt;=301,GMW198/3,GMW198/4))))</f>
        <v>0</v>
      </c>
      <c r="GMY198" s="108">
        <v>2</v>
      </c>
      <c r="GMZ198" s="109"/>
      <c r="GNA198" s="87"/>
      <c r="GNB198" s="87"/>
      <c r="GNC198" s="87">
        <v>0</v>
      </c>
      <c r="GND198" s="87">
        <f>GNB198+GNC198</f>
        <v>0</v>
      </c>
      <c r="GNE198" s="87">
        <v>0</v>
      </c>
      <c r="GNF198" s="87">
        <f>GND198*(($H$150)+1)+(IF(GNE198&lt;101,GNE198,IF(GNE198&lt;201,GNE198/2,IF(GNE198&lt;=301,GNE198/3,GNE198/4))))</f>
        <v>0</v>
      </c>
      <c r="GNG198" s="108">
        <v>2</v>
      </c>
      <c r="GNH198" s="109"/>
      <c r="GNI198" s="87"/>
      <c r="GNJ198" s="87"/>
      <c r="GNK198" s="87">
        <v>0</v>
      </c>
      <c r="GNL198" s="87">
        <f>GNJ198+GNK198</f>
        <v>0</v>
      </c>
      <c r="GNM198" s="87">
        <v>0</v>
      </c>
      <c r="GNN198" s="87">
        <f>GNL198*(($H$150)+1)+(IF(GNM198&lt;101,GNM198,IF(GNM198&lt;201,GNM198/2,IF(GNM198&lt;=301,GNM198/3,GNM198/4))))</f>
        <v>0</v>
      </c>
      <c r="GNO198" s="108">
        <v>2</v>
      </c>
      <c r="GNP198" s="109"/>
      <c r="GNQ198" s="87"/>
      <c r="GNR198" s="87"/>
      <c r="GNS198" s="87">
        <v>0</v>
      </c>
      <c r="GNT198" s="87">
        <f>GNR198+GNS198</f>
        <v>0</v>
      </c>
      <c r="GNU198" s="87">
        <v>0</v>
      </c>
      <c r="GNV198" s="87">
        <f>GNT198*(($H$150)+1)+(IF(GNU198&lt;101,GNU198,IF(GNU198&lt;201,GNU198/2,IF(GNU198&lt;=301,GNU198/3,GNU198/4))))</f>
        <v>0</v>
      </c>
      <c r="GNW198" s="108">
        <v>2</v>
      </c>
      <c r="GNX198" s="109"/>
      <c r="GNY198" s="87"/>
      <c r="GNZ198" s="87"/>
      <c r="GOA198" s="87">
        <v>0</v>
      </c>
      <c r="GOB198" s="87">
        <f>GNZ198+GOA198</f>
        <v>0</v>
      </c>
      <c r="GOC198" s="87">
        <v>0</v>
      </c>
      <c r="GOD198" s="87">
        <f>GOB198*(($H$150)+1)+(IF(GOC198&lt;101,GOC198,IF(GOC198&lt;201,GOC198/2,IF(GOC198&lt;=301,GOC198/3,GOC198/4))))</f>
        <v>0</v>
      </c>
      <c r="GOE198" s="108">
        <v>2</v>
      </c>
      <c r="GOF198" s="109"/>
      <c r="GOG198" s="87"/>
      <c r="GOH198" s="87"/>
      <c r="GOI198" s="87">
        <v>0</v>
      </c>
      <c r="GOJ198" s="87">
        <f>GOH198+GOI198</f>
        <v>0</v>
      </c>
      <c r="GOK198" s="87">
        <v>0</v>
      </c>
      <c r="GOL198" s="87">
        <f>GOJ198*(($H$150)+1)+(IF(GOK198&lt;101,GOK198,IF(GOK198&lt;201,GOK198/2,IF(GOK198&lt;=301,GOK198/3,GOK198/4))))</f>
        <v>0</v>
      </c>
      <c r="GOM198" s="108">
        <v>2</v>
      </c>
      <c r="GON198" s="109"/>
      <c r="GOO198" s="87"/>
      <c r="GOP198" s="87"/>
      <c r="GOQ198" s="87">
        <v>0</v>
      </c>
      <c r="GOR198" s="87">
        <f>GOP198+GOQ198</f>
        <v>0</v>
      </c>
      <c r="GOS198" s="87">
        <v>0</v>
      </c>
      <c r="GOT198" s="87">
        <f>GOR198*(($H$150)+1)+(IF(GOS198&lt;101,GOS198,IF(GOS198&lt;201,GOS198/2,IF(GOS198&lt;=301,GOS198/3,GOS198/4))))</f>
        <v>0</v>
      </c>
      <c r="GOU198" s="108">
        <v>2</v>
      </c>
      <c r="GOV198" s="109"/>
      <c r="GOW198" s="87"/>
      <c r="GOX198" s="87"/>
      <c r="GOY198" s="87">
        <v>0</v>
      </c>
      <c r="GOZ198" s="87">
        <f>GOX198+GOY198</f>
        <v>0</v>
      </c>
      <c r="GPA198" s="87">
        <v>0</v>
      </c>
      <c r="GPB198" s="87">
        <f>GOZ198*(($H$150)+1)+(IF(GPA198&lt;101,GPA198,IF(GPA198&lt;201,GPA198/2,IF(GPA198&lt;=301,GPA198/3,GPA198/4))))</f>
        <v>0</v>
      </c>
      <c r="GPC198" s="108">
        <v>2</v>
      </c>
      <c r="GPD198" s="109"/>
      <c r="GPE198" s="87"/>
      <c r="GPF198" s="87"/>
      <c r="GPG198" s="87">
        <v>0</v>
      </c>
      <c r="GPH198" s="87">
        <f>GPF198+GPG198</f>
        <v>0</v>
      </c>
      <c r="GPI198" s="87">
        <v>0</v>
      </c>
      <c r="GPJ198" s="87">
        <f>GPH198*(($H$150)+1)+(IF(GPI198&lt;101,GPI198,IF(GPI198&lt;201,GPI198/2,IF(GPI198&lt;=301,GPI198/3,GPI198/4))))</f>
        <v>0</v>
      </c>
      <c r="GPK198" s="108">
        <v>2</v>
      </c>
      <c r="GPL198" s="109"/>
      <c r="GPM198" s="87"/>
      <c r="GPN198" s="87"/>
      <c r="GPO198" s="87">
        <v>0</v>
      </c>
      <c r="GPP198" s="87">
        <f>GPN198+GPO198</f>
        <v>0</v>
      </c>
      <c r="GPQ198" s="87">
        <v>0</v>
      </c>
      <c r="GPR198" s="87">
        <f>GPP198*(($H$150)+1)+(IF(GPQ198&lt;101,GPQ198,IF(GPQ198&lt;201,GPQ198/2,IF(GPQ198&lt;=301,GPQ198/3,GPQ198/4))))</f>
        <v>0</v>
      </c>
      <c r="GPS198" s="108">
        <v>2</v>
      </c>
      <c r="GPT198" s="109"/>
      <c r="GPU198" s="87"/>
      <c r="GPV198" s="87"/>
      <c r="GPW198" s="87">
        <v>0</v>
      </c>
      <c r="GPX198" s="87">
        <f>GPV198+GPW198</f>
        <v>0</v>
      </c>
      <c r="GPY198" s="87">
        <v>0</v>
      </c>
      <c r="GPZ198" s="87">
        <f>GPX198*(($H$150)+1)+(IF(GPY198&lt;101,GPY198,IF(GPY198&lt;201,GPY198/2,IF(GPY198&lt;=301,GPY198/3,GPY198/4))))</f>
        <v>0</v>
      </c>
      <c r="GQA198" s="108">
        <v>2</v>
      </c>
      <c r="GQB198" s="109"/>
      <c r="GQC198" s="87"/>
      <c r="GQD198" s="87"/>
      <c r="GQE198" s="87">
        <v>0</v>
      </c>
      <c r="GQF198" s="87">
        <f>GQD198+GQE198</f>
        <v>0</v>
      </c>
      <c r="GQG198" s="87">
        <v>0</v>
      </c>
      <c r="GQH198" s="87">
        <f>GQF198*(($H$150)+1)+(IF(GQG198&lt;101,GQG198,IF(GQG198&lt;201,GQG198/2,IF(GQG198&lt;=301,GQG198/3,GQG198/4))))</f>
        <v>0</v>
      </c>
      <c r="GQI198" s="108">
        <v>2</v>
      </c>
      <c r="GQJ198" s="109"/>
      <c r="GQK198" s="87"/>
      <c r="GQL198" s="87"/>
      <c r="GQM198" s="87">
        <v>0</v>
      </c>
      <c r="GQN198" s="87">
        <f>GQL198+GQM198</f>
        <v>0</v>
      </c>
      <c r="GQO198" s="87">
        <v>0</v>
      </c>
      <c r="GQP198" s="87">
        <f>GQN198*(($H$150)+1)+(IF(GQO198&lt;101,GQO198,IF(GQO198&lt;201,GQO198/2,IF(GQO198&lt;=301,GQO198/3,GQO198/4))))</f>
        <v>0</v>
      </c>
      <c r="GQQ198" s="108">
        <v>2</v>
      </c>
      <c r="GQR198" s="109"/>
      <c r="GQS198" s="87"/>
      <c r="GQT198" s="87"/>
      <c r="GQU198" s="87">
        <v>0</v>
      </c>
      <c r="GQV198" s="87">
        <f>GQT198+GQU198</f>
        <v>0</v>
      </c>
      <c r="GQW198" s="87">
        <v>0</v>
      </c>
      <c r="GQX198" s="87">
        <f>GQV198*(($H$150)+1)+(IF(GQW198&lt;101,GQW198,IF(GQW198&lt;201,GQW198/2,IF(GQW198&lt;=301,GQW198/3,GQW198/4))))</f>
        <v>0</v>
      </c>
      <c r="GQY198" s="108">
        <v>2</v>
      </c>
      <c r="GQZ198" s="109"/>
      <c r="GRA198" s="87"/>
      <c r="GRB198" s="87"/>
      <c r="GRC198" s="87">
        <v>0</v>
      </c>
      <c r="GRD198" s="87">
        <f>GRB198+GRC198</f>
        <v>0</v>
      </c>
      <c r="GRE198" s="87">
        <v>0</v>
      </c>
      <c r="GRF198" s="87">
        <f>GRD198*(($H$150)+1)+(IF(GRE198&lt;101,GRE198,IF(GRE198&lt;201,GRE198/2,IF(GRE198&lt;=301,GRE198/3,GRE198/4))))</f>
        <v>0</v>
      </c>
      <c r="GRG198" s="108">
        <v>2</v>
      </c>
      <c r="GRH198" s="109"/>
      <c r="GRI198" s="87"/>
      <c r="GRJ198" s="87"/>
      <c r="GRK198" s="87">
        <v>0</v>
      </c>
      <c r="GRL198" s="87">
        <f>GRJ198+GRK198</f>
        <v>0</v>
      </c>
      <c r="GRM198" s="87">
        <v>0</v>
      </c>
      <c r="GRN198" s="87">
        <f>GRL198*(($H$150)+1)+(IF(GRM198&lt;101,GRM198,IF(GRM198&lt;201,GRM198/2,IF(GRM198&lt;=301,GRM198/3,GRM198/4))))</f>
        <v>0</v>
      </c>
      <c r="GRO198" s="108">
        <v>2</v>
      </c>
      <c r="GRP198" s="109"/>
      <c r="GRQ198" s="87"/>
      <c r="GRR198" s="87"/>
      <c r="GRS198" s="87">
        <v>0</v>
      </c>
      <c r="GRT198" s="87">
        <f>GRR198+GRS198</f>
        <v>0</v>
      </c>
      <c r="GRU198" s="87">
        <v>0</v>
      </c>
      <c r="GRV198" s="87">
        <f>GRT198*(($H$150)+1)+(IF(GRU198&lt;101,GRU198,IF(GRU198&lt;201,GRU198/2,IF(GRU198&lt;=301,GRU198/3,GRU198/4))))</f>
        <v>0</v>
      </c>
      <c r="GRW198" s="108">
        <v>2</v>
      </c>
      <c r="GRX198" s="109"/>
      <c r="GRY198" s="87"/>
      <c r="GRZ198" s="87"/>
      <c r="GSA198" s="87">
        <v>0</v>
      </c>
      <c r="GSB198" s="87">
        <f>GRZ198+GSA198</f>
        <v>0</v>
      </c>
      <c r="GSC198" s="87">
        <v>0</v>
      </c>
      <c r="GSD198" s="87">
        <f>GSB198*(($H$150)+1)+(IF(GSC198&lt;101,GSC198,IF(GSC198&lt;201,GSC198/2,IF(GSC198&lt;=301,GSC198/3,GSC198/4))))</f>
        <v>0</v>
      </c>
      <c r="GSE198" s="108">
        <v>2</v>
      </c>
      <c r="GSF198" s="109"/>
      <c r="GSG198" s="87"/>
      <c r="GSH198" s="87"/>
      <c r="GSI198" s="87">
        <v>0</v>
      </c>
      <c r="GSJ198" s="87">
        <f>GSH198+GSI198</f>
        <v>0</v>
      </c>
      <c r="GSK198" s="87">
        <v>0</v>
      </c>
      <c r="GSL198" s="87">
        <f>GSJ198*(($H$150)+1)+(IF(GSK198&lt;101,GSK198,IF(GSK198&lt;201,GSK198/2,IF(GSK198&lt;=301,GSK198/3,GSK198/4))))</f>
        <v>0</v>
      </c>
      <c r="GSM198" s="108">
        <v>2</v>
      </c>
      <c r="GSN198" s="109"/>
      <c r="GSO198" s="87"/>
      <c r="GSP198" s="87"/>
      <c r="GSQ198" s="87">
        <v>0</v>
      </c>
      <c r="GSR198" s="87">
        <f>GSP198+GSQ198</f>
        <v>0</v>
      </c>
      <c r="GSS198" s="87">
        <v>0</v>
      </c>
      <c r="GST198" s="87">
        <f>GSR198*(($H$150)+1)+(IF(GSS198&lt;101,GSS198,IF(GSS198&lt;201,GSS198/2,IF(GSS198&lt;=301,GSS198/3,GSS198/4))))</f>
        <v>0</v>
      </c>
      <c r="GSU198" s="108">
        <v>2</v>
      </c>
      <c r="GSV198" s="109"/>
      <c r="GSW198" s="87"/>
      <c r="GSX198" s="87"/>
      <c r="GSY198" s="87">
        <v>0</v>
      </c>
      <c r="GSZ198" s="87">
        <f>GSX198+GSY198</f>
        <v>0</v>
      </c>
      <c r="GTA198" s="87">
        <v>0</v>
      </c>
      <c r="GTB198" s="87">
        <f>GSZ198*(($H$150)+1)+(IF(GTA198&lt;101,GTA198,IF(GTA198&lt;201,GTA198/2,IF(GTA198&lt;=301,GTA198/3,GTA198/4))))</f>
        <v>0</v>
      </c>
      <c r="GTC198" s="108">
        <v>2</v>
      </c>
      <c r="GTD198" s="109"/>
      <c r="GTE198" s="87"/>
      <c r="GTF198" s="87"/>
      <c r="GTG198" s="87">
        <v>0</v>
      </c>
      <c r="GTH198" s="87">
        <f>GTF198+GTG198</f>
        <v>0</v>
      </c>
      <c r="GTI198" s="87">
        <v>0</v>
      </c>
      <c r="GTJ198" s="87">
        <f>GTH198*(($H$150)+1)+(IF(GTI198&lt;101,GTI198,IF(GTI198&lt;201,GTI198/2,IF(GTI198&lt;=301,GTI198/3,GTI198/4))))</f>
        <v>0</v>
      </c>
      <c r="GTK198" s="108">
        <v>2</v>
      </c>
      <c r="GTL198" s="109"/>
      <c r="GTM198" s="87"/>
      <c r="GTN198" s="87"/>
      <c r="GTO198" s="87">
        <v>0</v>
      </c>
      <c r="GTP198" s="87">
        <f>GTN198+GTO198</f>
        <v>0</v>
      </c>
      <c r="GTQ198" s="87">
        <v>0</v>
      </c>
      <c r="GTR198" s="87">
        <f>GTP198*(($H$150)+1)+(IF(GTQ198&lt;101,GTQ198,IF(GTQ198&lt;201,GTQ198/2,IF(GTQ198&lt;=301,GTQ198/3,GTQ198/4))))</f>
        <v>0</v>
      </c>
      <c r="GTS198" s="108">
        <v>2</v>
      </c>
      <c r="GTT198" s="109"/>
      <c r="GTU198" s="87"/>
      <c r="GTV198" s="87"/>
      <c r="GTW198" s="87">
        <v>0</v>
      </c>
      <c r="GTX198" s="87">
        <f>GTV198+GTW198</f>
        <v>0</v>
      </c>
      <c r="GTY198" s="87">
        <v>0</v>
      </c>
      <c r="GTZ198" s="87">
        <f>GTX198*(($H$150)+1)+(IF(GTY198&lt;101,GTY198,IF(GTY198&lt;201,GTY198/2,IF(GTY198&lt;=301,GTY198/3,GTY198/4))))</f>
        <v>0</v>
      </c>
      <c r="GUA198" s="108">
        <v>2</v>
      </c>
      <c r="GUB198" s="109"/>
      <c r="GUC198" s="87"/>
      <c r="GUD198" s="87"/>
      <c r="GUE198" s="87">
        <v>0</v>
      </c>
      <c r="GUF198" s="87">
        <f>GUD198+GUE198</f>
        <v>0</v>
      </c>
      <c r="GUG198" s="87">
        <v>0</v>
      </c>
      <c r="GUH198" s="87">
        <f>GUF198*(($H$150)+1)+(IF(GUG198&lt;101,GUG198,IF(GUG198&lt;201,GUG198/2,IF(GUG198&lt;=301,GUG198/3,GUG198/4))))</f>
        <v>0</v>
      </c>
      <c r="GUI198" s="108">
        <v>2</v>
      </c>
      <c r="GUJ198" s="109"/>
      <c r="GUK198" s="87"/>
      <c r="GUL198" s="87"/>
      <c r="GUM198" s="87">
        <v>0</v>
      </c>
      <c r="GUN198" s="87">
        <f>GUL198+GUM198</f>
        <v>0</v>
      </c>
      <c r="GUO198" s="87">
        <v>0</v>
      </c>
      <c r="GUP198" s="87">
        <f>GUN198*(($H$150)+1)+(IF(GUO198&lt;101,GUO198,IF(GUO198&lt;201,GUO198/2,IF(GUO198&lt;=301,GUO198/3,GUO198/4))))</f>
        <v>0</v>
      </c>
      <c r="GUQ198" s="108">
        <v>2</v>
      </c>
      <c r="GUR198" s="109"/>
      <c r="GUS198" s="87"/>
      <c r="GUT198" s="87"/>
      <c r="GUU198" s="87">
        <v>0</v>
      </c>
      <c r="GUV198" s="87">
        <f>GUT198+GUU198</f>
        <v>0</v>
      </c>
      <c r="GUW198" s="87">
        <v>0</v>
      </c>
      <c r="GUX198" s="87">
        <f>GUV198*(($H$150)+1)+(IF(GUW198&lt;101,GUW198,IF(GUW198&lt;201,GUW198/2,IF(GUW198&lt;=301,GUW198/3,GUW198/4))))</f>
        <v>0</v>
      </c>
      <c r="GUY198" s="108">
        <v>2</v>
      </c>
      <c r="GUZ198" s="109"/>
      <c r="GVA198" s="87"/>
      <c r="GVB198" s="87"/>
      <c r="GVC198" s="87">
        <v>0</v>
      </c>
      <c r="GVD198" s="87">
        <f>GVB198+GVC198</f>
        <v>0</v>
      </c>
      <c r="GVE198" s="87">
        <v>0</v>
      </c>
      <c r="GVF198" s="87">
        <f>GVD198*(($H$150)+1)+(IF(GVE198&lt;101,GVE198,IF(GVE198&lt;201,GVE198/2,IF(GVE198&lt;=301,GVE198/3,GVE198/4))))</f>
        <v>0</v>
      </c>
      <c r="GVG198" s="108">
        <v>2</v>
      </c>
      <c r="GVH198" s="109"/>
      <c r="GVI198" s="87"/>
      <c r="GVJ198" s="87"/>
      <c r="GVK198" s="87">
        <v>0</v>
      </c>
      <c r="GVL198" s="87">
        <f>GVJ198+GVK198</f>
        <v>0</v>
      </c>
      <c r="GVM198" s="87">
        <v>0</v>
      </c>
      <c r="GVN198" s="87">
        <f>GVL198*(($H$150)+1)+(IF(GVM198&lt;101,GVM198,IF(GVM198&lt;201,GVM198/2,IF(GVM198&lt;=301,GVM198/3,GVM198/4))))</f>
        <v>0</v>
      </c>
      <c r="GVO198" s="108">
        <v>2</v>
      </c>
      <c r="GVP198" s="109"/>
      <c r="GVQ198" s="87"/>
      <c r="GVR198" s="87"/>
      <c r="GVS198" s="87">
        <v>0</v>
      </c>
      <c r="GVT198" s="87">
        <f>GVR198+GVS198</f>
        <v>0</v>
      </c>
      <c r="GVU198" s="87">
        <v>0</v>
      </c>
      <c r="GVV198" s="87">
        <f>GVT198*(($H$150)+1)+(IF(GVU198&lt;101,GVU198,IF(GVU198&lt;201,GVU198/2,IF(GVU198&lt;=301,GVU198/3,GVU198/4))))</f>
        <v>0</v>
      </c>
      <c r="GVW198" s="108">
        <v>2</v>
      </c>
      <c r="GVX198" s="109"/>
      <c r="GVY198" s="87"/>
      <c r="GVZ198" s="87"/>
      <c r="GWA198" s="87">
        <v>0</v>
      </c>
      <c r="GWB198" s="87">
        <f>GVZ198+GWA198</f>
        <v>0</v>
      </c>
      <c r="GWC198" s="87">
        <v>0</v>
      </c>
      <c r="GWD198" s="87">
        <f>GWB198*(($H$150)+1)+(IF(GWC198&lt;101,GWC198,IF(GWC198&lt;201,GWC198/2,IF(GWC198&lt;=301,GWC198/3,GWC198/4))))</f>
        <v>0</v>
      </c>
      <c r="GWE198" s="108">
        <v>2</v>
      </c>
      <c r="GWF198" s="109"/>
      <c r="GWG198" s="87"/>
      <c r="GWH198" s="87"/>
      <c r="GWI198" s="87">
        <v>0</v>
      </c>
      <c r="GWJ198" s="87">
        <f>GWH198+GWI198</f>
        <v>0</v>
      </c>
      <c r="GWK198" s="87">
        <v>0</v>
      </c>
      <c r="GWL198" s="87">
        <f>GWJ198*(($H$150)+1)+(IF(GWK198&lt;101,GWK198,IF(GWK198&lt;201,GWK198/2,IF(GWK198&lt;=301,GWK198/3,GWK198/4))))</f>
        <v>0</v>
      </c>
      <c r="GWM198" s="108">
        <v>2</v>
      </c>
      <c r="GWN198" s="109"/>
      <c r="GWO198" s="87"/>
      <c r="GWP198" s="87"/>
      <c r="GWQ198" s="87">
        <v>0</v>
      </c>
      <c r="GWR198" s="87">
        <f>GWP198+GWQ198</f>
        <v>0</v>
      </c>
      <c r="GWS198" s="87">
        <v>0</v>
      </c>
      <c r="GWT198" s="87">
        <f>GWR198*(($H$150)+1)+(IF(GWS198&lt;101,GWS198,IF(GWS198&lt;201,GWS198/2,IF(GWS198&lt;=301,GWS198/3,GWS198/4))))</f>
        <v>0</v>
      </c>
      <c r="GWU198" s="108">
        <v>2</v>
      </c>
      <c r="GWV198" s="109"/>
      <c r="GWW198" s="87"/>
      <c r="GWX198" s="87"/>
      <c r="GWY198" s="87">
        <v>0</v>
      </c>
      <c r="GWZ198" s="87">
        <f>GWX198+GWY198</f>
        <v>0</v>
      </c>
      <c r="GXA198" s="87">
        <v>0</v>
      </c>
      <c r="GXB198" s="87">
        <f>GWZ198*(($H$150)+1)+(IF(GXA198&lt;101,GXA198,IF(GXA198&lt;201,GXA198/2,IF(GXA198&lt;=301,GXA198/3,GXA198/4))))</f>
        <v>0</v>
      </c>
      <c r="GXC198" s="108">
        <v>2</v>
      </c>
      <c r="GXD198" s="109"/>
      <c r="GXE198" s="87"/>
      <c r="GXF198" s="87"/>
      <c r="GXG198" s="87">
        <v>0</v>
      </c>
      <c r="GXH198" s="87">
        <f>GXF198+GXG198</f>
        <v>0</v>
      </c>
      <c r="GXI198" s="87">
        <v>0</v>
      </c>
      <c r="GXJ198" s="87">
        <f>GXH198*(($H$150)+1)+(IF(GXI198&lt;101,GXI198,IF(GXI198&lt;201,GXI198/2,IF(GXI198&lt;=301,GXI198/3,GXI198/4))))</f>
        <v>0</v>
      </c>
      <c r="GXK198" s="108">
        <v>2</v>
      </c>
      <c r="GXL198" s="109"/>
      <c r="GXM198" s="87"/>
      <c r="GXN198" s="87"/>
      <c r="GXO198" s="87">
        <v>0</v>
      </c>
      <c r="GXP198" s="87">
        <f>GXN198+GXO198</f>
        <v>0</v>
      </c>
      <c r="GXQ198" s="87">
        <v>0</v>
      </c>
      <c r="GXR198" s="87">
        <f>GXP198*(($H$150)+1)+(IF(GXQ198&lt;101,GXQ198,IF(GXQ198&lt;201,GXQ198/2,IF(GXQ198&lt;=301,GXQ198/3,GXQ198/4))))</f>
        <v>0</v>
      </c>
      <c r="GXS198" s="108">
        <v>2</v>
      </c>
      <c r="GXT198" s="109"/>
      <c r="GXU198" s="87"/>
      <c r="GXV198" s="87"/>
      <c r="GXW198" s="87">
        <v>0</v>
      </c>
      <c r="GXX198" s="87">
        <f>GXV198+GXW198</f>
        <v>0</v>
      </c>
      <c r="GXY198" s="87">
        <v>0</v>
      </c>
      <c r="GXZ198" s="87">
        <f>GXX198*(($H$150)+1)+(IF(GXY198&lt;101,GXY198,IF(GXY198&lt;201,GXY198/2,IF(GXY198&lt;=301,GXY198/3,GXY198/4))))</f>
        <v>0</v>
      </c>
      <c r="GYA198" s="108">
        <v>2</v>
      </c>
      <c r="GYB198" s="109"/>
      <c r="GYC198" s="87"/>
      <c r="GYD198" s="87"/>
      <c r="GYE198" s="87">
        <v>0</v>
      </c>
      <c r="GYF198" s="87">
        <f>GYD198+GYE198</f>
        <v>0</v>
      </c>
      <c r="GYG198" s="87">
        <v>0</v>
      </c>
      <c r="GYH198" s="87">
        <f>GYF198*(($H$150)+1)+(IF(GYG198&lt;101,GYG198,IF(GYG198&lt;201,GYG198/2,IF(GYG198&lt;=301,GYG198/3,GYG198/4))))</f>
        <v>0</v>
      </c>
      <c r="GYI198" s="108">
        <v>2</v>
      </c>
      <c r="GYJ198" s="109"/>
      <c r="GYK198" s="87"/>
      <c r="GYL198" s="87"/>
      <c r="GYM198" s="87">
        <v>0</v>
      </c>
      <c r="GYN198" s="87">
        <f>GYL198+GYM198</f>
        <v>0</v>
      </c>
      <c r="GYO198" s="87">
        <v>0</v>
      </c>
      <c r="GYP198" s="87">
        <f>GYN198*(($H$150)+1)+(IF(GYO198&lt;101,GYO198,IF(GYO198&lt;201,GYO198/2,IF(GYO198&lt;=301,GYO198/3,GYO198/4))))</f>
        <v>0</v>
      </c>
      <c r="GYQ198" s="108">
        <v>2</v>
      </c>
      <c r="GYR198" s="109"/>
      <c r="GYS198" s="87"/>
      <c r="GYT198" s="87"/>
      <c r="GYU198" s="87">
        <v>0</v>
      </c>
      <c r="GYV198" s="87">
        <f>GYT198+GYU198</f>
        <v>0</v>
      </c>
      <c r="GYW198" s="87">
        <v>0</v>
      </c>
      <c r="GYX198" s="87">
        <f>GYV198*(($H$150)+1)+(IF(GYW198&lt;101,GYW198,IF(GYW198&lt;201,GYW198/2,IF(GYW198&lt;=301,GYW198/3,GYW198/4))))</f>
        <v>0</v>
      </c>
      <c r="GYY198" s="108">
        <v>2</v>
      </c>
      <c r="GYZ198" s="109"/>
      <c r="GZA198" s="87"/>
      <c r="GZB198" s="87"/>
      <c r="GZC198" s="87">
        <v>0</v>
      </c>
      <c r="GZD198" s="87">
        <f>GZB198+GZC198</f>
        <v>0</v>
      </c>
      <c r="GZE198" s="87">
        <v>0</v>
      </c>
      <c r="GZF198" s="87">
        <f>GZD198*(($H$150)+1)+(IF(GZE198&lt;101,GZE198,IF(GZE198&lt;201,GZE198/2,IF(GZE198&lt;=301,GZE198/3,GZE198/4))))</f>
        <v>0</v>
      </c>
      <c r="GZG198" s="108">
        <v>2</v>
      </c>
      <c r="GZH198" s="109"/>
      <c r="GZI198" s="87"/>
      <c r="GZJ198" s="87"/>
      <c r="GZK198" s="87">
        <v>0</v>
      </c>
      <c r="GZL198" s="87">
        <f>GZJ198+GZK198</f>
        <v>0</v>
      </c>
      <c r="GZM198" s="87">
        <v>0</v>
      </c>
      <c r="GZN198" s="87">
        <f>GZL198*(($H$150)+1)+(IF(GZM198&lt;101,GZM198,IF(GZM198&lt;201,GZM198/2,IF(GZM198&lt;=301,GZM198/3,GZM198/4))))</f>
        <v>0</v>
      </c>
      <c r="GZO198" s="108">
        <v>2</v>
      </c>
      <c r="GZP198" s="109"/>
      <c r="GZQ198" s="87"/>
      <c r="GZR198" s="87"/>
      <c r="GZS198" s="87">
        <v>0</v>
      </c>
      <c r="GZT198" s="87">
        <f>GZR198+GZS198</f>
        <v>0</v>
      </c>
      <c r="GZU198" s="87">
        <v>0</v>
      </c>
      <c r="GZV198" s="87">
        <f>GZT198*(($H$150)+1)+(IF(GZU198&lt;101,GZU198,IF(GZU198&lt;201,GZU198/2,IF(GZU198&lt;=301,GZU198/3,GZU198/4))))</f>
        <v>0</v>
      </c>
      <c r="GZW198" s="108">
        <v>2</v>
      </c>
      <c r="GZX198" s="109"/>
      <c r="GZY198" s="87"/>
      <c r="GZZ198" s="87"/>
      <c r="HAA198" s="87">
        <v>0</v>
      </c>
      <c r="HAB198" s="87">
        <f>GZZ198+HAA198</f>
        <v>0</v>
      </c>
      <c r="HAC198" s="87">
        <v>0</v>
      </c>
      <c r="HAD198" s="87">
        <f>HAB198*(($H$150)+1)+(IF(HAC198&lt;101,HAC198,IF(HAC198&lt;201,HAC198/2,IF(HAC198&lt;=301,HAC198/3,HAC198/4))))</f>
        <v>0</v>
      </c>
      <c r="HAE198" s="108">
        <v>2</v>
      </c>
      <c r="HAF198" s="109"/>
      <c r="HAG198" s="87"/>
      <c r="HAH198" s="87"/>
      <c r="HAI198" s="87">
        <v>0</v>
      </c>
      <c r="HAJ198" s="87">
        <f>HAH198+HAI198</f>
        <v>0</v>
      </c>
      <c r="HAK198" s="87">
        <v>0</v>
      </c>
      <c r="HAL198" s="87">
        <f>HAJ198*(($H$150)+1)+(IF(HAK198&lt;101,HAK198,IF(HAK198&lt;201,HAK198/2,IF(HAK198&lt;=301,HAK198/3,HAK198/4))))</f>
        <v>0</v>
      </c>
      <c r="HAM198" s="108">
        <v>2</v>
      </c>
      <c r="HAN198" s="109"/>
      <c r="HAO198" s="87"/>
      <c r="HAP198" s="87"/>
      <c r="HAQ198" s="87">
        <v>0</v>
      </c>
      <c r="HAR198" s="87">
        <f>HAP198+HAQ198</f>
        <v>0</v>
      </c>
      <c r="HAS198" s="87">
        <v>0</v>
      </c>
      <c r="HAT198" s="87">
        <f>HAR198*(($H$150)+1)+(IF(HAS198&lt;101,HAS198,IF(HAS198&lt;201,HAS198/2,IF(HAS198&lt;=301,HAS198/3,HAS198/4))))</f>
        <v>0</v>
      </c>
      <c r="HAU198" s="108">
        <v>2</v>
      </c>
      <c r="HAV198" s="109"/>
      <c r="HAW198" s="87"/>
      <c r="HAX198" s="87"/>
      <c r="HAY198" s="87">
        <v>0</v>
      </c>
      <c r="HAZ198" s="87">
        <f>HAX198+HAY198</f>
        <v>0</v>
      </c>
      <c r="HBA198" s="87">
        <v>0</v>
      </c>
      <c r="HBB198" s="87">
        <f>HAZ198*(($H$150)+1)+(IF(HBA198&lt;101,HBA198,IF(HBA198&lt;201,HBA198/2,IF(HBA198&lt;=301,HBA198/3,HBA198/4))))</f>
        <v>0</v>
      </c>
      <c r="HBC198" s="108">
        <v>2</v>
      </c>
      <c r="HBD198" s="109"/>
      <c r="HBE198" s="87"/>
      <c r="HBF198" s="87"/>
      <c r="HBG198" s="87">
        <v>0</v>
      </c>
      <c r="HBH198" s="87">
        <f>HBF198+HBG198</f>
        <v>0</v>
      </c>
      <c r="HBI198" s="87">
        <v>0</v>
      </c>
      <c r="HBJ198" s="87">
        <f>HBH198*(($H$150)+1)+(IF(HBI198&lt;101,HBI198,IF(HBI198&lt;201,HBI198/2,IF(HBI198&lt;=301,HBI198/3,HBI198/4))))</f>
        <v>0</v>
      </c>
      <c r="HBK198" s="108">
        <v>2</v>
      </c>
      <c r="HBL198" s="109"/>
      <c r="HBM198" s="87"/>
      <c r="HBN198" s="87"/>
      <c r="HBO198" s="87">
        <v>0</v>
      </c>
      <c r="HBP198" s="87">
        <f>HBN198+HBO198</f>
        <v>0</v>
      </c>
      <c r="HBQ198" s="87">
        <v>0</v>
      </c>
      <c r="HBR198" s="87">
        <f>HBP198*(($H$150)+1)+(IF(HBQ198&lt;101,HBQ198,IF(HBQ198&lt;201,HBQ198/2,IF(HBQ198&lt;=301,HBQ198/3,HBQ198/4))))</f>
        <v>0</v>
      </c>
      <c r="HBS198" s="108">
        <v>2</v>
      </c>
      <c r="HBT198" s="109"/>
      <c r="HBU198" s="87"/>
      <c r="HBV198" s="87"/>
      <c r="HBW198" s="87">
        <v>0</v>
      </c>
      <c r="HBX198" s="87">
        <f>HBV198+HBW198</f>
        <v>0</v>
      </c>
      <c r="HBY198" s="87">
        <v>0</v>
      </c>
      <c r="HBZ198" s="87">
        <f>HBX198*(($H$150)+1)+(IF(HBY198&lt;101,HBY198,IF(HBY198&lt;201,HBY198/2,IF(HBY198&lt;=301,HBY198/3,HBY198/4))))</f>
        <v>0</v>
      </c>
      <c r="HCA198" s="108">
        <v>2</v>
      </c>
      <c r="HCB198" s="109"/>
      <c r="HCC198" s="87"/>
      <c r="HCD198" s="87"/>
      <c r="HCE198" s="87">
        <v>0</v>
      </c>
      <c r="HCF198" s="87">
        <f>HCD198+HCE198</f>
        <v>0</v>
      </c>
      <c r="HCG198" s="87">
        <v>0</v>
      </c>
      <c r="HCH198" s="87">
        <f>HCF198*(($H$150)+1)+(IF(HCG198&lt;101,HCG198,IF(HCG198&lt;201,HCG198/2,IF(HCG198&lt;=301,HCG198/3,HCG198/4))))</f>
        <v>0</v>
      </c>
      <c r="HCI198" s="108">
        <v>2</v>
      </c>
      <c r="HCJ198" s="109"/>
      <c r="HCK198" s="87"/>
      <c r="HCL198" s="87"/>
      <c r="HCM198" s="87">
        <v>0</v>
      </c>
      <c r="HCN198" s="87">
        <f>HCL198+HCM198</f>
        <v>0</v>
      </c>
      <c r="HCO198" s="87">
        <v>0</v>
      </c>
      <c r="HCP198" s="87">
        <f>HCN198*(($H$150)+1)+(IF(HCO198&lt;101,HCO198,IF(HCO198&lt;201,HCO198/2,IF(HCO198&lt;=301,HCO198/3,HCO198/4))))</f>
        <v>0</v>
      </c>
      <c r="HCQ198" s="108">
        <v>2</v>
      </c>
      <c r="HCR198" s="109"/>
      <c r="HCS198" s="87"/>
      <c r="HCT198" s="87"/>
      <c r="HCU198" s="87">
        <v>0</v>
      </c>
      <c r="HCV198" s="87">
        <f>HCT198+HCU198</f>
        <v>0</v>
      </c>
      <c r="HCW198" s="87">
        <v>0</v>
      </c>
      <c r="HCX198" s="87">
        <f>HCV198*(($H$150)+1)+(IF(HCW198&lt;101,HCW198,IF(HCW198&lt;201,HCW198/2,IF(HCW198&lt;=301,HCW198/3,HCW198/4))))</f>
        <v>0</v>
      </c>
      <c r="HCY198" s="108">
        <v>2</v>
      </c>
      <c r="HCZ198" s="109"/>
      <c r="HDA198" s="87"/>
      <c r="HDB198" s="87"/>
      <c r="HDC198" s="87">
        <v>0</v>
      </c>
      <c r="HDD198" s="87">
        <f>HDB198+HDC198</f>
        <v>0</v>
      </c>
      <c r="HDE198" s="87">
        <v>0</v>
      </c>
      <c r="HDF198" s="87">
        <f>HDD198*(($H$150)+1)+(IF(HDE198&lt;101,HDE198,IF(HDE198&lt;201,HDE198/2,IF(HDE198&lt;=301,HDE198/3,HDE198/4))))</f>
        <v>0</v>
      </c>
      <c r="HDG198" s="108">
        <v>2</v>
      </c>
      <c r="HDH198" s="109"/>
      <c r="HDI198" s="87"/>
      <c r="HDJ198" s="87"/>
      <c r="HDK198" s="87">
        <v>0</v>
      </c>
      <c r="HDL198" s="87">
        <f>HDJ198+HDK198</f>
        <v>0</v>
      </c>
      <c r="HDM198" s="87">
        <v>0</v>
      </c>
      <c r="HDN198" s="87">
        <f>HDL198*(($H$150)+1)+(IF(HDM198&lt;101,HDM198,IF(HDM198&lt;201,HDM198/2,IF(HDM198&lt;=301,HDM198/3,HDM198/4))))</f>
        <v>0</v>
      </c>
      <c r="HDO198" s="108">
        <v>2</v>
      </c>
      <c r="HDP198" s="109"/>
      <c r="HDQ198" s="87"/>
      <c r="HDR198" s="87"/>
      <c r="HDS198" s="87">
        <v>0</v>
      </c>
      <c r="HDT198" s="87">
        <f>HDR198+HDS198</f>
        <v>0</v>
      </c>
      <c r="HDU198" s="87">
        <v>0</v>
      </c>
      <c r="HDV198" s="87">
        <f>HDT198*(($H$150)+1)+(IF(HDU198&lt;101,HDU198,IF(HDU198&lt;201,HDU198/2,IF(HDU198&lt;=301,HDU198/3,HDU198/4))))</f>
        <v>0</v>
      </c>
      <c r="HDW198" s="108">
        <v>2</v>
      </c>
      <c r="HDX198" s="109"/>
      <c r="HDY198" s="87"/>
      <c r="HDZ198" s="87"/>
      <c r="HEA198" s="87">
        <v>0</v>
      </c>
      <c r="HEB198" s="87">
        <f>HDZ198+HEA198</f>
        <v>0</v>
      </c>
      <c r="HEC198" s="87">
        <v>0</v>
      </c>
      <c r="HED198" s="87">
        <f>HEB198*(($H$150)+1)+(IF(HEC198&lt;101,HEC198,IF(HEC198&lt;201,HEC198/2,IF(HEC198&lt;=301,HEC198/3,HEC198/4))))</f>
        <v>0</v>
      </c>
      <c r="HEE198" s="108">
        <v>2</v>
      </c>
      <c r="HEF198" s="109"/>
      <c r="HEG198" s="87"/>
      <c r="HEH198" s="87"/>
      <c r="HEI198" s="87">
        <v>0</v>
      </c>
      <c r="HEJ198" s="87">
        <f>HEH198+HEI198</f>
        <v>0</v>
      </c>
      <c r="HEK198" s="87">
        <v>0</v>
      </c>
      <c r="HEL198" s="87">
        <f>HEJ198*(($H$150)+1)+(IF(HEK198&lt;101,HEK198,IF(HEK198&lt;201,HEK198/2,IF(HEK198&lt;=301,HEK198/3,HEK198/4))))</f>
        <v>0</v>
      </c>
      <c r="HEM198" s="108">
        <v>2</v>
      </c>
      <c r="HEN198" s="109"/>
      <c r="HEO198" s="87"/>
      <c r="HEP198" s="87"/>
      <c r="HEQ198" s="87">
        <v>0</v>
      </c>
      <c r="HER198" s="87">
        <f>HEP198+HEQ198</f>
        <v>0</v>
      </c>
      <c r="HES198" s="87">
        <v>0</v>
      </c>
      <c r="HET198" s="87">
        <f>HER198*(($H$150)+1)+(IF(HES198&lt;101,HES198,IF(HES198&lt;201,HES198/2,IF(HES198&lt;=301,HES198/3,HES198/4))))</f>
        <v>0</v>
      </c>
      <c r="HEU198" s="108">
        <v>2</v>
      </c>
      <c r="HEV198" s="109"/>
      <c r="HEW198" s="87"/>
      <c r="HEX198" s="87"/>
      <c r="HEY198" s="87">
        <v>0</v>
      </c>
      <c r="HEZ198" s="87">
        <f>HEX198+HEY198</f>
        <v>0</v>
      </c>
      <c r="HFA198" s="87">
        <v>0</v>
      </c>
      <c r="HFB198" s="87">
        <f>HEZ198*(($H$150)+1)+(IF(HFA198&lt;101,HFA198,IF(HFA198&lt;201,HFA198/2,IF(HFA198&lt;=301,HFA198/3,HFA198/4))))</f>
        <v>0</v>
      </c>
      <c r="HFC198" s="108">
        <v>2</v>
      </c>
      <c r="HFD198" s="109"/>
      <c r="HFE198" s="87"/>
      <c r="HFF198" s="87"/>
      <c r="HFG198" s="87">
        <v>0</v>
      </c>
      <c r="HFH198" s="87">
        <f>HFF198+HFG198</f>
        <v>0</v>
      </c>
      <c r="HFI198" s="87">
        <v>0</v>
      </c>
      <c r="HFJ198" s="87">
        <f>HFH198*(($H$150)+1)+(IF(HFI198&lt;101,HFI198,IF(HFI198&lt;201,HFI198/2,IF(HFI198&lt;=301,HFI198/3,HFI198/4))))</f>
        <v>0</v>
      </c>
      <c r="HFK198" s="108">
        <v>2</v>
      </c>
      <c r="HFL198" s="109"/>
      <c r="HFM198" s="87"/>
      <c r="HFN198" s="87"/>
      <c r="HFO198" s="87">
        <v>0</v>
      </c>
      <c r="HFP198" s="87">
        <f>HFN198+HFO198</f>
        <v>0</v>
      </c>
      <c r="HFQ198" s="87">
        <v>0</v>
      </c>
      <c r="HFR198" s="87">
        <f>HFP198*(($H$150)+1)+(IF(HFQ198&lt;101,HFQ198,IF(HFQ198&lt;201,HFQ198/2,IF(HFQ198&lt;=301,HFQ198/3,HFQ198/4))))</f>
        <v>0</v>
      </c>
      <c r="HFS198" s="108">
        <v>2</v>
      </c>
      <c r="HFT198" s="109"/>
      <c r="HFU198" s="87"/>
      <c r="HFV198" s="87"/>
      <c r="HFW198" s="87">
        <v>0</v>
      </c>
      <c r="HFX198" s="87">
        <f>HFV198+HFW198</f>
        <v>0</v>
      </c>
      <c r="HFY198" s="87">
        <v>0</v>
      </c>
      <c r="HFZ198" s="87">
        <f>HFX198*(($H$150)+1)+(IF(HFY198&lt;101,HFY198,IF(HFY198&lt;201,HFY198/2,IF(HFY198&lt;=301,HFY198/3,HFY198/4))))</f>
        <v>0</v>
      </c>
      <c r="HGA198" s="108">
        <v>2</v>
      </c>
      <c r="HGB198" s="109"/>
      <c r="HGC198" s="87"/>
      <c r="HGD198" s="87"/>
      <c r="HGE198" s="87">
        <v>0</v>
      </c>
      <c r="HGF198" s="87">
        <f>HGD198+HGE198</f>
        <v>0</v>
      </c>
      <c r="HGG198" s="87">
        <v>0</v>
      </c>
      <c r="HGH198" s="87">
        <f>HGF198*(($H$150)+1)+(IF(HGG198&lt;101,HGG198,IF(HGG198&lt;201,HGG198/2,IF(HGG198&lt;=301,HGG198/3,HGG198/4))))</f>
        <v>0</v>
      </c>
      <c r="HGI198" s="108">
        <v>2</v>
      </c>
      <c r="HGJ198" s="109"/>
      <c r="HGK198" s="87"/>
      <c r="HGL198" s="87"/>
      <c r="HGM198" s="87">
        <v>0</v>
      </c>
      <c r="HGN198" s="87">
        <f>HGL198+HGM198</f>
        <v>0</v>
      </c>
      <c r="HGO198" s="87">
        <v>0</v>
      </c>
      <c r="HGP198" s="87">
        <f>HGN198*(($H$150)+1)+(IF(HGO198&lt;101,HGO198,IF(HGO198&lt;201,HGO198/2,IF(HGO198&lt;=301,HGO198/3,HGO198/4))))</f>
        <v>0</v>
      </c>
      <c r="HGQ198" s="108">
        <v>2</v>
      </c>
      <c r="HGR198" s="109"/>
      <c r="HGS198" s="87"/>
      <c r="HGT198" s="87"/>
      <c r="HGU198" s="87">
        <v>0</v>
      </c>
      <c r="HGV198" s="87">
        <f>HGT198+HGU198</f>
        <v>0</v>
      </c>
      <c r="HGW198" s="87">
        <v>0</v>
      </c>
      <c r="HGX198" s="87">
        <f>HGV198*(($H$150)+1)+(IF(HGW198&lt;101,HGW198,IF(HGW198&lt;201,HGW198/2,IF(HGW198&lt;=301,HGW198/3,HGW198/4))))</f>
        <v>0</v>
      </c>
      <c r="HGY198" s="108">
        <v>2</v>
      </c>
      <c r="HGZ198" s="109"/>
      <c r="HHA198" s="87"/>
      <c r="HHB198" s="87"/>
      <c r="HHC198" s="87">
        <v>0</v>
      </c>
      <c r="HHD198" s="87">
        <f>HHB198+HHC198</f>
        <v>0</v>
      </c>
      <c r="HHE198" s="87">
        <v>0</v>
      </c>
      <c r="HHF198" s="87">
        <f>HHD198*(($H$150)+1)+(IF(HHE198&lt;101,HHE198,IF(HHE198&lt;201,HHE198/2,IF(HHE198&lt;=301,HHE198/3,HHE198/4))))</f>
        <v>0</v>
      </c>
      <c r="HHG198" s="108">
        <v>2</v>
      </c>
      <c r="HHH198" s="109"/>
      <c r="HHI198" s="87"/>
      <c r="HHJ198" s="87"/>
      <c r="HHK198" s="87">
        <v>0</v>
      </c>
      <c r="HHL198" s="87">
        <f>HHJ198+HHK198</f>
        <v>0</v>
      </c>
      <c r="HHM198" s="87">
        <v>0</v>
      </c>
      <c r="HHN198" s="87">
        <f>HHL198*(($H$150)+1)+(IF(HHM198&lt;101,HHM198,IF(HHM198&lt;201,HHM198/2,IF(HHM198&lt;=301,HHM198/3,HHM198/4))))</f>
        <v>0</v>
      </c>
      <c r="HHO198" s="108">
        <v>2</v>
      </c>
      <c r="HHP198" s="109"/>
      <c r="HHQ198" s="87"/>
      <c r="HHR198" s="87"/>
      <c r="HHS198" s="87">
        <v>0</v>
      </c>
      <c r="HHT198" s="87">
        <f>HHR198+HHS198</f>
        <v>0</v>
      </c>
      <c r="HHU198" s="87">
        <v>0</v>
      </c>
      <c r="HHV198" s="87">
        <f>HHT198*(($H$150)+1)+(IF(HHU198&lt;101,HHU198,IF(HHU198&lt;201,HHU198/2,IF(HHU198&lt;=301,HHU198/3,HHU198/4))))</f>
        <v>0</v>
      </c>
      <c r="HHW198" s="108">
        <v>2</v>
      </c>
      <c r="HHX198" s="109"/>
      <c r="HHY198" s="87"/>
      <c r="HHZ198" s="87"/>
      <c r="HIA198" s="87">
        <v>0</v>
      </c>
      <c r="HIB198" s="87">
        <f>HHZ198+HIA198</f>
        <v>0</v>
      </c>
      <c r="HIC198" s="87">
        <v>0</v>
      </c>
      <c r="HID198" s="87">
        <f>HIB198*(($H$150)+1)+(IF(HIC198&lt;101,HIC198,IF(HIC198&lt;201,HIC198/2,IF(HIC198&lt;=301,HIC198/3,HIC198/4))))</f>
        <v>0</v>
      </c>
      <c r="HIE198" s="108">
        <v>2</v>
      </c>
      <c r="HIF198" s="109"/>
      <c r="HIG198" s="87"/>
      <c r="HIH198" s="87"/>
      <c r="HII198" s="87">
        <v>0</v>
      </c>
      <c r="HIJ198" s="87">
        <f>HIH198+HII198</f>
        <v>0</v>
      </c>
      <c r="HIK198" s="87">
        <v>0</v>
      </c>
      <c r="HIL198" s="87">
        <f>HIJ198*(($H$150)+1)+(IF(HIK198&lt;101,HIK198,IF(HIK198&lt;201,HIK198/2,IF(HIK198&lt;=301,HIK198/3,HIK198/4))))</f>
        <v>0</v>
      </c>
      <c r="HIM198" s="108">
        <v>2</v>
      </c>
      <c r="HIN198" s="109"/>
      <c r="HIO198" s="87"/>
      <c r="HIP198" s="87"/>
      <c r="HIQ198" s="87">
        <v>0</v>
      </c>
      <c r="HIR198" s="87">
        <f>HIP198+HIQ198</f>
        <v>0</v>
      </c>
      <c r="HIS198" s="87">
        <v>0</v>
      </c>
      <c r="HIT198" s="87">
        <f>HIR198*(($H$150)+1)+(IF(HIS198&lt;101,HIS198,IF(HIS198&lt;201,HIS198/2,IF(HIS198&lt;=301,HIS198/3,HIS198/4))))</f>
        <v>0</v>
      </c>
      <c r="HIU198" s="108">
        <v>2</v>
      </c>
      <c r="HIV198" s="109"/>
      <c r="HIW198" s="87"/>
      <c r="HIX198" s="87"/>
      <c r="HIY198" s="87">
        <v>0</v>
      </c>
      <c r="HIZ198" s="87">
        <f>HIX198+HIY198</f>
        <v>0</v>
      </c>
      <c r="HJA198" s="87">
        <v>0</v>
      </c>
      <c r="HJB198" s="87">
        <f>HIZ198*(($H$150)+1)+(IF(HJA198&lt;101,HJA198,IF(HJA198&lt;201,HJA198/2,IF(HJA198&lt;=301,HJA198/3,HJA198/4))))</f>
        <v>0</v>
      </c>
      <c r="HJC198" s="108">
        <v>2</v>
      </c>
      <c r="HJD198" s="109"/>
      <c r="HJE198" s="87"/>
      <c r="HJF198" s="87"/>
      <c r="HJG198" s="87">
        <v>0</v>
      </c>
      <c r="HJH198" s="87">
        <f>HJF198+HJG198</f>
        <v>0</v>
      </c>
      <c r="HJI198" s="87">
        <v>0</v>
      </c>
      <c r="HJJ198" s="87">
        <f>HJH198*(($H$150)+1)+(IF(HJI198&lt;101,HJI198,IF(HJI198&lt;201,HJI198/2,IF(HJI198&lt;=301,HJI198/3,HJI198/4))))</f>
        <v>0</v>
      </c>
      <c r="HJK198" s="108">
        <v>2</v>
      </c>
      <c r="HJL198" s="109"/>
      <c r="HJM198" s="87"/>
      <c r="HJN198" s="87"/>
      <c r="HJO198" s="87">
        <v>0</v>
      </c>
      <c r="HJP198" s="87">
        <f>HJN198+HJO198</f>
        <v>0</v>
      </c>
      <c r="HJQ198" s="87">
        <v>0</v>
      </c>
      <c r="HJR198" s="87">
        <f>HJP198*(($H$150)+1)+(IF(HJQ198&lt;101,HJQ198,IF(HJQ198&lt;201,HJQ198/2,IF(HJQ198&lt;=301,HJQ198/3,HJQ198/4))))</f>
        <v>0</v>
      </c>
      <c r="HJS198" s="108">
        <v>2</v>
      </c>
      <c r="HJT198" s="109"/>
      <c r="HJU198" s="87"/>
      <c r="HJV198" s="87"/>
      <c r="HJW198" s="87">
        <v>0</v>
      </c>
      <c r="HJX198" s="87">
        <f>HJV198+HJW198</f>
        <v>0</v>
      </c>
      <c r="HJY198" s="87">
        <v>0</v>
      </c>
      <c r="HJZ198" s="87">
        <f>HJX198*(($H$150)+1)+(IF(HJY198&lt;101,HJY198,IF(HJY198&lt;201,HJY198/2,IF(HJY198&lt;=301,HJY198/3,HJY198/4))))</f>
        <v>0</v>
      </c>
      <c r="HKA198" s="108">
        <v>2</v>
      </c>
      <c r="HKB198" s="109"/>
      <c r="HKC198" s="87"/>
      <c r="HKD198" s="87"/>
      <c r="HKE198" s="87">
        <v>0</v>
      </c>
      <c r="HKF198" s="87">
        <f>HKD198+HKE198</f>
        <v>0</v>
      </c>
      <c r="HKG198" s="87">
        <v>0</v>
      </c>
      <c r="HKH198" s="87">
        <f>HKF198*(($H$150)+1)+(IF(HKG198&lt;101,HKG198,IF(HKG198&lt;201,HKG198/2,IF(HKG198&lt;=301,HKG198/3,HKG198/4))))</f>
        <v>0</v>
      </c>
      <c r="HKI198" s="108">
        <v>2</v>
      </c>
      <c r="HKJ198" s="109"/>
      <c r="HKK198" s="87"/>
      <c r="HKL198" s="87"/>
      <c r="HKM198" s="87">
        <v>0</v>
      </c>
      <c r="HKN198" s="87">
        <f>HKL198+HKM198</f>
        <v>0</v>
      </c>
      <c r="HKO198" s="87">
        <v>0</v>
      </c>
      <c r="HKP198" s="87">
        <f>HKN198*(($H$150)+1)+(IF(HKO198&lt;101,HKO198,IF(HKO198&lt;201,HKO198/2,IF(HKO198&lt;=301,HKO198/3,HKO198/4))))</f>
        <v>0</v>
      </c>
      <c r="HKQ198" s="108">
        <v>2</v>
      </c>
      <c r="HKR198" s="109"/>
      <c r="HKS198" s="87"/>
      <c r="HKT198" s="87"/>
      <c r="HKU198" s="87">
        <v>0</v>
      </c>
      <c r="HKV198" s="87">
        <f>HKT198+HKU198</f>
        <v>0</v>
      </c>
      <c r="HKW198" s="87">
        <v>0</v>
      </c>
      <c r="HKX198" s="87">
        <f>HKV198*(($H$150)+1)+(IF(HKW198&lt;101,HKW198,IF(HKW198&lt;201,HKW198/2,IF(HKW198&lt;=301,HKW198/3,HKW198/4))))</f>
        <v>0</v>
      </c>
      <c r="HKY198" s="108">
        <v>2</v>
      </c>
      <c r="HKZ198" s="109"/>
      <c r="HLA198" s="87"/>
      <c r="HLB198" s="87"/>
      <c r="HLC198" s="87">
        <v>0</v>
      </c>
      <c r="HLD198" s="87">
        <f>HLB198+HLC198</f>
        <v>0</v>
      </c>
      <c r="HLE198" s="87">
        <v>0</v>
      </c>
      <c r="HLF198" s="87">
        <f>HLD198*(($H$150)+1)+(IF(HLE198&lt;101,HLE198,IF(HLE198&lt;201,HLE198/2,IF(HLE198&lt;=301,HLE198/3,HLE198/4))))</f>
        <v>0</v>
      </c>
      <c r="HLG198" s="108">
        <v>2</v>
      </c>
      <c r="HLH198" s="109"/>
      <c r="HLI198" s="87"/>
      <c r="HLJ198" s="87"/>
      <c r="HLK198" s="87">
        <v>0</v>
      </c>
      <c r="HLL198" s="87">
        <f>HLJ198+HLK198</f>
        <v>0</v>
      </c>
      <c r="HLM198" s="87">
        <v>0</v>
      </c>
      <c r="HLN198" s="87">
        <f>HLL198*(($H$150)+1)+(IF(HLM198&lt;101,HLM198,IF(HLM198&lt;201,HLM198/2,IF(HLM198&lt;=301,HLM198/3,HLM198/4))))</f>
        <v>0</v>
      </c>
      <c r="HLO198" s="108">
        <v>2</v>
      </c>
      <c r="HLP198" s="109"/>
      <c r="HLQ198" s="87"/>
      <c r="HLR198" s="87"/>
      <c r="HLS198" s="87">
        <v>0</v>
      </c>
      <c r="HLT198" s="87">
        <f>HLR198+HLS198</f>
        <v>0</v>
      </c>
      <c r="HLU198" s="87">
        <v>0</v>
      </c>
      <c r="HLV198" s="87">
        <f>HLT198*(($H$150)+1)+(IF(HLU198&lt;101,HLU198,IF(HLU198&lt;201,HLU198/2,IF(HLU198&lt;=301,HLU198/3,HLU198/4))))</f>
        <v>0</v>
      </c>
      <c r="HLW198" s="108">
        <v>2</v>
      </c>
      <c r="HLX198" s="109"/>
      <c r="HLY198" s="87"/>
      <c r="HLZ198" s="87"/>
      <c r="HMA198" s="87">
        <v>0</v>
      </c>
      <c r="HMB198" s="87">
        <f>HLZ198+HMA198</f>
        <v>0</v>
      </c>
      <c r="HMC198" s="87">
        <v>0</v>
      </c>
      <c r="HMD198" s="87">
        <f>HMB198*(($H$150)+1)+(IF(HMC198&lt;101,HMC198,IF(HMC198&lt;201,HMC198/2,IF(HMC198&lt;=301,HMC198/3,HMC198/4))))</f>
        <v>0</v>
      </c>
      <c r="HME198" s="108">
        <v>2</v>
      </c>
      <c r="HMF198" s="109"/>
      <c r="HMG198" s="87"/>
      <c r="HMH198" s="87"/>
      <c r="HMI198" s="87">
        <v>0</v>
      </c>
      <c r="HMJ198" s="87">
        <f>HMH198+HMI198</f>
        <v>0</v>
      </c>
      <c r="HMK198" s="87">
        <v>0</v>
      </c>
      <c r="HML198" s="87">
        <f>HMJ198*(($H$150)+1)+(IF(HMK198&lt;101,HMK198,IF(HMK198&lt;201,HMK198/2,IF(HMK198&lt;=301,HMK198/3,HMK198/4))))</f>
        <v>0</v>
      </c>
      <c r="HMM198" s="108">
        <v>2</v>
      </c>
      <c r="HMN198" s="109"/>
      <c r="HMO198" s="87"/>
      <c r="HMP198" s="87"/>
      <c r="HMQ198" s="87">
        <v>0</v>
      </c>
      <c r="HMR198" s="87">
        <f>HMP198+HMQ198</f>
        <v>0</v>
      </c>
      <c r="HMS198" s="87">
        <v>0</v>
      </c>
      <c r="HMT198" s="87">
        <f>HMR198*(($H$150)+1)+(IF(HMS198&lt;101,HMS198,IF(HMS198&lt;201,HMS198/2,IF(HMS198&lt;=301,HMS198/3,HMS198/4))))</f>
        <v>0</v>
      </c>
      <c r="HMU198" s="108">
        <v>2</v>
      </c>
      <c r="HMV198" s="109"/>
      <c r="HMW198" s="87"/>
      <c r="HMX198" s="87"/>
      <c r="HMY198" s="87">
        <v>0</v>
      </c>
      <c r="HMZ198" s="87">
        <f>HMX198+HMY198</f>
        <v>0</v>
      </c>
      <c r="HNA198" s="87">
        <v>0</v>
      </c>
      <c r="HNB198" s="87">
        <f>HMZ198*(($H$150)+1)+(IF(HNA198&lt;101,HNA198,IF(HNA198&lt;201,HNA198/2,IF(HNA198&lt;=301,HNA198/3,HNA198/4))))</f>
        <v>0</v>
      </c>
      <c r="HNC198" s="108">
        <v>2</v>
      </c>
      <c r="HND198" s="109"/>
      <c r="HNE198" s="87"/>
      <c r="HNF198" s="87"/>
      <c r="HNG198" s="87">
        <v>0</v>
      </c>
      <c r="HNH198" s="87">
        <f>HNF198+HNG198</f>
        <v>0</v>
      </c>
      <c r="HNI198" s="87">
        <v>0</v>
      </c>
      <c r="HNJ198" s="87">
        <f>HNH198*(($H$150)+1)+(IF(HNI198&lt;101,HNI198,IF(HNI198&lt;201,HNI198/2,IF(HNI198&lt;=301,HNI198/3,HNI198/4))))</f>
        <v>0</v>
      </c>
      <c r="HNK198" s="108">
        <v>2</v>
      </c>
      <c r="HNL198" s="109"/>
      <c r="HNM198" s="87"/>
      <c r="HNN198" s="87"/>
      <c r="HNO198" s="87">
        <v>0</v>
      </c>
      <c r="HNP198" s="87">
        <f>HNN198+HNO198</f>
        <v>0</v>
      </c>
      <c r="HNQ198" s="87">
        <v>0</v>
      </c>
      <c r="HNR198" s="87">
        <f>HNP198*(($H$150)+1)+(IF(HNQ198&lt;101,HNQ198,IF(HNQ198&lt;201,HNQ198/2,IF(HNQ198&lt;=301,HNQ198/3,HNQ198/4))))</f>
        <v>0</v>
      </c>
      <c r="HNS198" s="108">
        <v>2</v>
      </c>
      <c r="HNT198" s="109"/>
      <c r="HNU198" s="87"/>
      <c r="HNV198" s="87"/>
      <c r="HNW198" s="87">
        <v>0</v>
      </c>
      <c r="HNX198" s="87">
        <f>HNV198+HNW198</f>
        <v>0</v>
      </c>
      <c r="HNY198" s="87">
        <v>0</v>
      </c>
      <c r="HNZ198" s="87">
        <f>HNX198*(($H$150)+1)+(IF(HNY198&lt;101,HNY198,IF(HNY198&lt;201,HNY198/2,IF(HNY198&lt;=301,HNY198/3,HNY198/4))))</f>
        <v>0</v>
      </c>
      <c r="HOA198" s="108">
        <v>2</v>
      </c>
      <c r="HOB198" s="109"/>
      <c r="HOC198" s="87"/>
      <c r="HOD198" s="87"/>
      <c r="HOE198" s="87">
        <v>0</v>
      </c>
      <c r="HOF198" s="87">
        <f>HOD198+HOE198</f>
        <v>0</v>
      </c>
      <c r="HOG198" s="87">
        <v>0</v>
      </c>
      <c r="HOH198" s="87">
        <f>HOF198*(($H$150)+1)+(IF(HOG198&lt;101,HOG198,IF(HOG198&lt;201,HOG198/2,IF(HOG198&lt;=301,HOG198/3,HOG198/4))))</f>
        <v>0</v>
      </c>
      <c r="HOI198" s="108">
        <v>2</v>
      </c>
      <c r="HOJ198" s="109"/>
      <c r="HOK198" s="87"/>
      <c r="HOL198" s="87"/>
      <c r="HOM198" s="87">
        <v>0</v>
      </c>
      <c r="HON198" s="87">
        <f>HOL198+HOM198</f>
        <v>0</v>
      </c>
      <c r="HOO198" s="87">
        <v>0</v>
      </c>
      <c r="HOP198" s="87">
        <f>HON198*(($H$150)+1)+(IF(HOO198&lt;101,HOO198,IF(HOO198&lt;201,HOO198/2,IF(HOO198&lt;=301,HOO198/3,HOO198/4))))</f>
        <v>0</v>
      </c>
      <c r="HOQ198" s="108">
        <v>2</v>
      </c>
      <c r="HOR198" s="109"/>
      <c r="HOS198" s="87"/>
      <c r="HOT198" s="87"/>
      <c r="HOU198" s="87">
        <v>0</v>
      </c>
      <c r="HOV198" s="87">
        <f>HOT198+HOU198</f>
        <v>0</v>
      </c>
      <c r="HOW198" s="87">
        <v>0</v>
      </c>
      <c r="HOX198" s="87">
        <f>HOV198*(($H$150)+1)+(IF(HOW198&lt;101,HOW198,IF(HOW198&lt;201,HOW198/2,IF(HOW198&lt;=301,HOW198/3,HOW198/4))))</f>
        <v>0</v>
      </c>
      <c r="HOY198" s="108">
        <v>2</v>
      </c>
      <c r="HOZ198" s="109"/>
      <c r="HPA198" s="87"/>
      <c r="HPB198" s="87"/>
      <c r="HPC198" s="87">
        <v>0</v>
      </c>
      <c r="HPD198" s="87">
        <f>HPB198+HPC198</f>
        <v>0</v>
      </c>
      <c r="HPE198" s="87">
        <v>0</v>
      </c>
      <c r="HPF198" s="87">
        <f>HPD198*(($H$150)+1)+(IF(HPE198&lt;101,HPE198,IF(HPE198&lt;201,HPE198/2,IF(HPE198&lt;=301,HPE198/3,HPE198/4))))</f>
        <v>0</v>
      </c>
      <c r="HPG198" s="108">
        <v>2</v>
      </c>
      <c r="HPH198" s="109"/>
      <c r="HPI198" s="87"/>
      <c r="HPJ198" s="87"/>
      <c r="HPK198" s="87">
        <v>0</v>
      </c>
      <c r="HPL198" s="87">
        <f>HPJ198+HPK198</f>
        <v>0</v>
      </c>
      <c r="HPM198" s="87">
        <v>0</v>
      </c>
      <c r="HPN198" s="87">
        <f>HPL198*(($H$150)+1)+(IF(HPM198&lt;101,HPM198,IF(HPM198&lt;201,HPM198/2,IF(HPM198&lt;=301,HPM198/3,HPM198/4))))</f>
        <v>0</v>
      </c>
      <c r="HPO198" s="108">
        <v>2</v>
      </c>
      <c r="HPP198" s="109"/>
      <c r="HPQ198" s="87"/>
      <c r="HPR198" s="87"/>
      <c r="HPS198" s="87">
        <v>0</v>
      </c>
      <c r="HPT198" s="87">
        <f>HPR198+HPS198</f>
        <v>0</v>
      </c>
      <c r="HPU198" s="87">
        <v>0</v>
      </c>
      <c r="HPV198" s="87">
        <f>HPT198*(($H$150)+1)+(IF(HPU198&lt;101,HPU198,IF(HPU198&lt;201,HPU198/2,IF(HPU198&lt;=301,HPU198/3,HPU198/4))))</f>
        <v>0</v>
      </c>
      <c r="HPW198" s="108">
        <v>2</v>
      </c>
      <c r="HPX198" s="109"/>
      <c r="HPY198" s="87"/>
      <c r="HPZ198" s="87"/>
      <c r="HQA198" s="87">
        <v>0</v>
      </c>
      <c r="HQB198" s="87">
        <f>HPZ198+HQA198</f>
        <v>0</v>
      </c>
      <c r="HQC198" s="87">
        <v>0</v>
      </c>
      <c r="HQD198" s="87">
        <f>HQB198*(($H$150)+1)+(IF(HQC198&lt;101,HQC198,IF(HQC198&lt;201,HQC198/2,IF(HQC198&lt;=301,HQC198/3,HQC198/4))))</f>
        <v>0</v>
      </c>
      <c r="HQE198" s="108">
        <v>2</v>
      </c>
      <c r="HQF198" s="109"/>
      <c r="HQG198" s="87"/>
      <c r="HQH198" s="87"/>
      <c r="HQI198" s="87">
        <v>0</v>
      </c>
      <c r="HQJ198" s="87">
        <f>HQH198+HQI198</f>
        <v>0</v>
      </c>
      <c r="HQK198" s="87">
        <v>0</v>
      </c>
      <c r="HQL198" s="87">
        <f>HQJ198*(($H$150)+1)+(IF(HQK198&lt;101,HQK198,IF(HQK198&lt;201,HQK198/2,IF(HQK198&lt;=301,HQK198/3,HQK198/4))))</f>
        <v>0</v>
      </c>
      <c r="HQM198" s="108">
        <v>2</v>
      </c>
      <c r="HQN198" s="109"/>
      <c r="HQO198" s="87"/>
      <c r="HQP198" s="87"/>
      <c r="HQQ198" s="87">
        <v>0</v>
      </c>
      <c r="HQR198" s="87">
        <f>HQP198+HQQ198</f>
        <v>0</v>
      </c>
      <c r="HQS198" s="87">
        <v>0</v>
      </c>
      <c r="HQT198" s="87">
        <f>HQR198*(($H$150)+1)+(IF(HQS198&lt;101,HQS198,IF(HQS198&lt;201,HQS198/2,IF(HQS198&lt;=301,HQS198/3,HQS198/4))))</f>
        <v>0</v>
      </c>
      <c r="HQU198" s="108">
        <v>2</v>
      </c>
      <c r="HQV198" s="109"/>
      <c r="HQW198" s="87"/>
      <c r="HQX198" s="87"/>
      <c r="HQY198" s="87">
        <v>0</v>
      </c>
      <c r="HQZ198" s="87">
        <f>HQX198+HQY198</f>
        <v>0</v>
      </c>
      <c r="HRA198" s="87">
        <v>0</v>
      </c>
      <c r="HRB198" s="87">
        <f>HQZ198*(($H$150)+1)+(IF(HRA198&lt;101,HRA198,IF(HRA198&lt;201,HRA198/2,IF(HRA198&lt;=301,HRA198/3,HRA198/4))))</f>
        <v>0</v>
      </c>
      <c r="HRC198" s="108">
        <v>2</v>
      </c>
      <c r="HRD198" s="109"/>
      <c r="HRE198" s="87"/>
      <c r="HRF198" s="87"/>
      <c r="HRG198" s="87">
        <v>0</v>
      </c>
      <c r="HRH198" s="87">
        <f>HRF198+HRG198</f>
        <v>0</v>
      </c>
      <c r="HRI198" s="87">
        <v>0</v>
      </c>
      <c r="HRJ198" s="87">
        <f>HRH198*(($H$150)+1)+(IF(HRI198&lt;101,HRI198,IF(HRI198&lt;201,HRI198/2,IF(HRI198&lt;=301,HRI198/3,HRI198/4))))</f>
        <v>0</v>
      </c>
      <c r="HRK198" s="108">
        <v>2</v>
      </c>
      <c r="HRL198" s="109"/>
      <c r="HRM198" s="87"/>
      <c r="HRN198" s="87"/>
      <c r="HRO198" s="87">
        <v>0</v>
      </c>
      <c r="HRP198" s="87">
        <f>HRN198+HRO198</f>
        <v>0</v>
      </c>
      <c r="HRQ198" s="87">
        <v>0</v>
      </c>
      <c r="HRR198" s="87">
        <f>HRP198*(($H$150)+1)+(IF(HRQ198&lt;101,HRQ198,IF(HRQ198&lt;201,HRQ198/2,IF(HRQ198&lt;=301,HRQ198/3,HRQ198/4))))</f>
        <v>0</v>
      </c>
      <c r="HRS198" s="108">
        <v>2</v>
      </c>
      <c r="HRT198" s="109"/>
      <c r="HRU198" s="87"/>
      <c r="HRV198" s="87"/>
      <c r="HRW198" s="87">
        <v>0</v>
      </c>
      <c r="HRX198" s="87">
        <f>HRV198+HRW198</f>
        <v>0</v>
      </c>
      <c r="HRY198" s="87">
        <v>0</v>
      </c>
      <c r="HRZ198" s="87">
        <f>HRX198*(($H$150)+1)+(IF(HRY198&lt;101,HRY198,IF(HRY198&lt;201,HRY198/2,IF(HRY198&lt;=301,HRY198/3,HRY198/4))))</f>
        <v>0</v>
      </c>
      <c r="HSA198" s="108">
        <v>2</v>
      </c>
      <c r="HSB198" s="109"/>
      <c r="HSC198" s="87"/>
      <c r="HSD198" s="87"/>
      <c r="HSE198" s="87">
        <v>0</v>
      </c>
      <c r="HSF198" s="87">
        <f>HSD198+HSE198</f>
        <v>0</v>
      </c>
      <c r="HSG198" s="87">
        <v>0</v>
      </c>
      <c r="HSH198" s="87">
        <f>HSF198*(($H$150)+1)+(IF(HSG198&lt;101,HSG198,IF(HSG198&lt;201,HSG198/2,IF(HSG198&lt;=301,HSG198/3,HSG198/4))))</f>
        <v>0</v>
      </c>
      <c r="HSI198" s="108">
        <v>2</v>
      </c>
      <c r="HSJ198" s="109"/>
      <c r="HSK198" s="87"/>
      <c r="HSL198" s="87"/>
      <c r="HSM198" s="87">
        <v>0</v>
      </c>
      <c r="HSN198" s="87">
        <f>HSL198+HSM198</f>
        <v>0</v>
      </c>
      <c r="HSO198" s="87">
        <v>0</v>
      </c>
      <c r="HSP198" s="87">
        <f>HSN198*(($H$150)+1)+(IF(HSO198&lt;101,HSO198,IF(HSO198&lt;201,HSO198/2,IF(HSO198&lt;=301,HSO198/3,HSO198/4))))</f>
        <v>0</v>
      </c>
      <c r="HSQ198" s="108">
        <v>2</v>
      </c>
      <c r="HSR198" s="109"/>
      <c r="HSS198" s="87"/>
      <c r="HST198" s="87"/>
      <c r="HSU198" s="87">
        <v>0</v>
      </c>
      <c r="HSV198" s="87">
        <f>HST198+HSU198</f>
        <v>0</v>
      </c>
      <c r="HSW198" s="87">
        <v>0</v>
      </c>
      <c r="HSX198" s="87">
        <f>HSV198*(($H$150)+1)+(IF(HSW198&lt;101,HSW198,IF(HSW198&lt;201,HSW198/2,IF(HSW198&lt;=301,HSW198/3,HSW198/4))))</f>
        <v>0</v>
      </c>
      <c r="HSY198" s="108">
        <v>2</v>
      </c>
      <c r="HSZ198" s="109"/>
      <c r="HTA198" s="87"/>
      <c r="HTB198" s="87"/>
      <c r="HTC198" s="87">
        <v>0</v>
      </c>
      <c r="HTD198" s="87">
        <f>HTB198+HTC198</f>
        <v>0</v>
      </c>
      <c r="HTE198" s="87">
        <v>0</v>
      </c>
      <c r="HTF198" s="87">
        <f>HTD198*(($H$150)+1)+(IF(HTE198&lt;101,HTE198,IF(HTE198&lt;201,HTE198/2,IF(HTE198&lt;=301,HTE198/3,HTE198/4))))</f>
        <v>0</v>
      </c>
      <c r="HTG198" s="108">
        <v>2</v>
      </c>
      <c r="HTH198" s="109"/>
      <c r="HTI198" s="87"/>
      <c r="HTJ198" s="87"/>
      <c r="HTK198" s="87">
        <v>0</v>
      </c>
      <c r="HTL198" s="87">
        <f>HTJ198+HTK198</f>
        <v>0</v>
      </c>
      <c r="HTM198" s="87">
        <v>0</v>
      </c>
      <c r="HTN198" s="87">
        <f>HTL198*(($H$150)+1)+(IF(HTM198&lt;101,HTM198,IF(HTM198&lt;201,HTM198/2,IF(HTM198&lt;=301,HTM198/3,HTM198/4))))</f>
        <v>0</v>
      </c>
      <c r="HTO198" s="108">
        <v>2</v>
      </c>
      <c r="HTP198" s="109"/>
      <c r="HTQ198" s="87"/>
      <c r="HTR198" s="87"/>
      <c r="HTS198" s="87">
        <v>0</v>
      </c>
      <c r="HTT198" s="87">
        <f>HTR198+HTS198</f>
        <v>0</v>
      </c>
      <c r="HTU198" s="87">
        <v>0</v>
      </c>
      <c r="HTV198" s="87">
        <f>HTT198*(($H$150)+1)+(IF(HTU198&lt;101,HTU198,IF(HTU198&lt;201,HTU198/2,IF(HTU198&lt;=301,HTU198/3,HTU198/4))))</f>
        <v>0</v>
      </c>
      <c r="HTW198" s="108">
        <v>2</v>
      </c>
      <c r="HTX198" s="109"/>
      <c r="HTY198" s="87"/>
      <c r="HTZ198" s="87"/>
      <c r="HUA198" s="87">
        <v>0</v>
      </c>
      <c r="HUB198" s="87">
        <f>HTZ198+HUA198</f>
        <v>0</v>
      </c>
      <c r="HUC198" s="87">
        <v>0</v>
      </c>
      <c r="HUD198" s="87">
        <f>HUB198*(($H$150)+1)+(IF(HUC198&lt;101,HUC198,IF(HUC198&lt;201,HUC198/2,IF(HUC198&lt;=301,HUC198/3,HUC198/4))))</f>
        <v>0</v>
      </c>
      <c r="HUE198" s="108">
        <v>2</v>
      </c>
      <c r="HUF198" s="109"/>
      <c r="HUG198" s="87"/>
      <c r="HUH198" s="87"/>
      <c r="HUI198" s="87">
        <v>0</v>
      </c>
      <c r="HUJ198" s="87">
        <f>HUH198+HUI198</f>
        <v>0</v>
      </c>
      <c r="HUK198" s="87">
        <v>0</v>
      </c>
      <c r="HUL198" s="87">
        <f>HUJ198*(($H$150)+1)+(IF(HUK198&lt;101,HUK198,IF(HUK198&lt;201,HUK198/2,IF(HUK198&lt;=301,HUK198/3,HUK198/4))))</f>
        <v>0</v>
      </c>
      <c r="HUM198" s="108">
        <v>2</v>
      </c>
      <c r="HUN198" s="109"/>
      <c r="HUO198" s="87"/>
      <c r="HUP198" s="87"/>
      <c r="HUQ198" s="87">
        <v>0</v>
      </c>
      <c r="HUR198" s="87">
        <f>HUP198+HUQ198</f>
        <v>0</v>
      </c>
      <c r="HUS198" s="87">
        <v>0</v>
      </c>
      <c r="HUT198" s="87">
        <f>HUR198*(($H$150)+1)+(IF(HUS198&lt;101,HUS198,IF(HUS198&lt;201,HUS198/2,IF(HUS198&lt;=301,HUS198/3,HUS198/4))))</f>
        <v>0</v>
      </c>
      <c r="HUU198" s="108">
        <v>2</v>
      </c>
      <c r="HUV198" s="109"/>
      <c r="HUW198" s="87"/>
      <c r="HUX198" s="87"/>
      <c r="HUY198" s="87">
        <v>0</v>
      </c>
      <c r="HUZ198" s="87">
        <f>HUX198+HUY198</f>
        <v>0</v>
      </c>
      <c r="HVA198" s="87">
        <v>0</v>
      </c>
      <c r="HVB198" s="87">
        <f>HUZ198*(($H$150)+1)+(IF(HVA198&lt;101,HVA198,IF(HVA198&lt;201,HVA198/2,IF(HVA198&lt;=301,HVA198/3,HVA198/4))))</f>
        <v>0</v>
      </c>
      <c r="HVC198" s="108">
        <v>2</v>
      </c>
      <c r="HVD198" s="109"/>
      <c r="HVE198" s="87"/>
      <c r="HVF198" s="87"/>
      <c r="HVG198" s="87">
        <v>0</v>
      </c>
      <c r="HVH198" s="87">
        <f>HVF198+HVG198</f>
        <v>0</v>
      </c>
      <c r="HVI198" s="87">
        <v>0</v>
      </c>
      <c r="HVJ198" s="87">
        <f>HVH198*(($H$150)+1)+(IF(HVI198&lt;101,HVI198,IF(HVI198&lt;201,HVI198/2,IF(HVI198&lt;=301,HVI198/3,HVI198/4))))</f>
        <v>0</v>
      </c>
      <c r="HVK198" s="108">
        <v>2</v>
      </c>
      <c r="HVL198" s="109"/>
      <c r="HVM198" s="87"/>
      <c r="HVN198" s="87"/>
      <c r="HVO198" s="87">
        <v>0</v>
      </c>
      <c r="HVP198" s="87">
        <f>HVN198+HVO198</f>
        <v>0</v>
      </c>
      <c r="HVQ198" s="87">
        <v>0</v>
      </c>
      <c r="HVR198" s="87">
        <f>HVP198*(($H$150)+1)+(IF(HVQ198&lt;101,HVQ198,IF(HVQ198&lt;201,HVQ198/2,IF(HVQ198&lt;=301,HVQ198/3,HVQ198/4))))</f>
        <v>0</v>
      </c>
      <c r="HVS198" s="108">
        <v>2</v>
      </c>
      <c r="HVT198" s="109"/>
      <c r="HVU198" s="87"/>
      <c r="HVV198" s="87"/>
      <c r="HVW198" s="87">
        <v>0</v>
      </c>
      <c r="HVX198" s="87">
        <f>HVV198+HVW198</f>
        <v>0</v>
      </c>
      <c r="HVY198" s="87">
        <v>0</v>
      </c>
      <c r="HVZ198" s="87">
        <f>HVX198*(($H$150)+1)+(IF(HVY198&lt;101,HVY198,IF(HVY198&lt;201,HVY198/2,IF(HVY198&lt;=301,HVY198/3,HVY198/4))))</f>
        <v>0</v>
      </c>
      <c r="HWA198" s="108">
        <v>2</v>
      </c>
      <c r="HWB198" s="109"/>
      <c r="HWC198" s="87"/>
      <c r="HWD198" s="87"/>
      <c r="HWE198" s="87">
        <v>0</v>
      </c>
      <c r="HWF198" s="87">
        <f>HWD198+HWE198</f>
        <v>0</v>
      </c>
      <c r="HWG198" s="87">
        <v>0</v>
      </c>
      <c r="HWH198" s="87">
        <f>HWF198*(($H$150)+1)+(IF(HWG198&lt;101,HWG198,IF(HWG198&lt;201,HWG198/2,IF(HWG198&lt;=301,HWG198/3,HWG198/4))))</f>
        <v>0</v>
      </c>
      <c r="HWI198" s="108">
        <v>2</v>
      </c>
      <c r="HWJ198" s="109"/>
      <c r="HWK198" s="87"/>
      <c r="HWL198" s="87"/>
      <c r="HWM198" s="87">
        <v>0</v>
      </c>
      <c r="HWN198" s="87">
        <f>HWL198+HWM198</f>
        <v>0</v>
      </c>
      <c r="HWO198" s="87">
        <v>0</v>
      </c>
      <c r="HWP198" s="87">
        <f>HWN198*(($H$150)+1)+(IF(HWO198&lt;101,HWO198,IF(HWO198&lt;201,HWO198/2,IF(HWO198&lt;=301,HWO198/3,HWO198/4))))</f>
        <v>0</v>
      </c>
      <c r="HWQ198" s="108">
        <v>2</v>
      </c>
      <c r="HWR198" s="109"/>
      <c r="HWS198" s="87"/>
      <c r="HWT198" s="87"/>
      <c r="HWU198" s="87">
        <v>0</v>
      </c>
      <c r="HWV198" s="87">
        <f>HWT198+HWU198</f>
        <v>0</v>
      </c>
      <c r="HWW198" s="87">
        <v>0</v>
      </c>
      <c r="HWX198" s="87">
        <f>HWV198*(($H$150)+1)+(IF(HWW198&lt;101,HWW198,IF(HWW198&lt;201,HWW198/2,IF(HWW198&lt;=301,HWW198/3,HWW198/4))))</f>
        <v>0</v>
      </c>
      <c r="HWY198" s="108">
        <v>2</v>
      </c>
      <c r="HWZ198" s="109"/>
      <c r="HXA198" s="87"/>
      <c r="HXB198" s="87"/>
      <c r="HXC198" s="87">
        <v>0</v>
      </c>
      <c r="HXD198" s="87">
        <f>HXB198+HXC198</f>
        <v>0</v>
      </c>
      <c r="HXE198" s="87">
        <v>0</v>
      </c>
      <c r="HXF198" s="87">
        <f>HXD198*(($H$150)+1)+(IF(HXE198&lt;101,HXE198,IF(HXE198&lt;201,HXE198/2,IF(HXE198&lt;=301,HXE198/3,HXE198/4))))</f>
        <v>0</v>
      </c>
      <c r="HXG198" s="108">
        <v>2</v>
      </c>
      <c r="HXH198" s="109"/>
      <c r="HXI198" s="87"/>
      <c r="HXJ198" s="87"/>
      <c r="HXK198" s="87">
        <v>0</v>
      </c>
      <c r="HXL198" s="87">
        <f>HXJ198+HXK198</f>
        <v>0</v>
      </c>
      <c r="HXM198" s="87">
        <v>0</v>
      </c>
      <c r="HXN198" s="87">
        <f>HXL198*(($H$150)+1)+(IF(HXM198&lt;101,HXM198,IF(HXM198&lt;201,HXM198/2,IF(HXM198&lt;=301,HXM198/3,HXM198/4))))</f>
        <v>0</v>
      </c>
      <c r="HXO198" s="108">
        <v>2</v>
      </c>
      <c r="HXP198" s="109"/>
      <c r="HXQ198" s="87"/>
      <c r="HXR198" s="87"/>
      <c r="HXS198" s="87">
        <v>0</v>
      </c>
      <c r="HXT198" s="87">
        <f>HXR198+HXS198</f>
        <v>0</v>
      </c>
      <c r="HXU198" s="87">
        <v>0</v>
      </c>
      <c r="HXV198" s="87">
        <f>HXT198*(($H$150)+1)+(IF(HXU198&lt;101,HXU198,IF(HXU198&lt;201,HXU198/2,IF(HXU198&lt;=301,HXU198/3,HXU198/4))))</f>
        <v>0</v>
      </c>
      <c r="HXW198" s="108">
        <v>2</v>
      </c>
      <c r="HXX198" s="109"/>
      <c r="HXY198" s="87"/>
      <c r="HXZ198" s="87"/>
      <c r="HYA198" s="87">
        <v>0</v>
      </c>
      <c r="HYB198" s="87">
        <f>HXZ198+HYA198</f>
        <v>0</v>
      </c>
      <c r="HYC198" s="87">
        <v>0</v>
      </c>
      <c r="HYD198" s="87">
        <f>HYB198*(($H$150)+1)+(IF(HYC198&lt;101,HYC198,IF(HYC198&lt;201,HYC198/2,IF(HYC198&lt;=301,HYC198/3,HYC198/4))))</f>
        <v>0</v>
      </c>
      <c r="HYE198" s="108">
        <v>2</v>
      </c>
      <c r="HYF198" s="109"/>
      <c r="HYG198" s="87"/>
      <c r="HYH198" s="87"/>
      <c r="HYI198" s="87">
        <v>0</v>
      </c>
      <c r="HYJ198" s="87">
        <f>HYH198+HYI198</f>
        <v>0</v>
      </c>
      <c r="HYK198" s="87">
        <v>0</v>
      </c>
      <c r="HYL198" s="87">
        <f>HYJ198*(($H$150)+1)+(IF(HYK198&lt;101,HYK198,IF(HYK198&lt;201,HYK198/2,IF(HYK198&lt;=301,HYK198/3,HYK198/4))))</f>
        <v>0</v>
      </c>
      <c r="HYM198" s="108">
        <v>2</v>
      </c>
      <c r="HYN198" s="109"/>
      <c r="HYO198" s="87"/>
      <c r="HYP198" s="87"/>
      <c r="HYQ198" s="87">
        <v>0</v>
      </c>
      <c r="HYR198" s="87">
        <f>HYP198+HYQ198</f>
        <v>0</v>
      </c>
      <c r="HYS198" s="87">
        <v>0</v>
      </c>
      <c r="HYT198" s="87">
        <f>HYR198*(($H$150)+1)+(IF(HYS198&lt;101,HYS198,IF(HYS198&lt;201,HYS198/2,IF(HYS198&lt;=301,HYS198/3,HYS198/4))))</f>
        <v>0</v>
      </c>
      <c r="HYU198" s="108">
        <v>2</v>
      </c>
      <c r="HYV198" s="109"/>
      <c r="HYW198" s="87"/>
      <c r="HYX198" s="87"/>
      <c r="HYY198" s="87">
        <v>0</v>
      </c>
      <c r="HYZ198" s="87">
        <f>HYX198+HYY198</f>
        <v>0</v>
      </c>
      <c r="HZA198" s="87">
        <v>0</v>
      </c>
      <c r="HZB198" s="87">
        <f>HYZ198*(($H$150)+1)+(IF(HZA198&lt;101,HZA198,IF(HZA198&lt;201,HZA198/2,IF(HZA198&lt;=301,HZA198/3,HZA198/4))))</f>
        <v>0</v>
      </c>
      <c r="HZC198" s="108">
        <v>2</v>
      </c>
      <c r="HZD198" s="109"/>
      <c r="HZE198" s="87"/>
      <c r="HZF198" s="87"/>
      <c r="HZG198" s="87">
        <v>0</v>
      </c>
      <c r="HZH198" s="87">
        <f>HZF198+HZG198</f>
        <v>0</v>
      </c>
      <c r="HZI198" s="87">
        <v>0</v>
      </c>
      <c r="HZJ198" s="87">
        <f>HZH198*(($H$150)+1)+(IF(HZI198&lt;101,HZI198,IF(HZI198&lt;201,HZI198/2,IF(HZI198&lt;=301,HZI198/3,HZI198/4))))</f>
        <v>0</v>
      </c>
      <c r="HZK198" s="108">
        <v>2</v>
      </c>
      <c r="HZL198" s="109"/>
      <c r="HZM198" s="87"/>
      <c r="HZN198" s="87"/>
      <c r="HZO198" s="87">
        <v>0</v>
      </c>
      <c r="HZP198" s="87">
        <f>HZN198+HZO198</f>
        <v>0</v>
      </c>
      <c r="HZQ198" s="87">
        <v>0</v>
      </c>
      <c r="HZR198" s="87">
        <f>HZP198*(($H$150)+1)+(IF(HZQ198&lt;101,HZQ198,IF(HZQ198&lt;201,HZQ198/2,IF(HZQ198&lt;=301,HZQ198/3,HZQ198/4))))</f>
        <v>0</v>
      </c>
      <c r="HZS198" s="108">
        <v>2</v>
      </c>
      <c r="HZT198" s="109"/>
      <c r="HZU198" s="87"/>
      <c r="HZV198" s="87"/>
      <c r="HZW198" s="87">
        <v>0</v>
      </c>
      <c r="HZX198" s="87">
        <f>HZV198+HZW198</f>
        <v>0</v>
      </c>
      <c r="HZY198" s="87">
        <v>0</v>
      </c>
      <c r="HZZ198" s="87">
        <f>HZX198*(($H$150)+1)+(IF(HZY198&lt;101,HZY198,IF(HZY198&lt;201,HZY198/2,IF(HZY198&lt;=301,HZY198/3,HZY198/4))))</f>
        <v>0</v>
      </c>
      <c r="IAA198" s="108">
        <v>2</v>
      </c>
      <c r="IAB198" s="109"/>
      <c r="IAC198" s="87"/>
      <c r="IAD198" s="87"/>
      <c r="IAE198" s="87">
        <v>0</v>
      </c>
      <c r="IAF198" s="87">
        <f>IAD198+IAE198</f>
        <v>0</v>
      </c>
      <c r="IAG198" s="87">
        <v>0</v>
      </c>
      <c r="IAH198" s="87">
        <f>IAF198*(($H$150)+1)+(IF(IAG198&lt;101,IAG198,IF(IAG198&lt;201,IAG198/2,IF(IAG198&lt;=301,IAG198/3,IAG198/4))))</f>
        <v>0</v>
      </c>
      <c r="IAI198" s="108">
        <v>2</v>
      </c>
      <c r="IAJ198" s="109"/>
      <c r="IAK198" s="87"/>
      <c r="IAL198" s="87"/>
      <c r="IAM198" s="87">
        <v>0</v>
      </c>
      <c r="IAN198" s="87">
        <f>IAL198+IAM198</f>
        <v>0</v>
      </c>
      <c r="IAO198" s="87">
        <v>0</v>
      </c>
      <c r="IAP198" s="87">
        <f>IAN198*(($H$150)+1)+(IF(IAO198&lt;101,IAO198,IF(IAO198&lt;201,IAO198/2,IF(IAO198&lt;=301,IAO198/3,IAO198/4))))</f>
        <v>0</v>
      </c>
      <c r="IAQ198" s="108">
        <v>2</v>
      </c>
      <c r="IAR198" s="109"/>
      <c r="IAS198" s="87"/>
      <c r="IAT198" s="87"/>
      <c r="IAU198" s="87">
        <v>0</v>
      </c>
      <c r="IAV198" s="87">
        <f>IAT198+IAU198</f>
        <v>0</v>
      </c>
      <c r="IAW198" s="87">
        <v>0</v>
      </c>
      <c r="IAX198" s="87">
        <f>IAV198*(($H$150)+1)+(IF(IAW198&lt;101,IAW198,IF(IAW198&lt;201,IAW198/2,IF(IAW198&lt;=301,IAW198/3,IAW198/4))))</f>
        <v>0</v>
      </c>
      <c r="IAY198" s="108">
        <v>2</v>
      </c>
      <c r="IAZ198" s="109"/>
      <c r="IBA198" s="87"/>
      <c r="IBB198" s="87"/>
      <c r="IBC198" s="87">
        <v>0</v>
      </c>
      <c r="IBD198" s="87">
        <f>IBB198+IBC198</f>
        <v>0</v>
      </c>
      <c r="IBE198" s="87">
        <v>0</v>
      </c>
      <c r="IBF198" s="87">
        <f>IBD198*(($H$150)+1)+(IF(IBE198&lt;101,IBE198,IF(IBE198&lt;201,IBE198/2,IF(IBE198&lt;=301,IBE198/3,IBE198/4))))</f>
        <v>0</v>
      </c>
      <c r="IBG198" s="108">
        <v>2</v>
      </c>
      <c r="IBH198" s="109"/>
      <c r="IBI198" s="87"/>
      <c r="IBJ198" s="87"/>
      <c r="IBK198" s="87">
        <v>0</v>
      </c>
      <c r="IBL198" s="87">
        <f>IBJ198+IBK198</f>
        <v>0</v>
      </c>
      <c r="IBM198" s="87">
        <v>0</v>
      </c>
      <c r="IBN198" s="87">
        <f>IBL198*(($H$150)+1)+(IF(IBM198&lt;101,IBM198,IF(IBM198&lt;201,IBM198/2,IF(IBM198&lt;=301,IBM198/3,IBM198/4))))</f>
        <v>0</v>
      </c>
      <c r="IBO198" s="108">
        <v>2</v>
      </c>
      <c r="IBP198" s="109"/>
      <c r="IBQ198" s="87"/>
      <c r="IBR198" s="87"/>
      <c r="IBS198" s="87">
        <v>0</v>
      </c>
      <c r="IBT198" s="87">
        <f>IBR198+IBS198</f>
        <v>0</v>
      </c>
      <c r="IBU198" s="87">
        <v>0</v>
      </c>
      <c r="IBV198" s="87">
        <f>IBT198*(($H$150)+1)+(IF(IBU198&lt;101,IBU198,IF(IBU198&lt;201,IBU198/2,IF(IBU198&lt;=301,IBU198/3,IBU198/4))))</f>
        <v>0</v>
      </c>
      <c r="IBW198" s="108">
        <v>2</v>
      </c>
      <c r="IBX198" s="109"/>
      <c r="IBY198" s="87"/>
      <c r="IBZ198" s="87"/>
      <c r="ICA198" s="87">
        <v>0</v>
      </c>
      <c r="ICB198" s="87">
        <f>IBZ198+ICA198</f>
        <v>0</v>
      </c>
      <c r="ICC198" s="87">
        <v>0</v>
      </c>
      <c r="ICD198" s="87">
        <f>ICB198*(($H$150)+1)+(IF(ICC198&lt;101,ICC198,IF(ICC198&lt;201,ICC198/2,IF(ICC198&lt;=301,ICC198/3,ICC198/4))))</f>
        <v>0</v>
      </c>
      <c r="ICE198" s="108">
        <v>2</v>
      </c>
      <c r="ICF198" s="109"/>
      <c r="ICG198" s="87"/>
      <c r="ICH198" s="87"/>
      <c r="ICI198" s="87">
        <v>0</v>
      </c>
      <c r="ICJ198" s="87">
        <f>ICH198+ICI198</f>
        <v>0</v>
      </c>
      <c r="ICK198" s="87">
        <v>0</v>
      </c>
      <c r="ICL198" s="87">
        <f>ICJ198*(($H$150)+1)+(IF(ICK198&lt;101,ICK198,IF(ICK198&lt;201,ICK198/2,IF(ICK198&lt;=301,ICK198/3,ICK198/4))))</f>
        <v>0</v>
      </c>
      <c r="ICM198" s="108">
        <v>2</v>
      </c>
      <c r="ICN198" s="109"/>
      <c r="ICO198" s="87"/>
      <c r="ICP198" s="87"/>
      <c r="ICQ198" s="87">
        <v>0</v>
      </c>
      <c r="ICR198" s="87">
        <f>ICP198+ICQ198</f>
        <v>0</v>
      </c>
      <c r="ICS198" s="87">
        <v>0</v>
      </c>
      <c r="ICT198" s="87">
        <f>ICR198*(($H$150)+1)+(IF(ICS198&lt;101,ICS198,IF(ICS198&lt;201,ICS198/2,IF(ICS198&lt;=301,ICS198/3,ICS198/4))))</f>
        <v>0</v>
      </c>
      <c r="ICU198" s="108">
        <v>2</v>
      </c>
      <c r="ICV198" s="109"/>
      <c r="ICW198" s="87"/>
      <c r="ICX198" s="87"/>
      <c r="ICY198" s="87">
        <v>0</v>
      </c>
      <c r="ICZ198" s="87">
        <f>ICX198+ICY198</f>
        <v>0</v>
      </c>
      <c r="IDA198" s="87">
        <v>0</v>
      </c>
      <c r="IDB198" s="87">
        <f>ICZ198*(($H$150)+1)+(IF(IDA198&lt;101,IDA198,IF(IDA198&lt;201,IDA198/2,IF(IDA198&lt;=301,IDA198/3,IDA198/4))))</f>
        <v>0</v>
      </c>
      <c r="IDC198" s="108">
        <v>2</v>
      </c>
      <c r="IDD198" s="109"/>
      <c r="IDE198" s="87"/>
      <c r="IDF198" s="87"/>
      <c r="IDG198" s="87">
        <v>0</v>
      </c>
      <c r="IDH198" s="87">
        <f>IDF198+IDG198</f>
        <v>0</v>
      </c>
      <c r="IDI198" s="87">
        <v>0</v>
      </c>
      <c r="IDJ198" s="87">
        <f>IDH198*(($H$150)+1)+(IF(IDI198&lt;101,IDI198,IF(IDI198&lt;201,IDI198/2,IF(IDI198&lt;=301,IDI198/3,IDI198/4))))</f>
        <v>0</v>
      </c>
      <c r="IDK198" s="108">
        <v>2</v>
      </c>
      <c r="IDL198" s="109"/>
      <c r="IDM198" s="87"/>
      <c r="IDN198" s="87"/>
      <c r="IDO198" s="87">
        <v>0</v>
      </c>
      <c r="IDP198" s="87">
        <f>IDN198+IDO198</f>
        <v>0</v>
      </c>
      <c r="IDQ198" s="87">
        <v>0</v>
      </c>
      <c r="IDR198" s="87">
        <f>IDP198*(($H$150)+1)+(IF(IDQ198&lt;101,IDQ198,IF(IDQ198&lt;201,IDQ198/2,IF(IDQ198&lt;=301,IDQ198/3,IDQ198/4))))</f>
        <v>0</v>
      </c>
      <c r="IDS198" s="108">
        <v>2</v>
      </c>
      <c r="IDT198" s="109"/>
      <c r="IDU198" s="87"/>
      <c r="IDV198" s="87"/>
      <c r="IDW198" s="87">
        <v>0</v>
      </c>
      <c r="IDX198" s="87">
        <f>IDV198+IDW198</f>
        <v>0</v>
      </c>
      <c r="IDY198" s="87">
        <v>0</v>
      </c>
      <c r="IDZ198" s="87">
        <f>IDX198*(($H$150)+1)+(IF(IDY198&lt;101,IDY198,IF(IDY198&lt;201,IDY198/2,IF(IDY198&lt;=301,IDY198/3,IDY198/4))))</f>
        <v>0</v>
      </c>
      <c r="IEA198" s="108">
        <v>2</v>
      </c>
      <c r="IEB198" s="109"/>
      <c r="IEC198" s="87"/>
      <c r="IED198" s="87"/>
      <c r="IEE198" s="87">
        <v>0</v>
      </c>
      <c r="IEF198" s="87">
        <f>IED198+IEE198</f>
        <v>0</v>
      </c>
      <c r="IEG198" s="87">
        <v>0</v>
      </c>
      <c r="IEH198" s="87">
        <f>IEF198*(($H$150)+1)+(IF(IEG198&lt;101,IEG198,IF(IEG198&lt;201,IEG198/2,IF(IEG198&lt;=301,IEG198/3,IEG198/4))))</f>
        <v>0</v>
      </c>
      <c r="IEI198" s="108">
        <v>2</v>
      </c>
      <c r="IEJ198" s="109"/>
      <c r="IEK198" s="87"/>
      <c r="IEL198" s="87"/>
      <c r="IEM198" s="87">
        <v>0</v>
      </c>
      <c r="IEN198" s="87">
        <f>IEL198+IEM198</f>
        <v>0</v>
      </c>
      <c r="IEO198" s="87">
        <v>0</v>
      </c>
      <c r="IEP198" s="87">
        <f>IEN198*(($H$150)+1)+(IF(IEO198&lt;101,IEO198,IF(IEO198&lt;201,IEO198/2,IF(IEO198&lt;=301,IEO198/3,IEO198/4))))</f>
        <v>0</v>
      </c>
      <c r="IEQ198" s="108">
        <v>2</v>
      </c>
      <c r="IER198" s="109"/>
      <c r="IES198" s="87"/>
      <c r="IET198" s="87"/>
      <c r="IEU198" s="87">
        <v>0</v>
      </c>
      <c r="IEV198" s="87">
        <f>IET198+IEU198</f>
        <v>0</v>
      </c>
      <c r="IEW198" s="87">
        <v>0</v>
      </c>
      <c r="IEX198" s="87">
        <f>IEV198*(($H$150)+1)+(IF(IEW198&lt;101,IEW198,IF(IEW198&lt;201,IEW198/2,IF(IEW198&lt;=301,IEW198/3,IEW198/4))))</f>
        <v>0</v>
      </c>
      <c r="IEY198" s="108">
        <v>2</v>
      </c>
      <c r="IEZ198" s="109"/>
      <c r="IFA198" s="87"/>
      <c r="IFB198" s="87"/>
      <c r="IFC198" s="87">
        <v>0</v>
      </c>
      <c r="IFD198" s="87">
        <f>IFB198+IFC198</f>
        <v>0</v>
      </c>
      <c r="IFE198" s="87">
        <v>0</v>
      </c>
      <c r="IFF198" s="87">
        <f>IFD198*(($H$150)+1)+(IF(IFE198&lt;101,IFE198,IF(IFE198&lt;201,IFE198/2,IF(IFE198&lt;=301,IFE198/3,IFE198/4))))</f>
        <v>0</v>
      </c>
      <c r="IFG198" s="108">
        <v>2</v>
      </c>
      <c r="IFH198" s="109"/>
      <c r="IFI198" s="87"/>
      <c r="IFJ198" s="87"/>
      <c r="IFK198" s="87">
        <v>0</v>
      </c>
      <c r="IFL198" s="87">
        <f>IFJ198+IFK198</f>
        <v>0</v>
      </c>
      <c r="IFM198" s="87">
        <v>0</v>
      </c>
      <c r="IFN198" s="87">
        <f>IFL198*(($H$150)+1)+(IF(IFM198&lt;101,IFM198,IF(IFM198&lt;201,IFM198/2,IF(IFM198&lt;=301,IFM198/3,IFM198/4))))</f>
        <v>0</v>
      </c>
      <c r="IFO198" s="108">
        <v>2</v>
      </c>
      <c r="IFP198" s="109"/>
      <c r="IFQ198" s="87"/>
      <c r="IFR198" s="87"/>
      <c r="IFS198" s="87">
        <v>0</v>
      </c>
      <c r="IFT198" s="87">
        <f>IFR198+IFS198</f>
        <v>0</v>
      </c>
      <c r="IFU198" s="87">
        <v>0</v>
      </c>
      <c r="IFV198" s="87">
        <f>IFT198*(($H$150)+1)+(IF(IFU198&lt;101,IFU198,IF(IFU198&lt;201,IFU198/2,IF(IFU198&lt;=301,IFU198/3,IFU198/4))))</f>
        <v>0</v>
      </c>
      <c r="IFW198" s="108">
        <v>2</v>
      </c>
      <c r="IFX198" s="109"/>
      <c r="IFY198" s="87"/>
      <c r="IFZ198" s="87"/>
      <c r="IGA198" s="87">
        <v>0</v>
      </c>
      <c r="IGB198" s="87">
        <f>IFZ198+IGA198</f>
        <v>0</v>
      </c>
      <c r="IGC198" s="87">
        <v>0</v>
      </c>
      <c r="IGD198" s="87">
        <f>IGB198*(($H$150)+1)+(IF(IGC198&lt;101,IGC198,IF(IGC198&lt;201,IGC198/2,IF(IGC198&lt;=301,IGC198/3,IGC198/4))))</f>
        <v>0</v>
      </c>
      <c r="IGE198" s="108">
        <v>2</v>
      </c>
      <c r="IGF198" s="109"/>
      <c r="IGG198" s="87"/>
      <c r="IGH198" s="87"/>
      <c r="IGI198" s="87">
        <v>0</v>
      </c>
      <c r="IGJ198" s="87">
        <f>IGH198+IGI198</f>
        <v>0</v>
      </c>
      <c r="IGK198" s="87">
        <v>0</v>
      </c>
      <c r="IGL198" s="87">
        <f>IGJ198*(($H$150)+1)+(IF(IGK198&lt;101,IGK198,IF(IGK198&lt;201,IGK198/2,IF(IGK198&lt;=301,IGK198/3,IGK198/4))))</f>
        <v>0</v>
      </c>
      <c r="IGM198" s="108">
        <v>2</v>
      </c>
      <c r="IGN198" s="109"/>
      <c r="IGO198" s="87"/>
      <c r="IGP198" s="87"/>
      <c r="IGQ198" s="87">
        <v>0</v>
      </c>
      <c r="IGR198" s="87">
        <f>IGP198+IGQ198</f>
        <v>0</v>
      </c>
      <c r="IGS198" s="87">
        <v>0</v>
      </c>
      <c r="IGT198" s="87">
        <f>IGR198*(($H$150)+1)+(IF(IGS198&lt;101,IGS198,IF(IGS198&lt;201,IGS198/2,IF(IGS198&lt;=301,IGS198/3,IGS198/4))))</f>
        <v>0</v>
      </c>
      <c r="IGU198" s="108">
        <v>2</v>
      </c>
      <c r="IGV198" s="109"/>
      <c r="IGW198" s="87"/>
      <c r="IGX198" s="87"/>
      <c r="IGY198" s="87">
        <v>0</v>
      </c>
      <c r="IGZ198" s="87">
        <f>IGX198+IGY198</f>
        <v>0</v>
      </c>
      <c r="IHA198" s="87">
        <v>0</v>
      </c>
      <c r="IHB198" s="87">
        <f>IGZ198*(($H$150)+1)+(IF(IHA198&lt;101,IHA198,IF(IHA198&lt;201,IHA198/2,IF(IHA198&lt;=301,IHA198/3,IHA198/4))))</f>
        <v>0</v>
      </c>
      <c r="IHC198" s="108">
        <v>2</v>
      </c>
      <c r="IHD198" s="109"/>
      <c r="IHE198" s="87"/>
      <c r="IHF198" s="87"/>
      <c r="IHG198" s="87">
        <v>0</v>
      </c>
      <c r="IHH198" s="87">
        <f>IHF198+IHG198</f>
        <v>0</v>
      </c>
      <c r="IHI198" s="87">
        <v>0</v>
      </c>
      <c r="IHJ198" s="87">
        <f>IHH198*(($H$150)+1)+(IF(IHI198&lt;101,IHI198,IF(IHI198&lt;201,IHI198/2,IF(IHI198&lt;=301,IHI198/3,IHI198/4))))</f>
        <v>0</v>
      </c>
      <c r="IHK198" s="108">
        <v>2</v>
      </c>
      <c r="IHL198" s="109"/>
      <c r="IHM198" s="87"/>
      <c r="IHN198" s="87"/>
      <c r="IHO198" s="87">
        <v>0</v>
      </c>
      <c r="IHP198" s="87">
        <f>IHN198+IHO198</f>
        <v>0</v>
      </c>
      <c r="IHQ198" s="87">
        <v>0</v>
      </c>
      <c r="IHR198" s="87">
        <f>IHP198*(($H$150)+1)+(IF(IHQ198&lt;101,IHQ198,IF(IHQ198&lt;201,IHQ198/2,IF(IHQ198&lt;=301,IHQ198/3,IHQ198/4))))</f>
        <v>0</v>
      </c>
      <c r="IHS198" s="108">
        <v>2</v>
      </c>
      <c r="IHT198" s="109"/>
      <c r="IHU198" s="87"/>
      <c r="IHV198" s="87"/>
      <c r="IHW198" s="87">
        <v>0</v>
      </c>
      <c r="IHX198" s="87">
        <f>IHV198+IHW198</f>
        <v>0</v>
      </c>
      <c r="IHY198" s="87">
        <v>0</v>
      </c>
      <c r="IHZ198" s="87">
        <f>IHX198*(($H$150)+1)+(IF(IHY198&lt;101,IHY198,IF(IHY198&lt;201,IHY198/2,IF(IHY198&lt;=301,IHY198/3,IHY198/4))))</f>
        <v>0</v>
      </c>
      <c r="IIA198" s="108">
        <v>2</v>
      </c>
      <c r="IIB198" s="109"/>
      <c r="IIC198" s="87"/>
      <c r="IID198" s="87"/>
      <c r="IIE198" s="87">
        <v>0</v>
      </c>
      <c r="IIF198" s="87">
        <f>IID198+IIE198</f>
        <v>0</v>
      </c>
      <c r="IIG198" s="87">
        <v>0</v>
      </c>
      <c r="IIH198" s="87">
        <f>IIF198*(($H$150)+1)+(IF(IIG198&lt;101,IIG198,IF(IIG198&lt;201,IIG198/2,IF(IIG198&lt;=301,IIG198/3,IIG198/4))))</f>
        <v>0</v>
      </c>
      <c r="III198" s="108">
        <v>2</v>
      </c>
      <c r="IIJ198" s="109"/>
      <c r="IIK198" s="87"/>
      <c r="IIL198" s="87"/>
      <c r="IIM198" s="87">
        <v>0</v>
      </c>
      <c r="IIN198" s="87">
        <f>IIL198+IIM198</f>
        <v>0</v>
      </c>
      <c r="IIO198" s="87">
        <v>0</v>
      </c>
      <c r="IIP198" s="87">
        <f>IIN198*(($H$150)+1)+(IF(IIO198&lt;101,IIO198,IF(IIO198&lt;201,IIO198/2,IF(IIO198&lt;=301,IIO198/3,IIO198/4))))</f>
        <v>0</v>
      </c>
      <c r="IIQ198" s="108">
        <v>2</v>
      </c>
      <c r="IIR198" s="109"/>
      <c r="IIS198" s="87"/>
      <c r="IIT198" s="87"/>
      <c r="IIU198" s="87">
        <v>0</v>
      </c>
      <c r="IIV198" s="87">
        <f>IIT198+IIU198</f>
        <v>0</v>
      </c>
      <c r="IIW198" s="87">
        <v>0</v>
      </c>
      <c r="IIX198" s="87">
        <f>IIV198*(($H$150)+1)+(IF(IIW198&lt;101,IIW198,IF(IIW198&lt;201,IIW198/2,IF(IIW198&lt;=301,IIW198/3,IIW198/4))))</f>
        <v>0</v>
      </c>
      <c r="IIY198" s="108">
        <v>2</v>
      </c>
      <c r="IIZ198" s="109"/>
      <c r="IJA198" s="87"/>
      <c r="IJB198" s="87"/>
      <c r="IJC198" s="87">
        <v>0</v>
      </c>
      <c r="IJD198" s="87">
        <f>IJB198+IJC198</f>
        <v>0</v>
      </c>
      <c r="IJE198" s="87">
        <v>0</v>
      </c>
      <c r="IJF198" s="87">
        <f>IJD198*(($H$150)+1)+(IF(IJE198&lt;101,IJE198,IF(IJE198&lt;201,IJE198/2,IF(IJE198&lt;=301,IJE198/3,IJE198/4))))</f>
        <v>0</v>
      </c>
      <c r="IJG198" s="108">
        <v>2</v>
      </c>
      <c r="IJH198" s="109"/>
      <c r="IJI198" s="87"/>
      <c r="IJJ198" s="87"/>
      <c r="IJK198" s="87">
        <v>0</v>
      </c>
      <c r="IJL198" s="87">
        <f>IJJ198+IJK198</f>
        <v>0</v>
      </c>
      <c r="IJM198" s="87">
        <v>0</v>
      </c>
      <c r="IJN198" s="87">
        <f>IJL198*(($H$150)+1)+(IF(IJM198&lt;101,IJM198,IF(IJM198&lt;201,IJM198/2,IF(IJM198&lt;=301,IJM198/3,IJM198/4))))</f>
        <v>0</v>
      </c>
      <c r="IJO198" s="108">
        <v>2</v>
      </c>
      <c r="IJP198" s="109"/>
      <c r="IJQ198" s="87"/>
      <c r="IJR198" s="87"/>
      <c r="IJS198" s="87">
        <v>0</v>
      </c>
      <c r="IJT198" s="87">
        <f>IJR198+IJS198</f>
        <v>0</v>
      </c>
      <c r="IJU198" s="87">
        <v>0</v>
      </c>
      <c r="IJV198" s="87">
        <f>IJT198*(($H$150)+1)+(IF(IJU198&lt;101,IJU198,IF(IJU198&lt;201,IJU198/2,IF(IJU198&lt;=301,IJU198/3,IJU198/4))))</f>
        <v>0</v>
      </c>
      <c r="IJW198" s="108">
        <v>2</v>
      </c>
      <c r="IJX198" s="109"/>
      <c r="IJY198" s="87"/>
      <c r="IJZ198" s="87"/>
      <c r="IKA198" s="87">
        <v>0</v>
      </c>
      <c r="IKB198" s="87">
        <f>IJZ198+IKA198</f>
        <v>0</v>
      </c>
      <c r="IKC198" s="87">
        <v>0</v>
      </c>
      <c r="IKD198" s="87">
        <f>IKB198*(($H$150)+1)+(IF(IKC198&lt;101,IKC198,IF(IKC198&lt;201,IKC198/2,IF(IKC198&lt;=301,IKC198/3,IKC198/4))))</f>
        <v>0</v>
      </c>
      <c r="IKE198" s="108">
        <v>2</v>
      </c>
      <c r="IKF198" s="109"/>
      <c r="IKG198" s="87"/>
      <c r="IKH198" s="87"/>
      <c r="IKI198" s="87">
        <v>0</v>
      </c>
      <c r="IKJ198" s="87">
        <f>IKH198+IKI198</f>
        <v>0</v>
      </c>
      <c r="IKK198" s="87">
        <v>0</v>
      </c>
      <c r="IKL198" s="87">
        <f>IKJ198*(($H$150)+1)+(IF(IKK198&lt;101,IKK198,IF(IKK198&lt;201,IKK198/2,IF(IKK198&lt;=301,IKK198/3,IKK198/4))))</f>
        <v>0</v>
      </c>
      <c r="IKM198" s="108">
        <v>2</v>
      </c>
      <c r="IKN198" s="109"/>
      <c r="IKO198" s="87"/>
      <c r="IKP198" s="87"/>
      <c r="IKQ198" s="87">
        <v>0</v>
      </c>
      <c r="IKR198" s="87">
        <f>IKP198+IKQ198</f>
        <v>0</v>
      </c>
      <c r="IKS198" s="87">
        <v>0</v>
      </c>
      <c r="IKT198" s="87">
        <f>IKR198*(($H$150)+1)+(IF(IKS198&lt;101,IKS198,IF(IKS198&lt;201,IKS198/2,IF(IKS198&lt;=301,IKS198/3,IKS198/4))))</f>
        <v>0</v>
      </c>
      <c r="IKU198" s="108">
        <v>2</v>
      </c>
      <c r="IKV198" s="109"/>
      <c r="IKW198" s="87"/>
      <c r="IKX198" s="87"/>
      <c r="IKY198" s="87">
        <v>0</v>
      </c>
      <c r="IKZ198" s="87">
        <f>IKX198+IKY198</f>
        <v>0</v>
      </c>
      <c r="ILA198" s="87">
        <v>0</v>
      </c>
      <c r="ILB198" s="87">
        <f>IKZ198*(($H$150)+1)+(IF(ILA198&lt;101,ILA198,IF(ILA198&lt;201,ILA198/2,IF(ILA198&lt;=301,ILA198/3,ILA198/4))))</f>
        <v>0</v>
      </c>
      <c r="ILC198" s="108">
        <v>2</v>
      </c>
      <c r="ILD198" s="109"/>
      <c r="ILE198" s="87"/>
      <c r="ILF198" s="87"/>
      <c r="ILG198" s="87">
        <v>0</v>
      </c>
      <c r="ILH198" s="87">
        <f>ILF198+ILG198</f>
        <v>0</v>
      </c>
      <c r="ILI198" s="87">
        <v>0</v>
      </c>
      <c r="ILJ198" s="87">
        <f>ILH198*(($H$150)+1)+(IF(ILI198&lt;101,ILI198,IF(ILI198&lt;201,ILI198/2,IF(ILI198&lt;=301,ILI198/3,ILI198/4))))</f>
        <v>0</v>
      </c>
      <c r="ILK198" s="108">
        <v>2</v>
      </c>
      <c r="ILL198" s="109"/>
      <c r="ILM198" s="87"/>
      <c r="ILN198" s="87"/>
      <c r="ILO198" s="87">
        <v>0</v>
      </c>
      <c r="ILP198" s="87">
        <f>ILN198+ILO198</f>
        <v>0</v>
      </c>
      <c r="ILQ198" s="87">
        <v>0</v>
      </c>
      <c r="ILR198" s="87">
        <f>ILP198*(($H$150)+1)+(IF(ILQ198&lt;101,ILQ198,IF(ILQ198&lt;201,ILQ198/2,IF(ILQ198&lt;=301,ILQ198/3,ILQ198/4))))</f>
        <v>0</v>
      </c>
      <c r="ILS198" s="108">
        <v>2</v>
      </c>
      <c r="ILT198" s="109"/>
      <c r="ILU198" s="87"/>
      <c r="ILV198" s="87"/>
      <c r="ILW198" s="87">
        <v>0</v>
      </c>
      <c r="ILX198" s="87">
        <f>ILV198+ILW198</f>
        <v>0</v>
      </c>
      <c r="ILY198" s="87">
        <v>0</v>
      </c>
      <c r="ILZ198" s="87">
        <f>ILX198*(($H$150)+1)+(IF(ILY198&lt;101,ILY198,IF(ILY198&lt;201,ILY198/2,IF(ILY198&lt;=301,ILY198/3,ILY198/4))))</f>
        <v>0</v>
      </c>
      <c r="IMA198" s="108">
        <v>2</v>
      </c>
      <c r="IMB198" s="109"/>
      <c r="IMC198" s="87"/>
      <c r="IMD198" s="87"/>
      <c r="IME198" s="87">
        <v>0</v>
      </c>
      <c r="IMF198" s="87">
        <f>IMD198+IME198</f>
        <v>0</v>
      </c>
      <c r="IMG198" s="87">
        <v>0</v>
      </c>
      <c r="IMH198" s="87">
        <f>IMF198*(($H$150)+1)+(IF(IMG198&lt;101,IMG198,IF(IMG198&lt;201,IMG198/2,IF(IMG198&lt;=301,IMG198/3,IMG198/4))))</f>
        <v>0</v>
      </c>
      <c r="IMI198" s="108">
        <v>2</v>
      </c>
      <c r="IMJ198" s="109"/>
      <c r="IMK198" s="87"/>
      <c r="IML198" s="87"/>
      <c r="IMM198" s="87">
        <v>0</v>
      </c>
      <c r="IMN198" s="87">
        <f>IML198+IMM198</f>
        <v>0</v>
      </c>
      <c r="IMO198" s="87">
        <v>0</v>
      </c>
      <c r="IMP198" s="87">
        <f>IMN198*(($H$150)+1)+(IF(IMO198&lt;101,IMO198,IF(IMO198&lt;201,IMO198/2,IF(IMO198&lt;=301,IMO198/3,IMO198/4))))</f>
        <v>0</v>
      </c>
      <c r="IMQ198" s="108">
        <v>2</v>
      </c>
      <c r="IMR198" s="109"/>
      <c r="IMS198" s="87"/>
      <c r="IMT198" s="87"/>
      <c r="IMU198" s="87">
        <v>0</v>
      </c>
      <c r="IMV198" s="87">
        <f>IMT198+IMU198</f>
        <v>0</v>
      </c>
      <c r="IMW198" s="87">
        <v>0</v>
      </c>
      <c r="IMX198" s="87">
        <f>IMV198*(($H$150)+1)+(IF(IMW198&lt;101,IMW198,IF(IMW198&lt;201,IMW198/2,IF(IMW198&lt;=301,IMW198/3,IMW198/4))))</f>
        <v>0</v>
      </c>
      <c r="IMY198" s="108">
        <v>2</v>
      </c>
      <c r="IMZ198" s="109"/>
      <c r="INA198" s="87"/>
      <c r="INB198" s="87"/>
      <c r="INC198" s="87">
        <v>0</v>
      </c>
      <c r="IND198" s="87">
        <f>INB198+INC198</f>
        <v>0</v>
      </c>
      <c r="INE198" s="87">
        <v>0</v>
      </c>
      <c r="INF198" s="87">
        <f>IND198*(($H$150)+1)+(IF(INE198&lt;101,INE198,IF(INE198&lt;201,INE198/2,IF(INE198&lt;=301,INE198/3,INE198/4))))</f>
        <v>0</v>
      </c>
      <c r="ING198" s="108">
        <v>2</v>
      </c>
      <c r="INH198" s="109"/>
      <c r="INI198" s="87"/>
      <c r="INJ198" s="87"/>
      <c r="INK198" s="87">
        <v>0</v>
      </c>
      <c r="INL198" s="87">
        <f>INJ198+INK198</f>
        <v>0</v>
      </c>
      <c r="INM198" s="87">
        <v>0</v>
      </c>
      <c r="INN198" s="87">
        <f>INL198*(($H$150)+1)+(IF(INM198&lt;101,INM198,IF(INM198&lt;201,INM198/2,IF(INM198&lt;=301,INM198/3,INM198/4))))</f>
        <v>0</v>
      </c>
      <c r="INO198" s="108">
        <v>2</v>
      </c>
      <c r="INP198" s="109"/>
      <c r="INQ198" s="87"/>
      <c r="INR198" s="87"/>
      <c r="INS198" s="87">
        <v>0</v>
      </c>
      <c r="INT198" s="87">
        <f>INR198+INS198</f>
        <v>0</v>
      </c>
      <c r="INU198" s="87">
        <v>0</v>
      </c>
      <c r="INV198" s="87">
        <f>INT198*(($H$150)+1)+(IF(INU198&lt;101,INU198,IF(INU198&lt;201,INU198/2,IF(INU198&lt;=301,INU198/3,INU198/4))))</f>
        <v>0</v>
      </c>
      <c r="INW198" s="108">
        <v>2</v>
      </c>
      <c r="INX198" s="109"/>
      <c r="INY198" s="87"/>
      <c r="INZ198" s="87"/>
      <c r="IOA198" s="87">
        <v>0</v>
      </c>
      <c r="IOB198" s="87">
        <f>INZ198+IOA198</f>
        <v>0</v>
      </c>
      <c r="IOC198" s="87">
        <v>0</v>
      </c>
      <c r="IOD198" s="87">
        <f>IOB198*(($H$150)+1)+(IF(IOC198&lt;101,IOC198,IF(IOC198&lt;201,IOC198/2,IF(IOC198&lt;=301,IOC198/3,IOC198/4))))</f>
        <v>0</v>
      </c>
      <c r="IOE198" s="108">
        <v>2</v>
      </c>
      <c r="IOF198" s="109"/>
      <c r="IOG198" s="87"/>
      <c r="IOH198" s="87"/>
      <c r="IOI198" s="87">
        <v>0</v>
      </c>
      <c r="IOJ198" s="87">
        <f>IOH198+IOI198</f>
        <v>0</v>
      </c>
      <c r="IOK198" s="87">
        <v>0</v>
      </c>
      <c r="IOL198" s="87">
        <f>IOJ198*(($H$150)+1)+(IF(IOK198&lt;101,IOK198,IF(IOK198&lt;201,IOK198/2,IF(IOK198&lt;=301,IOK198/3,IOK198/4))))</f>
        <v>0</v>
      </c>
      <c r="IOM198" s="108">
        <v>2</v>
      </c>
      <c r="ION198" s="109"/>
      <c r="IOO198" s="87"/>
      <c r="IOP198" s="87"/>
      <c r="IOQ198" s="87">
        <v>0</v>
      </c>
      <c r="IOR198" s="87">
        <f>IOP198+IOQ198</f>
        <v>0</v>
      </c>
      <c r="IOS198" s="87">
        <v>0</v>
      </c>
      <c r="IOT198" s="87">
        <f>IOR198*(($H$150)+1)+(IF(IOS198&lt;101,IOS198,IF(IOS198&lt;201,IOS198/2,IF(IOS198&lt;=301,IOS198/3,IOS198/4))))</f>
        <v>0</v>
      </c>
      <c r="IOU198" s="108">
        <v>2</v>
      </c>
      <c r="IOV198" s="109"/>
      <c r="IOW198" s="87"/>
      <c r="IOX198" s="87"/>
      <c r="IOY198" s="87">
        <v>0</v>
      </c>
      <c r="IOZ198" s="87">
        <f>IOX198+IOY198</f>
        <v>0</v>
      </c>
      <c r="IPA198" s="87">
        <v>0</v>
      </c>
      <c r="IPB198" s="87">
        <f>IOZ198*(($H$150)+1)+(IF(IPA198&lt;101,IPA198,IF(IPA198&lt;201,IPA198/2,IF(IPA198&lt;=301,IPA198/3,IPA198/4))))</f>
        <v>0</v>
      </c>
      <c r="IPC198" s="108">
        <v>2</v>
      </c>
      <c r="IPD198" s="109"/>
      <c r="IPE198" s="87"/>
      <c r="IPF198" s="87"/>
      <c r="IPG198" s="87">
        <v>0</v>
      </c>
      <c r="IPH198" s="87">
        <f>IPF198+IPG198</f>
        <v>0</v>
      </c>
      <c r="IPI198" s="87">
        <v>0</v>
      </c>
      <c r="IPJ198" s="87">
        <f>IPH198*(($H$150)+1)+(IF(IPI198&lt;101,IPI198,IF(IPI198&lt;201,IPI198/2,IF(IPI198&lt;=301,IPI198/3,IPI198/4))))</f>
        <v>0</v>
      </c>
      <c r="IPK198" s="108">
        <v>2</v>
      </c>
      <c r="IPL198" s="109"/>
      <c r="IPM198" s="87"/>
      <c r="IPN198" s="87"/>
      <c r="IPO198" s="87">
        <v>0</v>
      </c>
      <c r="IPP198" s="87">
        <f>IPN198+IPO198</f>
        <v>0</v>
      </c>
      <c r="IPQ198" s="87">
        <v>0</v>
      </c>
      <c r="IPR198" s="87">
        <f>IPP198*(($H$150)+1)+(IF(IPQ198&lt;101,IPQ198,IF(IPQ198&lt;201,IPQ198/2,IF(IPQ198&lt;=301,IPQ198/3,IPQ198/4))))</f>
        <v>0</v>
      </c>
      <c r="IPS198" s="108">
        <v>2</v>
      </c>
      <c r="IPT198" s="109"/>
      <c r="IPU198" s="87"/>
      <c r="IPV198" s="87"/>
      <c r="IPW198" s="87">
        <v>0</v>
      </c>
      <c r="IPX198" s="87">
        <f>IPV198+IPW198</f>
        <v>0</v>
      </c>
      <c r="IPY198" s="87">
        <v>0</v>
      </c>
      <c r="IPZ198" s="87">
        <f>IPX198*(($H$150)+1)+(IF(IPY198&lt;101,IPY198,IF(IPY198&lt;201,IPY198/2,IF(IPY198&lt;=301,IPY198/3,IPY198/4))))</f>
        <v>0</v>
      </c>
      <c r="IQA198" s="108">
        <v>2</v>
      </c>
      <c r="IQB198" s="109"/>
      <c r="IQC198" s="87"/>
      <c r="IQD198" s="87"/>
      <c r="IQE198" s="87">
        <v>0</v>
      </c>
      <c r="IQF198" s="87">
        <f>IQD198+IQE198</f>
        <v>0</v>
      </c>
      <c r="IQG198" s="87">
        <v>0</v>
      </c>
      <c r="IQH198" s="87">
        <f>IQF198*(($H$150)+1)+(IF(IQG198&lt;101,IQG198,IF(IQG198&lt;201,IQG198/2,IF(IQG198&lt;=301,IQG198/3,IQG198/4))))</f>
        <v>0</v>
      </c>
      <c r="IQI198" s="108">
        <v>2</v>
      </c>
      <c r="IQJ198" s="109"/>
      <c r="IQK198" s="87"/>
      <c r="IQL198" s="87"/>
      <c r="IQM198" s="87">
        <v>0</v>
      </c>
      <c r="IQN198" s="87">
        <f>IQL198+IQM198</f>
        <v>0</v>
      </c>
      <c r="IQO198" s="87">
        <v>0</v>
      </c>
      <c r="IQP198" s="87">
        <f>IQN198*(($H$150)+1)+(IF(IQO198&lt;101,IQO198,IF(IQO198&lt;201,IQO198/2,IF(IQO198&lt;=301,IQO198/3,IQO198/4))))</f>
        <v>0</v>
      </c>
      <c r="IQQ198" s="108">
        <v>2</v>
      </c>
      <c r="IQR198" s="109"/>
      <c r="IQS198" s="87"/>
      <c r="IQT198" s="87"/>
      <c r="IQU198" s="87">
        <v>0</v>
      </c>
      <c r="IQV198" s="87">
        <f>IQT198+IQU198</f>
        <v>0</v>
      </c>
      <c r="IQW198" s="87">
        <v>0</v>
      </c>
      <c r="IQX198" s="87">
        <f>IQV198*(($H$150)+1)+(IF(IQW198&lt;101,IQW198,IF(IQW198&lt;201,IQW198/2,IF(IQW198&lt;=301,IQW198/3,IQW198/4))))</f>
        <v>0</v>
      </c>
      <c r="IQY198" s="108">
        <v>2</v>
      </c>
      <c r="IQZ198" s="109"/>
      <c r="IRA198" s="87"/>
      <c r="IRB198" s="87"/>
      <c r="IRC198" s="87">
        <v>0</v>
      </c>
      <c r="IRD198" s="87">
        <f>IRB198+IRC198</f>
        <v>0</v>
      </c>
      <c r="IRE198" s="87">
        <v>0</v>
      </c>
      <c r="IRF198" s="87">
        <f>IRD198*(($H$150)+1)+(IF(IRE198&lt;101,IRE198,IF(IRE198&lt;201,IRE198/2,IF(IRE198&lt;=301,IRE198/3,IRE198/4))))</f>
        <v>0</v>
      </c>
      <c r="IRG198" s="108">
        <v>2</v>
      </c>
      <c r="IRH198" s="109"/>
      <c r="IRI198" s="87"/>
      <c r="IRJ198" s="87"/>
      <c r="IRK198" s="87">
        <v>0</v>
      </c>
      <c r="IRL198" s="87">
        <f>IRJ198+IRK198</f>
        <v>0</v>
      </c>
      <c r="IRM198" s="87">
        <v>0</v>
      </c>
      <c r="IRN198" s="87">
        <f>IRL198*(($H$150)+1)+(IF(IRM198&lt;101,IRM198,IF(IRM198&lt;201,IRM198/2,IF(IRM198&lt;=301,IRM198/3,IRM198/4))))</f>
        <v>0</v>
      </c>
      <c r="IRO198" s="108">
        <v>2</v>
      </c>
      <c r="IRP198" s="109"/>
      <c r="IRQ198" s="87"/>
      <c r="IRR198" s="87"/>
      <c r="IRS198" s="87">
        <v>0</v>
      </c>
      <c r="IRT198" s="87">
        <f>IRR198+IRS198</f>
        <v>0</v>
      </c>
      <c r="IRU198" s="87">
        <v>0</v>
      </c>
      <c r="IRV198" s="87">
        <f>IRT198*(($H$150)+1)+(IF(IRU198&lt;101,IRU198,IF(IRU198&lt;201,IRU198/2,IF(IRU198&lt;=301,IRU198/3,IRU198/4))))</f>
        <v>0</v>
      </c>
      <c r="IRW198" s="108">
        <v>2</v>
      </c>
      <c r="IRX198" s="109"/>
      <c r="IRY198" s="87"/>
      <c r="IRZ198" s="87"/>
      <c r="ISA198" s="87">
        <v>0</v>
      </c>
      <c r="ISB198" s="87">
        <f>IRZ198+ISA198</f>
        <v>0</v>
      </c>
      <c r="ISC198" s="87">
        <v>0</v>
      </c>
      <c r="ISD198" s="87">
        <f>ISB198*(($H$150)+1)+(IF(ISC198&lt;101,ISC198,IF(ISC198&lt;201,ISC198/2,IF(ISC198&lt;=301,ISC198/3,ISC198/4))))</f>
        <v>0</v>
      </c>
      <c r="ISE198" s="108">
        <v>2</v>
      </c>
      <c r="ISF198" s="109"/>
      <c r="ISG198" s="87"/>
      <c r="ISH198" s="87"/>
      <c r="ISI198" s="87">
        <v>0</v>
      </c>
      <c r="ISJ198" s="87">
        <f>ISH198+ISI198</f>
        <v>0</v>
      </c>
      <c r="ISK198" s="87">
        <v>0</v>
      </c>
      <c r="ISL198" s="87">
        <f>ISJ198*(($H$150)+1)+(IF(ISK198&lt;101,ISK198,IF(ISK198&lt;201,ISK198/2,IF(ISK198&lt;=301,ISK198/3,ISK198/4))))</f>
        <v>0</v>
      </c>
      <c r="ISM198" s="108">
        <v>2</v>
      </c>
      <c r="ISN198" s="109"/>
      <c r="ISO198" s="87"/>
      <c r="ISP198" s="87"/>
      <c r="ISQ198" s="87">
        <v>0</v>
      </c>
      <c r="ISR198" s="87">
        <f>ISP198+ISQ198</f>
        <v>0</v>
      </c>
      <c r="ISS198" s="87">
        <v>0</v>
      </c>
      <c r="IST198" s="87">
        <f>ISR198*(($H$150)+1)+(IF(ISS198&lt;101,ISS198,IF(ISS198&lt;201,ISS198/2,IF(ISS198&lt;=301,ISS198/3,ISS198/4))))</f>
        <v>0</v>
      </c>
      <c r="ISU198" s="108">
        <v>2</v>
      </c>
      <c r="ISV198" s="109"/>
      <c r="ISW198" s="87"/>
      <c r="ISX198" s="87"/>
      <c r="ISY198" s="87">
        <v>0</v>
      </c>
      <c r="ISZ198" s="87">
        <f>ISX198+ISY198</f>
        <v>0</v>
      </c>
      <c r="ITA198" s="87">
        <v>0</v>
      </c>
      <c r="ITB198" s="87">
        <f>ISZ198*(($H$150)+1)+(IF(ITA198&lt;101,ITA198,IF(ITA198&lt;201,ITA198/2,IF(ITA198&lt;=301,ITA198/3,ITA198/4))))</f>
        <v>0</v>
      </c>
      <c r="ITC198" s="108">
        <v>2</v>
      </c>
      <c r="ITD198" s="109"/>
      <c r="ITE198" s="87"/>
      <c r="ITF198" s="87"/>
      <c r="ITG198" s="87">
        <v>0</v>
      </c>
      <c r="ITH198" s="87">
        <f>ITF198+ITG198</f>
        <v>0</v>
      </c>
      <c r="ITI198" s="87">
        <v>0</v>
      </c>
      <c r="ITJ198" s="87">
        <f>ITH198*(($H$150)+1)+(IF(ITI198&lt;101,ITI198,IF(ITI198&lt;201,ITI198/2,IF(ITI198&lt;=301,ITI198/3,ITI198/4))))</f>
        <v>0</v>
      </c>
      <c r="ITK198" s="108">
        <v>2</v>
      </c>
      <c r="ITL198" s="109"/>
      <c r="ITM198" s="87"/>
      <c r="ITN198" s="87"/>
      <c r="ITO198" s="87">
        <v>0</v>
      </c>
      <c r="ITP198" s="87">
        <f>ITN198+ITO198</f>
        <v>0</v>
      </c>
      <c r="ITQ198" s="87">
        <v>0</v>
      </c>
      <c r="ITR198" s="87">
        <f>ITP198*(($H$150)+1)+(IF(ITQ198&lt;101,ITQ198,IF(ITQ198&lt;201,ITQ198/2,IF(ITQ198&lt;=301,ITQ198/3,ITQ198/4))))</f>
        <v>0</v>
      </c>
      <c r="ITS198" s="108">
        <v>2</v>
      </c>
      <c r="ITT198" s="109"/>
      <c r="ITU198" s="87"/>
      <c r="ITV198" s="87"/>
      <c r="ITW198" s="87">
        <v>0</v>
      </c>
      <c r="ITX198" s="87">
        <f>ITV198+ITW198</f>
        <v>0</v>
      </c>
      <c r="ITY198" s="87">
        <v>0</v>
      </c>
      <c r="ITZ198" s="87">
        <f>ITX198*(($H$150)+1)+(IF(ITY198&lt;101,ITY198,IF(ITY198&lt;201,ITY198/2,IF(ITY198&lt;=301,ITY198/3,ITY198/4))))</f>
        <v>0</v>
      </c>
      <c r="IUA198" s="108">
        <v>2</v>
      </c>
      <c r="IUB198" s="109"/>
      <c r="IUC198" s="87"/>
      <c r="IUD198" s="87"/>
      <c r="IUE198" s="87">
        <v>0</v>
      </c>
      <c r="IUF198" s="87">
        <f>IUD198+IUE198</f>
        <v>0</v>
      </c>
      <c r="IUG198" s="87">
        <v>0</v>
      </c>
      <c r="IUH198" s="87">
        <f>IUF198*(($H$150)+1)+(IF(IUG198&lt;101,IUG198,IF(IUG198&lt;201,IUG198/2,IF(IUG198&lt;=301,IUG198/3,IUG198/4))))</f>
        <v>0</v>
      </c>
      <c r="IUI198" s="108">
        <v>2</v>
      </c>
      <c r="IUJ198" s="109"/>
      <c r="IUK198" s="87"/>
      <c r="IUL198" s="87"/>
      <c r="IUM198" s="87">
        <v>0</v>
      </c>
      <c r="IUN198" s="87">
        <f>IUL198+IUM198</f>
        <v>0</v>
      </c>
      <c r="IUO198" s="87">
        <v>0</v>
      </c>
      <c r="IUP198" s="87">
        <f>IUN198*(($H$150)+1)+(IF(IUO198&lt;101,IUO198,IF(IUO198&lt;201,IUO198/2,IF(IUO198&lt;=301,IUO198/3,IUO198/4))))</f>
        <v>0</v>
      </c>
      <c r="IUQ198" s="108">
        <v>2</v>
      </c>
      <c r="IUR198" s="109"/>
      <c r="IUS198" s="87"/>
      <c r="IUT198" s="87"/>
      <c r="IUU198" s="87">
        <v>0</v>
      </c>
      <c r="IUV198" s="87">
        <f>IUT198+IUU198</f>
        <v>0</v>
      </c>
      <c r="IUW198" s="87">
        <v>0</v>
      </c>
      <c r="IUX198" s="87">
        <f>IUV198*(($H$150)+1)+(IF(IUW198&lt;101,IUW198,IF(IUW198&lt;201,IUW198/2,IF(IUW198&lt;=301,IUW198/3,IUW198/4))))</f>
        <v>0</v>
      </c>
      <c r="IUY198" s="108">
        <v>2</v>
      </c>
      <c r="IUZ198" s="109"/>
      <c r="IVA198" s="87"/>
      <c r="IVB198" s="87"/>
      <c r="IVC198" s="87">
        <v>0</v>
      </c>
      <c r="IVD198" s="87">
        <f>IVB198+IVC198</f>
        <v>0</v>
      </c>
      <c r="IVE198" s="87">
        <v>0</v>
      </c>
      <c r="IVF198" s="87">
        <f>IVD198*(($H$150)+1)+(IF(IVE198&lt;101,IVE198,IF(IVE198&lt;201,IVE198/2,IF(IVE198&lt;=301,IVE198/3,IVE198/4))))</f>
        <v>0</v>
      </c>
      <c r="IVG198" s="108">
        <v>2</v>
      </c>
      <c r="IVH198" s="109"/>
      <c r="IVI198" s="87"/>
      <c r="IVJ198" s="87"/>
      <c r="IVK198" s="87">
        <v>0</v>
      </c>
      <c r="IVL198" s="87">
        <f>IVJ198+IVK198</f>
        <v>0</v>
      </c>
      <c r="IVM198" s="87">
        <v>0</v>
      </c>
      <c r="IVN198" s="87">
        <f>IVL198*(($H$150)+1)+(IF(IVM198&lt;101,IVM198,IF(IVM198&lt;201,IVM198/2,IF(IVM198&lt;=301,IVM198/3,IVM198/4))))</f>
        <v>0</v>
      </c>
      <c r="IVO198" s="108">
        <v>2</v>
      </c>
      <c r="IVP198" s="109"/>
      <c r="IVQ198" s="87"/>
      <c r="IVR198" s="87"/>
      <c r="IVS198" s="87">
        <v>0</v>
      </c>
      <c r="IVT198" s="87">
        <f>IVR198+IVS198</f>
        <v>0</v>
      </c>
      <c r="IVU198" s="87">
        <v>0</v>
      </c>
      <c r="IVV198" s="87">
        <f>IVT198*(($H$150)+1)+(IF(IVU198&lt;101,IVU198,IF(IVU198&lt;201,IVU198/2,IF(IVU198&lt;=301,IVU198/3,IVU198/4))))</f>
        <v>0</v>
      </c>
      <c r="IVW198" s="108">
        <v>2</v>
      </c>
      <c r="IVX198" s="109"/>
      <c r="IVY198" s="87"/>
      <c r="IVZ198" s="87"/>
      <c r="IWA198" s="87">
        <v>0</v>
      </c>
      <c r="IWB198" s="87">
        <f>IVZ198+IWA198</f>
        <v>0</v>
      </c>
      <c r="IWC198" s="87">
        <v>0</v>
      </c>
      <c r="IWD198" s="87">
        <f>IWB198*(($H$150)+1)+(IF(IWC198&lt;101,IWC198,IF(IWC198&lt;201,IWC198/2,IF(IWC198&lt;=301,IWC198/3,IWC198/4))))</f>
        <v>0</v>
      </c>
      <c r="IWE198" s="108">
        <v>2</v>
      </c>
      <c r="IWF198" s="109"/>
      <c r="IWG198" s="87"/>
      <c r="IWH198" s="87"/>
      <c r="IWI198" s="87">
        <v>0</v>
      </c>
      <c r="IWJ198" s="87">
        <f>IWH198+IWI198</f>
        <v>0</v>
      </c>
      <c r="IWK198" s="87">
        <v>0</v>
      </c>
      <c r="IWL198" s="87">
        <f>IWJ198*(($H$150)+1)+(IF(IWK198&lt;101,IWK198,IF(IWK198&lt;201,IWK198/2,IF(IWK198&lt;=301,IWK198/3,IWK198/4))))</f>
        <v>0</v>
      </c>
      <c r="IWM198" s="108">
        <v>2</v>
      </c>
      <c r="IWN198" s="109"/>
      <c r="IWO198" s="87"/>
      <c r="IWP198" s="87"/>
      <c r="IWQ198" s="87">
        <v>0</v>
      </c>
      <c r="IWR198" s="87">
        <f>IWP198+IWQ198</f>
        <v>0</v>
      </c>
      <c r="IWS198" s="87">
        <v>0</v>
      </c>
      <c r="IWT198" s="87">
        <f>IWR198*(($H$150)+1)+(IF(IWS198&lt;101,IWS198,IF(IWS198&lt;201,IWS198/2,IF(IWS198&lt;=301,IWS198/3,IWS198/4))))</f>
        <v>0</v>
      </c>
      <c r="IWU198" s="108">
        <v>2</v>
      </c>
      <c r="IWV198" s="109"/>
      <c r="IWW198" s="87"/>
      <c r="IWX198" s="87"/>
      <c r="IWY198" s="87">
        <v>0</v>
      </c>
      <c r="IWZ198" s="87">
        <f>IWX198+IWY198</f>
        <v>0</v>
      </c>
      <c r="IXA198" s="87">
        <v>0</v>
      </c>
      <c r="IXB198" s="87">
        <f>IWZ198*(($H$150)+1)+(IF(IXA198&lt;101,IXA198,IF(IXA198&lt;201,IXA198/2,IF(IXA198&lt;=301,IXA198/3,IXA198/4))))</f>
        <v>0</v>
      </c>
      <c r="IXC198" s="108">
        <v>2</v>
      </c>
      <c r="IXD198" s="109"/>
      <c r="IXE198" s="87"/>
      <c r="IXF198" s="87"/>
      <c r="IXG198" s="87">
        <v>0</v>
      </c>
      <c r="IXH198" s="87">
        <f>IXF198+IXG198</f>
        <v>0</v>
      </c>
      <c r="IXI198" s="87">
        <v>0</v>
      </c>
      <c r="IXJ198" s="87">
        <f>IXH198*(($H$150)+1)+(IF(IXI198&lt;101,IXI198,IF(IXI198&lt;201,IXI198/2,IF(IXI198&lt;=301,IXI198/3,IXI198/4))))</f>
        <v>0</v>
      </c>
      <c r="IXK198" s="108">
        <v>2</v>
      </c>
      <c r="IXL198" s="109"/>
      <c r="IXM198" s="87"/>
      <c r="IXN198" s="87"/>
      <c r="IXO198" s="87">
        <v>0</v>
      </c>
      <c r="IXP198" s="87">
        <f>IXN198+IXO198</f>
        <v>0</v>
      </c>
      <c r="IXQ198" s="87">
        <v>0</v>
      </c>
      <c r="IXR198" s="87">
        <f>IXP198*(($H$150)+1)+(IF(IXQ198&lt;101,IXQ198,IF(IXQ198&lt;201,IXQ198/2,IF(IXQ198&lt;=301,IXQ198/3,IXQ198/4))))</f>
        <v>0</v>
      </c>
      <c r="IXS198" s="108">
        <v>2</v>
      </c>
      <c r="IXT198" s="109"/>
      <c r="IXU198" s="87"/>
      <c r="IXV198" s="87"/>
      <c r="IXW198" s="87">
        <v>0</v>
      </c>
      <c r="IXX198" s="87">
        <f>IXV198+IXW198</f>
        <v>0</v>
      </c>
      <c r="IXY198" s="87">
        <v>0</v>
      </c>
      <c r="IXZ198" s="87">
        <f>IXX198*(($H$150)+1)+(IF(IXY198&lt;101,IXY198,IF(IXY198&lt;201,IXY198/2,IF(IXY198&lt;=301,IXY198/3,IXY198/4))))</f>
        <v>0</v>
      </c>
      <c r="IYA198" s="108">
        <v>2</v>
      </c>
      <c r="IYB198" s="109"/>
      <c r="IYC198" s="87"/>
      <c r="IYD198" s="87"/>
      <c r="IYE198" s="87">
        <v>0</v>
      </c>
      <c r="IYF198" s="87">
        <f>IYD198+IYE198</f>
        <v>0</v>
      </c>
      <c r="IYG198" s="87">
        <v>0</v>
      </c>
      <c r="IYH198" s="87">
        <f>IYF198*(($H$150)+1)+(IF(IYG198&lt;101,IYG198,IF(IYG198&lt;201,IYG198/2,IF(IYG198&lt;=301,IYG198/3,IYG198/4))))</f>
        <v>0</v>
      </c>
      <c r="IYI198" s="108">
        <v>2</v>
      </c>
      <c r="IYJ198" s="109"/>
      <c r="IYK198" s="87"/>
      <c r="IYL198" s="87"/>
      <c r="IYM198" s="87">
        <v>0</v>
      </c>
      <c r="IYN198" s="87">
        <f>IYL198+IYM198</f>
        <v>0</v>
      </c>
      <c r="IYO198" s="87">
        <v>0</v>
      </c>
      <c r="IYP198" s="87">
        <f>IYN198*(($H$150)+1)+(IF(IYO198&lt;101,IYO198,IF(IYO198&lt;201,IYO198/2,IF(IYO198&lt;=301,IYO198/3,IYO198/4))))</f>
        <v>0</v>
      </c>
      <c r="IYQ198" s="108">
        <v>2</v>
      </c>
      <c r="IYR198" s="109"/>
      <c r="IYS198" s="87"/>
      <c r="IYT198" s="87"/>
      <c r="IYU198" s="87">
        <v>0</v>
      </c>
      <c r="IYV198" s="87">
        <f>IYT198+IYU198</f>
        <v>0</v>
      </c>
      <c r="IYW198" s="87">
        <v>0</v>
      </c>
      <c r="IYX198" s="87">
        <f>IYV198*(($H$150)+1)+(IF(IYW198&lt;101,IYW198,IF(IYW198&lt;201,IYW198/2,IF(IYW198&lt;=301,IYW198/3,IYW198/4))))</f>
        <v>0</v>
      </c>
      <c r="IYY198" s="108">
        <v>2</v>
      </c>
      <c r="IYZ198" s="109"/>
      <c r="IZA198" s="87"/>
      <c r="IZB198" s="87"/>
      <c r="IZC198" s="87">
        <v>0</v>
      </c>
      <c r="IZD198" s="87">
        <f>IZB198+IZC198</f>
        <v>0</v>
      </c>
      <c r="IZE198" s="87">
        <v>0</v>
      </c>
      <c r="IZF198" s="87">
        <f>IZD198*(($H$150)+1)+(IF(IZE198&lt;101,IZE198,IF(IZE198&lt;201,IZE198/2,IF(IZE198&lt;=301,IZE198/3,IZE198/4))))</f>
        <v>0</v>
      </c>
      <c r="IZG198" s="108">
        <v>2</v>
      </c>
      <c r="IZH198" s="109"/>
      <c r="IZI198" s="87"/>
      <c r="IZJ198" s="87"/>
      <c r="IZK198" s="87">
        <v>0</v>
      </c>
      <c r="IZL198" s="87">
        <f>IZJ198+IZK198</f>
        <v>0</v>
      </c>
      <c r="IZM198" s="87">
        <v>0</v>
      </c>
      <c r="IZN198" s="87">
        <f>IZL198*(($H$150)+1)+(IF(IZM198&lt;101,IZM198,IF(IZM198&lt;201,IZM198/2,IF(IZM198&lt;=301,IZM198/3,IZM198/4))))</f>
        <v>0</v>
      </c>
      <c r="IZO198" s="108">
        <v>2</v>
      </c>
      <c r="IZP198" s="109"/>
      <c r="IZQ198" s="87"/>
      <c r="IZR198" s="87"/>
      <c r="IZS198" s="87">
        <v>0</v>
      </c>
      <c r="IZT198" s="87">
        <f>IZR198+IZS198</f>
        <v>0</v>
      </c>
      <c r="IZU198" s="87">
        <v>0</v>
      </c>
      <c r="IZV198" s="87">
        <f>IZT198*(($H$150)+1)+(IF(IZU198&lt;101,IZU198,IF(IZU198&lt;201,IZU198/2,IF(IZU198&lt;=301,IZU198/3,IZU198/4))))</f>
        <v>0</v>
      </c>
      <c r="IZW198" s="108">
        <v>2</v>
      </c>
      <c r="IZX198" s="109"/>
      <c r="IZY198" s="87"/>
      <c r="IZZ198" s="87"/>
      <c r="JAA198" s="87">
        <v>0</v>
      </c>
      <c r="JAB198" s="87">
        <f>IZZ198+JAA198</f>
        <v>0</v>
      </c>
      <c r="JAC198" s="87">
        <v>0</v>
      </c>
      <c r="JAD198" s="87">
        <f>JAB198*(($H$150)+1)+(IF(JAC198&lt;101,JAC198,IF(JAC198&lt;201,JAC198/2,IF(JAC198&lt;=301,JAC198/3,JAC198/4))))</f>
        <v>0</v>
      </c>
      <c r="JAE198" s="108">
        <v>2</v>
      </c>
      <c r="JAF198" s="109"/>
      <c r="JAG198" s="87"/>
      <c r="JAH198" s="87"/>
      <c r="JAI198" s="87">
        <v>0</v>
      </c>
      <c r="JAJ198" s="87">
        <f>JAH198+JAI198</f>
        <v>0</v>
      </c>
      <c r="JAK198" s="87">
        <v>0</v>
      </c>
      <c r="JAL198" s="87">
        <f>JAJ198*(($H$150)+1)+(IF(JAK198&lt;101,JAK198,IF(JAK198&lt;201,JAK198/2,IF(JAK198&lt;=301,JAK198/3,JAK198/4))))</f>
        <v>0</v>
      </c>
      <c r="JAM198" s="108">
        <v>2</v>
      </c>
      <c r="JAN198" s="109"/>
      <c r="JAO198" s="87"/>
      <c r="JAP198" s="87"/>
      <c r="JAQ198" s="87">
        <v>0</v>
      </c>
      <c r="JAR198" s="87">
        <f>JAP198+JAQ198</f>
        <v>0</v>
      </c>
      <c r="JAS198" s="87">
        <v>0</v>
      </c>
      <c r="JAT198" s="87">
        <f>JAR198*(($H$150)+1)+(IF(JAS198&lt;101,JAS198,IF(JAS198&lt;201,JAS198/2,IF(JAS198&lt;=301,JAS198/3,JAS198/4))))</f>
        <v>0</v>
      </c>
      <c r="JAU198" s="108">
        <v>2</v>
      </c>
      <c r="JAV198" s="109"/>
      <c r="JAW198" s="87"/>
      <c r="JAX198" s="87"/>
      <c r="JAY198" s="87">
        <v>0</v>
      </c>
      <c r="JAZ198" s="87">
        <f>JAX198+JAY198</f>
        <v>0</v>
      </c>
      <c r="JBA198" s="87">
        <v>0</v>
      </c>
      <c r="JBB198" s="87">
        <f>JAZ198*(($H$150)+1)+(IF(JBA198&lt;101,JBA198,IF(JBA198&lt;201,JBA198/2,IF(JBA198&lt;=301,JBA198/3,JBA198/4))))</f>
        <v>0</v>
      </c>
      <c r="JBC198" s="108">
        <v>2</v>
      </c>
      <c r="JBD198" s="109"/>
      <c r="JBE198" s="87"/>
      <c r="JBF198" s="87"/>
      <c r="JBG198" s="87">
        <v>0</v>
      </c>
      <c r="JBH198" s="87">
        <f>JBF198+JBG198</f>
        <v>0</v>
      </c>
      <c r="JBI198" s="87">
        <v>0</v>
      </c>
      <c r="JBJ198" s="87">
        <f>JBH198*(($H$150)+1)+(IF(JBI198&lt;101,JBI198,IF(JBI198&lt;201,JBI198/2,IF(JBI198&lt;=301,JBI198/3,JBI198/4))))</f>
        <v>0</v>
      </c>
      <c r="JBK198" s="108">
        <v>2</v>
      </c>
      <c r="JBL198" s="109"/>
      <c r="JBM198" s="87"/>
      <c r="JBN198" s="87"/>
      <c r="JBO198" s="87">
        <v>0</v>
      </c>
      <c r="JBP198" s="87">
        <f>JBN198+JBO198</f>
        <v>0</v>
      </c>
      <c r="JBQ198" s="87">
        <v>0</v>
      </c>
      <c r="JBR198" s="87">
        <f>JBP198*(($H$150)+1)+(IF(JBQ198&lt;101,JBQ198,IF(JBQ198&lt;201,JBQ198/2,IF(JBQ198&lt;=301,JBQ198/3,JBQ198/4))))</f>
        <v>0</v>
      </c>
      <c r="JBS198" s="108">
        <v>2</v>
      </c>
      <c r="JBT198" s="109"/>
      <c r="JBU198" s="87"/>
      <c r="JBV198" s="87"/>
      <c r="JBW198" s="87">
        <v>0</v>
      </c>
      <c r="JBX198" s="87">
        <f>JBV198+JBW198</f>
        <v>0</v>
      </c>
      <c r="JBY198" s="87">
        <v>0</v>
      </c>
      <c r="JBZ198" s="87">
        <f>JBX198*(($H$150)+1)+(IF(JBY198&lt;101,JBY198,IF(JBY198&lt;201,JBY198/2,IF(JBY198&lt;=301,JBY198/3,JBY198/4))))</f>
        <v>0</v>
      </c>
      <c r="JCA198" s="108">
        <v>2</v>
      </c>
      <c r="JCB198" s="109"/>
      <c r="JCC198" s="87"/>
      <c r="JCD198" s="87"/>
      <c r="JCE198" s="87">
        <v>0</v>
      </c>
      <c r="JCF198" s="87">
        <f>JCD198+JCE198</f>
        <v>0</v>
      </c>
      <c r="JCG198" s="87">
        <v>0</v>
      </c>
      <c r="JCH198" s="87">
        <f>JCF198*(($H$150)+1)+(IF(JCG198&lt;101,JCG198,IF(JCG198&lt;201,JCG198/2,IF(JCG198&lt;=301,JCG198/3,JCG198/4))))</f>
        <v>0</v>
      </c>
      <c r="JCI198" s="108">
        <v>2</v>
      </c>
      <c r="JCJ198" s="109"/>
      <c r="JCK198" s="87"/>
      <c r="JCL198" s="87"/>
      <c r="JCM198" s="87">
        <v>0</v>
      </c>
      <c r="JCN198" s="87">
        <f>JCL198+JCM198</f>
        <v>0</v>
      </c>
      <c r="JCO198" s="87">
        <v>0</v>
      </c>
      <c r="JCP198" s="87">
        <f>JCN198*(($H$150)+1)+(IF(JCO198&lt;101,JCO198,IF(JCO198&lt;201,JCO198/2,IF(JCO198&lt;=301,JCO198/3,JCO198/4))))</f>
        <v>0</v>
      </c>
      <c r="JCQ198" s="108">
        <v>2</v>
      </c>
      <c r="JCR198" s="109"/>
      <c r="JCS198" s="87"/>
      <c r="JCT198" s="87"/>
      <c r="JCU198" s="87">
        <v>0</v>
      </c>
      <c r="JCV198" s="87">
        <f>JCT198+JCU198</f>
        <v>0</v>
      </c>
      <c r="JCW198" s="87">
        <v>0</v>
      </c>
      <c r="JCX198" s="87">
        <f>JCV198*(($H$150)+1)+(IF(JCW198&lt;101,JCW198,IF(JCW198&lt;201,JCW198/2,IF(JCW198&lt;=301,JCW198/3,JCW198/4))))</f>
        <v>0</v>
      </c>
      <c r="JCY198" s="108">
        <v>2</v>
      </c>
      <c r="JCZ198" s="109"/>
      <c r="JDA198" s="87"/>
      <c r="JDB198" s="87"/>
      <c r="JDC198" s="87">
        <v>0</v>
      </c>
      <c r="JDD198" s="87">
        <f>JDB198+JDC198</f>
        <v>0</v>
      </c>
      <c r="JDE198" s="87">
        <v>0</v>
      </c>
      <c r="JDF198" s="87">
        <f>JDD198*(($H$150)+1)+(IF(JDE198&lt;101,JDE198,IF(JDE198&lt;201,JDE198/2,IF(JDE198&lt;=301,JDE198/3,JDE198/4))))</f>
        <v>0</v>
      </c>
      <c r="JDG198" s="108">
        <v>2</v>
      </c>
      <c r="JDH198" s="109"/>
      <c r="JDI198" s="87"/>
      <c r="JDJ198" s="87"/>
      <c r="JDK198" s="87">
        <v>0</v>
      </c>
      <c r="JDL198" s="87">
        <f>JDJ198+JDK198</f>
        <v>0</v>
      </c>
      <c r="JDM198" s="87">
        <v>0</v>
      </c>
      <c r="JDN198" s="87">
        <f>JDL198*(($H$150)+1)+(IF(JDM198&lt;101,JDM198,IF(JDM198&lt;201,JDM198/2,IF(JDM198&lt;=301,JDM198/3,JDM198/4))))</f>
        <v>0</v>
      </c>
      <c r="JDO198" s="108">
        <v>2</v>
      </c>
      <c r="JDP198" s="109"/>
      <c r="JDQ198" s="87"/>
      <c r="JDR198" s="87"/>
      <c r="JDS198" s="87">
        <v>0</v>
      </c>
      <c r="JDT198" s="87">
        <f>JDR198+JDS198</f>
        <v>0</v>
      </c>
      <c r="JDU198" s="87">
        <v>0</v>
      </c>
      <c r="JDV198" s="87">
        <f>JDT198*(($H$150)+1)+(IF(JDU198&lt;101,JDU198,IF(JDU198&lt;201,JDU198/2,IF(JDU198&lt;=301,JDU198/3,JDU198/4))))</f>
        <v>0</v>
      </c>
      <c r="JDW198" s="108">
        <v>2</v>
      </c>
      <c r="JDX198" s="109"/>
      <c r="JDY198" s="87"/>
      <c r="JDZ198" s="87"/>
      <c r="JEA198" s="87">
        <v>0</v>
      </c>
      <c r="JEB198" s="87">
        <f>JDZ198+JEA198</f>
        <v>0</v>
      </c>
      <c r="JEC198" s="87">
        <v>0</v>
      </c>
      <c r="JED198" s="87">
        <f>JEB198*(($H$150)+1)+(IF(JEC198&lt;101,JEC198,IF(JEC198&lt;201,JEC198/2,IF(JEC198&lt;=301,JEC198/3,JEC198/4))))</f>
        <v>0</v>
      </c>
      <c r="JEE198" s="108">
        <v>2</v>
      </c>
      <c r="JEF198" s="109"/>
      <c r="JEG198" s="87"/>
      <c r="JEH198" s="87"/>
      <c r="JEI198" s="87">
        <v>0</v>
      </c>
      <c r="JEJ198" s="87">
        <f>JEH198+JEI198</f>
        <v>0</v>
      </c>
      <c r="JEK198" s="87">
        <v>0</v>
      </c>
      <c r="JEL198" s="87">
        <f>JEJ198*(($H$150)+1)+(IF(JEK198&lt;101,JEK198,IF(JEK198&lt;201,JEK198/2,IF(JEK198&lt;=301,JEK198/3,JEK198/4))))</f>
        <v>0</v>
      </c>
      <c r="JEM198" s="108">
        <v>2</v>
      </c>
      <c r="JEN198" s="109"/>
      <c r="JEO198" s="87"/>
      <c r="JEP198" s="87"/>
      <c r="JEQ198" s="87">
        <v>0</v>
      </c>
      <c r="JER198" s="87">
        <f>JEP198+JEQ198</f>
        <v>0</v>
      </c>
      <c r="JES198" s="87">
        <v>0</v>
      </c>
      <c r="JET198" s="87">
        <f>JER198*(($H$150)+1)+(IF(JES198&lt;101,JES198,IF(JES198&lt;201,JES198/2,IF(JES198&lt;=301,JES198/3,JES198/4))))</f>
        <v>0</v>
      </c>
      <c r="JEU198" s="108">
        <v>2</v>
      </c>
      <c r="JEV198" s="109"/>
      <c r="JEW198" s="87"/>
      <c r="JEX198" s="87"/>
      <c r="JEY198" s="87">
        <v>0</v>
      </c>
      <c r="JEZ198" s="87">
        <f>JEX198+JEY198</f>
        <v>0</v>
      </c>
      <c r="JFA198" s="87">
        <v>0</v>
      </c>
      <c r="JFB198" s="87">
        <f>JEZ198*(($H$150)+1)+(IF(JFA198&lt;101,JFA198,IF(JFA198&lt;201,JFA198/2,IF(JFA198&lt;=301,JFA198/3,JFA198/4))))</f>
        <v>0</v>
      </c>
      <c r="JFC198" s="108">
        <v>2</v>
      </c>
      <c r="JFD198" s="109"/>
      <c r="JFE198" s="87"/>
      <c r="JFF198" s="87"/>
      <c r="JFG198" s="87">
        <v>0</v>
      </c>
      <c r="JFH198" s="87">
        <f>JFF198+JFG198</f>
        <v>0</v>
      </c>
      <c r="JFI198" s="87">
        <v>0</v>
      </c>
      <c r="JFJ198" s="87">
        <f>JFH198*(($H$150)+1)+(IF(JFI198&lt;101,JFI198,IF(JFI198&lt;201,JFI198/2,IF(JFI198&lt;=301,JFI198/3,JFI198/4))))</f>
        <v>0</v>
      </c>
      <c r="JFK198" s="108">
        <v>2</v>
      </c>
      <c r="JFL198" s="109"/>
      <c r="JFM198" s="87"/>
      <c r="JFN198" s="87"/>
      <c r="JFO198" s="87">
        <v>0</v>
      </c>
      <c r="JFP198" s="87">
        <f>JFN198+JFO198</f>
        <v>0</v>
      </c>
      <c r="JFQ198" s="87">
        <v>0</v>
      </c>
      <c r="JFR198" s="87">
        <f>JFP198*(($H$150)+1)+(IF(JFQ198&lt;101,JFQ198,IF(JFQ198&lt;201,JFQ198/2,IF(JFQ198&lt;=301,JFQ198/3,JFQ198/4))))</f>
        <v>0</v>
      </c>
      <c r="JFS198" s="108">
        <v>2</v>
      </c>
      <c r="JFT198" s="109"/>
      <c r="JFU198" s="87"/>
      <c r="JFV198" s="87"/>
      <c r="JFW198" s="87">
        <v>0</v>
      </c>
      <c r="JFX198" s="87">
        <f>JFV198+JFW198</f>
        <v>0</v>
      </c>
      <c r="JFY198" s="87">
        <v>0</v>
      </c>
      <c r="JFZ198" s="87">
        <f>JFX198*(($H$150)+1)+(IF(JFY198&lt;101,JFY198,IF(JFY198&lt;201,JFY198/2,IF(JFY198&lt;=301,JFY198/3,JFY198/4))))</f>
        <v>0</v>
      </c>
      <c r="JGA198" s="108">
        <v>2</v>
      </c>
      <c r="JGB198" s="109"/>
      <c r="JGC198" s="87"/>
      <c r="JGD198" s="87"/>
      <c r="JGE198" s="87">
        <v>0</v>
      </c>
      <c r="JGF198" s="87">
        <f>JGD198+JGE198</f>
        <v>0</v>
      </c>
      <c r="JGG198" s="87">
        <v>0</v>
      </c>
      <c r="JGH198" s="87">
        <f>JGF198*(($H$150)+1)+(IF(JGG198&lt;101,JGG198,IF(JGG198&lt;201,JGG198/2,IF(JGG198&lt;=301,JGG198/3,JGG198/4))))</f>
        <v>0</v>
      </c>
      <c r="JGI198" s="108">
        <v>2</v>
      </c>
      <c r="JGJ198" s="109"/>
      <c r="JGK198" s="87"/>
      <c r="JGL198" s="87"/>
      <c r="JGM198" s="87">
        <v>0</v>
      </c>
      <c r="JGN198" s="87">
        <f>JGL198+JGM198</f>
        <v>0</v>
      </c>
      <c r="JGO198" s="87">
        <v>0</v>
      </c>
      <c r="JGP198" s="87">
        <f>JGN198*(($H$150)+1)+(IF(JGO198&lt;101,JGO198,IF(JGO198&lt;201,JGO198/2,IF(JGO198&lt;=301,JGO198/3,JGO198/4))))</f>
        <v>0</v>
      </c>
      <c r="JGQ198" s="108">
        <v>2</v>
      </c>
      <c r="JGR198" s="109"/>
      <c r="JGS198" s="87"/>
      <c r="JGT198" s="87"/>
      <c r="JGU198" s="87">
        <v>0</v>
      </c>
      <c r="JGV198" s="87">
        <f>JGT198+JGU198</f>
        <v>0</v>
      </c>
      <c r="JGW198" s="87">
        <v>0</v>
      </c>
      <c r="JGX198" s="87">
        <f>JGV198*(($H$150)+1)+(IF(JGW198&lt;101,JGW198,IF(JGW198&lt;201,JGW198/2,IF(JGW198&lt;=301,JGW198/3,JGW198/4))))</f>
        <v>0</v>
      </c>
      <c r="JGY198" s="108">
        <v>2</v>
      </c>
      <c r="JGZ198" s="109"/>
      <c r="JHA198" s="87"/>
      <c r="JHB198" s="87"/>
      <c r="JHC198" s="87">
        <v>0</v>
      </c>
      <c r="JHD198" s="87">
        <f>JHB198+JHC198</f>
        <v>0</v>
      </c>
      <c r="JHE198" s="87">
        <v>0</v>
      </c>
      <c r="JHF198" s="87">
        <f>JHD198*(($H$150)+1)+(IF(JHE198&lt;101,JHE198,IF(JHE198&lt;201,JHE198/2,IF(JHE198&lt;=301,JHE198/3,JHE198/4))))</f>
        <v>0</v>
      </c>
      <c r="JHG198" s="108">
        <v>2</v>
      </c>
      <c r="JHH198" s="109"/>
      <c r="JHI198" s="87"/>
      <c r="JHJ198" s="87"/>
      <c r="JHK198" s="87">
        <v>0</v>
      </c>
      <c r="JHL198" s="87">
        <f>JHJ198+JHK198</f>
        <v>0</v>
      </c>
      <c r="JHM198" s="87">
        <v>0</v>
      </c>
      <c r="JHN198" s="87">
        <f>JHL198*(($H$150)+1)+(IF(JHM198&lt;101,JHM198,IF(JHM198&lt;201,JHM198/2,IF(JHM198&lt;=301,JHM198/3,JHM198/4))))</f>
        <v>0</v>
      </c>
      <c r="JHO198" s="108">
        <v>2</v>
      </c>
      <c r="JHP198" s="109"/>
      <c r="JHQ198" s="87"/>
      <c r="JHR198" s="87"/>
      <c r="JHS198" s="87">
        <v>0</v>
      </c>
      <c r="JHT198" s="87">
        <f>JHR198+JHS198</f>
        <v>0</v>
      </c>
      <c r="JHU198" s="87">
        <v>0</v>
      </c>
      <c r="JHV198" s="87">
        <f>JHT198*(($H$150)+1)+(IF(JHU198&lt;101,JHU198,IF(JHU198&lt;201,JHU198/2,IF(JHU198&lt;=301,JHU198/3,JHU198/4))))</f>
        <v>0</v>
      </c>
      <c r="JHW198" s="108">
        <v>2</v>
      </c>
      <c r="JHX198" s="109"/>
      <c r="JHY198" s="87"/>
      <c r="JHZ198" s="87"/>
      <c r="JIA198" s="87">
        <v>0</v>
      </c>
      <c r="JIB198" s="87">
        <f>JHZ198+JIA198</f>
        <v>0</v>
      </c>
      <c r="JIC198" s="87">
        <v>0</v>
      </c>
      <c r="JID198" s="87">
        <f>JIB198*(($H$150)+1)+(IF(JIC198&lt;101,JIC198,IF(JIC198&lt;201,JIC198/2,IF(JIC198&lt;=301,JIC198/3,JIC198/4))))</f>
        <v>0</v>
      </c>
      <c r="JIE198" s="108">
        <v>2</v>
      </c>
      <c r="JIF198" s="109"/>
      <c r="JIG198" s="87"/>
      <c r="JIH198" s="87"/>
      <c r="JII198" s="87">
        <v>0</v>
      </c>
      <c r="JIJ198" s="87">
        <f>JIH198+JII198</f>
        <v>0</v>
      </c>
      <c r="JIK198" s="87">
        <v>0</v>
      </c>
      <c r="JIL198" s="87">
        <f>JIJ198*(($H$150)+1)+(IF(JIK198&lt;101,JIK198,IF(JIK198&lt;201,JIK198/2,IF(JIK198&lt;=301,JIK198/3,JIK198/4))))</f>
        <v>0</v>
      </c>
      <c r="JIM198" s="108">
        <v>2</v>
      </c>
      <c r="JIN198" s="109"/>
      <c r="JIO198" s="87"/>
      <c r="JIP198" s="87"/>
      <c r="JIQ198" s="87">
        <v>0</v>
      </c>
      <c r="JIR198" s="87">
        <f>JIP198+JIQ198</f>
        <v>0</v>
      </c>
      <c r="JIS198" s="87">
        <v>0</v>
      </c>
      <c r="JIT198" s="87">
        <f>JIR198*(($H$150)+1)+(IF(JIS198&lt;101,JIS198,IF(JIS198&lt;201,JIS198/2,IF(JIS198&lt;=301,JIS198/3,JIS198/4))))</f>
        <v>0</v>
      </c>
      <c r="JIU198" s="108">
        <v>2</v>
      </c>
      <c r="JIV198" s="109"/>
      <c r="JIW198" s="87"/>
      <c r="JIX198" s="87"/>
      <c r="JIY198" s="87">
        <v>0</v>
      </c>
      <c r="JIZ198" s="87">
        <f>JIX198+JIY198</f>
        <v>0</v>
      </c>
      <c r="JJA198" s="87">
        <v>0</v>
      </c>
      <c r="JJB198" s="87">
        <f>JIZ198*(($H$150)+1)+(IF(JJA198&lt;101,JJA198,IF(JJA198&lt;201,JJA198/2,IF(JJA198&lt;=301,JJA198/3,JJA198/4))))</f>
        <v>0</v>
      </c>
      <c r="JJC198" s="108">
        <v>2</v>
      </c>
      <c r="JJD198" s="109"/>
      <c r="JJE198" s="87"/>
      <c r="JJF198" s="87"/>
      <c r="JJG198" s="87">
        <v>0</v>
      </c>
      <c r="JJH198" s="87">
        <f>JJF198+JJG198</f>
        <v>0</v>
      </c>
      <c r="JJI198" s="87">
        <v>0</v>
      </c>
      <c r="JJJ198" s="87">
        <f>JJH198*(($H$150)+1)+(IF(JJI198&lt;101,JJI198,IF(JJI198&lt;201,JJI198/2,IF(JJI198&lt;=301,JJI198/3,JJI198/4))))</f>
        <v>0</v>
      </c>
      <c r="JJK198" s="108">
        <v>2</v>
      </c>
      <c r="JJL198" s="109"/>
      <c r="JJM198" s="87"/>
      <c r="JJN198" s="87"/>
      <c r="JJO198" s="87">
        <v>0</v>
      </c>
      <c r="JJP198" s="87">
        <f>JJN198+JJO198</f>
        <v>0</v>
      </c>
      <c r="JJQ198" s="87">
        <v>0</v>
      </c>
      <c r="JJR198" s="87">
        <f>JJP198*(($H$150)+1)+(IF(JJQ198&lt;101,JJQ198,IF(JJQ198&lt;201,JJQ198/2,IF(JJQ198&lt;=301,JJQ198/3,JJQ198/4))))</f>
        <v>0</v>
      </c>
      <c r="JJS198" s="108">
        <v>2</v>
      </c>
      <c r="JJT198" s="109"/>
      <c r="JJU198" s="87"/>
      <c r="JJV198" s="87"/>
      <c r="JJW198" s="87">
        <v>0</v>
      </c>
      <c r="JJX198" s="87">
        <f>JJV198+JJW198</f>
        <v>0</v>
      </c>
      <c r="JJY198" s="87">
        <v>0</v>
      </c>
      <c r="JJZ198" s="87">
        <f>JJX198*(($H$150)+1)+(IF(JJY198&lt;101,JJY198,IF(JJY198&lt;201,JJY198/2,IF(JJY198&lt;=301,JJY198/3,JJY198/4))))</f>
        <v>0</v>
      </c>
      <c r="JKA198" s="108">
        <v>2</v>
      </c>
      <c r="JKB198" s="109"/>
      <c r="JKC198" s="87"/>
      <c r="JKD198" s="87"/>
      <c r="JKE198" s="87">
        <v>0</v>
      </c>
      <c r="JKF198" s="87">
        <f>JKD198+JKE198</f>
        <v>0</v>
      </c>
      <c r="JKG198" s="87">
        <v>0</v>
      </c>
      <c r="JKH198" s="87">
        <f>JKF198*(($H$150)+1)+(IF(JKG198&lt;101,JKG198,IF(JKG198&lt;201,JKG198/2,IF(JKG198&lt;=301,JKG198/3,JKG198/4))))</f>
        <v>0</v>
      </c>
      <c r="JKI198" s="108">
        <v>2</v>
      </c>
      <c r="JKJ198" s="109"/>
      <c r="JKK198" s="87"/>
      <c r="JKL198" s="87"/>
      <c r="JKM198" s="87">
        <v>0</v>
      </c>
      <c r="JKN198" s="87">
        <f>JKL198+JKM198</f>
        <v>0</v>
      </c>
      <c r="JKO198" s="87">
        <v>0</v>
      </c>
      <c r="JKP198" s="87">
        <f>JKN198*(($H$150)+1)+(IF(JKO198&lt;101,JKO198,IF(JKO198&lt;201,JKO198/2,IF(JKO198&lt;=301,JKO198/3,JKO198/4))))</f>
        <v>0</v>
      </c>
      <c r="JKQ198" s="108">
        <v>2</v>
      </c>
      <c r="JKR198" s="109"/>
      <c r="JKS198" s="87"/>
      <c r="JKT198" s="87"/>
      <c r="JKU198" s="87">
        <v>0</v>
      </c>
      <c r="JKV198" s="87">
        <f>JKT198+JKU198</f>
        <v>0</v>
      </c>
      <c r="JKW198" s="87">
        <v>0</v>
      </c>
      <c r="JKX198" s="87">
        <f>JKV198*(($H$150)+1)+(IF(JKW198&lt;101,JKW198,IF(JKW198&lt;201,JKW198/2,IF(JKW198&lt;=301,JKW198/3,JKW198/4))))</f>
        <v>0</v>
      </c>
      <c r="JKY198" s="108">
        <v>2</v>
      </c>
      <c r="JKZ198" s="109"/>
      <c r="JLA198" s="87"/>
      <c r="JLB198" s="87"/>
      <c r="JLC198" s="87">
        <v>0</v>
      </c>
      <c r="JLD198" s="87">
        <f>JLB198+JLC198</f>
        <v>0</v>
      </c>
      <c r="JLE198" s="87">
        <v>0</v>
      </c>
      <c r="JLF198" s="87">
        <f>JLD198*(($H$150)+1)+(IF(JLE198&lt;101,JLE198,IF(JLE198&lt;201,JLE198/2,IF(JLE198&lt;=301,JLE198/3,JLE198/4))))</f>
        <v>0</v>
      </c>
      <c r="JLG198" s="108">
        <v>2</v>
      </c>
      <c r="JLH198" s="109"/>
      <c r="JLI198" s="87"/>
      <c r="JLJ198" s="87"/>
      <c r="JLK198" s="87">
        <v>0</v>
      </c>
      <c r="JLL198" s="87">
        <f>JLJ198+JLK198</f>
        <v>0</v>
      </c>
      <c r="JLM198" s="87">
        <v>0</v>
      </c>
      <c r="JLN198" s="87">
        <f>JLL198*(($H$150)+1)+(IF(JLM198&lt;101,JLM198,IF(JLM198&lt;201,JLM198/2,IF(JLM198&lt;=301,JLM198/3,JLM198/4))))</f>
        <v>0</v>
      </c>
      <c r="JLO198" s="108">
        <v>2</v>
      </c>
      <c r="JLP198" s="109"/>
      <c r="JLQ198" s="87"/>
      <c r="JLR198" s="87"/>
      <c r="JLS198" s="87">
        <v>0</v>
      </c>
      <c r="JLT198" s="87">
        <f>JLR198+JLS198</f>
        <v>0</v>
      </c>
      <c r="JLU198" s="87">
        <v>0</v>
      </c>
      <c r="JLV198" s="87">
        <f>JLT198*(($H$150)+1)+(IF(JLU198&lt;101,JLU198,IF(JLU198&lt;201,JLU198/2,IF(JLU198&lt;=301,JLU198/3,JLU198/4))))</f>
        <v>0</v>
      </c>
      <c r="JLW198" s="108">
        <v>2</v>
      </c>
      <c r="JLX198" s="109"/>
      <c r="JLY198" s="87"/>
      <c r="JLZ198" s="87"/>
      <c r="JMA198" s="87">
        <v>0</v>
      </c>
      <c r="JMB198" s="87">
        <f>JLZ198+JMA198</f>
        <v>0</v>
      </c>
      <c r="JMC198" s="87">
        <v>0</v>
      </c>
      <c r="JMD198" s="87">
        <f>JMB198*(($H$150)+1)+(IF(JMC198&lt;101,JMC198,IF(JMC198&lt;201,JMC198/2,IF(JMC198&lt;=301,JMC198/3,JMC198/4))))</f>
        <v>0</v>
      </c>
      <c r="JME198" s="108">
        <v>2</v>
      </c>
      <c r="JMF198" s="109"/>
      <c r="JMG198" s="87"/>
      <c r="JMH198" s="87"/>
      <c r="JMI198" s="87">
        <v>0</v>
      </c>
      <c r="JMJ198" s="87">
        <f>JMH198+JMI198</f>
        <v>0</v>
      </c>
      <c r="JMK198" s="87">
        <v>0</v>
      </c>
      <c r="JML198" s="87">
        <f>JMJ198*(($H$150)+1)+(IF(JMK198&lt;101,JMK198,IF(JMK198&lt;201,JMK198/2,IF(JMK198&lt;=301,JMK198/3,JMK198/4))))</f>
        <v>0</v>
      </c>
      <c r="JMM198" s="108">
        <v>2</v>
      </c>
      <c r="JMN198" s="109"/>
      <c r="JMO198" s="87"/>
      <c r="JMP198" s="87"/>
      <c r="JMQ198" s="87">
        <v>0</v>
      </c>
      <c r="JMR198" s="87">
        <f>JMP198+JMQ198</f>
        <v>0</v>
      </c>
      <c r="JMS198" s="87">
        <v>0</v>
      </c>
      <c r="JMT198" s="87">
        <f>JMR198*(($H$150)+1)+(IF(JMS198&lt;101,JMS198,IF(JMS198&lt;201,JMS198/2,IF(JMS198&lt;=301,JMS198/3,JMS198/4))))</f>
        <v>0</v>
      </c>
      <c r="JMU198" s="108">
        <v>2</v>
      </c>
      <c r="JMV198" s="109"/>
      <c r="JMW198" s="87"/>
      <c r="JMX198" s="87"/>
      <c r="JMY198" s="87">
        <v>0</v>
      </c>
      <c r="JMZ198" s="87">
        <f>JMX198+JMY198</f>
        <v>0</v>
      </c>
      <c r="JNA198" s="87">
        <v>0</v>
      </c>
      <c r="JNB198" s="87">
        <f>JMZ198*(($H$150)+1)+(IF(JNA198&lt;101,JNA198,IF(JNA198&lt;201,JNA198/2,IF(JNA198&lt;=301,JNA198/3,JNA198/4))))</f>
        <v>0</v>
      </c>
      <c r="JNC198" s="108">
        <v>2</v>
      </c>
      <c r="JND198" s="109"/>
      <c r="JNE198" s="87"/>
      <c r="JNF198" s="87"/>
      <c r="JNG198" s="87">
        <v>0</v>
      </c>
      <c r="JNH198" s="87">
        <f>JNF198+JNG198</f>
        <v>0</v>
      </c>
      <c r="JNI198" s="87">
        <v>0</v>
      </c>
      <c r="JNJ198" s="87">
        <f>JNH198*(($H$150)+1)+(IF(JNI198&lt;101,JNI198,IF(JNI198&lt;201,JNI198/2,IF(JNI198&lt;=301,JNI198/3,JNI198/4))))</f>
        <v>0</v>
      </c>
      <c r="JNK198" s="108">
        <v>2</v>
      </c>
      <c r="JNL198" s="109"/>
      <c r="JNM198" s="87"/>
      <c r="JNN198" s="87"/>
      <c r="JNO198" s="87">
        <v>0</v>
      </c>
      <c r="JNP198" s="87">
        <f>JNN198+JNO198</f>
        <v>0</v>
      </c>
      <c r="JNQ198" s="87">
        <v>0</v>
      </c>
      <c r="JNR198" s="87">
        <f>JNP198*(($H$150)+1)+(IF(JNQ198&lt;101,JNQ198,IF(JNQ198&lt;201,JNQ198/2,IF(JNQ198&lt;=301,JNQ198/3,JNQ198/4))))</f>
        <v>0</v>
      </c>
      <c r="JNS198" s="108">
        <v>2</v>
      </c>
      <c r="JNT198" s="109"/>
      <c r="JNU198" s="87"/>
      <c r="JNV198" s="87"/>
      <c r="JNW198" s="87">
        <v>0</v>
      </c>
      <c r="JNX198" s="87">
        <f>JNV198+JNW198</f>
        <v>0</v>
      </c>
      <c r="JNY198" s="87">
        <v>0</v>
      </c>
      <c r="JNZ198" s="87">
        <f>JNX198*(($H$150)+1)+(IF(JNY198&lt;101,JNY198,IF(JNY198&lt;201,JNY198/2,IF(JNY198&lt;=301,JNY198/3,JNY198/4))))</f>
        <v>0</v>
      </c>
      <c r="JOA198" s="108">
        <v>2</v>
      </c>
      <c r="JOB198" s="109"/>
      <c r="JOC198" s="87"/>
      <c r="JOD198" s="87"/>
      <c r="JOE198" s="87">
        <v>0</v>
      </c>
      <c r="JOF198" s="87">
        <f>JOD198+JOE198</f>
        <v>0</v>
      </c>
      <c r="JOG198" s="87">
        <v>0</v>
      </c>
      <c r="JOH198" s="87">
        <f>JOF198*(($H$150)+1)+(IF(JOG198&lt;101,JOG198,IF(JOG198&lt;201,JOG198/2,IF(JOG198&lt;=301,JOG198/3,JOG198/4))))</f>
        <v>0</v>
      </c>
      <c r="JOI198" s="108">
        <v>2</v>
      </c>
      <c r="JOJ198" s="109"/>
      <c r="JOK198" s="87"/>
      <c r="JOL198" s="87"/>
      <c r="JOM198" s="87">
        <v>0</v>
      </c>
      <c r="JON198" s="87">
        <f>JOL198+JOM198</f>
        <v>0</v>
      </c>
      <c r="JOO198" s="87">
        <v>0</v>
      </c>
      <c r="JOP198" s="87">
        <f>JON198*(($H$150)+1)+(IF(JOO198&lt;101,JOO198,IF(JOO198&lt;201,JOO198/2,IF(JOO198&lt;=301,JOO198/3,JOO198/4))))</f>
        <v>0</v>
      </c>
      <c r="JOQ198" s="108">
        <v>2</v>
      </c>
      <c r="JOR198" s="109"/>
      <c r="JOS198" s="87"/>
      <c r="JOT198" s="87"/>
      <c r="JOU198" s="87">
        <v>0</v>
      </c>
      <c r="JOV198" s="87">
        <f>JOT198+JOU198</f>
        <v>0</v>
      </c>
      <c r="JOW198" s="87">
        <v>0</v>
      </c>
      <c r="JOX198" s="87">
        <f>JOV198*(($H$150)+1)+(IF(JOW198&lt;101,JOW198,IF(JOW198&lt;201,JOW198/2,IF(JOW198&lt;=301,JOW198/3,JOW198/4))))</f>
        <v>0</v>
      </c>
      <c r="JOY198" s="108">
        <v>2</v>
      </c>
      <c r="JOZ198" s="109"/>
      <c r="JPA198" s="87"/>
      <c r="JPB198" s="87"/>
      <c r="JPC198" s="87">
        <v>0</v>
      </c>
      <c r="JPD198" s="87">
        <f>JPB198+JPC198</f>
        <v>0</v>
      </c>
      <c r="JPE198" s="87">
        <v>0</v>
      </c>
      <c r="JPF198" s="87">
        <f>JPD198*(($H$150)+1)+(IF(JPE198&lt;101,JPE198,IF(JPE198&lt;201,JPE198/2,IF(JPE198&lt;=301,JPE198/3,JPE198/4))))</f>
        <v>0</v>
      </c>
      <c r="JPG198" s="108">
        <v>2</v>
      </c>
      <c r="JPH198" s="109"/>
      <c r="JPI198" s="87"/>
      <c r="JPJ198" s="87"/>
      <c r="JPK198" s="87">
        <v>0</v>
      </c>
      <c r="JPL198" s="87">
        <f>JPJ198+JPK198</f>
        <v>0</v>
      </c>
      <c r="JPM198" s="87">
        <v>0</v>
      </c>
      <c r="JPN198" s="87">
        <f>JPL198*(($H$150)+1)+(IF(JPM198&lt;101,JPM198,IF(JPM198&lt;201,JPM198/2,IF(JPM198&lt;=301,JPM198/3,JPM198/4))))</f>
        <v>0</v>
      </c>
      <c r="JPO198" s="108">
        <v>2</v>
      </c>
      <c r="JPP198" s="109"/>
      <c r="JPQ198" s="87"/>
      <c r="JPR198" s="87"/>
      <c r="JPS198" s="87">
        <v>0</v>
      </c>
      <c r="JPT198" s="87">
        <f>JPR198+JPS198</f>
        <v>0</v>
      </c>
      <c r="JPU198" s="87">
        <v>0</v>
      </c>
      <c r="JPV198" s="87">
        <f>JPT198*(($H$150)+1)+(IF(JPU198&lt;101,JPU198,IF(JPU198&lt;201,JPU198/2,IF(JPU198&lt;=301,JPU198/3,JPU198/4))))</f>
        <v>0</v>
      </c>
      <c r="JPW198" s="108">
        <v>2</v>
      </c>
      <c r="JPX198" s="109"/>
      <c r="JPY198" s="87"/>
      <c r="JPZ198" s="87"/>
      <c r="JQA198" s="87">
        <v>0</v>
      </c>
      <c r="JQB198" s="87">
        <f>JPZ198+JQA198</f>
        <v>0</v>
      </c>
      <c r="JQC198" s="87">
        <v>0</v>
      </c>
      <c r="JQD198" s="87">
        <f>JQB198*(($H$150)+1)+(IF(JQC198&lt;101,JQC198,IF(JQC198&lt;201,JQC198/2,IF(JQC198&lt;=301,JQC198/3,JQC198/4))))</f>
        <v>0</v>
      </c>
      <c r="JQE198" s="108">
        <v>2</v>
      </c>
      <c r="JQF198" s="109"/>
      <c r="JQG198" s="87"/>
      <c r="JQH198" s="87"/>
      <c r="JQI198" s="87">
        <v>0</v>
      </c>
      <c r="JQJ198" s="87">
        <f>JQH198+JQI198</f>
        <v>0</v>
      </c>
      <c r="JQK198" s="87">
        <v>0</v>
      </c>
      <c r="JQL198" s="87">
        <f>JQJ198*(($H$150)+1)+(IF(JQK198&lt;101,JQK198,IF(JQK198&lt;201,JQK198/2,IF(JQK198&lt;=301,JQK198/3,JQK198/4))))</f>
        <v>0</v>
      </c>
      <c r="JQM198" s="108">
        <v>2</v>
      </c>
      <c r="JQN198" s="109"/>
      <c r="JQO198" s="87"/>
      <c r="JQP198" s="87"/>
      <c r="JQQ198" s="87">
        <v>0</v>
      </c>
      <c r="JQR198" s="87">
        <f>JQP198+JQQ198</f>
        <v>0</v>
      </c>
      <c r="JQS198" s="87">
        <v>0</v>
      </c>
      <c r="JQT198" s="87">
        <f>JQR198*(($H$150)+1)+(IF(JQS198&lt;101,JQS198,IF(JQS198&lt;201,JQS198/2,IF(JQS198&lt;=301,JQS198/3,JQS198/4))))</f>
        <v>0</v>
      </c>
      <c r="JQU198" s="108">
        <v>2</v>
      </c>
      <c r="JQV198" s="109"/>
      <c r="JQW198" s="87"/>
      <c r="JQX198" s="87"/>
      <c r="JQY198" s="87">
        <v>0</v>
      </c>
      <c r="JQZ198" s="87">
        <f>JQX198+JQY198</f>
        <v>0</v>
      </c>
      <c r="JRA198" s="87">
        <v>0</v>
      </c>
      <c r="JRB198" s="87">
        <f>JQZ198*(($H$150)+1)+(IF(JRA198&lt;101,JRA198,IF(JRA198&lt;201,JRA198/2,IF(JRA198&lt;=301,JRA198/3,JRA198/4))))</f>
        <v>0</v>
      </c>
      <c r="JRC198" s="108">
        <v>2</v>
      </c>
      <c r="JRD198" s="109"/>
      <c r="JRE198" s="87"/>
      <c r="JRF198" s="87"/>
      <c r="JRG198" s="87">
        <v>0</v>
      </c>
      <c r="JRH198" s="87">
        <f>JRF198+JRG198</f>
        <v>0</v>
      </c>
      <c r="JRI198" s="87">
        <v>0</v>
      </c>
      <c r="JRJ198" s="87">
        <f>JRH198*(($H$150)+1)+(IF(JRI198&lt;101,JRI198,IF(JRI198&lt;201,JRI198/2,IF(JRI198&lt;=301,JRI198/3,JRI198/4))))</f>
        <v>0</v>
      </c>
      <c r="JRK198" s="108">
        <v>2</v>
      </c>
      <c r="JRL198" s="109"/>
      <c r="JRM198" s="87"/>
      <c r="JRN198" s="87"/>
      <c r="JRO198" s="87">
        <v>0</v>
      </c>
      <c r="JRP198" s="87">
        <f>JRN198+JRO198</f>
        <v>0</v>
      </c>
      <c r="JRQ198" s="87">
        <v>0</v>
      </c>
      <c r="JRR198" s="87">
        <f>JRP198*(($H$150)+1)+(IF(JRQ198&lt;101,JRQ198,IF(JRQ198&lt;201,JRQ198/2,IF(JRQ198&lt;=301,JRQ198/3,JRQ198/4))))</f>
        <v>0</v>
      </c>
      <c r="JRS198" s="108">
        <v>2</v>
      </c>
      <c r="JRT198" s="109"/>
      <c r="JRU198" s="87"/>
      <c r="JRV198" s="87"/>
      <c r="JRW198" s="87">
        <v>0</v>
      </c>
      <c r="JRX198" s="87">
        <f>JRV198+JRW198</f>
        <v>0</v>
      </c>
      <c r="JRY198" s="87">
        <v>0</v>
      </c>
      <c r="JRZ198" s="87">
        <f>JRX198*(($H$150)+1)+(IF(JRY198&lt;101,JRY198,IF(JRY198&lt;201,JRY198/2,IF(JRY198&lt;=301,JRY198/3,JRY198/4))))</f>
        <v>0</v>
      </c>
      <c r="JSA198" s="108">
        <v>2</v>
      </c>
      <c r="JSB198" s="109"/>
      <c r="JSC198" s="87"/>
      <c r="JSD198" s="87"/>
      <c r="JSE198" s="87">
        <v>0</v>
      </c>
      <c r="JSF198" s="87">
        <f>JSD198+JSE198</f>
        <v>0</v>
      </c>
      <c r="JSG198" s="87">
        <v>0</v>
      </c>
      <c r="JSH198" s="87">
        <f>JSF198*(($H$150)+1)+(IF(JSG198&lt;101,JSG198,IF(JSG198&lt;201,JSG198/2,IF(JSG198&lt;=301,JSG198/3,JSG198/4))))</f>
        <v>0</v>
      </c>
      <c r="JSI198" s="108">
        <v>2</v>
      </c>
      <c r="JSJ198" s="109"/>
      <c r="JSK198" s="87"/>
      <c r="JSL198" s="87"/>
      <c r="JSM198" s="87">
        <v>0</v>
      </c>
      <c r="JSN198" s="87">
        <f>JSL198+JSM198</f>
        <v>0</v>
      </c>
      <c r="JSO198" s="87">
        <v>0</v>
      </c>
      <c r="JSP198" s="87">
        <f>JSN198*(($H$150)+1)+(IF(JSO198&lt;101,JSO198,IF(JSO198&lt;201,JSO198/2,IF(JSO198&lt;=301,JSO198/3,JSO198/4))))</f>
        <v>0</v>
      </c>
      <c r="JSQ198" s="108">
        <v>2</v>
      </c>
      <c r="JSR198" s="109"/>
      <c r="JSS198" s="87"/>
      <c r="JST198" s="87"/>
      <c r="JSU198" s="87">
        <v>0</v>
      </c>
      <c r="JSV198" s="87">
        <f>JST198+JSU198</f>
        <v>0</v>
      </c>
      <c r="JSW198" s="87">
        <v>0</v>
      </c>
      <c r="JSX198" s="87">
        <f>JSV198*(($H$150)+1)+(IF(JSW198&lt;101,JSW198,IF(JSW198&lt;201,JSW198/2,IF(JSW198&lt;=301,JSW198/3,JSW198/4))))</f>
        <v>0</v>
      </c>
      <c r="JSY198" s="108">
        <v>2</v>
      </c>
      <c r="JSZ198" s="109"/>
      <c r="JTA198" s="87"/>
      <c r="JTB198" s="87"/>
      <c r="JTC198" s="87">
        <v>0</v>
      </c>
      <c r="JTD198" s="87">
        <f>JTB198+JTC198</f>
        <v>0</v>
      </c>
      <c r="JTE198" s="87">
        <v>0</v>
      </c>
      <c r="JTF198" s="87">
        <f>JTD198*(($H$150)+1)+(IF(JTE198&lt;101,JTE198,IF(JTE198&lt;201,JTE198/2,IF(JTE198&lt;=301,JTE198/3,JTE198/4))))</f>
        <v>0</v>
      </c>
      <c r="JTG198" s="108">
        <v>2</v>
      </c>
      <c r="JTH198" s="109"/>
      <c r="JTI198" s="87"/>
      <c r="JTJ198" s="87"/>
      <c r="JTK198" s="87">
        <v>0</v>
      </c>
      <c r="JTL198" s="87">
        <f>JTJ198+JTK198</f>
        <v>0</v>
      </c>
      <c r="JTM198" s="87">
        <v>0</v>
      </c>
      <c r="JTN198" s="87">
        <f>JTL198*(($H$150)+1)+(IF(JTM198&lt;101,JTM198,IF(JTM198&lt;201,JTM198/2,IF(JTM198&lt;=301,JTM198/3,JTM198/4))))</f>
        <v>0</v>
      </c>
      <c r="JTO198" s="108">
        <v>2</v>
      </c>
      <c r="JTP198" s="109"/>
      <c r="JTQ198" s="87"/>
      <c r="JTR198" s="87"/>
      <c r="JTS198" s="87">
        <v>0</v>
      </c>
      <c r="JTT198" s="87">
        <f>JTR198+JTS198</f>
        <v>0</v>
      </c>
      <c r="JTU198" s="87">
        <v>0</v>
      </c>
      <c r="JTV198" s="87">
        <f>JTT198*(($H$150)+1)+(IF(JTU198&lt;101,JTU198,IF(JTU198&lt;201,JTU198/2,IF(JTU198&lt;=301,JTU198/3,JTU198/4))))</f>
        <v>0</v>
      </c>
      <c r="JTW198" s="108">
        <v>2</v>
      </c>
      <c r="JTX198" s="109"/>
      <c r="JTY198" s="87"/>
      <c r="JTZ198" s="87"/>
      <c r="JUA198" s="87">
        <v>0</v>
      </c>
      <c r="JUB198" s="87">
        <f>JTZ198+JUA198</f>
        <v>0</v>
      </c>
      <c r="JUC198" s="87">
        <v>0</v>
      </c>
      <c r="JUD198" s="87">
        <f>JUB198*(($H$150)+1)+(IF(JUC198&lt;101,JUC198,IF(JUC198&lt;201,JUC198/2,IF(JUC198&lt;=301,JUC198/3,JUC198/4))))</f>
        <v>0</v>
      </c>
      <c r="JUE198" s="108">
        <v>2</v>
      </c>
      <c r="JUF198" s="109"/>
      <c r="JUG198" s="87"/>
      <c r="JUH198" s="87"/>
      <c r="JUI198" s="87">
        <v>0</v>
      </c>
      <c r="JUJ198" s="87">
        <f>JUH198+JUI198</f>
        <v>0</v>
      </c>
      <c r="JUK198" s="87">
        <v>0</v>
      </c>
      <c r="JUL198" s="87">
        <f>JUJ198*(($H$150)+1)+(IF(JUK198&lt;101,JUK198,IF(JUK198&lt;201,JUK198/2,IF(JUK198&lt;=301,JUK198/3,JUK198/4))))</f>
        <v>0</v>
      </c>
      <c r="JUM198" s="108">
        <v>2</v>
      </c>
      <c r="JUN198" s="109"/>
      <c r="JUO198" s="87"/>
      <c r="JUP198" s="87"/>
      <c r="JUQ198" s="87">
        <v>0</v>
      </c>
      <c r="JUR198" s="87">
        <f>JUP198+JUQ198</f>
        <v>0</v>
      </c>
      <c r="JUS198" s="87">
        <v>0</v>
      </c>
      <c r="JUT198" s="87">
        <f>JUR198*(($H$150)+1)+(IF(JUS198&lt;101,JUS198,IF(JUS198&lt;201,JUS198/2,IF(JUS198&lt;=301,JUS198/3,JUS198/4))))</f>
        <v>0</v>
      </c>
      <c r="JUU198" s="108">
        <v>2</v>
      </c>
      <c r="JUV198" s="109"/>
      <c r="JUW198" s="87"/>
      <c r="JUX198" s="87"/>
      <c r="JUY198" s="87">
        <v>0</v>
      </c>
      <c r="JUZ198" s="87">
        <f>JUX198+JUY198</f>
        <v>0</v>
      </c>
      <c r="JVA198" s="87">
        <v>0</v>
      </c>
      <c r="JVB198" s="87">
        <f>JUZ198*(($H$150)+1)+(IF(JVA198&lt;101,JVA198,IF(JVA198&lt;201,JVA198/2,IF(JVA198&lt;=301,JVA198/3,JVA198/4))))</f>
        <v>0</v>
      </c>
      <c r="JVC198" s="108">
        <v>2</v>
      </c>
      <c r="JVD198" s="109"/>
      <c r="JVE198" s="87"/>
      <c r="JVF198" s="87"/>
      <c r="JVG198" s="87">
        <v>0</v>
      </c>
      <c r="JVH198" s="87">
        <f>JVF198+JVG198</f>
        <v>0</v>
      </c>
      <c r="JVI198" s="87">
        <v>0</v>
      </c>
      <c r="JVJ198" s="87">
        <f>JVH198*(($H$150)+1)+(IF(JVI198&lt;101,JVI198,IF(JVI198&lt;201,JVI198/2,IF(JVI198&lt;=301,JVI198/3,JVI198/4))))</f>
        <v>0</v>
      </c>
      <c r="JVK198" s="108">
        <v>2</v>
      </c>
      <c r="JVL198" s="109"/>
      <c r="JVM198" s="87"/>
      <c r="JVN198" s="87"/>
      <c r="JVO198" s="87">
        <v>0</v>
      </c>
      <c r="JVP198" s="87">
        <f>JVN198+JVO198</f>
        <v>0</v>
      </c>
      <c r="JVQ198" s="87">
        <v>0</v>
      </c>
      <c r="JVR198" s="87">
        <f>JVP198*(($H$150)+1)+(IF(JVQ198&lt;101,JVQ198,IF(JVQ198&lt;201,JVQ198/2,IF(JVQ198&lt;=301,JVQ198/3,JVQ198/4))))</f>
        <v>0</v>
      </c>
      <c r="JVS198" s="108">
        <v>2</v>
      </c>
      <c r="JVT198" s="109"/>
      <c r="JVU198" s="87"/>
      <c r="JVV198" s="87"/>
      <c r="JVW198" s="87">
        <v>0</v>
      </c>
      <c r="JVX198" s="87">
        <f>JVV198+JVW198</f>
        <v>0</v>
      </c>
      <c r="JVY198" s="87">
        <v>0</v>
      </c>
      <c r="JVZ198" s="87">
        <f>JVX198*(($H$150)+1)+(IF(JVY198&lt;101,JVY198,IF(JVY198&lt;201,JVY198/2,IF(JVY198&lt;=301,JVY198/3,JVY198/4))))</f>
        <v>0</v>
      </c>
      <c r="JWA198" s="108">
        <v>2</v>
      </c>
      <c r="JWB198" s="109"/>
      <c r="JWC198" s="87"/>
      <c r="JWD198" s="87"/>
      <c r="JWE198" s="87">
        <v>0</v>
      </c>
      <c r="JWF198" s="87">
        <f>JWD198+JWE198</f>
        <v>0</v>
      </c>
      <c r="JWG198" s="87">
        <v>0</v>
      </c>
      <c r="JWH198" s="87">
        <f>JWF198*(($H$150)+1)+(IF(JWG198&lt;101,JWG198,IF(JWG198&lt;201,JWG198/2,IF(JWG198&lt;=301,JWG198/3,JWG198/4))))</f>
        <v>0</v>
      </c>
      <c r="JWI198" s="108">
        <v>2</v>
      </c>
      <c r="JWJ198" s="109"/>
      <c r="JWK198" s="87"/>
      <c r="JWL198" s="87"/>
      <c r="JWM198" s="87">
        <v>0</v>
      </c>
      <c r="JWN198" s="87">
        <f>JWL198+JWM198</f>
        <v>0</v>
      </c>
      <c r="JWO198" s="87">
        <v>0</v>
      </c>
      <c r="JWP198" s="87">
        <f>JWN198*(($H$150)+1)+(IF(JWO198&lt;101,JWO198,IF(JWO198&lt;201,JWO198/2,IF(JWO198&lt;=301,JWO198/3,JWO198/4))))</f>
        <v>0</v>
      </c>
      <c r="JWQ198" s="108">
        <v>2</v>
      </c>
      <c r="JWR198" s="109"/>
      <c r="JWS198" s="87"/>
      <c r="JWT198" s="87"/>
      <c r="JWU198" s="87">
        <v>0</v>
      </c>
      <c r="JWV198" s="87">
        <f>JWT198+JWU198</f>
        <v>0</v>
      </c>
      <c r="JWW198" s="87">
        <v>0</v>
      </c>
      <c r="JWX198" s="87">
        <f>JWV198*(($H$150)+1)+(IF(JWW198&lt;101,JWW198,IF(JWW198&lt;201,JWW198/2,IF(JWW198&lt;=301,JWW198/3,JWW198/4))))</f>
        <v>0</v>
      </c>
      <c r="JWY198" s="108">
        <v>2</v>
      </c>
      <c r="JWZ198" s="109"/>
      <c r="JXA198" s="87"/>
      <c r="JXB198" s="87"/>
      <c r="JXC198" s="87">
        <v>0</v>
      </c>
      <c r="JXD198" s="87">
        <f>JXB198+JXC198</f>
        <v>0</v>
      </c>
      <c r="JXE198" s="87">
        <v>0</v>
      </c>
      <c r="JXF198" s="87">
        <f>JXD198*(($H$150)+1)+(IF(JXE198&lt;101,JXE198,IF(JXE198&lt;201,JXE198/2,IF(JXE198&lt;=301,JXE198/3,JXE198/4))))</f>
        <v>0</v>
      </c>
      <c r="JXG198" s="108">
        <v>2</v>
      </c>
      <c r="JXH198" s="109"/>
      <c r="JXI198" s="87"/>
      <c r="JXJ198" s="87"/>
      <c r="JXK198" s="87">
        <v>0</v>
      </c>
      <c r="JXL198" s="87">
        <f>JXJ198+JXK198</f>
        <v>0</v>
      </c>
      <c r="JXM198" s="87">
        <v>0</v>
      </c>
      <c r="JXN198" s="87">
        <f>JXL198*(($H$150)+1)+(IF(JXM198&lt;101,JXM198,IF(JXM198&lt;201,JXM198/2,IF(JXM198&lt;=301,JXM198/3,JXM198/4))))</f>
        <v>0</v>
      </c>
      <c r="JXO198" s="108">
        <v>2</v>
      </c>
      <c r="JXP198" s="109"/>
      <c r="JXQ198" s="87"/>
      <c r="JXR198" s="87"/>
      <c r="JXS198" s="87">
        <v>0</v>
      </c>
      <c r="JXT198" s="87">
        <f>JXR198+JXS198</f>
        <v>0</v>
      </c>
      <c r="JXU198" s="87">
        <v>0</v>
      </c>
      <c r="JXV198" s="87">
        <f>JXT198*(($H$150)+1)+(IF(JXU198&lt;101,JXU198,IF(JXU198&lt;201,JXU198/2,IF(JXU198&lt;=301,JXU198/3,JXU198/4))))</f>
        <v>0</v>
      </c>
      <c r="JXW198" s="108">
        <v>2</v>
      </c>
      <c r="JXX198" s="109"/>
      <c r="JXY198" s="87"/>
      <c r="JXZ198" s="87"/>
      <c r="JYA198" s="87">
        <v>0</v>
      </c>
      <c r="JYB198" s="87">
        <f>JXZ198+JYA198</f>
        <v>0</v>
      </c>
      <c r="JYC198" s="87">
        <v>0</v>
      </c>
      <c r="JYD198" s="87">
        <f>JYB198*(($H$150)+1)+(IF(JYC198&lt;101,JYC198,IF(JYC198&lt;201,JYC198/2,IF(JYC198&lt;=301,JYC198/3,JYC198/4))))</f>
        <v>0</v>
      </c>
      <c r="JYE198" s="108">
        <v>2</v>
      </c>
      <c r="JYF198" s="109"/>
      <c r="JYG198" s="87"/>
      <c r="JYH198" s="87"/>
      <c r="JYI198" s="87">
        <v>0</v>
      </c>
      <c r="JYJ198" s="87">
        <f>JYH198+JYI198</f>
        <v>0</v>
      </c>
      <c r="JYK198" s="87">
        <v>0</v>
      </c>
      <c r="JYL198" s="87">
        <f>JYJ198*(($H$150)+1)+(IF(JYK198&lt;101,JYK198,IF(JYK198&lt;201,JYK198/2,IF(JYK198&lt;=301,JYK198/3,JYK198/4))))</f>
        <v>0</v>
      </c>
      <c r="JYM198" s="108">
        <v>2</v>
      </c>
      <c r="JYN198" s="109"/>
      <c r="JYO198" s="87"/>
      <c r="JYP198" s="87"/>
      <c r="JYQ198" s="87">
        <v>0</v>
      </c>
      <c r="JYR198" s="87">
        <f>JYP198+JYQ198</f>
        <v>0</v>
      </c>
      <c r="JYS198" s="87">
        <v>0</v>
      </c>
      <c r="JYT198" s="87">
        <f>JYR198*(($H$150)+1)+(IF(JYS198&lt;101,JYS198,IF(JYS198&lt;201,JYS198/2,IF(JYS198&lt;=301,JYS198/3,JYS198/4))))</f>
        <v>0</v>
      </c>
      <c r="JYU198" s="108">
        <v>2</v>
      </c>
      <c r="JYV198" s="109"/>
      <c r="JYW198" s="87"/>
      <c r="JYX198" s="87"/>
      <c r="JYY198" s="87">
        <v>0</v>
      </c>
      <c r="JYZ198" s="87">
        <f>JYX198+JYY198</f>
        <v>0</v>
      </c>
      <c r="JZA198" s="87">
        <v>0</v>
      </c>
      <c r="JZB198" s="87">
        <f>JYZ198*(($H$150)+1)+(IF(JZA198&lt;101,JZA198,IF(JZA198&lt;201,JZA198/2,IF(JZA198&lt;=301,JZA198/3,JZA198/4))))</f>
        <v>0</v>
      </c>
      <c r="JZC198" s="108">
        <v>2</v>
      </c>
      <c r="JZD198" s="109"/>
      <c r="JZE198" s="87"/>
      <c r="JZF198" s="87"/>
      <c r="JZG198" s="87">
        <v>0</v>
      </c>
      <c r="JZH198" s="87">
        <f>JZF198+JZG198</f>
        <v>0</v>
      </c>
      <c r="JZI198" s="87">
        <v>0</v>
      </c>
      <c r="JZJ198" s="87">
        <f>JZH198*(($H$150)+1)+(IF(JZI198&lt;101,JZI198,IF(JZI198&lt;201,JZI198/2,IF(JZI198&lt;=301,JZI198/3,JZI198/4))))</f>
        <v>0</v>
      </c>
      <c r="JZK198" s="108">
        <v>2</v>
      </c>
      <c r="JZL198" s="109"/>
      <c r="JZM198" s="87"/>
      <c r="JZN198" s="87"/>
      <c r="JZO198" s="87">
        <v>0</v>
      </c>
      <c r="JZP198" s="87">
        <f>JZN198+JZO198</f>
        <v>0</v>
      </c>
      <c r="JZQ198" s="87">
        <v>0</v>
      </c>
      <c r="JZR198" s="87">
        <f>JZP198*(($H$150)+1)+(IF(JZQ198&lt;101,JZQ198,IF(JZQ198&lt;201,JZQ198/2,IF(JZQ198&lt;=301,JZQ198/3,JZQ198/4))))</f>
        <v>0</v>
      </c>
      <c r="JZS198" s="108">
        <v>2</v>
      </c>
      <c r="JZT198" s="109"/>
      <c r="JZU198" s="87"/>
      <c r="JZV198" s="87"/>
      <c r="JZW198" s="87">
        <v>0</v>
      </c>
      <c r="JZX198" s="87">
        <f>JZV198+JZW198</f>
        <v>0</v>
      </c>
      <c r="JZY198" s="87">
        <v>0</v>
      </c>
      <c r="JZZ198" s="87">
        <f>JZX198*(($H$150)+1)+(IF(JZY198&lt;101,JZY198,IF(JZY198&lt;201,JZY198/2,IF(JZY198&lt;=301,JZY198/3,JZY198/4))))</f>
        <v>0</v>
      </c>
      <c r="KAA198" s="108">
        <v>2</v>
      </c>
      <c r="KAB198" s="109"/>
      <c r="KAC198" s="87"/>
      <c r="KAD198" s="87"/>
      <c r="KAE198" s="87">
        <v>0</v>
      </c>
      <c r="KAF198" s="87">
        <f>KAD198+KAE198</f>
        <v>0</v>
      </c>
      <c r="KAG198" s="87">
        <v>0</v>
      </c>
      <c r="KAH198" s="87">
        <f>KAF198*(($H$150)+1)+(IF(KAG198&lt;101,KAG198,IF(KAG198&lt;201,KAG198/2,IF(KAG198&lt;=301,KAG198/3,KAG198/4))))</f>
        <v>0</v>
      </c>
      <c r="KAI198" s="108">
        <v>2</v>
      </c>
      <c r="KAJ198" s="109"/>
      <c r="KAK198" s="87"/>
      <c r="KAL198" s="87"/>
      <c r="KAM198" s="87">
        <v>0</v>
      </c>
      <c r="KAN198" s="87">
        <f>KAL198+KAM198</f>
        <v>0</v>
      </c>
      <c r="KAO198" s="87">
        <v>0</v>
      </c>
      <c r="KAP198" s="87">
        <f>KAN198*(($H$150)+1)+(IF(KAO198&lt;101,KAO198,IF(KAO198&lt;201,KAO198/2,IF(KAO198&lt;=301,KAO198/3,KAO198/4))))</f>
        <v>0</v>
      </c>
      <c r="KAQ198" s="108">
        <v>2</v>
      </c>
      <c r="KAR198" s="109"/>
      <c r="KAS198" s="87"/>
      <c r="KAT198" s="87"/>
      <c r="KAU198" s="87">
        <v>0</v>
      </c>
      <c r="KAV198" s="87">
        <f>KAT198+KAU198</f>
        <v>0</v>
      </c>
      <c r="KAW198" s="87">
        <v>0</v>
      </c>
      <c r="KAX198" s="87">
        <f>KAV198*(($H$150)+1)+(IF(KAW198&lt;101,KAW198,IF(KAW198&lt;201,KAW198/2,IF(KAW198&lt;=301,KAW198/3,KAW198/4))))</f>
        <v>0</v>
      </c>
      <c r="KAY198" s="108">
        <v>2</v>
      </c>
      <c r="KAZ198" s="109"/>
      <c r="KBA198" s="87"/>
      <c r="KBB198" s="87"/>
      <c r="KBC198" s="87">
        <v>0</v>
      </c>
      <c r="KBD198" s="87">
        <f>KBB198+KBC198</f>
        <v>0</v>
      </c>
      <c r="KBE198" s="87">
        <v>0</v>
      </c>
      <c r="KBF198" s="87">
        <f>KBD198*(($H$150)+1)+(IF(KBE198&lt;101,KBE198,IF(KBE198&lt;201,KBE198/2,IF(KBE198&lt;=301,KBE198/3,KBE198/4))))</f>
        <v>0</v>
      </c>
      <c r="KBG198" s="108">
        <v>2</v>
      </c>
      <c r="KBH198" s="109"/>
      <c r="KBI198" s="87"/>
      <c r="KBJ198" s="87"/>
      <c r="KBK198" s="87">
        <v>0</v>
      </c>
      <c r="KBL198" s="87">
        <f>KBJ198+KBK198</f>
        <v>0</v>
      </c>
      <c r="KBM198" s="87">
        <v>0</v>
      </c>
      <c r="KBN198" s="87">
        <f>KBL198*(($H$150)+1)+(IF(KBM198&lt;101,KBM198,IF(KBM198&lt;201,KBM198/2,IF(KBM198&lt;=301,KBM198/3,KBM198/4))))</f>
        <v>0</v>
      </c>
      <c r="KBO198" s="108">
        <v>2</v>
      </c>
      <c r="KBP198" s="109"/>
      <c r="KBQ198" s="87"/>
      <c r="KBR198" s="87"/>
      <c r="KBS198" s="87">
        <v>0</v>
      </c>
      <c r="KBT198" s="87">
        <f>KBR198+KBS198</f>
        <v>0</v>
      </c>
      <c r="KBU198" s="87">
        <v>0</v>
      </c>
      <c r="KBV198" s="87">
        <f>KBT198*(($H$150)+1)+(IF(KBU198&lt;101,KBU198,IF(KBU198&lt;201,KBU198/2,IF(KBU198&lt;=301,KBU198/3,KBU198/4))))</f>
        <v>0</v>
      </c>
      <c r="KBW198" s="108">
        <v>2</v>
      </c>
      <c r="KBX198" s="109"/>
      <c r="KBY198" s="87"/>
      <c r="KBZ198" s="87"/>
      <c r="KCA198" s="87">
        <v>0</v>
      </c>
      <c r="KCB198" s="87">
        <f>KBZ198+KCA198</f>
        <v>0</v>
      </c>
      <c r="KCC198" s="87">
        <v>0</v>
      </c>
      <c r="KCD198" s="87">
        <f>KCB198*(($H$150)+1)+(IF(KCC198&lt;101,KCC198,IF(KCC198&lt;201,KCC198/2,IF(KCC198&lt;=301,KCC198/3,KCC198/4))))</f>
        <v>0</v>
      </c>
      <c r="KCE198" s="108">
        <v>2</v>
      </c>
      <c r="KCF198" s="109"/>
      <c r="KCG198" s="87"/>
      <c r="KCH198" s="87"/>
      <c r="KCI198" s="87">
        <v>0</v>
      </c>
      <c r="KCJ198" s="87">
        <f>KCH198+KCI198</f>
        <v>0</v>
      </c>
      <c r="KCK198" s="87">
        <v>0</v>
      </c>
      <c r="KCL198" s="87">
        <f>KCJ198*(($H$150)+1)+(IF(KCK198&lt;101,KCK198,IF(KCK198&lt;201,KCK198/2,IF(KCK198&lt;=301,KCK198/3,KCK198/4))))</f>
        <v>0</v>
      </c>
      <c r="KCM198" s="108">
        <v>2</v>
      </c>
      <c r="KCN198" s="109"/>
      <c r="KCO198" s="87"/>
      <c r="KCP198" s="87"/>
      <c r="KCQ198" s="87">
        <v>0</v>
      </c>
      <c r="KCR198" s="87">
        <f>KCP198+KCQ198</f>
        <v>0</v>
      </c>
      <c r="KCS198" s="87">
        <v>0</v>
      </c>
      <c r="KCT198" s="87">
        <f>KCR198*(($H$150)+1)+(IF(KCS198&lt;101,KCS198,IF(KCS198&lt;201,KCS198/2,IF(KCS198&lt;=301,KCS198/3,KCS198/4))))</f>
        <v>0</v>
      </c>
      <c r="KCU198" s="108">
        <v>2</v>
      </c>
      <c r="KCV198" s="109"/>
      <c r="KCW198" s="87"/>
      <c r="KCX198" s="87"/>
      <c r="KCY198" s="87">
        <v>0</v>
      </c>
      <c r="KCZ198" s="87">
        <f>KCX198+KCY198</f>
        <v>0</v>
      </c>
      <c r="KDA198" s="87">
        <v>0</v>
      </c>
      <c r="KDB198" s="87">
        <f>KCZ198*(($H$150)+1)+(IF(KDA198&lt;101,KDA198,IF(KDA198&lt;201,KDA198/2,IF(KDA198&lt;=301,KDA198/3,KDA198/4))))</f>
        <v>0</v>
      </c>
      <c r="KDC198" s="108">
        <v>2</v>
      </c>
      <c r="KDD198" s="109"/>
      <c r="KDE198" s="87"/>
      <c r="KDF198" s="87"/>
      <c r="KDG198" s="87">
        <v>0</v>
      </c>
      <c r="KDH198" s="87">
        <f>KDF198+KDG198</f>
        <v>0</v>
      </c>
      <c r="KDI198" s="87">
        <v>0</v>
      </c>
      <c r="KDJ198" s="87">
        <f>KDH198*(($H$150)+1)+(IF(KDI198&lt;101,KDI198,IF(KDI198&lt;201,KDI198/2,IF(KDI198&lt;=301,KDI198/3,KDI198/4))))</f>
        <v>0</v>
      </c>
      <c r="KDK198" s="108">
        <v>2</v>
      </c>
      <c r="KDL198" s="109"/>
      <c r="KDM198" s="87"/>
      <c r="KDN198" s="87"/>
      <c r="KDO198" s="87">
        <v>0</v>
      </c>
      <c r="KDP198" s="87">
        <f>KDN198+KDO198</f>
        <v>0</v>
      </c>
      <c r="KDQ198" s="87">
        <v>0</v>
      </c>
      <c r="KDR198" s="87">
        <f>KDP198*(($H$150)+1)+(IF(KDQ198&lt;101,KDQ198,IF(KDQ198&lt;201,KDQ198/2,IF(KDQ198&lt;=301,KDQ198/3,KDQ198/4))))</f>
        <v>0</v>
      </c>
      <c r="KDS198" s="108">
        <v>2</v>
      </c>
      <c r="KDT198" s="109"/>
      <c r="KDU198" s="87"/>
      <c r="KDV198" s="87"/>
      <c r="KDW198" s="87">
        <v>0</v>
      </c>
      <c r="KDX198" s="87">
        <f>KDV198+KDW198</f>
        <v>0</v>
      </c>
      <c r="KDY198" s="87">
        <v>0</v>
      </c>
      <c r="KDZ198" s="87">
        <f>KDX198*(($H$150)+1)+(IF(KDY198&lt;101,KDY198,IF(KDY198&lt;201,KDY198/2,IF(KDY198&lt;=301,KDY198/3,KDY198/4))))</f>
        <v>0</v>
      </c>
      <c r="KEA198" s="108">
        <v>2</v>
      </c>
      <c r="KEB198" s="109"/>
      <c r="KEC198" s="87"/>
      <c r="KED198" s="87"/>
      <c r="KEE198" s="87">
        <v>0</v>
      </c>
      <c r="KEF198" s="87">
        <f>KED198+KEE198</f>
        <v>0</v>
      </c>
      <c r="KEG198" s="87">
        <v>0</v>
      </c>
      <c r="KEH198" s="87">
        <f>KEF198*(($H$150)+1)+(IF(KEG198&lt;101,KEG198,IF(KEG198&lt;201,KEG198/2,IF(KEG198&lt;=301,KEG198/3,KEG198/4))))</f>
        <v>0</v>
      </c>
      <c r="KEI198" s="108">
        <v>2</v>
      </c>
      <c r="KEJ198" s="109"/>
      <c r="KEK198" s="87"/>
      <c r="KEL198" s="87"/>
      <c r="KEM198" s="87">
        <v>0</v>
      </c>
      <c r="KEN198" s="87">
        <f>KEL198+KEM198</f>
        <v>0</v>
      </c>
      <c r="KEO198" s="87">
        <v>0</v>
      </c>
      <c r="KEP198" s="87">
        <f>KEN198*(($H$150)+1)+(IF(KEO198&lt;101,KEO198,IF(KEO198&lt;201,KEO198/2,IF(KEO198&lt;=301,KEO198/3,KEO198/4))))</f>
        <v>0</v>
      </c>
      <c r="KEQ198" s="108">
        <v>2</v>
      </c>
      <c r="KER198" s="109"/>
      <c r="KES198" s="87"/>
      <c r="KET198" s="87"/>
      <c r="KEU198" s="87">
        <v>0</v>
      </c>
      <c r="KEV198" s="87">
        <f>KET198+KEU198</f>
        <v>0</v>
      </c>
      <c r="KEW198" s="87">
        <v>0</v>
      </c>
      <c r="KEX198" s="87">
        <f>KEV198*(($H$150)+1)+(IF(KEW198&lt;101,KEW198,IF(KEW198&lt;201,KEW198/2,IF(KEW198&lt;=301,KEW198/3,KEW198/4))))</f>
        <v>0</v>
      </c>
      <c r="KEY198" s="108">
        <v>2</v>
      </c>
      <c r="KEZ198" s="109"/>
      <c r="KFA198" s="87"/>
      <c r="KFB198" s="87"/>
      <c r="KFC198" s="87">
        <v>0</v>
      </c>
      <c r="KFD198" s="87">
        <f>KFB198+KFC198</f>
        <v>0</v>
      </c>
      <c r="KFE198" s="87">
        <v>0</v>
      </c>
      <c r="KFF198" s="87">
        <f>KFD198*(($H$150)+1)+(IF(KFE198&lt;101,KFE198,IF(KFE198&lt;201,KFE198/2,IF(KFE198&lt;=301,KFE198/3,KFE198/4))))</f>
        <v>0</v>
      </c>
      <c r="KFG198" s="108">
        <v>2</v>
      </c>
      <c r="KFH198" s="109"/>
      <c r="KFI198" s="87"/>
      <c r="KFJ198" s="87"/>
      <c r="KFK198" s="87">
        <v>0</v>
      </c>
      <c r="KFL198" s="87">
        <f>KFJ198+KFK198</f>
        <v>0</v>
      </c>
      <c r="KFM198" s="87">
        <v>0</v>
      </c>
      <c r="KFN198" s="87">
        <f>KFL198*(($H$150)+1)+(IF(KFM198&lt;101,KFM198,IF(KFM198&lt;201,KFM198/2,IF(KFM198&lt;=301,KFM198/3,KFM198/4))))</f>
        <v>0</v>
      </c>
      <c r="KFO198" s="108">
        <v>2</v>
      </c>
      <c r="KFP198" s="109"/>
      <c r="KFQ198" s="87"/>
      <c r="KFR198" s="87"/>
      <c r="KFS198" s="87">
        <v>0</v>
      </c>
      <c r="KFT198" s="87">
        <f>KFR198+KFS198</f>
        <v>0</v>
      </c>
      <c r="KFU198" s="87">
        <v>0</v>
      </c>
      <c r="KFV198" s="87">
        <f>KFT198*(($H$150)+1)+(IF(KFU198&lt;101,KFU198,IF(KFU198&lt;201,KFU198/2,IF(KFU198&lt;=301,KFU198/3,KFU198/4))))</f>
        <v>0</v>
      </c>
      <c r="KFW198" s="108">
        <v>2</v>
      </c>
      <c r="KFX198" s="109"/>
      <c r="KFY198" s="87"/>
      <c r="KFZ198" s="87"/>
      <c r="KGA198" s="87">
        <v>0</v>
      </c>
      <c r="KGB198" s="87">
        <f>KFZ198+KGA198</f>
        <v>0</v>
      </c>
      <c r="KGC198" s="87">
        <v>0</v>
      </c>
      <c r="KGD198" s="87">
        <f>KGB198*(($H$150)+1)+(IF(KGC198&lt;101,KGC198,IF(KGC198&lt;201,KGC198/2,IF(KGC198&lt;=301,KGC198/3,KGC198/4))))</f>
        <v>0</v>
      </c>
      <c r="KGE198" s="108">
        <v>2</v>
      </c>
      <c r="KGF198" s="109"/>
      <c r="KGG198" s="87"/>
      <c r="KGH198" s="87"/>
      <c r="KGI198" s="87">
        <v>0</v>
      </c>
      <c r="KGJ198" s="87">
        <f>KGH198+KGI198</f>
        <v>0</v>
      </c>
      <c r="KGK198" s="87">
        <v>0</v>
      </c>
      <c r="KGL198" s="87">
        <f>KGJ198*(($H$150)+1)+(IF(KGK198&lt;101,KGK198,IF(KGK198&lt;201,KGK198/2,IF(KGK198&lt;=301,KGK198/3,KGK198/4))))</f>
        <v>0</v>
      </c>
      <c r="KGM198" s="108">
        <v>2</v>
      </c>
      <c r="KGN198" s="109"/>
      <c r="KGO198" s="87"/>
      <c r="KGP198" s="87"/>
      <c r="KGQ198" s="87">
        <v>0</v>
      </c>
      <c r="KGR198" s="87">
        <f>KGP198+KGQ198</f>
        <v>0</v>
      </c>
      <c r="KGS198" s="87">
        <v>0</v>
      </c>
      <c r="KGT198" s="87">
        <f>KGR198*(($H$150)+1)+(IF(KGS198&lt;101,KGS198,IF(KGS198&lt;201,KGS198/2,IF(KGS198&lt;=301,KGS198/3,KGS198/4))))</f>
        <v>0</v>
      </c>
      <c r="KGU198" s="108">
        <v>2</v>
      </c>
      <c r="KGV198" s="109"/>
      <c r="KGW198" s="87"/>
      <c r="KGX198" s="87"/>
      <c r="KGY198" s="87">
        <v>0</v>
      </c>
      <c r="KGZ198" s="87">
        <f>KGX198+KGY198</f>
        <v>0</v>
      </c>
      <c r="KHA198" s="87">
        <v>0</v>
      </c>
      <c r="KHB198" s="87">
        <f>KGZ198*(($H$150)+1)+(IF(KHA198&lt;101,KHA198,IF(KHA198&lt;201,KHA198/2,IF(KHA198&lt;=301,KHA198/3,KHA198/4))))</f>
        <v>0</v>
      </c>
      <c r="KHC198" s="108">
        <v>2</v>
      </c>
      <c r="KHD198" s="109"/>
      <c r="KHE198" s="87"/>
      <c r="KHF198" s="87"/>
      <c r="KHG198" s="87">
        <v>0</v>
      </c>
      <c r="KHH198" s="87">
        <f>KHF198+KHG198</f>
        <v>0</v>
      </c>
      <c r="KHI198" s="87">
        <v>0</v>
      </c>
      <c r="KHJ198" s="87">
        <f>KHH198*(($H$150)+1)+(IF(KHI198&lt;101,KHI198,IF(KHI198&lt;201,KHI198/2,IF(KHI198&lt;=301,KHI198/3,KHI198/4))))</f>
        <v>0</v>
      </c>
      <c r="KHK198" s="108">
        <v>2</v>
      </c>
      <c r="KHL198" s="109"/>
      <c r="KHM198" s="87"/>
      <c r="KHN198" s="87"/>
      <c r="KHO198" s="87">
        <v>0</v>
      </c>
      <c r="KHP198" s="87">
        <f>KHN198+KHO198</f>
        <v>0</v>
      </c>
      <c r="KHQ198" s="87">
        <v>0</v>
      </c>
      <c r="KHR198" s="87">
        <f>KHP198*(($H$150)+1)+(IF(KHQ198&lt;101,KHQ198,IF(KHQ198&lt;201,KHQ198/2,IF(KHQ198&lt;=301,KHQ198/3,KHQ198/4))))</f>
        <v>0</v>
      </c>
      <c r="KHS198" s="108">
        <v>2</v>
      </c>
      <c r="KHT198" s="109"/>
      <c r="KHU198" s="87"/>
      <c r="KHV198" s="87"/>
      <c r="KHW198" s="87">
        <v>0</v>
      </c>
      <c r="KHX198" s="87">
        <f>KHV198+KHW198</f>
        <v>0</v>
      </c>
      <c r="KHY198" s="87">
        <v>0</v>
      </c>
      <c r="KHZ198" s="87">
        <f>KHX198*(($H$150)+1)+(IF(KHY198&lt;101,KHY198,IF(KHY198&lt;201,KHY198/2,IF(KHY198&lt;=301,KHY198/3,KHY198/4))))</f>
        <v>0</v>
      </c>
      <c r="KIA198" s="108">
        <v>2</v>
      </c>
      <c r="KIB198" s="109"/>
      <c r="KIC198" s="87"/>
      <c r="KID198" s="87"/>
      <c r="KIE198" s="87">
        <v>0</v>
      </c>
      <c r="KIF198" s="87">
        <f>KID198+KIE198</f>
        <v>0</v>
      </c>
      <c r="KIG198" s="87">
        <v>0</v>
      </c>
      <c r="KIH198" s="87">
        <f>KIF198*(($H$150)+1)+(IF(KIG198&lt;101,KIG198,IF(KIG198&lt;201,KIG198/2,IF(KIG198&lt;=301,KIG198/3,KIG198/4))))</f>
        <v>0</v>
      </c>
      <c r="KII198" s="108">
        <v>2</v>
      </c>
      <c r="KIJ198" s="109"/>
      <c r="KIK198" s="87"/>
      <c r="KIL198" s="87"/>
      <c r="KIM198" s="87">
        <v>0</v>
      </c>
      <c r="KIN198" s="87">
        <f>KIL198+KIM198</f>
        <v>0</v>
      </c>
      <c r="KIO198" s="87">
        <v>0</v>
      </c>
      <c r="KIP198" s="87">
        <f>KIN198*(($H$150)+1)+(IF(KIO198&lt;101,KIO198,IF(KIO198&lt;201,KIO198/2,IF(KIO198&lt;=301,KIO198/3,KIO198/4))))</f>
        <v>0</v>
      </c>
      <c r="KIQ198" s="108">
        <v>2</v>
      </c>
      <c r="KIR198" s="109"/>
      <c r="KIS198" s="87"/>
      <c r="KIT198" s="87"/>
      <c r="KIU198" s="87">
        <v>0</v>
      </c>
      <c r="KIV198" s="87">
        <f>KIT198+KIU198</f>
        <v>0</v>
      </c>
      <c r="KIW198" s="87">
        <v>0</v>
      </c>
      <c r="KIX198" s="87">
        <f>KIV198*(($H$150)+1)+(IF(KIW198&lt;101,KIW198,IF(KIW198&lt;201,KIW198/2,IF(KIW198&lt;=301,KIW198/3,KIW198/4))))</f>
        <v>0</v>
      </c>
      <c r="KIY198" s="108">
        <v>2</v>
      </c>
      <c r="KIZ198" s="109"/>
      <c r="KJA198" s="87"/>
      <c r="KJB198" s="87"/>
      <c r="KJC198" s="87">
        <v>0</v>
      </c>
      <c r="KJD198" s="87">
        <f>KJB198+KJC198</f>
        <v>0</v>
      </c>
      <c r="KJE198" s="87">
        <v>0</v>
      </c>
      <c r="KJF198" s="87">
        <f>KJD198*(($H$150)+1)+(IF(KJE198&lt;101,KJE198,IF(KJE198&lt;201,KJE198/2,IF(KJE198&lt;=301,KJE198/3,KJE198/4))))</f>
        <v>0</v>
      </c>
      <c r="KJG198" s="108">
        <v>2</v>
      </c>
      <c r="KJH198" s="109"/>
      <c r="KJI198" s="87"/>
      <c r="KJJ198" s="87"/>
      <c r="KJK198" s="87">
        <v>0</v>
      </c>
      <c r="KJL198" s="87">
        <f>KJJ198+KJK198</f>
        <v>0</v>
      </c>
      <c r="KJM198" s="87">
        <v>0</v>
      </c>
      <c r="KJN198" s="87">
        <f>KJL198*(($H$150)+1)+(IF(KJM198&lt;101,KJM198,IF(KJM198&lt;201,KJM198/2,IF(KJM198&lt;=301,KJM198/3,KJM198/4))))</f>
        <v>0</v>
      </c>
      <c r="KJO198" s="108">
        <v>2</v>
      </c>
      <c r="KJP198" s="109"/>
      <c r="KJQ198" s="87"/>
      <c r="KJR198" s="87"/>
      <c r="KJS198" s="87">
        <v>0</v>
      </c>
      <c r="KJT198" s="87">
        <f>KJR198+KJS198</f>
        <v>0</v>
      </c>
      <c r="KJU198" s="87">
        <v>0</v>
      </c>
      <c r="KJV198" s="87">
        <f>KJT198*(($H$150)+1)+(IF(KJU198&lt;101,KJU198,IF(KJU198&lt;201,KJU198/2,IF(KJU198&lt;=301,KJU198/3,KJU198/4))))</f>
        <v>0</v>
      </c>
      <c r="KJW198" s="108">
        <v>2</v>
      </c>
      <c r="KJX198" s="109"/>
      <c r="KJY198" s="87"/>
      <c r="KJZ198" s="87"/>
      <c r="KKA198" s="87">
        <v>0</v>
      </c>
      <c r="KKB198" s="87">
        <f>KJZ198+KKA198</f>
        <v>0</v>
      </c>
      <c r="KKC198" s="87">
        <v>0</v>
      </c>
      <c r="KKD198" s="87">
        <f>KKB198*(($H$150)+1)+(IF(KKC198&lt;101,KKC198,IF(KKC198&lt;201,KKC198/2,IF(KKC198&lt;=301,KKC198/3,KKC198/4))))</f>
        <v>0</v>
      </c>
      <c r="KKE198" s="108">
        <v>2</v>
      </c>
      <c r="KKF198" s="109"/>
      <c r="KKG198" s="87"/>
      <c r="KKH198" s="87"/>
      <c r="KKI198" s="87">
        <v>0</v>
      </c>
      <c r="KKJ198" s="87">
        <f>KKH198+KKI198</f>
        <v>0</v>
      </c>
      <c r="KKK198" s="87">
        <v>0</v>
      </c>
      <c r="KKL198" s="87">
        <f>KKJ198*(($H$150)+1)+(IF(KKK198&lt;101,KKK198,IF(KKK198&lt;201,KKK198/2,IF(KKK198&lt;=301,KKK198/3,KKK198/4))))</f>
        <v>0</v>
      </c>
      <c r="KKM198" s="108">
        <v>2</v>
      </c>
      <c r="KKN198" s="109"/>
      <c r="KKO198" s="87"/>
      <c r="KKP198" s="87"/>
      <c r="KKQ198" s="87">
        <v>0</v>
      </c>
      <c r="KKR198" s="87">
        <f>KKP198+KKQ198</f>
        <v>0</v>
      </c>
      <c r="KKS198" s="87">
        <v>0</v>
      </c>
      <c r="KKT198" s="87">
        <f>KKR198*(($H$150)+1)+(IF(KKS198&lt;101,KKS198,IF(KKS198&lt;201,KKS198/2,IF(KKS198&lt;=301,KKS198/3,KKS198/4))))</f>
        <v>0</v>
      </c>
      <c r="KKU198" s="108">
        <v>2</v>
      </c>
      <c r="KKV198" s="109"/>
      <c r="KKW198" s="87"/>
      <c r="KKX198" s="87"/>
      <c r="KKY198" s="87">
        <v>0</v>
      </c>
      <c r="KKZ198" s="87">
        <f>KKX198+KKY198</f>
        <v>0</v>
      </c>
      <c r="KLA198" s="87">
        <v>0</v>
      </c>
      <c r="KLB198" s="87">
        <f>KKZ198*(($H$150)+1)+(IF(KLA198&lt;101,KLA198,IF(KLA198&lt;201,KLA198/2,IF(KLA198&lt;=301,KLA198/3,KLA198/4))))</f>
        <v>0</v>
      </c>
      <c r="KLC198" s="108">
        <v>2</v>
      </c>
      <c r="KLD198" s="109"/>
      <c r="KLE198" s="87"/>
      <c r="KLF198" s="87"/>
      <c r="KLG198" s="87">
        <v>0</v>
      </c>
      <c r="KLH198" s="87">
        <f>KLF198+KLG198</f>
        <v>0</v>
      </c>
      <c r="KLI198" s="87">
        <v>0</v>
      </c>
      <c r="KLJ198" s="87">
        <f>KLH198*(($H$150)+1)+(IF(KLI198&lt;101,KLI198,IF(KLI198&lt;201,KLI198/2,IF(KLI198&lt;=301,KLI198/3,KLI198/4))))</f>
        <v>0</v>
      </c>
      <c r="KLK198" s="108">
        <v>2</v>
      </c>
      <c r="KLL198" s="109"/>
      <c r="KLM198" s="87"/>
      <c r="KLN198" s="87"/>
      <c r="KLO198" s="87">
        <v>0</v>
      </c>
      <c r="KLP198" s="87">
        <f>KLN198+KLO198</f>
        <v>0</v>
      </c>
      <c r="KLQ198" s="87">
        <v>0</v>
      </c>
      <c r="KLR198" s="87">
        <f>KLP198*(($H$150)+1)+(IF(KLQ198&lt;101,KLQ198,IF(KLQ198&lt;201,KLQ198/2,IF(KLQ198&lt;=301,KLQ198/3,KLQ198/4))))</f>
        <v>0</v>
      </c>
      <c r="KLS198" s="108">
        <v>2</v>
      </c>
      <c r="KLT198" s="109"/>
      <c r="KLU198" s="87"/>
      <c r="KLV198" s="87"/>
      <c r="KLW198" s="87">
        <v>0</v>
      </c>
      <c r="KLX198" s="87">
        <f>KLV198+KLW198</f>
        <v>0</v>
      </c>
      <c r="KLY198" s="87">
        <v>0</v>
      </c>
      <c r="KLZ198" s="87">
        <f>KLX198*(($H$150)+1)+(IF(KLY198&lt;101,KLY198,IF(KLY198&lt;201,KLY198/2,IF(KLY198&lt;=301,KLY198/3,KLY198/4))))</f>
        <v>0</v>
      </c>
      <c r="KMA198" s="108">
        <v>2</v>
      </c>
      <c r="KMB198" s="109"/>
      <c r="KMC198" s="87"/>
      <c r="KMD198" s="87"/>
      <c r="KME198" s="87">
        <v>0</v>
      </c>
      <c r="KMF198" s="87">
        <f>KMD198+KME198</f>
        <v>0</v>
      </c>
      <c r="KMG198" s="87">
        <v>0</v>
      </c>
      <c r="KMH198" s="87">
        <f>KMF198*(($H$150)+1)+(IF(KMG198&lt;101,KMG198,IF(KMG198&lt;201,KMG198/2,IF(KMG198&lt;=301,KMG198/3,KMG198/4))))</f>
        <v>0</v>
      </c>
      <c r="KMI198" s="108">
        <v>2</v>
      </c>
      <c r="KMJ198" s="109"/>
      <c r="KMK198" s="87"/>
      <c r="KML198" s="87"/>
      <c r="KMM198" s="87">
        <v>0</v>
      </c>
      <c r="KMN198" s="87">
        <f>KML198+KMM198</f>
        <v>0</v>
      </c>
      <c r="KMO198" s="87">
        <v>0</v>
      </c>
      <c r="KMP198" s="87">
        <f>KMN198*(($H$150)+1)+(IF(KMO198&lt;101,KMO198,IF(KMO198&lt;201,KMO198/2,IF(KMO198&lt;=301,KMO198/3,KMO198/4))))</f>
        <v>0</v>
      </c>
      <c r="KMQ198" s="108">
        <v>2</v>
      </c>
      <c r="KMR198" s="109"/>
      <c r="KMS198" s="87"/>
      <c r="KMT198" s="87"/>
      <c r="KMU198" s="87">
        <v>0</v>
      </c>
      <c r="KMV198" s="87">
        <f>KMT198+KMU198</f>
        <v>0</v>
      </c>
      <c r="KMW198" s="87">
        <v>0</v>
      </c>
      <c r="KMX198" s="87">
        <f>KMV198*(($H$150)+1)+(IF(KMW198&lt;101,KMW198,IF(KMW198&lt;201,KMW198/2,IF(KMW198&lt;=301,KMW198/3,KMW198/4))))</f>
        <v>0</v>
      </c>
      <c r="KMY198" s="108">
        <v>2</v>
      </c>
      <c r="KMZ198" s="109"/>
      <c r="KNA198" s="87"/>
      <c r="KNB198" s="87"/>
      <c r="KNC198" s="87">
        <v>0</v>
      </c>
      <c r="KND198" s="87">
        <f>KNB198+KNC198</f>
        <v>0</v>
      </c>
      <c r="KNE198" s="87">
        <v>0</v>
      </c>
      <c r="KNF198" s="87">
        <f>KND198*(($H$150)+1)+(IF(KNE198&lt;101,KNE198,IF(KNE198&lt;201,KNE198/2,IF(KNE198&lt;=301,KNE198/3,KNE198/4))))</f>
        <v>0</v>
      </c>
      <c r="KNG198" s="108">
        <v>2</v>
      </c>
      <c r="KNH198" s="109"/>
      <c r="KNI198" s="87"/>
      <c r="KNJ198" s="87"/>
      <c r="KNK198" s="87">
        <v>0</v>
      </c>
      <c r="KNL198" s="87">
        <f>KNJ198+KNK198</f>
        <v>0</v>
      </c>
      <c r="KNM198" s="87">
        <v>0</v>
      </c>
      <c r="KNN198" s="87">
        <f>KNL198*(($H$150)+1)+(IF(KNM198&lt;101,KNM198,IF(KNM198&lt;201,KNM198/2,IF(KNM198&lt;=301,KNM198/3,KNM198/4))))</f>
        <v>0</v>
      </c>
      <c r="KNO198" s="108">
        <v>2</v>
      </c>
      <c r="KNP198" s="109"/>
      <c r="KNQ198" s="87"/>
      <c r="KNR198" s="87"/>
      <c r="KNS198" s="87">
        <v>0</v>
      </c>
      <c r="KNT198" s="87">
        <f>KNR198+KNS198</f>
        <v>0</v>
      </c>
      <c r="KNU198" s="87">
        <v>0</v>
      </c>
      <c r="KNV198" s="87">
        <f>KNT198*(($H$150)+1)+(IF(KNU198&lt;101,KNU198,IF(KNU198&lt;201,KNU198/2,IF(KNU198&lt;=301,KNU198/3,KNU198/4))))</f>
        <v>0</v>
      </c>
      <c r="KNW198" s="108">
        <v>2</v>
      </c>
      <c r="KNX198" s="109"/>
      <c r="KNY198" s="87"/>
      <c r="KNZ198" s="87"/>
      <c r="KOA198" s="87">
        <v>0</v>
      </c>
      <c r="KOB198" s="87">
        <f>KNZ198+KOA198</f>
        <v>0</v>
      </c>
      <c r="KOC198" s="87">
        <v>0</v>
      </c>
      <c r="KOD198" s="87">
        <f>KOB198*(($H$150)+1)+(IF(KOC198&lt;101,KOC198,IF(KOC198&lt;201,KOC198/2,IF(KOC198&lt;=301,KOC198/3,KOC198/4))))</f>
        <v>0</v>
      </c>
      <c r="KOE198" s="108">
        <v>2</v>
      </c>
      <c r="KOF198" s="109"/>
      <c r="KOG198" s="87"/>
      <c r="KOH198" s="87"/>
      <c r="KOI198" s="87">
        <v>0</v>
      </c>
      <c r="KOJ198" s="87">
        <f>KOH198+KOI198</f>
        <v>0</v>
      </c>
      <c r="KOK198" s="87">
        <v>0</v>
      </c>
      <c r="KOL198" s="87">
        <f>KOJ198*(($H$150)+1)+(IF(KOK198&lt;101,KOK198,IF(KOK198&lt;201,KOK198/2,IF(KOK198&lt;=301,KOK198/3,KOK198/4))))</f>
        <v>0</v>
      </c>
      <c r="KOM198" s="108">
        <v>2</v>
      </c>
      <c r="KON198" s="109"/>
      <c r="KOO198" s="87"/>
      <c r="KOP198" s="87"/>
      <c r="KOQ198" s="87">
        <v>0</v>
      </c>
      <c r="KOR198" s="87">
        <f>KOP198+KOQ198</f>
        <v>0</v>
      </c>
      <c r="KOS198" s="87">
        <v>0</v>
      </c>
      <c r="KOT198" s="87">
        <f>KOR198*(($H$150)+1)+(IF(KOS198&lt;101,KOS198,IF(KOS198&lt;201,KOS198/2,IF(KOS198&lt;=301,KOS198/3,KOS198/4))))</f>
        <v>0</v>
      </c>
      <c r="KOU198" s="108">
        <v>2</v>
      </c>
      <c r="KOV198" s="109"/>
      <c r="KOW198" s="87"/>
      <c r="KOX198" s="87"/>
      <c r="KOY198" s="87">
        <v>0</v>
      </c>
      <c r="KOZ198" s="87">
        <f>KOX198+KOY198</f>
        <v>0</v>
      </c>
      <c r="KPA198" s="87">
        <v>0</v>
      </c>
      <c r="KPB198" s="87">
        <f>KOZ198*(($H$150)+1)+(IF(KPA198&lt;101,KPA198,IF(KPA198&lt;201,KPA198/2,IF(KPA198&lt;=301,KPA198/3,KPA198/4))))</f>
        <v>0</v>
      </c>
      <c r="KPC198" s="108">
        <v>2</v>
      </c>
      <c r="KPD198" s="109"/>
      <c r="KPE198" s="87"/>
      <c r="KPF198" s="87"/>
      <c r="KPG198" s="87">
        <v>0</v>
      </c>
      <c r="KPH198" s="87">
        <f>KPF198+KPG198</f>
        <v>0</v>
      </c>
      <c r="KPI198" s="87">
        <v>0</v>
      </c>
      <c r="KPJ198" s="87">
        <f>KPH198*(($H$150)+1)+(IF(KPI198&lt;101,KPI198,IF(KPI198&lt;201,KPI198/2,IF(KPI198&lt;=301,KPI198/3,KPI198/4))))</f>
        <v>0</v>
      </c>
      <c r="KPK198" s="108">
        <v>2</v>
      </c>
      <c r="KPL198" s="109"/>
      <c r="KPM198" s="87"/>
      <c r="KPN198" s="87"/>
      <c r="KPO198" s="87">
        <v>0</v>
      </c>
      <c r="KPP198" s="87">
        <f>KPN198+KPO198</f>
        <v>0</v>
      </c>
      <c r="KPQ198" s="87">
        <v>0</v>
      </c>
      <c r="KPR198" s="87">
        <f>KPP198*(($H$150)+1)+(IF(KPQ198&lt;101,KPQ198,IF(KPQ198&lt;201,KPQ198/2,IF(KPQ198&lt;=301,KPQ198/3,KPQ198/4))))</f>
        <v>0</v>
      </c>
      <c r="KPS198" s="108">
        <v>2</v>
      </c>
      <c r="KPT198" s="109"/>
      <c r="KPU198" s="87"/>
      <c r="KPV198" s="87"/>
      <c r="KPW198" s="87">
        <v>0</v>
      </c>
      <c r="KPX198" s="87">
        <f>KPV198+KPW198</f>
        <v>0</v>
      </c>
      <c r="KPY198" s="87">
        <v>0</v>
      </c>
      <c r="KPZ198" s="87">
        <f>KPX198*(($H$150)+1)+(IF(KPY198&lt;101,KPY198,IF(KPY198&lt;201,KPY198/2,IF(KPY198&lt;=301,KPY198/3,KPY198/4))))</f>
        <v>0</v>
      </c>
      <c r="KQA198" s="108">
        <v>2</v>
      </c>
      <c r="KQB198" s="109"/>
      <c r="KQC198" s="87"/>
      <c r="KQD198" s="87"/>
      <c r="KQE198" s="87">
        <v>0</v>
      </c>
      <c r="KQF198" s="87">
        <f>KQD198+KQE198</f>
        <v>0</v>
      </c>
      <c r="KQG198" s="87">
        <v>0</v>
      </c>
      <c r="KQH198" s="87">
        <f>KQF198*(($H$150)+1)+(IF(KQG198&lt;101,KQG198,IF(KQG198&lt;201,KQG198/2,IF(KQG198&lt;=301,KQG198/3,KQG198/4))))</f>
        <v>0</v>
      </c>
      <c r="KQI198" s="108">
        <v>2</v>
      </c>
      <c r="KQJ198" s="109"/>
      <c r="KQK198" s="87"/>
      <c r="KQL198" s="87"/>
      <c r="KQM198" s="87">
        <v>0</v>
      </c>
      <c r="KQN198" s="87">
        <f>KQL198+KQM198</f>
        <v>0</v>
      </c>
      <c r="KQO198" s="87">
        <v>0</v>
      </c>
      <c r="KQP198" s="87">
        <f>KQN198*(($H$150)+1)+(IF(KQO198&lt;101,KQO198,IF(KQO198&lt;201,KQO198/2,IF(KQO198&lt;=301,KQO198/3,KQO198/4))))</f>
        <v>0</v>
      </c>
      <c r="KQQ198" s="108">
        <v>2</v>
      </c>
      <c r="KQR198" s="109"/>
      <c r="KQS198" s="87"/>
      <c r="KQT198" s="87"/>
      <c r="KQU198" s="87">
        <v>0</v>
      </c>
      <c r="KQV198" s="87">
        <f>KQT198+KQU198</f>
        <v>0</v>
      </c>
      <c r="KQW198" s="87">
        <v>0</v>
      </c>
      <c r="KQX198" s="87">
        <f>KQV198*(($H$150)+1)+(IF(KQW198&lt;101,KQW198,IF(KQW198&lt;201,KQW198/2,IF(KQW198&lt;=301,KQW198/3,KQW198/4))))</f>
        <v>0</v>
      </c>
      <c r="KQY198" s="108">
        <v>2</v>
      </c>
      <c r="KQZ198" s="109"/>
      <c r="KRA198" s="87"/>
      <c r="KRB198" s="87"/>
      <c r="KRC198" s="87">
        <v>0</v>
      </c>
      <c r="KRD198" s="87">
        <f>KRB198+KRC198</f>
        <v>0</v>
      </c>
      <c r="KRE198" s="87">
        <v>0</v>
      </c>
      <c r="KRF198" s="87">
        <f>KRD198*(($H$150)+1)+(IF(KRE198&lt;101,KRE198,IF(KRE198&lt;201,KRE198/2,IF(KRE198&lt;=301,KRE198/3,KRE198/4))))</f>
        <v>0</v>
      </c>
      <c r="KRG198" s="108">
        <v>2</v>
      </c>
      <c r="KRH198" s="109"/>
      <c r="KRI198" s="87"/>
      <c r="KRJ198" s="87"/>
      <c r="KRK198" s="87">
        <v>0</v>
      </c>
      <c r="KRL198" s="87">
        <f>KRJ198+KRK198</f>
        <v>0</v>
      </c>
      <c r="KRM198" s="87">
        <v>0</v>
      </c>
      <c r="KRN198" s="87">
        <f>KRL198*(($H$150)+1)+(IF(KRM198&lt;101,KRM198,IF(KRM198&lt;201,KRM198/2,IF(KRM198&lt;=301,KRM198/3,KRM198/4))))</f>
        <v>0</v>
      </c>
      <c r="KRO198" s="108">
        <v>2</v>
      </c>
      <c r="KRP198" s="109"/>
      <c r="KRQ198" s="87"/>
      <c r="KRR198" s="87"/>
      <c r="KRS198" s="87">
        <v>0</v>
      </c>
      <c r="KRT198" s="87">
        <f>KRR198+KRS198</f>
        <v>0</v>
      </c>
      <c r="KRU198" s="87">
        <v>0</v>
      </c>
      <c r="KRV198" s="87">
        <f>KRT198*(($H$150)+1)+(IF(KRU198&lt;101,KRU198,IF(KRU198&lt;201,KRU198/2,IF(KRU198&lt;=301,KRU198/3,KRU198/4))))</f>
        <v>0</v>
      </c>
      <c r="KRW198" s="108">
        <v>2</v>
      </c>
      <c r="KRX198" s="109"/>
      <c r="KRY198" s="87"/>
      <c r="KRZ198" s="87"/>
      <c r="KSA198" s="87">
        <v>0</v>
      </c>
      <c r="KSB198" s="87">
        <f>KRZ198+KSA198</f>
        <v>0</v>
      </c>
      <c r="KSC198" s="87">
        <v>0</v>
      </c>
      <c r="KSD198" s="87">
        <f>KSB198*(($H$150)+1)+(IF(KSC198&lt;101,KSC198,IF(KSC198&lt;201,KSC198/2,IF(KSC198&lt;=301,KSC198/3,KSC198/4))))</f>
        <v>0</v>
      </c>
      <c r="KSE198" s="108">
        <v>2</v>
      </c>
      <c r="KSF198" s="109"/>
      <c r="KSG198" s="87"/>
      <c r="KSH198" s="87"/>
      <c r="KSI198" s="87">
        <v>0</v>
      </c>
      <c r="KSJ198" s="87">
        <f>KSH198+KSI198</f>
        <v>0</v>
      </c>
      <c r="KSK198" s="87">
        <v>0</v>
      </c>
      <c r="KSL198" s="87">
        <f>KSJ198*(($H$150)+1)+(IF(KSK198&lt;101,KSK198,IF(KSK198&lt;201,KSK198/2,IF(KSK198&lt;=301,KSK198/3,KSK198/4))))</f>
        <v>0</v>
      </c>
      <c r="KSM198" s="108">
        <v>2</v>
      </c>
      <c r="KSN198" s="109"/>
      <c r="KSO198" s="87"/>
      <c r="KSP198" s="87"/>
      <c r="KSQ198" s="87">
        <v>0</v>
      </c>
      <c r="KSR198" s="87">
        <f>KSP198+KSQ198</f>
        <v>0</v>
      </c>
      <c r="KSS198" s="87">
        <v>0</v>
      </c>
      <c r="KST198" s="87">
        <f>KSR198*(($H$150)+1)+(IF(KSS198&lt;101,KSS198,IF(KSS198&lt;201,KSS198/2,IF(KSS198&lt;=301,KSS198/3,KSS198/4))))</f>
        <v>0</v>
      </c>
      <c r="KSU198" s="108">
        <v>2</v>
      </c>
      <c r="KSV198" s="109"/>
      <c r="KSW198" s="87"/>
      <c r="KSX198" s="87"/>
      <c r="KSY198" s="87">
        <v>0</v>
      </c>
      <c r="KSZ198" s="87">
        <f>KSX198+KSY198</f>
        <v>0</v>
      </c>
      <c r="KTA198" s="87">
        <v>0</v>
      </c>
      <c r="KTB198" s="87">
        <f>KSZ198*(($H$150)+1)+(IF(KTA198&lt;101,KTA198,IF(KTA198&lt;201,KTA198/2,IF(KTA198&lt;=301,KTA198/3,KTA198/4))))</f>
        <v>0</v>
      </c>
      <c r="KTC198" s="108">
        <v>2</v>
      </c>
      <c r="KTD198" s="109"/>
      <c r="KTE198" s="87"/>
      <c r="KTF198" s="87"/>
      <c r="KTG198" s="87">
        <v>0</v>
      </c>
      <c r="KTH198" s="87">
        <f>KTF198+KTG198</f>
        <v>0</v>
      </c>
      <c r="KTI198" s="87">
        <v>0</v>
      </c>
      <c r="KTJ198" s="87">
        <f>KTH198*(($H$150)+1)+(IF(KTI198&lt;101,KTI198,IF(KTI198&lt;201,KTI198/2,IF(KTI198&lt;=301,KTI198/3,KTI198/4))))</f>
        <v>0</v>
      </c>
      <c r="KTK198" s="108">
        <v>2</v>
      </c>
      <c r="KTL198" s="109"/>
      <c r="KTM198" s="87"/>
      <c r="KTN198" s="87"/>
      <c r="KTO198" s="87">
        <v>0</v>
      </c>
      <c r="KTP198" s="87">
        <f>KTN198+KTO198</f>
        <v>0</v>
      </c>
      <c r="KTQ198" s="87">
        <v>0</v>
      </c>
      <c r="KTR198" s="87">
        <f>KTP198*(($H$150)+1)+(IF(KTQ198&lt;101,KTQ198,IF(KTQ198&lt;201,KTQ198/2,IF(KTQ198&lt;=301,KTQ198/3,KTQ198/4))))</f>
        <v>0</v>
      </c>
      <c r="KTS198" s="108">
        <v>2</v>
      </c>
      <c r="KTT198" s="109"/>
      <c r="KTU198" s="87"/>
      <c r="KTV198" s="87"/>
      <c r="KTW198" s="87">
        <v>0</v>
      </c>
      <c r="KTX198" s="87">
        <f>KTV198+KTW198</f>
        <v>0</v>
      </c>
      <c r="KTY198" s="87">
        <v>0</v>
      </c>
      <c r="KTZ198" s="87">
        <f>KTX198*(($H$150)+1)+(IF(KTY198&lt;101,KTY198,IF(KTY198&lt;201,KTY198/2,IF(KTY198&lt;=301,KTY198/3,KTY198/4))))</f>
        <v>0</v>
      </c>
      <c r="KUA198" s="108">
        <v>2</v>
      </c>
      <c r="KUB198" s="109"/>
      <c r="KUC198" s="87"/>
      <c r="KUD198" s="87"/>
      <c r="KUE198" s="87">
        <v>0</v>
      </c>
      <c r="KUF198" s="87">
        <f>KUD198+KUE198</f>
        <v>0</v>
      </c>
      <c r="KUG198" s="87">
        <v>0</v>
      </c>
      <c r="KUH198" s="87">
        <f>KUF198*(($H$150)+1)+(IF(KUG198&lt;101,KUG198,IF(KUG198&lt;201,KUG198/2,IF(KUG198&lt;=301,KUG198/3,KUG198/4))))</f>
        <v>0</v>
      </c>
      <c r="KUI198" s="108">
        <v>2</v>
      </c>
      <c r="KUJ198" s="109"/>
      <c r="KUK198" s="87"/>
      <c r="KUL198" s="87"/>
      <c r="KUM198" s="87">
        <v>0</v>
      </c>
      <c r="KUN198" s="87">
        <f>KUL198+KUM198</f>
        <v>0</v>
      </c>
      <c r="KUO198" s="87">
        <v>0</v>
      </c>
      <c r="KUP198" s="87">
        <f>KUN198*(($H$150)+1)+(IF(KUO198&lt;101,KUO198,IF(KUO198&lt;201,KUO198/2,IF(KUO198&lt;=301,KUO198/3,KUO198/4))))</f>
        <v>0</v>
      </c>
      <c r="KUQ198" s="108">
        <v>2</v>
      </c>
      <c r="KUR198" s="109"/>
      <c r="KUS198" s="87"/>
      <c r="KUT198" s="87"/>
      <c r="KUU198" s="87">
        <v>0</v>
      </c>
      <c r="KUV198" s="87">
        <f>KUT198+KUU198</f>
        <v>0</v>
      </c>
      <c r="KUW198" s="87">
        <v>0</v>
      </c>
      <c r="KUX198" s="87">
        <f>KUV198*(($H$150)+1)+(IF(KUW198&lt;101,KUW198,IF(KUW198&lt;201,KUW198/2,IF(KUW198&lt;=301,KUW198/3,KUW198/4))))</f>
        <v>0</v>
      </c>
      <c r="KUY198" s="108">
        <v>2</v>
      </c>
      <c r="KUZ198" s="109"/>
      <c r="KVA198" s="87"/>
      <c r="KVB198" s="87"/>
      <c r="KVC198" s="87">
        <v>0</v>
      </c>
      <c r="KVD198" s="87">
        <f>KVB198+KVC198</f>
        <v>0</v>
      </c>
      <c r="KVE198" s="87">
        <v>0</v>
      </c>
      <c r="KVF198" s="87">
        <f>KVD198*(($H$150)+1)+(IF(KVE198&lt;101,KVE198,IF(KVE198&lt;201,KVE198/2,IF(KVE198&lt;=301,KVE198/3,KVE198/4))))</f>
        <v>0</v>
      </c>
      <c r="KVG198" s="108">
        <v>2</v>
      </c>
      <c r="KVH198" s="109"/>
      <c r="KVI198" s="87"/>
      <c r="KVJ198" s="87"/>
      <c r="KVK198" s="87">
        <v>0</v>
      </c>
      <c r="KVL198" s="87">
        <f>KVJ198+KVK198</f>
        <v>0</v>
      </c>
      <c r="KVM198" s="87">
        <v>0</v>
      </c>
      <c r="KVN198" s="87">
        <f>KVL198*(($H$150)+1)+(IF(KVM198&lt;101,KVM198,IF(KVM198&lt;201,KVM198/2,IF(KVM198&lt;=301,KVM198/3,KVM198/4))))</f>
        <v>0</v>
      </c>
      <c r="KVO198" s="108">
        <v>2</v>
      </c>
      <c r="KVP198" s="109"/>
      <c r="KVQ198" s="87"/>
      <c r="KVR198" s="87"/>
      <c r="KVS198" s="87">
        <v>0</v>
      </c>
      <c r="KVT198" s="87">
        <f>KVR198+KVS198</f>
        <v>0</v>
      </c>
      <c r="KVU198" s="87">
        <v>0</v>
      </c>
      <c r="KVV198" s="87">
        <f>KVT198*(($H$150)+1)+(IF(KVU198&lt;101,KVU198,IF(KVU198&lt;201,KVU198/2,IF(KVU198&lt;=301,KVU198/3,KVU198/4))))</f>
        <v>0</v>
      </c>
      <c r="KVW198" s="108">
        <v>2</v>
      </c>
      <c r="KVX198" s="109"/>
      <c r="KVY198" s="87"/>
      <c r="KVZ198" s="87"/>
      <c r="KWA198" s="87">
        <v>0</v>
      </c>
      <c r="KWB198" s="87">
        <f>KVZ198+KWA198</f>
        <v>0</v>
      </c>
      <c r="KWC198" s="87">
        <v>0</v>
      </c>
      <c r="KWD198" s="87">
        <f>KWB198*(($H$150)+1)+(IF(KWC198&lt;101,KWC198,IF(KWC198&lt;201,KWC198/2,IF(KWC198&lt;=301,KWC198/3,KWC198/4))))</f>
        <v>0</v>
      </c>
      <c r="KWE198" s="108">
        <v>2</v>
      </c>
      <c r="KWF198" s="109"/>
      <c r="KWG198" s="87"/>
      <c r="KWH198" s="87"/>
      <c r="KWI198" s="87">
        <v>0</v>
      </c>
      <c r="KWJ198" s="87">
        <f>KWH198+KWI198</f>
        <v>0</v>
      </c>
      <c r="KWK198" s="87">
        <v>0</v>
      </c>
      <c r="KWL198" s="87">
        <f>KWJ198*(($H$150)+1)+(IF(KWK198&lt;101,KWK198,IF(KWK198&lt;201,KWK198/2,IF(KWK198&lt;=301,KWK198/3,KWK198/4))))</f>
        <v>0</v>
      </c>
      <c r="KWM198" s="108">
        <v>2</v>
      </c>
      <c r="KWN198" s="109"/>
      <c r="KWO198" s="87"/>
      <c r="KWP198" s="87"/>
      <c r="KWQ198" s="87">
        <v>0</v>
      </c>
      <c r="KWR198" s="87">
        <f>KWP198+KWQ198</f>
        <v>0</v>
      </c>
      <c r="KWS198" s="87">
        <v>0</v>
      </c>
      <c r="KWT198" s="87">
        <f>KWR198*(($H$150)+1)+(IF(KWS198&lt;101,KWS198,IF(KWS198&lt;201,KWS198/2,IF(KWS198&lt;=301,KWS198/3,KWS198/4))))</f>
        <v>0</v>
      </c>
      <c r="KWU198" s="108">
        <v>2</v>
      </c>
      <c r="KWV198" s="109"/>
      <c r="KWW198" s="87"/>
      <c r="KWX198" s="87"/>
      <c r="KWY198" s="87">
        <v>0</v>
      </c>
      <c r="KWZ198" s="87">
        <f>KWX198+KWY198</f>
        <v>0</v>
      </c>
      <c r="KXA198" s="87">
        <v>0</v>
      </c>
      <c r="KXB198" s="87">
        <f>KWZ198*(($H$150)+1)+(IF(KXA198&lt;101,KXA198,IF(KXA198&lt;201,KXA198/2,IF(KXA198&lt;=301,KXA198/3,KXA198/4))))</f>
        <v>0</v>
      </c>
      <c r="KXC198" s="108">
        <v>2</v>
      </c>
      <c r="KXD198" s="109"/>
      <c r="KXE198" s="87"/>
      <c r="KXF198" s="87"/>
      <c r="KXG198" s="87">
        <v>0</v>
      </c>
      <c r="KXH198" s="87">
        <f>KXF198+KXG198</f>
        <v>0</v>
      </c>
      <c r="KXI198" s="87">
        <v>0</v>
      </c>
      <c r="KXJ198" s="87">
        <f>KXH198*(($H$150)+1)+(IF(KXI198&lt;101,KXI198,IF(KXI198&lt;201,KXI198/2,IF(KXI198&lt;=301,KXI198/3,KXI198/4))))</f>
        <v>0</v>
      </c>
      <c r="KXK198" s="108">
        <v>2</v>
      </c>
      <c r="KXL198" s="109"/>
      <c r="KXM198" s="87"/>
      <c r="KXN198" s="87"/>
      <c r="KXO198" s="87">
        <v>0</v>
      </c>
      <c r="KXP198" s="87">
        <f>KXN198+KXO198</f>
        <v>0</v>
      </c>
      <c r="KXQ198" s="87">
        <v>0</v>
      </c>
      <c r="KXR198" s="87">
        <f>KXP198*(($H$150)+1)+(IF(KXQ198&lt;101,KXQ198,IF(KXQ198&lt;201,KXQ198/2,IF(KXQ198&lt;=301,KXQ198/3,KXQ198/4))))</f>
        <v>0</v>
      </c>
      <c r="KXS198" s="108">
        <v>2</v>
      </c>
      <c r="KXT198" s="109"/>
      <c r="KXU198" s="87"/>
      <c r="KXV198" s="87"/>
      <c r="KXW198" s="87">
        <v>0</v>
      </c>
      <c r="KXX198" s="87">
        <f>KXV198+KXW198</f>
        <v>0</v>
      </c>
      <c r="KXY198" s="87">
        <v>0</v>
      </c>
      <c r="KXZ198" s="87">
        <f>KXX198*(($H$150)+1)+(IF(KXY198&lt;101,KXY198,IF(KXY198&lt;201,KXY198/2,IF(KXY198&lt;=301,KXY198/3,KXY198/4))))</f>
        <v>0</v>
      </c>
      <c r="KYA198" s="108">
        <v>2</v>
      </c>
      <c r="KYB198" s="109"/>
      <c r="KYC198" s="87"/>
      <c r="KYD198" s="87"/>
      <c r="KYE198" s="87">
        <v>0</v>
      </c>
      <c r="KYF198" s="87">
        <f>KYD198+KYE198</f>
        <v>0</v>
      </c>
      <c r="KYG198" s="87">
        <v>0</v>
      </c>
      <c r="KYH198" s="87">
        <f>KYF198*(($H$150)+1)+(IF(KYG198&lt;101,KYG198,IF(KYG198&lt;201,KYG198/2,IF(KYG198&lt;=301,KYG198/3,KYG198/4))))</f>
        <v>0</v>
      </c>
      <c r="KYI198" s="108">
        <v>2</v>
      </c>
      <c r="KYJ198" s="109"/>
      <c r="KYK198" s="87"/>
      <c r="KYL198" s="87"/>
      <c r="KYM198" s="87">
        <v>0</v>
      </c>
      <c r="KYN198" s="87">
        <f>KYL198+KYM198</f>
        <v>0</v>
      </c>
      <c r="KYO198" s="87">
        <v>0</v>
      </c>
      <c r="KYP198" s="87">
        <f>KYN198*(($H$150)+1)+(IF(KYO198&lt;101,KYO198,IF(KYO198&lt;201,KYO198/2,IF(KYO198&lt;=301,KYO198/3,KYO198/4))))</f>
        <v>0</v>
      </c>
      <c r="KYQ198" s="108">
        <v>2</v>
      </c>
      <c r="KYR198" s="109"/>
      <c r="KYS198" s="87"/>
      <c r="KYT198" s="87"/>
      <c r="KYU198" s="87">
        <v>0</v>
      </c>
      <c r="KYV198" s="87">
        <f>KYT198+KYU198</f>
        <v>0</v>
      </c>
      <c r="KYW198" s="87">
        <v>0</v>
      </c>
      <c r="KYX198" s="87">
        <f>KYV198*(($H$150)+1)+(IF(KYW198&lt;101,KYW198,IF(KYW198&lt;201,KYW198/2,IF(KYW198&lt;=301,KYW198/3,KYW198/4))))</f>
        <v>0</v>
      </c>
      <c r="KYY198" s="108">
        <v>2</v>
      </c>
      <c r="KYZ198" s="109"/>
      <c r="KZA198" s="87"/>
      <c r="KZB198" s="87"/>
      <c r="KZC198" s="87">
        <v>0</v>
      </c>
      <c r="KZD198" s="87">
        <f>KZB198+KZC198</f>
        <v>0</v>
      </c>
      <c r="KZE198" s="87">
        <v>0</v>
      </c>
      <c r="KZF198" s="87">
        <f>KZD198*(($H$150)+1)+(IF(KZE198&lt;101,KZE198,IF(KZE198&lt;201,KZE198/2,IF(KZE198&lt;=301,KZE198/3,KZE198/4))))</f>
        <v>0</v>
      </c>
      <c r="KZG198" s="108">
        <v>2</v>
      </c>
      <c r="KZH198" s="109"/>
      <c r="KZI198" s="87"/>
      <c r="KZJ198" s="87"/>
      <c r="KZK198" s="87">
        <v>0</v>
      </c>
      <c r="KZL198" s="87">
        <f>KZJ198+KZK198</f>
        <v>0</v>
      </c>
      <c r="KZM198" s="87">
        <v>0</v>
      </c>
      <c r="KZN198" s="87">
        <f>KZL198*(($H$150)+1)+(IF(KZM198&lt;101,KZM198,IF(KZM198&lt;201,KZM198/2,IF(KZM198&lt;=301,KZM198/3,KZM198/4))))</f>
        <v>0</v>
      </c>
      <c r="KZO198" s="108">
        <v>2</v>
      </c>
      <c r="KZP198" s="109"/>
      <c r="KZQ198" s="87"/>
      <c r="KZR198" s="87"/>
      <c r="KZS198" s="87">
        <v>0</v>
      </c>
      <c r="KZT198" s="87">
        <f>KZR198+KZS198</f>
        <v>0</v>
      </c>
      <c r="KZU198" s="87">
        <v>0</v>
      </c>
      <c r="KZV198" s="87">
        <f>KZT198*(($H$150)+1)+(IF(KZU198&lt;101,KZU198,IF(KZU198&lt;201,KZU198/2,IF(KZU198&lt;=301,KZU198/3,KZU198/4))))</f>
        <v>0</v>
      </c>
      <c r="KZW198" s="108">
        <v>2</v>
      </c>
      <c r="KZX198" s="109"/>
      <c r="KZY198" s="87"/>
      <c r="KZZ198" s="87"/>
      <c r="LAA198" s="87">
        <v>0</v>
      </c>
      <c r="LAB198" s="87">
        <f>KZZ198+LAA198</f>
        <v>0</v>
      </c>
      <c r="LAC198" s="87">
        <v>0</v>
      </c>
      <c r="LAD198" s="87">
        <f>LAB198*(($H$150)+1)+(IF(LAC198&lt;101,LAC198,IF(LAC198&lt;201,LAC198/2,IF(LAC198&lt;=301,LAC198/3,LAC198/4))))</f>
        <v>0</v>
      </c>
      <c r="LAE198" s="108">
        <v>2</v>
      </c>
      <c r="LAF198" s="109"/>
      <c r="LAG198" s="87"/>
      <c r="LAH198" s="87"/>
      <c r="LAI198" s="87">
        <v>0</v>
      </c>
      <c r="LAJ198" s="87">
        <f>LAH198+LAI198</f>
        <v>0</v>
      </c>
      <c r="LAK198" s="87">
        <v>0</v>
      </c>
      <c r="LAL198" s="87">
        <f>LAJ198*(($H$150)+1)+(IF(LAK198&lt;101,LAK198,IF(LAK198&lt;201,LAK198/2,IF(LAK198&lt;=301,LAK198/3,LAK198/4))))</f>
        <v>0</v>
      </c>
      <c r="LAM198" s="108">
        <v>2</v>
      </c>
      <c r="LAN198" s="109"/>
      <c r="LAO198" s="87"/>
      <c r="LAP198" s="87"/>
      <c r="LAQ198" s="87">
        <v>0</v>
      </c>
      <c r="LAR198" s="87">
        <f>LAP198+LAQ198</f>
        <v>0</v>
      </c>
      <c r="LAS198" s="87">
        <v>0</v>
      </c>
      <c r="LAT198" s="87">
        <f>LAR198*(($H$150)+1)+(IF(LAS198&lt;101,LAS198,IF(LAS198&lt;201,LAS198/2,IF(LAS198&lt;=301,LAS198/3,LAS198/4))))</f>
        <v>0</v>
      </c>
      <c r="LAU198" s="108">
        <v>2</v>
      </c>
      <c r="LAV198" s="109"/>
      <c r="LAW198" s="87"/>
      <c r="LAX198" s="87"/>
      <c r="LAY198" s="87">
        <v>0</v>
      </c>
      <c r="LAZ198" s="87">
        <f>LAX198+LAY198</f>
        <v>0</v>
      </c>
      <c r="LBA198" s="87">
        <v>0</v>
      </c>
      <c r="LBB198" s="87">
        <f>LAZ198*(($H$150)+1)+(IF(LBA198&lt;101,LBA198,IF(LBA198&lt;201,LBA198/2,IF(LBA198&lt;=301,LBA198/3,LBA198/4))))</f>
        <v>0</v>
      </c>
      <c r="LBC198" s="108">
        <v>2</v>
      </c>
      <c r="LBD198" s="109"/>
      <c r="LBE198" s="87"/>
      <c r="LBF198" s="87"/>
      <c r="LBG198" s="87">
        <v>0</v>
      </c>
      <c r="LBH198" s="87">
        <f>LBF198+LBG198</f>
        <v>0</v>
      </c>
      <c r="LBI198" s="87">
        <v>0</v>
      </c>
      <c r="LBJ198" s="87">
        <f>LBH198*(($H$150)+1)+(IF(LBI198&lt;101,LBI198,IF(LBI198&lt;201,LBI198/2,IF(LBI198&lt;=301,LBI198/3,LBI198/4))))</f>
        <v>0</v>
      </c>
      <c r="LBK198" s="108">
        <v>2</v>
      </c>
      <c r="LBL198" s="109"/>
      <c r="LBM198" s="87"/>
      <c r="LBN198" s="87"/>
      <c r="LBO198" s="87">
        <v>0</v>
      </c>
      <c r="LBP198" s="87">
        <f>LBN198+LBO198</f>
        <v>0</v>
      </c>
      <c r="LBQ198" s="87">
        <v>0</v>
      </c>
      <c r="LBR198" s="87">
        <f>LBP198*(($H$150)+1)+(IF(LBQ198&lt;101,LBQ198,IF(LBQ198&lt;201,LBQ198/2,IF(LBQ198&lt;=301,LBQ198/3,LBQ198/4))))</f>
        <v>0</v>
      </c>
      <c r="LBS198" s="108">
        <v>2</v>
      </c>
      <c r="LBT198" s="109"/>
      <c r="LBU198" s="87"/>
      <c r="LBV198" s="87"/>
      <c r="LBW198" s="87">
        <v>0</v>
      </c>
      <c r="LBX198" s="87">
        <f>LBV198+LBW198</f>
        <v>0</v>
      </c>
      <c r="LBY198" s="87">
        <v>0</v>
      </c>
      <c r="LBZ198" s="87">
        <f>LBX198*(($H$150)+1)+(IF(LBY198&lt;101,LBY198,IF(LBY198&lt;201,LBY198/2,IF(LBY198&lt;=301,LBY198/3,LBY198/4))))</f>
        <v>0</v>
      </c>
      <c r="LCA198" s="108">
        <v>2</v>
      </c>
      <c r="LCB198" s="109"/>
      <c r="LCC198" s="87"/>
      <c r="LCD198" s="87"/>
      <c r="LCE198" s="87">
        <v>0</v>
      </c>
      <c r="LCF198" s="87">
        <f>LCD198+LCE198</f>
        <v>0</v>
      </c>
      <c r="LCG198" s="87">
        <v>0</v>
      </c>
      <c r="LCH198" s="87">
        <f>LCF198*(($H$150)+1)+(IF(LCG198&lt;101,LCG198,IF(LCG198&lt;201,LCG198/2,IF(LCG198&lt;=301,LCG198/3,LCG198/4))))</f>
        <v>0</v>
      </c>
      <c r="LCI198" s="108">
        <v>2</v>
      </c>
      <c r="LCJ198" s="109"/>
      <c r="LCK198" s="87"/>
      <c r="LCL198" s="87"/>
      <c r="LCM198" s="87">
        <v>0</v>
      </c>
      <c r="LCN198" s="87">
        <f>LCL198+LCM198</f>
        <v>0</v>
      </c>
      <c r="LCO198" s="87">
        <v>0</v>
      </c>
      <c r="LCP198" s="87">
        <f>LCN198*(($H$150)+1)+(IF(LCO198&lt;101,LCO198,IF(LCO198&lt;201,LCO198/2,IF(LCO198&lt;=301,LCO198/3,LCO198/4))))</f>
        <v>0</v>
      </c>
      <c r="LCQ198" s="108">
        <v>2</v>
      </c>
      <c r="LCR198" s="109"/>
      <c r="LCS198" s="87"/>
      <c r="LCT198" s="87"/>
      <c r="LCU198" s="87">
        <v>0</v>
      </c>
      <c r="LCV198" s="87">
        <f>LCT198+LCU198</f>
        <v>0</v>
      </c>
      <c r="LCW198" s="87">
        <v>0</v>
      </c>
      <c r="LCX198" s="87">
        <f>LCV198*(($H$150)+1)+(IF(LCW198&lt;101,LCW198,IF(LCW198&lt;201,LCW198/2,IF(LCW198&lt;=301,LCW198/3,LCW198/4))))</f>
        <v>0</v>
      </c>
      <c r="LCY198" s="108">
        <v>2</v>
      </c>
      <c r="LCZ198" s="109"/>
      <c r="LDA198" s="87"/>
      <c r="LDB198" s="87"/>
      <c r="LDC198" s="87">
        <v>0</v>
      </c>
      <c r="LDD198" s="87">
        <f>LDB198+LDC198</f>
        <v>0</v>
      </c>
      <c r="LDE198" s="87">
        <v>0</v>
      </c>
      <c r="LDF198" s="87">
        <f>LDD198*(($H$150)+1)+(IF(LDE198&lt;101,LDE198,IF(LDE198&lt;201,LDE198/2,IF(LDE198&lt;=301,LDE198/3,LDE198/4))))</f>
        <v>0</v>
      </c>
      <c r="LDG198" s="108">
        <v>2</v>
      </c>
      <c r="LDH198" s="109"/>
      <c r="LDI198" s="87"/>
      <c r="LDJ198" s="87"/>
      <c r="LDK198" s="87">
        <v>0</v>
      </c>
      <c r="LDL198" s="87">
        <f>LDJ198+LDK198</f>
        <v>0</v>
      </c>
      <c r="LDM198" s="87">
        <v>0</v>
      </c>
      <c r="LDN198" s="87">
        <f>LDL198*(($H$150)+1)+(IF(LDM198&lt;101,LDM198,IF(LDM198&lt;201,LDM198/2,IF(LDM198&lt;=301,LDM198/3,LDM198/4))))</f>
        <v>0</v>
      </c>
      <c r="LDO198" s="108">
        <v>2</v>
      </c>
      <c r="LDP198" s="109"/>
      <c r="LDQ198" s="87"/>
      <c r="LDR198" s="87"/>
      <c r="LDS198" s="87">
        <v>0</v>
      </c>
      <c r="LDT198" s="87">
        <f>LDR198+LDS198</f>
        <v>0</v>
      </c>
      <c r="LDU198" s="87">
        <v>0</v>
      </c>
      <c r="LDV198" s="87">
        <f>LDT198*(($H$150)+1)+(IF(LDU198&lt;101,LDU198,IF(LDU198&lt;201,LDU198/2,IF(LDU198&lt;=301,LDU198/3,LDU198/4))))</f>
        <v>0</v>
      </c>
      <c r="LDW198" s="108">
        <v>2</v>
      </c>
      <c r="LDX198" s="109"/>
      <c r="LDY198" s="87"/>
      <c r="LDZ198" s="87"/>
      <c r="LEA198" s="87">
        <v>0</v>
      </c>
      <c r="LEB198" s="87">
        <f>LDZ198+LEA198</f>
        <v>0</v>
      </c>
      <c r="LEC198" s="87">
        <v>0</v>
      </c>
      <c r="LED198" s="87">
        <f>LEB198*(($H$150)+1)+(IF(LEC198&lt;101,LEC198,IF(LEC198&lt;201,LEC198/2,IF(LEC198&lt;=301,LEC198/3,LEC198/4))))</f>
        <v>0</v>
      </c>
      <c r="LEE198" s="108">
        <v>2</v>
      </c>
      <c r="LEF198" s="109"/>
      <c r="LEG198" s="87"/>
      <c r="LEH198" s="87"/>
      <c r="LEI198" s="87">
        <v>0</v>
      </c>
      <c r="LEJ198" s="87">
        <f>LEH198+LEI198</f>
        <v>0</v>
      </c>
      <c r="LEK198" s="87">
        <v>0</v>
      </c>
      <c r="LEL198" s="87">
        <f>LEJ198*(($H$150)+1)+(IF(LEK198&lt;101,LEK198,IF(LEK198&lt;201,LEK198/2,IF(LEK198&lt;=301,LEK198/3,LEK198/4))))</f>
        <v>0</v>
      </c>
      <c r="LEM198" s="108">
        <v>2</v>
      </c>
      <c r="LEN198" s="109"/>
      <c r="LEO198" s="87"/>
      <c r="LEP198" s="87"/>
      <c r="LEQ198" s="87">
        <v>0</v>
      </c>
      <c r="LER198" s="87">
        <f>LEP198+LEQ198</f>
        <v>0</v>
      </c>
      <c r="LES198" s="87">
        <v>0</v>
      </c>
      <c r="LET198" s="87">
        <f>LER198*(($H$150)+1)+(IF(LES198&lt;101,LES198,IF(LES198&lt;201,LES198/2,IF(LES198&lt;=301,LES198/3,LES198/4))))</f>
        <v>0</v>
      </c>
      <c r="LEU198" s="108">
        <v>2</v>
      </c>
      <c r="LEV198" s="109"/>
      <c r="LEW198" s="87"/>
      <c r="LEX198" s="87"/>
      <c r="LEY198" s="87">
        <v>0</v>
      </c>
      <c r="LEZ198" s="87">
        <f>LEX198+LEY198</f>
        <v>0</v>
      </c>
      <c r="LFA198" s="87">
        <v>0</v>
      </c>
      <c r="LFB198" s="87">
        <f>LEZ198*(($H$150)+1)+(IF(LFA198&lt;101,LFA198,IF(LFA198&lt;201,LFA198/2,IF(LFA198&lt;=301,LFA198/3,LFA198/4))))</f>
        <v>0</v>
      </c>
      <c r="LFC198" s="108">
        <v>2</v>
      </c>
      <c r="LFD198" s="109"/>
      <c r="LFE198" s="87"/>
      <c r="LFF198" s="87"/>
      <c r="LFG198" s="87">
        <v>0</v>
      </c>
      <c r="LFH198" s="87">
        <f>LFF198+LFG198</f>
        <v>0</v>
      </c>
      <c r="LFI198" s="87">
        <v>0</v>
      </c>
      <c r="LFJ198" s="87">
        <f>LFH198*(($H$150)+1)+(IF(LFI198&lt;101,LFI198,IF(LFI198&lt;201,LFI198/2,IF(LFI198&lt;=301,LFI198/3,LFI198/4))))</f>
        <v>0</v>
      </c>
      <c r="LFK198" s="108">
        <v>2</v>
      </c>
      <c r="LFL198" s="109"/>
      <c r="LFM198" s="87"/>
      <c r="LFN198" s="87"/>
      <c r="LFO198" s="87">
        <v>0</v>
      </c>
      <c r="LFP198" s="87">
        <f>LFN198+LFO198</f>
        <v>0</v>
      </c>
      <c r="LFQ198" s="87">
        <v>0</v>
      </c>
      <c r="LFR198" s="87">
        <f>LFP198*(($H$150)+1)+(IF(LFQ198&lt;101,LFQ198,IF(LFQ198&lt;201,LFQ198/2,IF(LFQ198&lt;=301,LFQ198/3,LFQ198/4))))</f>
        <v>0</v>
      </c>
      <c r="LFS198" s="108">
        <v>2</v>
      </c>
      <c r="LFT198" s="109"/>
      <c r="LFU198" s="87"/>
      <c r="LFV198" s="87"/>
      <c r="LFW198" s="87">
        <v>0</v>
      </c>
      <c r="LFX198" s="87">
        <f>LFV198+LFW198</f>
        <v>0</v>
      </c>
      <c r="LFY198" s="87">
        <v>0</v>
      </c>
      <c r="LFZ198" s="87">
        <f>LFX198*(($H$150)+1)+(IF(LFY198&lt;101,LFY198,IF(LFY198&lt;201,LFY198/2,IF(LFY198&lt;=301,LFY198/3,LFY198/4))))</f>
        <v>0</v>
      </c>
      <c r="LGA198" s="108">
        <v>2</v>
      </c>
      <c r="LGB198" s="109"/>
      <c r="LGC198" s="87"/>
      <c r="LGD198" s="87"/>
      <c r="LGE198" s="87">
        <v>0</v>
      </c>
      <c r="LGF198" s="87">
        <f>LGD198+LGE198</f>
        <v>0</v>
      </c>
      <c r="LGG198" s="87">
        <v>0</v>
      </c>
      <c r="LGH198" s="87">
        <f>LGF198*(($H$150)+1)+(IF(LGG198&lt;101,LGG198,IF(LGG198&lt;201,LGG198/2,IF(LGG198&lt;=301,LGG198/3,LGG198/4))))</f>
        <v>0</v>
      </c>
      <c r="LGI198" s="108">
        <v>2</v>
      </c>
      <c r="LGJ198" s="109"/>
      <c r="LGK198" s="87"/>
      <c r="LGL198" s="87"/>
      <c r="LGM198" s="87">
        <v>0</v>
      </c>
      <c r="LGN198" s="87">
        <f>LGL198+LGM198</f>
        <v>0</v>
      </c>
      <c r="LGO198" s="87">
        <v>0</v>
      </c>
      <c r="LGP198" s="87">
        <f>LGN198*(($H$150)+1)+(IF(LGO198&lt;101,LGO198,IF(LGO198&lt;201,LGO198/2,IF(LGO198&lt;=301,LGO198/3,LGO198/4))))</f>
        <v>0</v>
      </c>
      <c r="LGQ198" s="108">
        <v>2</v>
      </c>
      <c r="LGR198" s="109"/>
      <c r="LGS198" s="87"/>
      <c r="LGT198" s="87"/>
      <c r="LGU198" s="87">
        <v>0</v>
      </c>
      <c r="LGV198" s="87">
        <f>LGT198+LGU198</f>
        <v>0</v>
      </c>
      <c r="LGW198" s="87">
        <v>0</v>
      </c>
      <c r="LGX198" s="87">
        <f>LGV198*(($H$150)+1)+(IF(LGW198&lt;101,LGW198,IF(LGW198&lt;201,LGW198/2,IF(LGW198&lt;=301,LGW198/3,LGW198/4))))</f>
        <v>0</v>
      </c>
      <c r="LGY198" s="108">
        <v>2</v>
      </c>
      <c r="LGZ198" s="109"/>
      <c r="LHA198" s="87"/>
      <c r="LHB198" s="87"/>
      <c r="LHC198" s="87">
        <v>0</v>
      </c>
      <c r="LHD198" s="87">
        <f>LHB198+LHC198</f>
        <v>0</v>
      </c>
      <c r="LHE198" s="87">
        <v>0</v>
      </c>
      <c r="LHF198" s="87">
        <f>LHD198*(($H$150)+1)+(IF(LHE198&lt;101,LHE198,IF(LHE198&lt;201,LHE198/2,IF(LHE198&lt;=301,LHE198/3,LHE198/4))))</f>
        <v>0</v>
      </c>
      <c r="LHG198" s="108">
        <v>2</v>
      </c>
      <c r="LHH198" s="109"/>
      <c r="LHI198" s="87"/>
      <c r="LHJ198" s="87"/>
      <c r="LHK198" s="87">
        <v>0</v>
      </c>
      <c r="LHL198" s="87">
        <f>LHJ198+LHK198</f>
        <v>0</v>
      </c>
      <c r="LHM198" s="87">
        <v>0</v>
      </c>
      <c r="LHN198" s="87">
        <f>LHL198*(($H$150)+1)+(IF(LHM198&lt;101,LHM198,IF(LHM198&lt;201,LHM198/2,IF(LHM198&lt;=301,LHM198/3,LHM198/4))))</f>
        <v>0</v>
      </c>
      <c r="LHO198" s="108">
        <v>2</v>
      </c>
      <c r="LHP198" s="109"/>
      <c r="LHQ198" s="87"/>
      <c r="LHR198" s="87"/>
      <c r="LHS198" s="87">
        <v>0</v>
      </c>
      <c r="LHT198" s="87">
        <f>LHR198+LHS198</f>
        <v>0</v>
      </c>
      <c r="LHU198" s="87">
        <v>0</v>
      </c>
      <c r="LHV198" s="87">
        <f>LHT198*(($H$150)+1)+(IF(LHU198&lt;101,LHU198,IF(LHU198&lt;201,LHU198/2,IF(LHU198&lt;=301,LHU198/3,LHU198/4))))</f>
        <v>0</v>
      </c>
      <c r="LHW198" s="108">
        <v>2</v>
      </c>
      <c r="LHX198" s="109"/>
      <c r="LHY198" s="87"/>
      <c r="LHZ198" s="87"/>
      <c r="LIA198" s="87">
        <v>0</v>
      </c>
      <c r="LIB198" s="87">
        <f>LHZ198+LIA198</f>
        <v>0</v>
      </c>
      <c r="LIC198" s="87">
        <v>0</v>
      </c>
      <c r="LID198" s="87">
        <f>LIB198*(($H$150)+1)+(IF(LIC198&lt;101,LIC198,IF(LIC198&lt;201,LIC198/2,IF(LIC198&lt;=301,LIC198/3,LIC198/4))))</f>
        <v>0</v>
      </c>
      <c r="LIE198" s="108">
        <v>2</v>
      </c>
      <c r="LIF198" s="109"/>
      <c r="LIG198" s="87"/>
      <c r="LIH198" s="87"/>
      <c r="LII198" s="87">
        <v>0</v>
      </c>
      <c r="LIJ198" s="87">
        <f>LIH198+LII198</f>
        <v>0</v>
      </c>
      <c r="LIK198" s="87">
        <v>0</v>
      </c>
      <c r="LIL198" s="87">
        <f>LIJ198*(($H$150)+1)+(IF(LIK198&lt;101,LIK198,IF(LIK198&lt;201,LIK198/2,IF(LIK198&lt;=301,LIK198/3,LIK198/4))))</f>
        <v>0</v>
      </c>
      <c r="LIM198" s="108">
        <v>2</v>
      </c>
      <c r="LIN198" s="109"/>
      <c r="LIO198" s="87"/>
      <c r="LIP198" s="87"/>
      <c r="LIQ198" s="87">
        <v>0</v>
      </c>
      <c r="LIR198" s="87">
        <f>LIP198+LIQ198</f>
        <v>0</v>
      </c>
      <c r="LIS198" s="87">
        <v>0</v>
      </c>
      <c r="LIT198" s="87">
        <f>LIR198*(($H$150)+1)+(IF(LIS198&lt;101,LIS198,IF(LIS198&lt;201,LIS198/2,IF(LIS198&lt;=301,LIS198/3,LIS198/4))))</f>
        <v>0</v>
      </c>
      <c r="LIU198" s="108">
        <v>2</v>
      </c>
      <c r="LIV198" s="109"/>
      <c r="LIW198" s="87"/>
      <c r="LIX198" s="87"/>
      <c r="LIY198" s="87">
        <v>0</v>
      </c>
      <c r="LIZ198" s="87">
        <f>LIX198+LIY198</f>
        <v>0</v>
      </c>
      <c r="LJA198" s="87">
        <v>0</v>
      </c>
      <c r="LJB198" s="87">
        <f>LIZ198*(($H$150)+1)+(IF(LJA198&lt;101,LJA198,IF(LJA198&lt;201,LJA198/2,IF(LJA198&lt;=301,LJA198/3,LJA198/4))))</f>
        <v>0</v>
      </c>
      <c r="LJC198" s="108">
        <v>2</v>
      </c>
      <c r="LJD198" s="109"/>
      <c r="LJE198" s="87"/>
      <c r="LJF198" s="87"/>
      <c r="LJG198" s="87">
        <v>0</v>
      </c>
      <c r="LJH198" s="87">
        <f>LJF198+LJG198</f>
        <v>0</v>
      </c>
      <c r="LJI198" s="87">
        <v>0</v>
      </c>
      <c r="LJJ198" s="87">
        <f>LJH198*(($H$150)+1)+(IF(LJI198&lt;101,LJI198,IF(LJI198&lt;201,LJI198/2,IF(LJI198&lt;=301,LJI198/3,LJI198/4))))</f>
        <v>0</v>
      </c>
      <c r="LJK198" s="108">
        <v>2</v>
      </c>
      <c r="LJL198" s="109"/>
      <c r="LJM198" s="87"/>
      <c r="LJN198" s="87"/>
      <c r="LJO198" s="87">
        <v>0</v>
      </c>
      <c r="LJP198" s="87">
        <f>LJN198+LJO198</f>
        <v>0</v>
      </c>
      <c r="LJQ198" s="87">
        <v>0</v>
      </c>
      <c r="LJR198" s="87">
        <f>LJP198*(($H$150)+1)+(IF(LJQ198&lt;101,LJQ198,IF(LJQ198&lt;201,LJQ198/2,IF(LJQ198&lt;=301,LJQ198/3,LJQ198/4))))</f>
        <v>0</v>
      </c>
      <c r="LJS198" s="108">
        <v>2</v>
      </c>
      <c r="LJT198" s="109"/>
      <c r="LJU198" s="87"/>
      <c r="LJV198" s="87"/>
      <c r="LJW198" s="87">
        <v>0</v>
      </c>
      <c r="LJX198" s="87">
        <f>LJV198+LJW198</f>
        <v>0</v>
      </c>
      <c r="LJY198" s="87">
        <v>0</v>
      </c>
      <c r="LJZ198" s="87">
        <f>LJX198*(($H$150)+1)+(IF(LJY198&lt;101,LJY198,IF(LJY198&lt;201,LJY198/2,IF(LJY198&lt;=301,LJY198/3,LJY198/4))))</f>
        <v>0</v>
      </c>
      <c r="LKA198" s="108">
        <v>2</v>
      </c>
      <c r="LKB198" s="109"/>
      <c r="LKC198" s="87"/>
      <c r="LKD198" s="87"/>
      <c r="LKE198" s="87">
        <v>0</v>
      </c>
      <c r="LKF198" s="87">
        <f>LKD198+LKE198</f>
        <v>0</v>
      </c>
      <c r="LKG198" s="87">
        <v>0</v>
      </c>
      <c r="LKH198" s="87">
        <f>LKF198*(($H$150)+1)+(IF(LKG198&lt;101,LKG198,IF(LKG198&lt;201,LKG198/2,IF(LKG198&lt;=301,LKG198/3,LKG198/4))))</f>
        <v>0</v>
      </c>
      <c r="LKI198" s="108">
        <v>2</v>
      </c>
      <c r="LKJ198" s="109"/>
      <c r="LKK198" s="87"/>
      <c r="LKL198" s="87"/>
      <c r="LKM198" s="87">
        <v>0</v>
      </c>
      <c r="LKN198" s="87">
        <f>LKL198+LKM198</f>
        <v>0</v>
      </c>
      <c r="LKO198" s="87">
        <v>0</v>
      </c>
      <c r="LKP198" s="87">
        <f>LKN198*(($H$150)+1)+(IF(LKO198&lt;101,LKO198,IF(LKO198&lt;201,LKO198/2,IF(LKO198&lt;=301,LKO198/3,LKO198/4))))</f>
        <v>0</v>
      </c>
      <c r="LKQ198" s="108">
        <v>2</v>
      </c>
      <c r="LKR198" s="109"/>
      <c r="LKS198" s="87"/>
      <c r="LKT198" s="87"/>
      <c r="LKU198" s="87">
        <v>0</v>
      </c>
      <c r="LKV198" s="87">
        <f>LKT198+LKU198</f>
        <v>0</v>
      </c>
      <c r="LKW198" s="87">
        <v>0</v>
      </c>
      <c r="LKX198" s="87">
        <f>LKV198*(($H$150)+1)+(IF(LKW198&lt;101,LKW198,IF(LKW198&lt;201,LKW198/2,IF(LKW198&lt;=301,LKW198/3,LKW198/4))))</f>
        <v>0</v>
      </c>
      <c r="LKY198" s="108">
        <v>2</v>
      </c>
      <c r="LKZ198" s="109"/>
      <c r="LLA198" s="87"/>
      <c r="LLB198" s="87"/>
      <c r="LLC198" s="87">
        <v>0</v>
      </c>
      <c r="LLD198" s="87">
        <f>LLB198+LLC198</f>
        <v>0</v>
      </c>
      <c r="LLE198" s="87">
        <v>0</v>
      </c>
      <c r="LLF198" s="87">
        <f>LLD198*(($H$150)+1)+(IF(LLE198&lt;101,LLE198,IF(LLE198&lt;201,LLE198/2,IF(LLE198&lt;=301,LLE198/3,LLE198/4))))</f>
        <v>0</v>
      </c>
      <c r="LLG198" s="108">
        <v>2</v>
      </c>
      <c r="LLH198" s="109"/>
      <c r="LLI198" s="87"/>
      <c r="LLJ198" s="87"/>
      <c r="LLK198" s="87">
        <v>0</v>
      </c>
      <c r="LLL198" s="87">
        <f>LLJ198+LLK198</f>
        <v>0</v>
      </c>
      <c r="LLM198" s="87">
        <v>0</v>
      </c>
      <c r="LLN198" s="87">
        <f>LLL198*(($H$150)+1)+(IF(LLM198&lt;101,LLM198,IF(LLM198&lt;201,LLM198/2,IF(LLM198&lt;=301,LLM198/3,LLM198/4))))</f>
        <v>0</v>
      </c>
      <c r="LLO198" s="108">
        <v>2</v>
      </c>
      <c r="LLP198" s="109"/>
      <c r="LLQ198" s="87"/>
      <c r="LLR198" s="87"/>
      <c r="LLS198" s="87">
        <v>0</v>
      </c>
      <c r="LLT198" s="87">
        <f>LLR198+LLS198</f>
        <v>0</v>
      </c>
      <c r="LLU198" s="87">
        <v>0</v>
      </c>
      <c r="LLV198" s="87">
        <f>LLT198*(($H$150)+1)+(IF(LLU198&lt;101,LLU198,IF(LLU198&lt;201,LLU198/2,IF(LLU198&lt;=301,LLU198/3,LLU198/4))))</f>
        <v>0</v>
      </c>
      <c r="LLW198" s="108">
        <v>2</v>
      </c>
      <c r="LLX198" s="109"/>
      <c r="LLY198" s="87"/>
      <c r="LLZ198" s="87"/>
      <c r="LMA198" s="87">
        <v>0</v>
      </c>
      <c r="LMB198" s="87">
        <f>LLZ198+LMA198</f>
        <v>0</v>
      </c>
      <c r="LMC198" s="87">
        <v>0</v>
      </c>
      <c r="LMD198" s="87">
        <f>LMB198*(($H$150)+1)+(IF(LMC198&lt;101,LMC198,IF(LMC198&lt;201,LMC198/2,IF(LMC198&lt;=301,LMC198/3,LMC198/4))))</f>
        <v>0</v>
      </c>
      <c r="LME198" s="108">
        <v>2</v>
      </c>
      <c r="LMF198" s="109"/>
      <c r="LMG198" s="87"/>
      <c r="LMH198" s="87"/>
      <c r="LMI198" s="87">
        <v>0</v>
      </c>
      <c r="LMJ198" s="87">
        <f>LMH198+LMI198</f>
        <v>0</v>
      </c>
      <c r="LMK198" s="87">
        <v>0</v>
      </c>
      <c r="LML198" s="87">
        <f>LMJ198*(($H$150)+1)+(IF(LMK198&lt;101,LMK198,IF(LMK198&lt;201,LMK198/2,IF(LMK198&lt;=301,LMK198/3,LMK198/4))))</f>
        <v>0</v>
      </c>
      <c r="LMM198" s="108">
        <v>2</v>
      </c>
      <c r="LMN198" s="109"/>
      <c r="LMO198" s="87"/>
      <c r="LMP198" s="87"/>
      <c r="LMQ198" s="87">
        <v>0</v>
      </c>
      <c r="LMR198" s="87">
        <f>LMP198+LMQ198</f>
        <v>0</v>
      </c>
      <c r="LMS198" s="87">
        <v>0</v>
      </c>
      <c r="LMT198" s="87">
        <f>LMR198*(($H$150)+1)+(IF(LMS198&lt;101,LMS198,IF(LMS198&lt;201,LMS198/2,IF(LMS198&lt;=301,LMS198/3,LMS198/4))))</f>
        <v>0</v>
      </c>
      <c r="LMU198" s="108">
        <v>2</v>
      </c>
      <c r="LMV198" s="109"/>
      <c r="LMW198" s="87"/>
      <c r="LMX198" s="87"/>
      <c r="LMY198" s="87">
        <v>0</v>
      </c>
      <c r="LMZ198" s="87">
        <f>LMX198+LMY198</f>
        <v>0</v>
      </c>
      <c r="LNA198" s="87">
        <v>0</v>
      </c>
      <c r="LNB198" s="87">
        <f>LMZ198*(($H$150)+1)+(IF(LNA198&lt;101,LNA198,IF(LNA198&lt;201,LNA198/2,IF(LNA198&lt;=301,LNA198/3,LNA198/4))))</f>
        <v>0</v>
      </c>
      <c r="LNC198" s="108">
        <v>2</v>
      </c>
      <c r="LND198" s="109"/>
      <c r="LNE198" s="87"/>
      <c r="LNF198" s="87"/>
      <c r="LNG198" s="87">
        <v>0</v>
      </c>
      <c r="LNH198" s="87">
        <f>LNF198+LNG198</f>
        <v>0</v>
      </c>
      <c r="LNI198" s="87">
        <v>0</v>
      </c>
      <c r="LNJ198" s="87">
        <f>LNH198*(($H$150)+1)+(IF(LNI198&lt;101,LNI198,IF(LNI198&lt;201,LNI198/2,IF(LNI198&lt;=301,LNI198/3,LNI198/4))))</f>
        <v>0</v>
      </c>
      <c r="LNK198" s="108">
        <v>2</v>
      </c>
      <c r="LNL198" s="109"/>
      <c r="LNM198" s="87"/>
      <c r="LNN198" s="87"/>
      <c r="LNO198" s="87">
        <v>0</v>
      </c>
      <c r="LNP198" s="87">
        <f>LNN198+LNO198</f>
        <v>0</v>
      </c>
      <c r="LNQ198" s="87">
        <v>0</v>
      </c>
      <c r="LNR198" s="87">
        <f>LNP198*(($H$150)+1)+(IF(LNQ198&lt;101,LNQ198,IF(LNQ198&lt;201,LNQ198/2,IF(LNQ198&lt;=301,LNQ198/3,LNQ198/4))))</f>
        <v>0</v>
      </c>
      <c r="LNS198" s="108">
        <v>2</v>
      </c>
      <c r="LNT198" s="109"/>
      <c r="LNU198" s="87"/>
      <c r="LNV198" s="87"/>
      <c r="LNW198" s="87">
        <v>0</v>
      </c>
      <c r="LNX198" s="87">
        <f>LNV198+LNW198</f>
        <v>0</v>
      </c>
      <c r="LNY198" s="87">
        <v>0</v>
      </c>
      <c r="LNZ198" s="87">
        <f>LNX198*(($H$150)+1)+(IF(LNY198&lt;101,LNY198,IF(LNY198&lt;201,LNY198/2,IF(LNY198&lt;=301,LNY198/3,LNY198/4))))</f>
        <v>0</v>
      </c>
      <c r="LOA198" s="108">
        <v>2</v>
      </c>
      <c r="LOB198" s="109"/>
      <c r="LOC198" s="87"/>
      <c r="LOD198" s="87"/>
      <c r="LOE198" s="87">
        <v>0</v>
      </c>
      <c r="LOF198" s="87">
        <f>LOD198+LOE198</f>
        <v>0</v>
      </c>
      <c r="LOG198" s="87">
        <v>0</v>
      </c>
      <c r="LOH198" s="87">
        <f>LOF198*(($H$150)+1)+(IF(LOG198&lt;101,LOG198,IF(LOG198&lt;201,LOG198/2,IF(LOG198&lt;=301,LOG198/3,LOG198/4))))</f>
        <v>0</v>
      </c>
      <c r="LOI198" s="108">
        <v>2</v>
      </c>
      <c r="LOJ198" s="109"/>
      <c r="LOK198" s="87"/>
      <c r="LOL198" s="87"/>
      <c r="LOM198" s="87">
        <v>0</v>
      </c>
      <c r="LON198" s="87">
        <f>LOL198+LOM198</f>
        <v>0</v>
      </c>
      <c r="LOO198" s="87">
        <v>0</v>
      </c>
      <c r="LOP198" s="87">
        <f>LON198*(($H$150)+1)+(IF(LOO198&lt;101,LOO198,IF(LOO198&lt;201,LOO198/2,IF(LOO198&lt;=301,LOO198/3,LOO198/4))))</f>
        <v>0</v>
      </c>
      <c r="LOQ198" s="108">
        <v>2</v>
      </c>
      <c r="LOR198" s="109"/>
      <c r="LOS198" s="87"/>
      <c r="LOT198" s="87"/>
      <c r="LOU198" s="87">
        <v>0</v>
      </c>
      <c r="LOV198" s="87">
        <f>LOT198+LOU198</f>
        <v>0</v>
      </c>
      <c r="LOW198" s="87">
        <v>0</v>
      </c>
      <c r="LOX198" s="87">
        <f>LOV198*(($H$150)+1)+(IF(LOW198&lt;101,LOW198,IF(LOW198&lt;201,LOW198/2,IF(LOW198&lt;=301,LOW198/3,LOW198/4))))</f>
        <v>0</v>
      </c>
      <c r="LOY198" s="108">
        <v>2</v>
      </c>
      <c r="LOZ198" s="109"/>
      <c r="LPA198" s="87"/>
      <c r="LPB198" s="87"/>
      <c r="LPC198" s="87">
        <v>0</v>
      </c>
      <c r="LPD198" s="87">
        <f>LPB198+LPC198</f>
        <v>0</v>
      </c>
      <c r="LPE198" s="87">
        <v>0</v>
      </c>
      <c r="LPF198" s="87">
        <f>LPD198*(($H$150)+1)+(IF(LPE198&lt;101,LPE198,IF(LPE198&lt;201,LPE198/2,IF(LPE198&lt;=301,LPE198/3,LPE198/4))))</f>
        <v>0</v>
      </c>
      <c r="LPG198" s="108">
        <v>2</v>
      </c>
      <c r="LPH198" s="109"/>
      <c r="LPI198" s="87"/>
      <c r="LPJ198" s="87"/>
      <c r="LPK198" s="87">
        <v>0</v>
      </c>
      <c r="LPL198" s="87">
        <f>LPJ198+LPK198</f>
        <v>0</v>
      </c>
      <c r="LPM198" s="87">
        <v>0</v>
      </c>
      <c r="LPN198" s="87">
        <f>LPL198*(($H$150)+1)+(IF(LPM198&lt;101,LPM198,IF(LPM198&lt;201,LPM198/2,IF(LPM198&lt;=301,LPM198/3,LPM198/4))))</f>
        <v>0</v>
      </c>
      <c r="LPO198" s="108">
        <v>2</v>
      </c>
      <c r="LPP198" s="109"/>
      <c r="LPQ198" s="87"/>
      <c r="LPR198" s="87"/>
      <c r="LPS198" s="87">
        <v>0</v>
      </c>
      <c r="LPT198" s="87">
        <f>LPR198+LPS198</f>
        <v>0</v>
      </c>
      <c r="LPU198" s="87">
        <v>0</v>
      </c>
      <c r="LPV198" s="87">
        <f>LPT198*(($H$150)+1)+(IF(LPU198&lt;101,LPU198,IF(LPU198&lt;201,LPU198/2,IF(LPU198&lt;=301,LPU198/3,LPU198/4))))</f>
        <v>0</v>
      </c>
      <c r="LPW198" s="108">
        <v>2</v>
      </c>
      <c r="LPX198" s="109"/>
      <c r="LPY198" s="87"/>
      <c r="LPZ198" s="87"/>
      <c r="LQA198" s="87">
        <v>0</v>
      </c>
      <c r="LQB198" s="87">
        <f>LPZ198+LQA198</f>
        <v>0</v>
      </c>
      <c r="LQC198" s="87">
        <v>0</v>
      </c>
      <c r="LQD198" s="87">
        <f>LQB198*(($H$150)+1)+(IF(LQC198&lt;101,LQC198,IF(LQC198&lt;201,LQC198/2,IF(LQC198&lt;=301,LQC198/3,LQC198/4))))</f>
        <v>0</v>
      </c>
      <c r="LQE198" s="108">
        <v>2</v>
      </c>
      <c r="LQF198" s="109"/>
      <c r="LQG198" s="87"/>
      <c r="LQH198" s="87"/>
      <c r="LQI198" s="87">
        <v>0</v>
      </c>
      <c r="LQJ198" s="87">
        <f>LQH198+LQI198</f>
        <v>0</v>
      </c>
      <c r="LQK198" s="87">
        <v>0</v>
      </c>
      <c r="LQL198" s="87">
        <f>LQJ198*(($H$150)+1)+(IF(LQK198&lt;101,LQK198,IF(LQK198&lt;201,LQK198/2,IF(LQK198&lt;=301,LQK198/3,LQK198/4))))</f>
        <v>0</v>
      </c>
      <c r="LQM198" s="108">
        <v>2</v>
      </c>
      <c r="LQN198" s="109"/>
      <c r="LQO198" s="87"/>
      <c r="LQP198" s="87"/>
      <c r="LQQ198" s="87">
        <v>0</v>
      </c>
      <c r="LQR198" s="87">
        <f>LQP198+LQQ198</f>
        <v>0</v>
      </c>
      <c r="LQS198" s="87">
        <v>0</v>
      </c>
      <c r="LQT198" s="87">
        <f>LQR198*(($H$150)+1)+(IF(LQS198&lt;101,LQS198,IF(LQS198&lt;201,LQS198/2,IF(LQS198&lt;=301,LQS198/3,LQS198/4))))</f>
        <v>0</v>
      </c>
      <c r="LQU198" s="108">
        <v>2</v>
      </c>
      <c r="LQV198" s="109"/>
      <c r="LQW198" s="87"/>
      <c r="LQX198" s="87"/>
      <c r="LQY198" s="87">
        <v>0</v>
      </c>
      <c r="LQZ198" s="87">
        <f>LQX198+LQY198</f>
        <v>0</v>
      </c>
      <c r="LRA198" s="87">
        <v>0</v>
      </c>
      <c r="LRB198" s="87">
        <f>LQZ198*(($H$150)+1)+(IF(LRA198&lt;101,LRA198,IF(LRA198&lt;201,LRA198/2,IF(LRA198&lt;=301,LRA198/3,LRA198/4))))</f>
        <v>0</v>
      </c>
      <c r="LRC198" s="108">
        <v>2</v>
      </c>
      <c r="LRD198" s="109"/>
      <c r="LRE198" s="87"/>
      <c r="LRF198" s="87"/>
      <c r="LRG198" s="87">
        <v>0</v>
      </c>
      <c r="LRH198" s="87">
        <f>LRF198+LRG198</f>
        <v>0</v>
      </c>
      <c r="LRI198" s="87">
        <v>0</v>
      </c>
      <c r="LRJ198" s="87">
        <f>LRH198*(($H$150)+1)+(IF(LRI198&lt;101,LRI198,IF(LRI198&lt;201,LRI198/2,IF(LRI198&lt;=301,LRI198/3,LRI198/4))))</f>
        <v>0</v>
      </c>
      <c r="LRK198" s="108">
        <v>2</v>
      </c>
      <c r="LRL198" s="109"/>
      <c r="LRM198" s="87"/>
      <c r="LRN198" s="87"/>
      <c r="LRO198" s="87">
        <v>0</v>
      </c>
      <c r="LRP198" s="87">
        <f>LRN198+LRO198</f>
        <v>0</v>
      </c>
      <c r="LRQ198" s="87">
        <v>0</v>
      </c>
      <c r="LRR198" s="87">
        <f>LRP198*(($H$150)+1)+(IF(LRQ198&lt;101,LRQ198,IF(LRQ198&lt;201,LRQ198/2,IF(LRQ198&lt;=301,LRQ198/3,LRQ198/4))))</f>
        <v>0</v>
      </c>
      <c r="LRS198" s="108">
        <v>2</v>
      </c>
      <c r="LRT198" s="109"/>
      <c r="LRU198" s="87"/>
      <c r="LRV198" s="87"/>
      <c r="LRW198" s="87">
        <v>0</v>
      </c>
      <c r="LRX198" s="87">
        <f>LRV198+LRW198</f>
        <v>0</v>
      </c>
      <c r="LRY198" s="87">
        <v>0</v>
      </c>
      <c r="LRZ198" s="87">
        <f>LRX198*(($H$150)+1)+(IF(LRY198&lt;101,LRY198,IF(LRY198&lt;201,LRY198/2,IF(LRY198&lt;=301,LRY198/3,LRY198/4))))</f>
        <v>0</v>
      </c>
      <c r="LSA198" s="108">
        <v>2</v>
      </c>
      <c r="LSB198" s="109"/>
      <c r="LSC198" s="87"/>
      <c r="LSD198" s="87"/>
      <c r="LSE198" s="87">
        <v>0</v>
      </c>
      <c r="LSF198" s="87">
        <f>LSD198+LSE198</f>
        <v>0</v>
      </c>
      <c r="LSG198" s="87">
        <v>0</v>
      </c>
      <c r="LSH198" s="87">
        <f>LSF198*(($H$150)+1)+(IF(LSG198&lt;101,LSG198,IF(LSG198&lt;201,LSG198/2,IF(LSG198&lt;=301,LSG198/3,LSG198/4))))</f>
        <v>0</v>
      </c>
      <c r="LSI198" s="108">
        <v>2</v>
      </c>
      <c r="LSJ198" s="109"/>
      <c r="LSK198" s="87"/>
      <c r="LSL198" s="87"/>
      <c r="LSM198" s="87">
        <v>0</v>
      </c>
      <c r="LSN198" s="87">
        <f>LSL198+LSM198</f>
        <v>0</v>
      </c>
      <c r="LSO198" s="87">
        <v>0</v>
      </c>
      <c r="LSP198" s="87">
        <f>LSN198*(($H$150)+1)+(IF(LSO198&lt;101,LSO198,IF(LSO198&lt;201,LSO198/2,IF(LSO198&lt;=301,LSO198/3,LSO198/4))))</f>
        <v>0</v>
      </c>
      <c r="LSQ198" s="108">
        <v>2</v>
      </c>
      <c r="LSR198" s="109"/>
      <c r="LSS198" s="87"/>
      <c r="LST198" s="87"/>
      <c r="LSU198" s="87">
        <v>0</v>
      </c>
      <c r="LSV198" s="87">
        <f>LST198+LSU198</f>
        <v>0</v>
      </c>
      <c r="LSW198" s="87">
        <v>0</v>
      </c>
      <c r="LSX198" s="87">
        <f>LSV198*(($H$150)+1)+(IF(LSW198&lt;101,LSW198,IF(LSW198&lt;201,LSW198/2,IF(LSW198&lt;=301,LSW198/3,LSW198/4))))</f>
        <v>0</v>
      </c>
      <c r="LSY198" s="108">
        <v>2</v>
      </c>
      <c r="LSZ198" s="109"/>
      <c r="LTA198" s="87"/>
      <c r="LTB198" s="87"/>
      <c r="LTC198" s="87">
        <v>0</v>
      </c>
      <c r="LTD198" s="87">
        <f>LTB198+LTC198</f>
        <v>0</v>
      </c>
      <c r="LTE198" s="87">
        <v>0</v>
      </c>
      <c r="LTF198" s="87">
        <f>LTD198*(($H$150)+1)+(IF(LTE198&lt;101,LTE198,IF(LTE198&lt;201,LTE198/2,IF(LTE198&lt;=301,LTE198/3,LTE198/4))))</f>
        <v>0</v>
      </c>
      <c r="LTG198" s="108">
        <v>2</v>
      </c>
      <c r="LTH198" s="109"/>
      <c r="LTI198" s="87"/>
      <c r="LTJ198" s="87"/>
      <c r="LTK198" s="87">
        <v>0</v>
      </c>
      <c r="LTL198" s="87">
        <f>LTJ198+LTK198</f>
        <v>0</v>
      </c>
      <c r="LTM198" s="87">
        <v>0</v>
      </c>
      <c r="LTN198" s="87">
        <f>LTL198*(($H$150)+1)+(IF(LTM198&lt;101,LTM198,IF(LTM198&lt;201,LTM198/2,IF(LTM198&lt;=301,LTM198/3,LTM198/4))))</f>
        <v>0</v>
      </c>
      <c r="LTO198" s="108">
        <v>2</v>
      </c>
      <c r="LTP198" s="109"/>
      <c r="LTQ198" s="87"/>
      <c r="LTR198" s="87"/>
      <c r="LTS198" s="87">
        <v>0</v>
      </c>
      <c r="LTT198" s="87">
        <f>LTR198+LTS198</f>
        <v>0</v>
      </c>
      <c r="LTU198" s="87">
        <v>0</v>
      </c>
      <c r="LTV198" s="87">
        <f>LTT198*(($H$150)+1)+(IF(LTU198&lt;101,LTU198,IF(LTU198&lt;201,LTU198/2,IF(LTU198&lt;=301,LTU198/3,LTU198/4))))</f>
        <v>0</v>
      </c>
      <c r="LTW198" s="108">
        <v>2</v>
      </c>
      <c r="LTX198" s="109"/>
      <c r="LTY198" s="87"/>
      <c r="LTZ198" s="87"/>
      <c r="LUA198" s="87">
        <v>0</v>
      </c>
      <c r="LUB198" s="87">
        <f>LTZ198+LUA198</f>
        <v>0</v>
      </c>
      <c r="LUC198" s="87">
        <v>0</v>
      </c>
      <c r="LUD198" s="87">
        <f>LUB198*(($H$150)+1)+(IF(LUC198&lt;101,LUC198,IF(LUC198&lt;201,LUC198/2,IF(LUC198&lt;=301,LUC198/3,LUC198/4))))</f>
        <v>0</v>
      </c>
      <c r="LUE198" s="108">
        <v>2</v>
      </c>
      <c r="LUF198" s="109"/>
      <c r="LUG198" s="87"/>
      <c r="LUH198" s="87"/>
      <c r="LUI198" s="87">
        <v>0</v>
      </c>
      <c r="LUJ198" s="87">
        <f>LUH198+LUI198</f>
        <v>0</v>
      </c>
      <c r="LUK198" s="87">
        <v>0</v>
      </c>
      <c r="LUL198" s="87">
        <f>LUJ198*(($H$150)+1)+(IF(LUK198&lt;101,LUK198,IF(LUK198&lt;201,LUK198/2,IF(LUK198&lt;=301,LUK198/3,LUK198/4))))</f>
        <v>0</v>
      </c>
      <c r="LUM198" s="108">
        <v>2</v>
      </c>
      <c r="LUN198" s="109"/>
      <c r="LUO198" s="87"/>
      <c r="LUP198" s="87"/>
      <c r="LUQ198" s="87">
        <v>0</v>
      </c>
      <c r="LUR198" s="87">
        <f>LUP198+LUQ198</f>
        <v>0</v>
      </c>
      <c r="LUS198" s="87">
        <v>0</v>
      </c>
      <c r="LUT198" s="87">
        <f>LUR198*(($H$150)+1)+(IF(LUS198&lt;101,LUS198,IF(LUS198&lt;201,LUS198/2,IF(LUS198&lt;=301,LUS198/3,LUS198/4))))</f>
        <v>0</v>
      </c>
      <c r="LUU198" s="108">
        <v>2</v>
      </c>
      <c r="LUV198" s="109"/>
      <c r="LUW198" s="87"/>
      <c r="LUX198" s="87"/>
      <c r="LUY198" s="87">
        <v>0</v>
      </c>
      <c r="LUZ198" s="87">
        <f>LUX198+LUY198</f>
        <v>0</v>
      </c>
      <c r="LVA198" s="87">
        <v>0</v>
      </c>
      <c r="LVB198" s="87">
        <f>LUZ198*(($H$150)+1)+(IF(LVA198&lt;101,LVA198,IF(LVA198&lt;201,LVA198/2,IF(LVA198&lt;=301,LVA198/3,LVA198/4))))</f>
        <v>0</v>
      </c>
      <c r="LVC198" s="108">
        <v>2</v>
      </c>
      <c r="LVD198" s="109"/>
      <c r="LVE198" s="87"/>
      <c r="LVF198" s="87"/>
      <c r="LVG198" s="87">
        <v>0</v>
      </c>
      <c r="LVH198" s="87">
        <f>LVF198+LVG198</f>
        <v>0</v>
      </c>
      <c r="LVI198" s="87">
        <v>0</v>
      </c>
      <c r="LVJ198" s="87">
        <f>LVH198*(($H$150)+1)+(IF(LVI198&lt;101,LVI198,IF(LVI198&lt;201,LVI198/2,IF(LVI198&lt;=301,LVI198/3,LVI198/4))))</f>
        <v>0</v>
      </c>
      <c r="LVK198" s="108">
        <v>2</v>
      </c>
      <c r="LVL198" s="109"/>
      <c r="LVM198" s="87"/>
      <c r="LVN198" s="87"/>
      <c r="LVO198" s="87">
        <v>0</v>
      </c>
      <c r="LVP198" s="87">
        <f>LVN198+LVO198</f>
        <v>0</v>
      </c>
      <c r="LVQ198" s="87">
        <v>0</v>
      </c>
      <c r="LVR198" s="87">
        <f>LVP198*(($H$150)+1)+(IF(LVQ198&lt;101,LVQ198,IF(LVQ198&lt;201,LVQ198/2,IF(LVQ198&lt;=301,LVQ198/3,LVQ198/4))))</f>
        <v>0</v>
      </c>
      <c r="LVS198" s="108">
        <v>2</v>
      </c>
      <c r="LVT198" s="109"/>
      <c r="LVU198" s="87"/>
      <c r="LVV198" s="87"/>
      <c r="LVW198" s="87">
        <v>0</v>
      </c>
      <c r="LVX198" s="87">
        <f>LVV198+LVW198</f>
        <v>0</v>
      </c>
      <c r="LVY198" s="87">
        <v>0</v>
      </c>
      <c r="LVZ198" s="87">
        <f>LVX198*(($H$150)+1)+(IF(LVY198&lt;101,LVY198,IF(LVY198&lt;201,LVY198/2,IF(LVY198&lt;=301,LVY198/3,LVY198/4))))</f>
        <v>0</v>
      </c>
      <c r="LWA198" s="108">
        <v>2</v>
      </c>
      <c r="LWB198" s="109"/>
      <c r="LWC198" s="87"/>
      <c r="LWD198" s="87"/>
      <c r="LWE198" s="87">
        <v>0</v>
      </c>
      <c r="LWF198" s="87">
        <f>LWD198+LWE198</f>
        <v>0</v>
      </c>
      <c r="LWG198" s="87">
        <v>0</v>
      </c>
      <c r="LWH198" s="87">
        <f>LWF198*(($H$150)+1)+(IF(LWG198&lt;101,LWG198,IF(LWG198&lt;201,LWG198/2,IF(LWG198&lt;=301,LWG198/3,LWG198/4))))</f>
        <v>0</v>
      </c>
      <c r="LWI198" s="108">
        <v>2</v>
      </c>
      <c r="LWJ198" s="109"/>
      <c r="LWK198" s="87"/>
      <c r="LWL198" s="87"/>
      <c r="LWM198" s="87">
        <v>0</v>
      </c>
      <c r="LWN198" s="87">
        <f>LWL198+LWM198</f>
        <v>0</v>
      </c>
      <c r="LWO198" s="87">
        <v>0</v>
      </c>
      <c r="LWP198" s="87">
        <f>LWN198*(($H$150)+1)+(IF(LWO198&lt;101,LWO198,IF(LWO198&lt;201,LWO198/2,IF(LWO198&lt;=301,LWO198/3,LWO198/4))))</f>
        <v>0</v>
      </c>
      <c r="LWQ198" s="108">
        <v>2</v>
      </c>
      <c r="LWR198" s="109"/>
      <c r="LWS198" s="87"/>
      <c r="LWT198" s="87"/>
      <c r="LWU198" s="87">
        <v>0</v>
      </c>
      <c r="LWV198" s="87">
        <f>LWT198+LWU198</f>
        <v>0</v>
      </c>
      <c r="LWW198" s="87">
        <v>0</v>
      </c>
      <c r="LWX198" s="87">
        <f>LWV198*(($H$150)+1)+(IF(LWW198&lt;101,LWW198,IF(LWW198&lt;201,LWW198/2,IF(LWW198&lt;=301,LWW198/3,LWW198/4))))</f>
        <v>0</v>
      </c>
      <c r="LWY198" s="108">
        <v>2</v>
      </c>
      <c r="LWZ198" s="109"/>
      <c r="LXA198" s="87"/>
      <c r="LXB198" s="87"/>
      <c r="LXC198" s="87">
        <v>0</v>
      </c>
      <c r="LXD198" s="87">
        <f>LXB198+LXC198</f>
        <v>0</v>
      </c>
      <c r="LXE198" s="87">
        <v>0</v>
      </c>
      <c r="LXF198" s="87">
        <f>LXD198*(($H$150)+1)+(IF(LXE198&lt;101,LXE198,IF(LXE198&lt;201,LXE198/2,IF(LXE198&lt;=301,LXE198/3,LXE198/4))))</f>
        <v>0</v>
      </c>
      <c r="LXG198" s="108">
        <v>2</v>
      </c>
      <c r="LXH198" s="109"/>
      <c r="LXI198" s="87"/>
      <c r="LXJ198" s="87"/>
      <c r="LXK198" s="87">
        <v>0</v>
      </c>
      <c r="LXL198" s="87">
        <f>LXJ198+LXK198</f>
        <v>0</v>
      </c>
      <c r="LXM198" s="87">
        <v>0</v>
      </c>
      <c r="LXN198" s="87">
        <f>LXL198*(($H$150)+1)+(IF(LXM198&lt;101,LXM198,IF(LXM198&lt;201,LXM198/2,IF(LXM198&lt;=301,LXM198/3,LXM198/4))))</f>
        <v>0</v>
      </c>
      <c r="LXO198" s="108">
        <v>2</v>
      </c>
      <c r="LXP198" s="109"/>
      <c r="LXQ198" s="87"/>
      <c r="LXR198" s="87"/>
      <c r="LXS198" s="87">
        <v>0</v>
      </c>
      <c r="LXT198" s="87">
        <f>LXR198+LXS198</f>
        <v>0</v>
      </c>
      <c r="LXU198" s="87">
        <v>0</v>
      </c>
      <c r="LXV198" s="87">
        <f>LXT198*(($H$150)+1)+(IF(LXU198&lt;101,LXU198,IF(LXU198&lt;201,LXU198/2,IF(LXU198&lt;=301,LXU198/3,LXU198/4))))</f>
        <v>0</v>
      </c>
      <c r="LXW198" s="108">
        <v>2</v>
      </c>
      <c r="LXX198" s="109"/>
      <c r="LXY198" s="87"/>
      <c r="LXZ198" s="87"/>
      <c r="LYA198" s="87">
        <v>0</v>
      </c>
      <c r="LYB198" s="87">
        <f>LXZ198+LYA198</f>
        <v>0</v>
      </c>
      <c r="LYC198" s="87">
        <v>0</v>
      </c>
      <c r="LYD198" s="87">
        <f>LYB198*(($H$150)+1)+(IF(LYC198&lt;101,LYC198,IF(LYC198&lt;201,LYC198/2,IF(LYC198&lt;=301,LYC198/3,LYC198/4))))</f>
        <v>0</v>
      </c>
      <c r="LYE198" s="108">
        <v>2</v>
      </c>
      <c r="LYF198" s="109"/>
      <c r="LYG198" s="87"/>
      <c r="LYH198" s="87"/>
      <c r="LYI198" s="87">
        <v>0</v>
      </c>
      <c r="LYJ198" s="87">
        <f>LYH198+LYI198</f>
        <v>0</v>
      </c>
      <c r="LYK198" s="87">
        <v>0</v>
      </c>
      <c r="LYL198" s="87">
        <f>LYJ198*(($H$150)+1)+(IF(LYK198&lt;101,LYK198,IF(LYK198&lt;201,LYK198/2,IF(LYK198&lt;=301,LYK198/3,LYK198/4))))</f>
        <v>0</v>
      </c>
      <c r="LYM198" s="108">
        <v>2</v>
      </c>
      <c r="LYN198" s="109"/>
      <c r="LYO198" s="87"/>
      <c r="LYP198" s="87"/>
      <c r="LYQ198" s="87">
        <v>0</v>
      </c>
      <c r="LYR198" s="87">
        <f>LYP198+LYQ198</f>
        <v>0</v>
      </c>
      <c r="LYS198" s="87">
        <v>0</v>
      </c>
      <c r="LYT198" s="87">
        <f>LYR198*(($H$150)+1)+(IF(LYS198&lt;101,LYS198,IF(LYS198&lt;201,LYS198/2,IF(LYS198&lt;=301,LYS198/3,LYS198/4))))</f>
        <v>0</v>
      </c>
      <c r="LYU198" s="108">
        <v>2</v>
      </c>
      <c r="LYV198" s="109"/>
      <c r="LYW198" s="87"/>
      <c r="LYX198" s="87"/>
      <c r="LYY198" s="87">
        <v>0</v>
      </c>
      <c r="LYZ198" s="87">
        <f>LYX198+LYY198</f>
        <v>0</v>
      </c>
      <c r="LZA198" s="87">
        <v>0</v>
      </c>
      <c r="LZB198" s="87">
        <f>LYZ198*(($H$150)+1)+(IF(LZA198&lt;101,LZA198,IF(LZA198&lt;201,LZA198/2,IF(LZA198&lt;=301,LZA198/3,LZA198/4))))</f>
        <v>0</v>
      </c>
      <c r="LZC198" s="108">
        <v>2</v>
      </c>
      <c r="LZD198" s="109"/>
      <c r="LZE198" s="87"/>
      <c r="LZF198" s="87"/>
      <c r="LZG198" s="87">
        <v>0</v>
      </c>
      <c r="LZH198" s="87">
        <f>LZF198+LZG198</f>
        <v>0</v>
      </c>
      <c r="LZI198" s="87">
        <v>0</v>
      </c>
      <c r="LZJ198" s="87">
        <f>LZH198*(($H$150)+1)+(IF(LZI198&lt;101,LZI198,IF(LZI198&lt;201,LZI198/2,IF(LZI198&lt;=301,LZI198/3,LZI198/4))))</f>
        <v>0</v>
      </c>
      <c r="LZK198" s="108">
        <v>2</v>
      </c>
      <c r="LZL198" s="109"/>
      <c r="LZM198" s="87"/>
      <c r="LZN198" s="87"/>
      <c r="LZO198" s="87">
        <v>0</v>
      </c>
      <c r="LZP198" s="87">
        <f>LZN198+LZO198</f>
        <v>0</v>
      </c>
      <c r="LZQ198" s="87">
        <v>0</v>
      </c>
      <c r="LZR198" s="87">
        <f>LZP198*(($H$150)+1)+(IF(LZQ198&lt;101,LZQ198,IF(LZQ198&lt;201,LZQ198/2,IF(LZQ198&lt;=301,LZQ198/3,LZQ198/4))))</f>
        <v>0</v>
      </c>
      <c r="LZS198" s="108">
        <v>2</v>
      </c>
      <c r="LZT198" s="109"/>
      <c r="LZU198" s="87"/>
      <c r="LZV198" s="87"/>
      <c r="LZW198" s="87">
        <v>0</v>
      </c>
      <c r="LZX198" s="87">
        <f>LZV198+LZW198</f>
        <v>0</v>
      </c>
      <c r="LZY198" s="87">
        <v>0</v>
      </c>
      <c r="LZZ198" s="87">
        <f>LZX198*(($H$150)+1)+(IF(LZY198&lt;101,LZY198,IF(LZY198&lt;201,LZY198/2,IF(LZY198&lt;=301,LZY198/3,LZY198/4))))</f>
        <v>0</v>
      </c>
      <c r="MAA198" s="108">
        <v>2</v>
      </c>
      <c r="MAB198" s="109"/>
      <c r="MAC198" s="87"/>
      <c r="MAD198" s="87"/>
      <c r="MAE198" s="87">
        <v>0</v>
      </c>
      <c r="MAF198" s="87">
        <f>MAD198+MAE198</f>
        <v>0</v>
      </c>
      <c r="MAG198" s="87">
        <v>0</v>
      </c>
      <c r="MAH198" s="87">
        <f>MAF198*(($H$150)+1)+(IF(MAG198&lt;101,MAG198,IF(MAG198&lt;201,MAG198/2,IF(MAG198&lt;=301,MAG198/3,MAG198/4))))</f>
        <v>0</v>
      </c>
      <c r="MAI198" s="108">
        <v>2</v>
      </c>
      <c r="MAJ198" s="109"/>
      <c r="MAK198" s="87"/>
      <c r="MAL198" s="87"/>
      <c r="MAM198" s="87">
        <v>0</v>
      </c>
      <c r="MAN198" s="87">
        <f>MAL198+MAM198</f>
        <v>0</v>
      </c>
      <c r="MAO198" s="87">
        <v>0</v>
      </c>
      <c r="MAP198" s="87">
        <f>MAN198*(($H$150)+1)+(IF(MAO198&lt;101,MAO198,IF(MAO198&lt;201,MAO198/2,IF(MAO198&lt;=301,MAO198/3,MAO198/4))))</f>
        <v>0</v>
      </c>
      <c r="MAQ198" s="108">
        <v>2</v>
      </c>
      <c r="MAR198" s="109"/>
      <c r="MAS198" s="87"/>
      <c r="MAT198" s="87"/>
      <c r="MAU198" s="87">
        <v>0</v>
      </c>
      <c r="MAV198" s="87">
        <f>MAT198+MAU198</f>
        <v>0</v>
      </c>
      <c r="MAW198" s="87">
        <v>0</v>
      </c>
      <c r="MAX198" s="87">
        <f>MAV198*(($H$150)+1)+(IF(MAW198&lt;101,MAW198,IF(MAW198&lt;201,MAW198/2,IF(MAW198&lt;=301,MAW198/3,MAW198/4))))</f>
        <v>0</v>
      </c>
      <c r="MAY198" s="108">
        <v>2</v>
      </c>
      <c r="MAZ198" s="109"/>
      <c r="MBA198" s="87"/>
      <c r="MBB198" s="87"/>
      <c r="MBC198" s="87">
        <v>0</v>
      </c>
      <c r="MBD198" s="87">
        <f>MBB198+MBC198</f>
        <v>0</v>
      </c>
      <c r="MBE198" s="87">
        <v>0</v>
      </c>
      <c r="MBF198" s="87">
        <f>MBD198*(($H$150)+1)+(IF(MBE198&lt;101,MBE198,IF(MBE198&lt;201,MBE198/2,IF(MBE198&lt;=301,MBE198/3,MBE198/4))))</f>
        <v>0</v>
      </c>
      <c r="MBG198" s="108">
        <v>2</v>
      </c>
      <c r="MBH198" s="109"/>
      <c r="MBI198" s="87"/>
      <c r="MBJ198" s="87"/>
      <c r="MBK198" s="87">
        <v>0</v>
      </c>
      <c r="MBL198" s="87">
        <f>MBJ198+MBK198</f>
        <v>0</v>
      </c>
      <c r="MBM198" s="87">
        <v>0</v>
      </c>
      <c r="MBN198" s="87">
        <f>MBL198*(($H$150)+1)+(IF(MBM198&lt;101,MBM198,IF(MBM198&lt;201,MBM198/2,IF(MBM198&lt;=301,MBM198/3,MBM198/4))))</f>
        <v>0</v>
      </c>
      <c r="MBO198" s="108">
        <v>2</v>
      </c>
      <c r="MBP198" s="109"/>
      <c r="MBQ198" s="87"/>
      <c r="MBR198" s="87"/>
      <c r="MBS198" s="87">
        <v>0</v>
      </c>
      <c r="MBT198" s="87">
        <f>MBR198+MBS198</f>
        <v>0</v>
      </c>
      <c r="MBU198" s="87">
        <v>0</v>
      </c>
      <c r="MBV198" s="87">
        <f>MBT198*(($H$150)+1)+(IF(MBU198&lt;101,MBU198,IF(MBU198&lt;201,MBU198/2,IF(MBU198&lt;=301,MBU198/3,MBU198/4))))</f>
        <v>0</v>
      </c>
      <c r="MBW198" s="108">
        <v>2</v>
      </c>
      <c r="MBX198" s="109"/>
      <c r="MBY198" s="87"/>
      <c r="MBZ198" s="87"/>
      <c r="MCA198" s="87">
        <v>0</v>
      </c>
      <c r="MCB198" s="87">
        <f>MBZ198+MCA198</f>
        <v>0</v>
      </c>
      <c r="MCC198" s="87">
        <v>0</v>
      </c>
      <c r="MCD198" s="87">
        <f>MCB198*(($H$150)+1)+(IF(MCC198&lt;101,MCC198,IF(MCC198&lt;201,MCC198/2,IF(MCC198&lt;=301,MCC198/3,MCC198/4))))</f>
        <v>0</v>
      </c>
      <c r="MCE198" s="108">
        <v>2</v>
      </c>
      <c r="MCF198" s="109"/>
      <c r="MCG198" s="87"/>
      <c r="MCH198" s="87"/>
      <c r="MCI198" s="87">
        <v>0</v>
      </c>
      <c r="MCJ198" s="87">
        <f>MCH198+MCI198</f>
        <v>0</v>
      </c>
      <c r="MCK198" s="87">
        <v>0</v>
      </c>
      <c r="MCL198" s="87">
        <f>MCJ198*(($H$150)+1)+(IF(MCK198&lt;101,MCK198,IF(MCK198&lt;201,MCK198/2,IF(MCK198&lt;=301,MCK198/3,MCK198/4))))</f>
        <v>0</v>
      </c>
      <c r="MCM198" s="108">
        <v>2</v>
      </c>
      <c r="MCN198" s="109"/>
      <c r="MCO198" s="87"/>
      <c r="MCP198" s="87"/>
      <c r="MCQ198" s="87">
        <v>0</v>
      </c>
      <c r="MCR198" s="87">
        <f>MCP198+MCQ198</f>
        <v>0</v>
      </c>
      <c r="MCS198" s="87">
        <v>0</v>
      </c>
      <c r="MCT198" s="87">
        <f>MCR198*(($H$150)+1)+(IF(MCS198&lt;101,MCS198,IF(MCS198&lt;201,MCS198/2,IF(MCS198&lt;=301,MCS198/3,MCS198/4))))</f>
        <v>0</v>
      </c>
      <c r="MCU198" s="108">
        <v>2</v>
      </c>
      <c r="MCV198" s="109"/>
      <c r="MCW198" s="87"/>
      <c r="MCX198" s="87"/>
      <c r="MCY198" s="87">
        <v>0</v>
      </c>
      <c r="MCZ198" s="87">
        <f>MCX198+MCY198</f>
        <v>0</v>
      </c>
      <c r="MDA198" s="87">
        <v>0</v>
      </c>
      <c r="MDB198" s="87">
        <f>MCZ198*(($H$150)+1)+(IF(MDA198&lt;101,MDA198,IF(MDA198&lt;201,MDA198/2,IF(MDA198&lt;=301,MDA198/3,MDA198/4))))</f>
        <v>0</v>
      </c>
      <c r="MDC198" s="108">
        <v>2</v>
      </c>
      <c r="MDD198" s="109"/>
      <c r="MDE198" s="87"/>
      <c r="MDF198" s="87"/>
      <c r="MDG198" s="87">
        <v>0</v>
      </c>
      <c r="MDH198" s="87">
        <f>MDF198+MDG198</f>
        <v>0</v>
      </c>
      <c r="MDI198" s="87">
        <v>0</v>
      </c>
      <c r="MDJ198" s="87">
        <f>MDH198*(($H$150)+1)+(IF(MDI198&lt;101,MDI198,IF(MDI198&lt;201,MDI198/2,IF(MDI198&lt;=301,MDI198/3,MDI198/4))))</f>
        <v>0</v>
      </c>
      <c r="MDK198" s="108">
        <v>2</v>
      </c>
      <c r="MDL198" s="109"/>
      <c r="MDM198" s="87"/>
      <c r="MDN198" s="87"/>
      <c r="MDO198" s="87">
        <v>0</v>
      </c>
      <c r="MDP198" s="87">
        <f>MDN198+MDO198</f>
        <v>0</v>
      </c>
      <c r="MDQ198" s="87">
        <v>0</v>
      </c>
      <c r="MDR198" s="87">
        <f>MDP198*(($H$150)+1)+(IF(MDQ198&lt;101,MDQ198,IF(MDQ198&lt;201,MDQ198/2,IF(MDQ198&lt;=301,MDQ198/3,MDQ198/4))))</f>
        <v>0</v>
      </c>
      <c r="MDS198" s="108">
        <v>2</v>
      </c>
      <c r="MDT198" s="109"/>
      <c r="MDU198" s="87"/>
      <c r="MDV198" s="87"/>
      <c r="MDW198" s="87">
        <v>0</v>
      </c>
      <c r="MDX198" s="87">
        <f>MDV198+MDW198</f>
        <v>0</v>
      </c>
      <c r="MDY198" s="87">
        <v>0</v>
      </c>
      <c r="MDZ198" s="87">
        <f>MDX198*(($H$150)+1)+(IF(MDY198&lt;101,MDY198,IF(MDY198&lt;201,MDY198/2,IF(MDY198&lt;=301,MDY198/3,MDY198/4))))</f>
        <v>0</v>
      </c>
      <c r="MEA198" s="108">
        <v>2</v>
      </c>
      <c r="MEB198" s="109"/>
      <c r="MEC198" s="87"/>
      <c r="MED198" s="87"/>
      <c r="MEE198" s="87">
        <v>0</v>
      </c>
      <c r="MEF198" s="87">
        <f>MED198+MEE198</f>
        <v>0</v>
      </c>
      <c r="MEG198" s="87">
        <v>0</v>
      </c>
      <c r="MEH198" s="87">
        <f>MEF198*(($H$150)+1)+(IF(MEG198&lt;101,MEG198,IF(MEG198&lt;201,MEG198/2,IF(MEG198&lt;=301,MEG198/3,MEG198/4))))</f>
        <v>0</v>
      </c>
      <c r="MEI198" s="108">
        <v>2</v>
      </c>
      <c r="MEJ198" s="109"/>
      <c r="MEK198" s="87"/>
      <c r="MEL198" s="87"/>
      <c r="MEM198" s="87">
        <v>0</v>
      </c>
      <c r="MEN198" s="87">
        <f>MEL198+MEM198</f>
        <v>0</v>
      </c>
      <c r="MEO198" s="87">
        <v>0</v>
      </c>
      <c r="MEP198" s="87">
        <f>MEN198*(($H$150)+1)+(IF(MEO198&lt;101,MEO198,IF(MEO198&lt;201,MEO198/2,IF(MEO198&lt;=301,MEO198/3,MEO198/4))))</f>
        <v>0</v>
      </c>
      <c r="MEQ198" s="108">
        <v>2</v>
      </c>
      <c r="MER198" s="109"/>
      <c r="MES198" s="87"/>
      <c r="MET198" s="87"/>
      <c r="MEU198" s="87">
        <v>0</v>
      </c>
      <c r="MEV198" s="87">
        <f>MET198+MEU198</f>
        <v>0</v>
      </c>
      <c r="MEW198" s="87">
        <v>0</v>
      </c>
      <c r="MEX198" s="87">
        <f>MEV198*(($H$150)+1)+(IF(MEW198&lt;101,MEW198,IF(MEW198&lt;201,MEW198/2,IF(MEW198&lt;=301,MEW198/3,MEW198/4))))</f>
        <v>0</v>
      </c>
      <c r="MEY198" s="108">
        <v>2</v>
      </c>
      <c r="MEZ198" s="109"/>
      <c r="MFA198" s="87"/>
      <c r="MFB198" s="87"/>
      <c r="MFC198" s="87">
        <v>0</v>
      </c>
      <c r="MFD198" s="87">
        <f>MFB198+MFC198</f>
        <v>0</v>
      </c>
      <c r="MFE198" s="87">
        <v>0</v>
      </c>
      <c r="MFF198" s="87">
        <f>MFD198*(($H$150)+1)+(IF(MFE198&lt;101,MFE198,IF(MFE198&lt;201,MFE198/2,IF(MFE198&lt;=301,MFE198/3,MFE198/4))))</f>
        <v>0</v>
      </c>
      <c r="MFG198" s="108">
        <v>2</v>
      </c>
      <c r="MFH198" s="109"/>
      <c r="MFI198" s="87"/>
      <c r="MFJ198" s="87"/>
      <c r="MFK198" s="87">
        <v>0</v>
      </c>
      <c r="MFL198" s="87">
        <f>MFJ198+MFK198</f>
        <v>0</v>
      </c>
      <c r="MFM198" s="87">
        <v>0</v>
      </c>
      <c r="MFN198" s="87">
        <f>MFL198*(($H$150)+1)+(IF(MFM198&lt;101,MFM198,IF(MFM198&lt;201,MFM198/2,IF(MFM198&lt;=301,MFM198/3,MFM198/4))))</f>
        <v>0</v>
      </c>
      <c r="MFO198" s="108">
        <v>2</v>
      </c>
      <c r="MFP198" s="109"/>
      <c r="MFQ198" s="87"/>
      <c r="MFR198" s="87"/>
      <c r="MFS198" s="87">
        <v>0</v>
      </c>
      <c r="MFT198" s="87">
        <f>MFR198+MFS198</f>
        <v>0</v>
      </c>
      <c r="MFU198" s="87">
        <v>0</v>
      </c>
      <c r="MFV198" s="87">
        <f>MFT198*(($H$150)+1)+(IF(MFU198&lt;101,MFU198,IF(MFU198&lt;201,MFU198/2,IF(MFU198&lt;=301,MFU198/3,MFU198/4))))</f>
        <v>0</v>
      </c>
      <c r="MFW198" s="108">
        <v>2</v>
      </c>
      <c r="MFX198" s="109"/>
      <c r="MFY198" s="87"/>
      <c r="MFZ198" s="87"/>
      <c r="MGA198" s="87">
        <v>0</v>
      </c>
      <c r="MGB198" s="87">
        <f>MFZ198+MGA198</f>
        <v>0</v>
      </c>
      <c r="MGC198" s="87">
        <v>0</v>
      </c>
      <c r="MGD198" s="87">
        <f>MGB198*(($H$150)+1)+(IF(MGC198&lt;101,MGC198,IF(MGC198&lt;201,MGC198/2,IF(MGC198&lt;=301,MGC198/3,MGC198/4))))</f>
        <v>0</v>
      </c>
      <c r="MGE198" s="108">
        <v>2</v>
      </c>
      <c r="MGF198" s="109"/>
      <c r="MGG198" s="87"/>
      <c r="MGH198" s="87"/>
      <c r="MGI198" s="87">
        <v>0</v>
      </c>
      <c r="MGJ198" s="87">
        <f>MGH198+MGI198</f>
        <v>0</v>
      </c>
      <c r="MGK198" s="87">
        <v>0</v>
      </c>
      <c r="MGL198" s="87">
        <f>MGJ198*(($H$150)+1)+(IF(MGK198&lt;101,MGK198,IF(MGK198&lt;201,MGK198/2,IF(MGK198&lt;=301,MGK198/3,MGK198/4))))</f>
        <v>0</v>
      </c>
      <c r="MGM198" s="108">
        <v>2</v>
      </c>
      <c r="MGN198" s="109"/>
      <c r="MGO198" s="87"/>
      <c r="MGP198" s="87"/>
      <c r="MGQ198" s="87">
        <v>0</v>
      </c>
      <c r="MGR198" s="87">
        <f>MGP198+MGQ198</f>
        <v>0</v>
      </c>
      <c r="MGS198" s="87">
        <v>0</v>
      </c>
      <c r="MGT198" s="87">
        <f>MGR198*(($H$150)+1)+(IF(MGS198&lt;101,MGS198,IF(MGS198&lt;201,MGS198/2,IF(MGS198&lt;=301,MGS198/3,MGS198/4))))</f>
        <v>0</v>
      </c>
      <c r="MGU198" s="108">
        <v>2</v>
      </c>
      <c r="MGV198" s="109"/>
      <c r="MGW198" s="87"/>
      <c r="MGX198" s="87"/>
      <c r="MGY198" s="87">
        <v>0</v>
      </c>
      <c r="MGZ198" s="87">
        <f>MGX198+MGY198</f>
        <v>0</v>
      </c>
      <c r="MHA198" s="87">
        <v>0</v>
      </c>
      <c r="MHB198" s="87">
        <f>MGZ198*(($H$150)+1)+(IF(MHA198&lt;101,MHA198,IF(MHA198&lt;201,MHA198/2,IF(MHA198&lt;=301,MHA198/3,MHA198/4))))</f>
        <v>0</v>
      </c>
      <c r="MHC198" s="108">
        <v>2</v>
      </c>
      <c r="MHD198" s="109"/>
      <c r="MHE198" s="87"/>
      <c r="MHF198" s="87"/>
      <c r="MHG198" s="87">
        <v>0</v>
      </c>
      <c r="MHH198" s="87">
        <f>MHF198+MHG198</f>
        <v>0</v>
      </c>
      <c r="MHI198" s="87">
        <v>0</v>
      </c>
      <c r="MHJ198" s="87">
        <f>MHH198*(($H$150)+1)+(IF(MHI198&lt;101,MHI198,IF(MHI198&lt;201,MHI198/2,IF(MHI198&lt;=301,MHI198/3,MHI198/4))))</f>
        <v>0</v>
      </c>
      <c r="MHK198" s="108">
        <v>2</v>
      </c>
      <c r="MHL198" s="109"/>
      <c r="MHM198" s="87"/>
      <c r="MHN198" s="87"/>
      <c r="MHO198" s="87">
        <v>0</v>
      </c>
      <c r="MHP198" s="87">
        <f>MHN198+MHO198</f>
        <v>0</v>
      </c>
      <c r="MHQ198" s="87">
        <v>0</v>
      </c>
      <c r="MHR198" s="87">
        <f>MHP198*(($H$150)+1)+(IF(MHQ198&lt;101,MHQ198,IF(MHQ198&lt;201,MHQ198/2,IF(MHQ198&lt;=301,MHQ198/3,MHQ198/4))))</f>
        <v>0</v>
      </c>
      <c r="MHS198" s="108">
        <v>2</v>
      </c>
      <c r="MHT198" s="109"/>
      <c r="MHU198" s="87"/>
      <c r="MHV198" s="87"/>
      <c r="MHW198" s="87">
        <v>0</v>
      </c>
      <c r="MHX198" s="87">
        <f>MHV198+MHW198</f>
        <v>0</v>
      </c>
      <c r="MHY198" s="87">
        <v>0</v>
      </c>
      <c r="MHZ198" s="87">
        <f>MHX198*(($H$150)+1)+(IF(MHY198&lt;101,MHY198,IF(MHY198&lt;201,MHY198/2,IF(MHY198&lt;=301,MHY198/3,MHY198/4))))</f>
        <v>0</v>
      </c>
      <c r="MIA198" s="108">
        <v>2</v>
      </c>
      <c r="MIB198" s="109"/>
      <c r="MIC198" s="87"/>
      <c r="MID198" s="87"/>
      <c r="MIE198" s="87">
        <v>0</v>
      </c>
      <c r="MIF198" s="87">
        <f>MID198+MIE198</f>
        <v>0</v>
      </c>
      <c r="MIG198" s="87">
        <v>0</v>
      </c>
      <c r="MIH198" s="87">
        <f>MIF198*(($H$150)+1)+(IF(MIG198&lt;101,MIG198,IF(MIG198&lt;201,MIG198/2,IF(MIG198&lt;=301,MIG198/3,MIG198/4))))</f>
        <v>0</v>
      </c>
      <c r="MII198" s="108">
        <v>2</v>
      </c>
      <c r="MIJ198" s="109"/>
      <c r="MIK198" s="87"/>
      <c r="MIL198" s="87"/>
      <c r="MIM198" s="87">
        <v>0</v>
      </c>
      <c r="MIN198" s="87">
        <f>MIL198+MIM198</f>
        <v>0</v>
      </c>
      <c r="MIO198" s="87">
        <v>0</v>
      </c>
      <c r="MIP198" s="87">
        <f>MIN198*(($H$150)+1)+(IF(MIO198&lt;101,MIO198,IF(MIO198&lt;201,MIO198/2,IF(MIO198&lt;=301,MIO198/3,MIO198/4))))</f>
        <v>0</v>
      </c>
      <c r="MIQ198" s="108">
        <v>2</v>
      </c>
      <c r="MIR198" s="109"/>
      <c r="MIS198" s="87"/>
      <c r="MIT198" s="87"/>
      <c r="MIU198" s="87">
        <v>0</v>
      </c>
      <c r="MIV198" s="87">
        <f>MIT198+MIU198</f>
        <v>0</v>
      </c>
      <c r="MIW198" s="87">
        <v>0</v>
      </c>
      <c r="MIX198" s="87">
        <f>MIV198*(($H$150)+1)+(IF(MIW198&lt;101,MIW198,IF(MIW198&lt;201,MIW198/2,IF(MIW198&lt;=301,MIW198/3,MIW198/4))))</f>
        <v>0</v>
      </c>
      <c r="MIY198" s="108">
        <v>2</v>
      </c>
      <c r="MIZ198" s="109"/>
      <c r="MJA198" s="87"/>
      <c r="MJB198" s="87"/>
      <c r="MJC198" s="87">
        <v>0</v>
      </c>
      <c r="MJD198" s="87">
        <f>MJB198+MJC198</f>
        <v>0</v>
      </c>
      <c r="MJE198" s="87">
        <v>0</v>
      </c>
      <c r="MJF198" s="87">
        <f>MJD198*(($H$150)+1)+(IF(MJE198&lt;101,MJE198,IF(MJE198&lt;201,MJE198/2,IF(MJE198&lt;=301,MJE198/3,MJE198/4))))</f>
        <v>0</v>
      </c>
      <c r="MJG198" s="108">
        <v>2</v>
      </c>
      <c r="MJH198" s="109"/>
      <c r="MJI198" s="87"/>
      <c r="MJJ198" s="87"/>
      <c r="MJK198" s="87">
        <v>0</v>
      </c>
      <c r="MJL198" s="87">
        <f>MJJ198+MJK198</f>
        <v>0</v>
      </c>
      <c r="MJM198" s="87">
        <v>0</v>
      </c>
      <c r="MJN198" s="87">
        <f>MJL198*(($H$150)+1)+(IF(MJM198&lt;101,MJM198,IF(MJM198&lt;201,MJM198/2,IF(MJM198&lt;=301,MJM198/3,MJM198/4))))</f>
        <v>0</v>
      </c>
      <c r="MJO198" s="108">
        <v>2</v>
      </c>
      <c r="MJP198" s="109"/>
      <c r="MJQ198" s="87"/>
      <c r="MJR198" s="87"/>
      <c r="MJS198" s="87">
        <v>0</v>
      </c>
      <c r="MJT198" s="87">
        <f>MJR198+MJS198</f>
        <v>0</v>
      </c>
      <c r="MJU198" s="87">
        <v>0</v>
      </c>
      <c r="MJV198" s="87">
        <f>MJT198*(($H$150)+1)+(IF(MJU198&lt;101,MJU198,IF(MJU198&lt;201,MJU198/2,IF(MJU198&lt;=301,MJU198/3,MJU198/4))))</f>
        <v>0</v>
      </c>
      <c r="MJW198" s="108">
        <v>2</v>
      </c>
      <c r="MJX198" s="109"/>
      <c r="MJY198" s="87"/>
      <c r="MJZ198" s="87"/>
      <c r="MKA198" s="87">
        <v>0</v>
      </c>
      <c r="MKB198" s="87">
        <f>MJZ198+MKA198</f>
        <v>0</v>
      </c>
      <c r="MKC198" s="87">
        <v>0</v>
      </c>
      <c r="MKD198" s="87">
        <f>MKB198*(($H$150)+1)+(IF(MKC198&lt;101,MKC198,IF(MKC198&lt;201,MKC198/2,IF(MKC198&lt;=301,MKC198/3,MKC198/4))))</f>
        <v>0</v>
      </c>
      <c r="MKE198" s="108">
        <v>2</v>
      </c>
      <c r="MKF198" s="109"/>
      <c r="MKG198" s="87"/>
      <c r="MKH198" s="87"/>
      <c r="MKI198" s="87">
        <v>0</v>
      </c>
      <c r="MKJ198" s="87">
        <f>MKH198+MKI198</f>
        <v>0</v>
      </c>
      <c r="MKK198" s="87">
        <v>0</v>
      </c>
      <c r="MKL198" s="87">
        <f>MKJ198*(($H$150)+1)+(IF(MKK198&lt;101,MKK198,IF(MKK198&lt;201,MKK198/2,IF(MKK198&lt;=301,MKK198/3,MKK198/4))))</f>
        <v>0</v>
      </c>
      <c r="MKM198" s="108">
        <v>2</v>
      </c>
      <c r="MKN198" s="109"/>
      <c r="MKO198" s="87"/>
      <c r="MKP198" s="87"/>
      <c r="MKQ198" s="87">
        <v>0</v>
      </c>
      <c r="MKR198" s="87">
        <f>MKP198+MKQ198</f>
        <v>0</v>
      </c>
      <c r="MKS198" s="87">
        <v>0</v>
      </c>
      <c r="MKT198" s="87">
        <f>MKR198*(($H$150)+1)+(IF(MKS198&lt;101,MKS198,IF(MKS198&lt;201,MKS198/2,IF(MKS198&lt;=301,MKS198/3,MKS198/4))))</f>
        <v>0</v>
      </c>
      <c r="MKU198" s="108">
        <v>2</v>
      </c>
      <c r="MKV198" s="109"/>
      <c r="MKW198" s="87"/>
      <c r="MKX198" s="87"/>
      <c r="MKY198" s="87">
        <v>0</v>
      </c>
      <c r="MKZ198" s="87">
        <f>MKX198+MKY198</f>
        <v>0</v>
      </c>
      <c r="MLA198" s="87">
        <v>0</v>
      </c>
      <c r="MLB198" s="87">
        <f>MKZ198*(($H$150)+1)+(IF(MLA198&lt;101,MLA198,IF(MLA198&lt;201,MLA198/2,IF(MLA198&lt;=301,MLA198/3,MLA198/4))))</f>
        <v>0</v>
      </c>
      <c r="MLC198" s="108">
        <v>2</v>
      </c>
      <c r="MLD198" s="109"/>
      <c r="MLE198" s="87"/>
      <c r="MLF198" s="87"/>
      <c r="MLG198" s="87">
        <v>0</v>
      </c>
      <c r="MLH198" s="87">
        <f>MLF198+MLG198</f>
        <v>0</v>
      </c>
      <c r="MLI198" s="87">
        <v>0</v>
      </c>
      <c r="MLJ198" s="87">
        <f>MLH198*(($H$150)+1)+(IF(MLI198&lt;101,MLI198,IF(MLI198&lt;201,MLI198/2,IF(MLI198&lt;=301,MLI198/3,MLI198/4))))</f>
        <v>0</v>
      </c>
      <c r="MLK198" s="108">
        <v>2</v>
      </c>
      <c r="MLL198" s="109"/>
      <c r="MLM198" s="87"/>
      <c r="MLN198" s="87"/>
      <c r="MLO198" s="87">
        <v>0</v>
      </c>
      <c r="MLP198" s="87">
        <f>MLN198+MLO198</f>
        <v>0</v>
      </c>
      <c r="MLQ198" s="87">
        <v>0</v>
      </c>
      <c r="MLR198" s="87">
        <f>MLP198*(($H$150)+1)+(IF(MLQ198&lt;101,MLQ198,IF(MLQ198&lt;201,MLQ198/2,IF(MLQ198&lt;=301,MLQ198/3,MLQ198/4))))</f>
        <v>0</v>
      </c>
      <c r="MLS198" s="108">
        <v>2</v>
      </c>
      <c r="MLT198" s="109"/>
      <c r="MLU198" s="87"/>
      <c r="MLV198" s="87"/>
      <c r="MLW198" s="87">
        <v>0</v>
      </c>
      <c r="MLX198" s="87">
        <f>MLV198+MLW198</f>
        <v>0</v>
      </c>
      <c r="MLY198" s="87">
        <v>0</v>
      </c>
      <c r="MLZ198" s="87">
        <f>MLX198*(($H$150)+1)+(IF(MLY198&lt;101,MLY198,IF(MLY198&lt;201,MLY198/2,IF(MLY198&lt;=301,MLY198/3,MLY198/4))))</f>
        <v>0</v>
      </c>
      <c r="MMA198" s="108">
        <v>2</v>
      </c>
      <c r="MMB198" s="109"/>
      <c r="MMC198" s="87"/>
      <c r="MMD198" s="87"/>
      <c r="MME198" s="87">
        <v>0</v>
      </c>
      <c r="MMF198" s="87">
        <f>MMD198+MME198</f>
        <v>0</v>
      </c>
      <c r="MMG198" s="87">
        <v>0</v>
      </c>
      <c r="MMH198" s="87">
        <f>MMF198*(($H$150)+1)+(IF(MMG198&lt;101,MMG198,IF(MMG198&lt;201,MMG198/2,IF(MMG198&lt;=301,MMG198/3,MMG198/4))))</f>
        <v>0</v>
      </c>
      <c r="MMI198" s="108">
        <v>2</v>
      </c>
      <c r="MMJ198" s="109"/>
      <c r="MMK198" s="87"/>
      <c r="MML198" s="87"/>
      <c r="MMM198" s="87">
        <v>0</v>
      </c>
      <c r="MMN198" s="87">
        <f>MML198+MMM198</f>
        <v>0</v>
      </c>
      <c r="MMO198" s="87">
        <v>0</v>
      </c>
      <c r="MMP198" s="87">
        <f>MMN198*(($H$150)+1)+(IF(MMO198&lt;101,MMO198,IF(MMO198&lt;201,MMO198/2,IF(MMO198&lt;=301,MMO198/3,MMO198/4))))</f>
        <v>0</v>
      </c>
      <c r="MMQ198" s="108">
        <v>2</v>
      </c>
      <c r="MMR198" s="109"/>
      <c r="MMS198" s="87"/>
      <c r="MMT198" s="87"/>
      <c r="MMU198" s="87">
        <v>0</v>
      </c>
      <c r="MMV198" s="87">
        <f>MMT198+MMU198</f>
        <v>0</v>
      </c>
      <c r="MMW198" s="87">
        <v>0</v>
      </c>
      <c r="MMX198" s="87">
        <f>MMV198*(($H$150)+1)+(IF(MMW198&lt;101,MMW198,IF(MMW198&lt;201,MMW198/2,IF(MMW198&lt;=301,MMW198/3,MMW198/4))))</f>
        <v>0</v>
      </c>
      <c r="MMY198" s="108">
        <v>2</v>
      </c>
      <c r="MMZ198" s="109"/>
      <c r="MNA198" s="87"/>
      <c r="MNB198" s="87"/>
      <c r="MNC198" s="87">
        <v>0</v>
      </c>
      <c r="MND198" s="87">
        <f>MNB198+MNC198</f>
        <v>0</v>
      </c>
      <c r="MNE198" s="87">
        <v>0</v>
      </c>
      <c r="MNF198" s="87">
        <f>MND198*(($H$150)+1)+(IF(MNE198&lt;101,MNE198,IF(MNE198&lt;201,MNE198/2,IF(MNE198&lt;=301,MNE198/3,MNE198/4))))</f>
        <v>0</v>
      </c>
      <c r="MNG198" s="108">
        <v>2</v>
      </c>
      <c r="MNH198" s="109"/>
      <c r="MNI198" s="87"/>
      <c r="MNJ198" s="87"/>
      <c r="MNK198" s="87">
        <v>0</v>
      </c>
      <c r="MNL198" s="87">
        <f>MNJ198+MNK198</f>
        <v>0</v>
      </c>
      <c r="MNM198" s="87">
        <v>0</v>
      </c>
      <c r="MNN198" s="87">
        <f>MNL198*(($H$150)+1)+(IF(MNM198&lt;101,MNM198,IF(MNM198&lt;201,MNM198/2,IF(MNM198&lt;=301,MNM198/3,MNM198/4))))</f>
        <v>0</v>
      </c>
      <c r="MNO198" s="108">
        <v>2</v>
      </c>
      <c r="MNP198" s="109"/>
      <c r="MNQ198" s="87"/>
      <c r="MNR198" s="87"/>
      <c r="MNS198" s="87">
        <v>0</v>
      </c>
      <c r="MNT198" s="87">
        <f>MNR198+MNS198</f>
        <v>0</v>
      </c>
      <c r="MNU198" s="87">
        <v>0</v>
      </c>
      <c r="MNV198" s="87">
        <f>MNT198*(($H$150)+1)+(IF(MNU198&lt;101,MNU198,IF(MNU198&lt;201,MNU198/2,IF(MNU198&lt;=301,MNU198/3,MNU198/4))))</f>
        <v>0</v>
      </c>
      <c r="MNW198" s="108">
        <v>2</v>
      </c>
      <c r="MNX198" s="109"/>
      <c r="MNY198" s="87"/>
      <c r="MNZ198" s="87"/>
      <c r="MOA198" s="87">
        <v>0</v>
      </c>
      <c r="MOB198" s="87">
        <f>MNZ198+MOA198</f>
        <v>0</v>
      </c>
      <c r="MOC198" s="87">
        <v>0</v>
      </c>
      <c r="MOD198" s="87">
        <f>MOB198*(($H$150)+1)+(IF(MOC198&lt;101,MOC198,IF(MOC198&lt;201,MOC198/2,IF(MOC198&lt;=301,MOC198/3,MOC198/4))))</f>
        <v>0</v>
      </c>
      <c r="MOE198" s="108">
        <v>2</v>
      </c>
      <c r="MOF198" s="109"/>
      <c r="MOG198" s="87"/>
      <c r="MOH198" s="87"/>
      <c r="MOI198" s="87">
        <v>0</v>
      </c>
      <c r="MOJ198" s="87">
        <f>MOH198+MOI198</f>
        <v>0</v>
      </c>
      <c r="MOK198" s="87">
        <v>0</v>
      </c>
      <c r="MOL198" s="87">
        <f>MOJ198*(($H$150)+1)+(IF(MOK198&lt;101,MOK198,IF(MOK198&lt;201,MOK198/2,IF(MOK198&lt;=301,MOK198/3,MOK198/4))))</f>
        <v>0</v>
      </c>
      <c r="MOM198" s="108">
        <v>2</v>
      </c>
      <c r="MON198" s="109"/>
      <c r="MOO198" s="87"/>
      <c r="MOP198" s="87"/>
      <c r="MOQ198" s="87">
        <v>0</v>
      </c>
      <c r="MOR198" s="87">
        <f>MOP198+MOQ198</f>
        <v>0</v>
      </c>
      <c r="MOS198" s="87">
        <v>0</v>
      </c>
      <c r="MOT198" s="87">
        <f>MOR198*(($H$150)+1)+(IF(MOS198&lt;101,MOS198,IF(MOS198&lt;201,MOS198/2,IF(MOS198&lt;=301,MOS198/3,MOS198/4))))</f>
        <v>0</v>
      </c>
      <c r="MOU198" s="108">
        <v>2</v>
      </c>
      <c r="MOV198" s="109"/>
      <c r="MOW198" s="87"/>
      <c r="MOX198" s="87"/>
      <c r="MOY198" s="87">
        <v>0</v>
      </c>
      <c r="MOZ198" s="87">
        <f>MOX198+MOY198</f>
        <v>0</v>
      </c>
      <c r="MPA198" s="87">
        <v>0</v>
      </c>
      <c r="MPB198" s="87">
        <f>MOZ198*(($H$150)+1)+(IF(MPA198&lt;101,MPA198,IF(MPA198&lt;201,MPA198/2,IF(MPA198&lt;=301,MPA198/3,MPA198/4))))</f>
        <v>0</v>
      </c>
      <c r="MPC198" s="108">
        <v>2</v>
      </c>
      <c r="MPD198" s="109"/>
      <c r="MPE198" s="87"/>
      <c r="MPF198" s="87"/>
      <c r="MPG198" s="87">
        <v>0</v>
      </c>
      <c r="MPH198" s="87">
        <f>MPF198+MPG198</f>
        <v>0</v>
      </c>
      <c r="MPI198" s="87">
        <v>0</v>
      </c>
      <c r="MPJ198" s="87">
        <f>MPH198*(($H$150)+1)+(IF(MPI198&lt;101,MPI198,IF(MPI198&lt;201,MPI198/2,IF(MPI198&lt;=301,MPI198/3,MPI198/4))))</f>
        <v>0</v>
      </c>
      <c r="MPK198" s="108">
        <v>2</v>
      </c>
      <c r="MPL198" s="109"/>
      <c r="MPM198" s="87"/>
      <c r="MPN198" s="87"/>
      <c r="MPO198" s="87">
        <v>0</v>
      </c>
      <c r="MPP198" s="87">
        <f>MPN198+MPO198</f>
        <v>0</v>
      </c>
      <c r="MPQ198" s="87">
        <v>0</v>
      </c>
      <c r="MPR198" s="87">
        <f>MPP198*(($H$150)+1)+(IF(MPQ198&lt;101,MPQ198,IF(MPQ198&lt;201,MPQ198/2,IF(MPQ198&lt;=301,MPQ198/3,MPQ198/4))))</f>
        <v>0</v>
      </c>
      <c r="MPS198" s="108">
        <v>2</v>
      </c>
      <c r="MPT198" s="109"/>
      <c r="MPU198" s="87"/>
      <c r="MPV198" s="87"/>
      <c r="MPW198" s="87">
        <v>0</v>
      </c>
      <c r="MPX198" s="87">
        <f>MPV198+MPW198</f>
        <v>0</v>
      </c>
      <c r="MPY198" s="87">
        <v>0</v>
      </c>
      <c r="MPZ198" s="87">
        <f>MPX198*(($H$150)+1)+(IF(MPY198&lt;101,MPY198,IF(MPY198&lt;201,MPY198/2,IF(MPY198&lt;=301,MPY198/3,MPY198/4))))</f>
        <v>0</v>
      </c>
      <c r="MQA198" s="108">
        <v>2</v>
      </c>
      <c r="MQB198" s="109"/>
      <c r="MQC198" s="87"/>
      <c r="MQD198" s="87"/>
      <c r="MQE198" s="87">
        <v>0</v>
      </c>
      <c r="MQF198" s="87">
        <f>MQD198+MQE198</f>
        <v>0</v>
      </c>
      <c r="MQG198" s="87">
        <v>0</v>
      </c>
      <c r="MQH198" s="87">
        <f>MQF198*(($H$150)+1)+(IF(MQG198&lt;101,MQG198,IF(MQG198&lt;201,MQG198/2,IF(MQG198&lt;=301,MQG198/3,MQG198/4))))</f>
        <v>0</v>
      </c>
      <c r="MQI198" s="108">
        <v>2</v>
      </c>
      <c r="MQJ198" s="109"/>
      <c r="MQK198" s="87"/>
      <c r="MQL198" s="87"/>
      <c r="MQM198" s="87">
        <v>0</v>
      </c>
      <c r="MQN198" s="87">
        <f>MQL198+MQM198</f>
        <v>0</v>
      </c>
      <c r="MQO198" s="87">
        <v>0</v>
      </c>
      <c r="MQP198" s="87">
        <f>MQN198*(($H$150)+1)+(IF(MQO198&lt;101,MQO198,IF(MQO198&lt;201,MQO198/2,IF(MQO198&lt;=301,MQO198/3,MQO198/4))))</f>
        <v>0</v>
      </c>
      <c r="MQQ198" s="108">
        <v>2</v>
      </c>
      <c r="MQR198" s="109"/>
      <c r="MQS198" s="87"/>
      <c r="MQT198" s="87"/>
      <c r="MQU198" s="87">
        <v>0</v>
      </c>
      <c r="MQV198" s="87">
        <f>MQT198+MQU198</f>
        <v>0</v>
      </c>
      <c r="MQW198" s="87">
        <v>0</v>
      </c>
      <c r="MQX198" s="87">
        <f>MQV198*(($H$150)+1)+(IF(MQW198&lt;101,MQW198,IF(MQW198&lt;201,MQW198/2,IF(MQW198&lt;=301,MQW198/3,MQW198/4))))</f>
        <v>0</v>
      </c>
      <c r="MQY198" s="108">
        <v>2</v>
      </c>
      <c r="MQZ198" s="109"/>
      <c r="MRA198" s="87"/>
      <c r="MRB198" s="87"/>
      <c r="MRC198" s="87">
        <v>0</v>
      </c>
      <c r="MRD198" s="87">
        <f>MRB198+MRC198</f>
        <v>0</v>
      </c>
      <c r="MRE198" s="87">
        <v>0</v>
      </c>
      <c r="MRF198" s="87">
        <f>MRD198*(($H$150)+1)+(IF(MRE198&lt;101,MRE198,IF(MRE198&lt;201,MRE198/2,IF(MRE198&lt;=301,MRE198/3,MRE198/4))))</f>
        <v>0</v>
      </c>
      <c r="MRG198" s="108">
        <v>2</v>
      </c>
      <c r="MRH198" s="109"/>
      <c r="MRI198" s="87"/>
      <c r="MRJ198" s="87"/>
      <c r="MRK198" s="87">
        <v>0</v>
      </c>
      <c r="MRL198" s="87">
        <f>MRJ198+MRK198</f>
        <v>0</v>
      </c>
      <c r="MRM198" s="87">
        <v>0</v>
      </c>
      <c r="MRN198" s="87">
        <f>MRL198*(($H$150)+1)+(IF(MRM198&lt;101,MRM198,IF(MRM198&lt;201,MRM198/2,IF(MRM198&lt;=301,MRM198/3,MRM198/4))))</f>
        <v>0</v>
      </c>
      <c r="MRO198" s="108">
        <v>2</v>
      </c>
      <c r="MRP198" s="109"/>
      <c r="MRQ198" s="87"/>
      <c r="MRR198" s="87"/>
      <c r="MRS198" s="87">
        <v>0</v>
      </c>
      <c r="MRT198" s="87">
        <f>MRR198+MRS198</f>
        <v>0</v>
      </c>
      <c r="MRU198" s="87">
        <v>0</v>
      </c>
      <c r="MRV198" s="87">
        <f>MRT198*(($H$150)+1)+(IF(MRU198&lt;101,MRU198,IF(MRU198&lt;201,MRU198/2,IF(MRU198&lt;=301,MRU198/3,MRU198/4))))</f>
        <v>0</v>
      </c>
      <c r="MRW198" s="108">
        <v>2</v>
      </c>
      <c r="MRX198" s="109"/>
      <c r="MRY198" s="87"/>
      <c r="MRZ198" s="87"/>
      <c r="MSA198" s="87">
        <v>0</v>
      </c>
      <c r="MSB198" s="87">
        <f>MRZ198+MSA198</f>
        <v>0</v>
      </c>
      <c r="MSC198" s="87">
        <v>0</v>
      </c>
      <c r="MSD198" s="87">
        <f>MSB198*(($H$150)+1)+(IF(MSC198&lt;101,MSC198,IF(MSC198&lt;201,MSC198/2,IF(MSC198&lt;=301,MSC198/3,MSC198/4))))</f>
        <v>0</v>
      </c>
      <c r="MSE198" s="108">
        <v>2</v>
      </c>
      <c r="MSF198" s="109"/>
      <c r="MSG198" s="87"/>
      <c r="MSH198" s="87"/>
      <c r="MSI198" s="87">
        <v>0</v>
      </c>
      <c r="MSJ198" s="87">
        <f>MSH198+MSI198</f>
        <v>0</v>
      </c>
      <c r="MSK198" s="87">
        <v>0</v>
      </c>
      <c r="MSL198" s="87">
        <f>MSJ198*(($H$150)+1)+(IF(MSK198&lt;101,MSK198,IF(MSK198&lt;201,MSK198/2,IF(MSK198&lt;=301,MSK198/3,MSK198/4))))</f>
        <v>0</v>
      </c>
      <c r="MSM198" s="108">
        <v>2</v>
      </c>
      <c r="MSN198" s="109"/>
      <c r="MSO198" s="87"/>
      <c r="MSP198" s="87"/>
      <c r="MSQ198" s="87">
        <v>0</v>
      </c>
      <c r="MSR198" s="87">
        <f>MSP198+MSQ198</f>
        <v>0</v>
      </c>
      <c r="MSS198" s="87">
        <v>0</v>
      </c>
      <c r="MST198" s="87">
        <f>MSR198*(($H$150)+1)+(IF(MSS198&lt;101,MSS198,IF(MSS198&lt;201,MSS198/2,IF(MSS198&lt;=301,MSS198/3,MSS198/4))))</f>
        <v>0</v>
      </c>
      <c r="MSU198" s="108">
        <v>2</v>
      </c>
      <c r="MSV198" s="109"/>
      <c r="MSW198" s="87"/>
      <c r="MSX198" s="87"/>
      <c r="MSY198" s="87">
        <v>0</v>
      </c>
      <c r="MSZ198" s="87">
        <f>MSX198+MSY198</f>
        <v>0</v>
      </c>
      <c r="MTA198" s="87">
        <v>0</v>
      </c>
      <c r="MTB198" s="87">
        <f>MSZ198*(($H$150)+1)+(IF(MTA198&lt;101,MTA198,IF(MTA198&lt;201,MTA198/2,IF(MTA198&lt;=301,MTA198/3,MTA198/4))))</f>
        <v>0</v>
      </c>
      <c r="MTC198" s="108">
        <v>2</v>
      </c>
      <c r="MTD198" s="109"/>
      <c r="MTE198" s="87"/>
      <c r="MTF198" s="87"/>
      <c r="MTG198" s="87">
        <v>0</v>
      </c>
      <c r="MTH198" s="87">
        <f>MTF198+MTG198</f>
        <v>0</v>
      </c>
      <c r="MTI198" s="87">
        <v>0</v>
      </c>
      <c r="MTJ198" s="87">
        <f>MTH198*(($H$150)+1)+(IF(MTI198&lt;101,MTI198,IF(MTI198&lt;201,MTI198/2,IF(MTI198&lt;=301,MTI198/3,MTI198/4))))</f>
        <v>0</v>
      </c>
      <c r="MTK198" s="108">
        <v>2</v>
      </c>
      <c r="MTL198" s="109"/>
      <c r="MTM198" s="87"/>
      <c r="MTN198" s="87"/>
      <c r="MTO198" s="87">
        <v>0</v>
      </c>
      <c r="MTP198" s="87">
        <f>MTN198+MTO198</f>
        <v>0</v>
      </c>
      <c r="MTQ198" s="87">
        <v>0</v>
      </c>
      <c r="MTR198" s="87">
        <f>MTP198*(($H$150)+1)+(IF(MTQ198&lt;101,MTQ198,IF(MTQ198&lt;201,MTQ198/2,IF(MTQ198&lt;=301,MTQ198/3,MTQ198/4))))</f>
        <v>0</v>
      </c>
      <c r="MTS198" s="108">
        <v>2</v>
      </c>
      <c r="MTT198" s="109"/>
      <c r="MTU198" s="87"/>
      <c r="MTV198" s="87"/>
      <c r="MTW198" s="87">
        <v>0</v>
      </c>
      <c r="MTX198" s="87">
        <f>MTV198+MTW198</f>
        <v>0</v>
      </c>
      <c r="MTY198" s="87">
        <v>0</v>
      </c>
      <c r="MTZ198" s="87">
        <f>MTX198*(($H$150)+1)+(IF(MTY198&lt;101,MTY198,IF(MTY198&lt;201,MTY198/2,IF(MTY198&lt;=301,MTY198/3,MTY198/4))))</f>
        <v>0</v>
      </c>
      <c r="MUA198" s="108">
        <v>2</v>
      </c>
      <c r="MUB198" s="109"/>
      <c r="MUC198" s="87"/>
      <c r="MUD198" s="87"/>
      <c r="MUE198" s="87">
        <v>0</v>
      </c>
      <c r="MUF198" s="87">
        <f>MUD198+MUE198</f>
        <v>0</v>
      </c>
      <c r="MUG198" s="87">
        <v>0</v>
      </c>
      <c r="MUH198" s="87">
        <f>MUF198*(($H$150)+1)+(IF(MUG198&lt;101,MUG198,IF(MUG198&lt;201,MUG198/2,IF(MUG198&lt;=301,MUG198/3,MUG198/4))))</f>
        <v>0</v>
      </c>
      <c r="MUI198" s="108">
        <v>2</v>
      </c>
      <c r="MUJ198" s="109"/>
      <c r="MUK198" s="87"/>
      <c r="MUL198" s="87"/>
      <c r="MUM198" s="87">
        <v>0</v>
      </c>
      <c r="MUN198" s="87">
        <f>MUL198+MUM198</f>
        <v>0</v>
      </c>
      <c r="MUO198" s="87">
        <v>0</v>
      </c>
      <c r="MUP198" s="87">
        <f>MUN198*(($H$150)+1)+(IF(MUO198&lt;101,MUO198,IF(MUO198&lt;201,MUO198/2,IF(MUO198&lt;=301,MUO198/3,MUO198/4))))</f>
        <v>0</v>
      </c>
      <c r="MUQ198" s="108">
        <v>2</v>
      </c>
      <c r="MUR198" s="109"/>
      <c r="MUS198" s="87"/>
      <c r="MUT198" s="87"/>
      <c r="MUU198" s="87">
        <v>0</v>
      </c>
      <c r="MUV198" s="87">
        <f>MUT198+MUU198</f>
        <v>0</v>
      </c>
      <c r="MUW198" s="87">
        <v>0</v>
      </c>
      <c r="MUX198" s="87">
        <f>MUV198*(($H$150)+1)+(IF(MUW198&lt;101,MUW198,IF(MUW198&lt;201,MUW198/2,IF(MUW198&lt;=301,MUW198/3,MUW198/4))))</f>
        <v>0</v>
      </c>
      <c r="MUY198" s="108">
        <v>2</v>
      </c>
      <c r="MUZ198" s="109"/>
      <c r="MVA198" s="87"/>
      <c r="MVB198" s="87"/>
      <c r="MVC198" s="87">
        <v>0</v>
      </c>
      <c r="MVD198" s="87">
        <f>MVB198+MVC198</f>
        <v>0</v>
      </c>
      <c r="MVE198" s="87">
        <v>0</v>
      </c>
      <c r="MVF198" s="87">
        <f>MVD198*(($H$150)+1)+(IF(MVE198&lt;101,MVE198,IF(MVE198&lt;201,MVE198/2,IF(MVE198&lt;=301,MVE198/3,MVE198/4))))</f>
        <v>0</v>
      </c>
      <c r="MVG198" s="108">
        <v>2</v>
      </c>
      <c r="MVH198" s="109"/>
      <c r="MVI198" s="87"/>
      <c r="MVJ198" s="87"/>
      <c r="MVK198" s="87">
        <v>0</v>
      </c>
      <c r="MVL198" s="87">
        <f>MVJ198+MVK198</f>
        <v>0</v>
      </c>
      <c r="MVM198" s="87">
        <v>0</v>
      </c>
      <c r="MVN198" s="87">
        <f>MVL198*(($H$150)+1)+(IF(MVM198&lt;101,MVM198,IF(MVM198&lt;201,MVM198/2,IF(MVM198&lt;=301,MVM198/3,MVM198/4))))</f>
        <v>0</v>
      </c>
      <c r="MVO198" s="108">
        <v>2</v>
      </c>
      <c r="MVP198" s="109"/>
      <c r="MVQ198" s="87"/>
      <c r="MVR198" s="87"/>
      <c r="MVS198" s="87">
        <v>0</v>
      </c>
      <c r="MVT198" s="87">
        <f>MVR198+MVS198</f>
        <v>0</v>
      </c>
      <c r="MVU198" s="87">
        <v>0</v>
      </c>
      <c r="MVV198" s="87">
        <f>MVT198*(($H$150)+1)+(IF(MVU198&lt;101,MVU198,IF(MVU198&lt;201,MVU198/2,IF(MVU198&lt;=301,MVU198/3,MVU198/4))))</f>
        <v>0</v>
      </c>
      <c r="MVW198" s="108">
        <v>2</v>
      </c>
      <c r="MVX198" s="109"/>
      <c r="MVY198" s="87"/>
      <c r="MVZ198" s="87"/>
      <c r="MWA198" s="87">
        <v>0</v>
      </c>
      <c r="MWB198" s="87">
        <f>MVZ198+MWA198</f>
        <v>0</v>
      </c>
      <c r="MWC198" s="87">
        <v>0</v>
      </c>
      <c r="MWD198" s="87">
        <f>MWB198*(($H$150)+1)+(IF(MWC198&lt;101,MWC198,IF(MWC198&lt;201,MWC198/2,IF(MWC198&lt;=301,MWC198/3,MWC198/4))))</f>
        <v>0</v>
      </c>
      <c r="MWE198" s="108">
        <v>2</v>
      </c>
      <c r="MWF198" s="109"/>
      <c r="MWG198" s="87"/>
      <c r="MWH198" s="87"/>
      <c r="MWI198" s="87">
        <v>0</v>
      </c>
      <c r="MWJ198" s="87">
        <f>MWH198+MWI198</f>
        <v>0</v>
      </c>
      <c r="MWK198" s="87">
        <v>0</v>
      </c>
      <c r="MWL198" s="87">
        <f>MWJ198*(($H$150)+1)+(IF(MWK198&lt;101,MWK198,IF(MWK198&lt;201,MWK198/2,IF(MWK198&lt;=301,MWK198/3,MWK198/4))))</f>
        <v>0</v>
      </c>
      <c r="MWM198" s="108">
        <v>2</v>
      </c>
      <c r="MWN198" s="109"/>
      <c r="MWO198" s="87"/>
      <c r="MWP198" s="87"/>
      <c r="MWQ198" s="87">
        <v>0</v>
      </c>
      <c r="MWR198" s="87">
        <f>MWP198+MWQ198</f>
        <v>0</v>
      </c>
      <c r="MWS198" s="87">
        <v>0</v>
      </c>
      <c r="MWT198" s="87">
        <f>MWR198*(($H$150)+1)+(IF(MWS198&lt;101,MWS198,IF(MWS198&lt;201,MWS198/2,IF(MWS198&lt;=301,MWS198/3,MWS198/4))))</f>
        <v>0</v>
      </c>
      <c r="MWU198" s="108">
        <v>2</v>
      </c>
      <c r="MWV198" s="109"/>
      <c r="MWW198" s="87"/>
      <c r="MWX198" s="87"/>
      <c r="MWY198" s="87">
        <v>0</v>
      </c>
      <c r="MWZ198" s="87">
        <f>MWX198+MWY198</f>
        <v>0</v>
      </c>
      <c r="MXA198" s="87">
        <v>0</v>
      </c>
      <c r="MXB198" s="87">
        <f>MWZ198*(($H$150)+1)+(IF(MXA198&lt;101,MXA198,IF(MXA198&lt;201,MXA198/2,IF(MXA198&lt;=301,MXA198/3,MXA198/4))))</f>
        <v>0</v>
      </c>
      <c r="MXC198" s="108">
        <v>2</v>
      </c>
      <c r="MXD198" s="109"/>
      <c r="MXE198" s="87"/>
      <c r="MXF198" s="87"/>
      <c r="MXG198" s="87">
        <v>0</v>
      </c>
      <c r="MXH198" s="87">
        <f>MXF198+MXG198</f>
        <v>0</v>
      </c>
      <c r="MXI198" s="87">
        <v>0</v>
      </c>
      <c r="MXJ198" s="87">
        <f>MXH198*(($H$150)+1)+(IF(MXI198&lt;101,MXI198,IF(MXI198&lt;201,MXI198/2,IF(MXI198&lt;=301,MXI198/3,MXI198/4))))</f>
        <v>0</v>
      </c>
      <c r="MXK198" s="108">
        <v>2</v>
      </c>
      <c r="MXL198" s="109"/>
      <c r="MXM198" s="87"/>
      <c r="MXN198" s="87"/>
      <c r="MXO198" s="87">
        <v>0</v>
      </c>
      <c r="MXP198" s="87">
        <f>MXN198+MXO198</f>
        <v>0</v>
      </c>
      <c r="MXQ198" s="87">
        <v>0</v>
      </c>
      <c r="MXR198" s="87">
        <f>MXP198*(($H$150)+1)+(IF(MXQ198&lt;101,MXQ198,IF(MXQ198&lt;201,MXQ198/2,IF(MXQ198&lt;=301,MXQ198/3,MXQ198/4))))</f>
        <v>0</v>
      </c>
      <c r="MXS198" s="108">
        <v>2</v>
      </c>
      <c r="MXT198" s="109"/>
      <c r="MXU198" s="87"/>
      <c r="MXV198" s="87"/>
      <c r="MXW198" s="87">
        <v>0</v>
      </c>
      <c r="MXX198" s="87">
        <f>MXV198+MXW198</f>
        <v>0</v>
      </c>
      <c r="MXY198" s="87">
        <v>0</v>
      </c>
      <c r="MXZ198" s="87">
        <f>MXX198*(($H$150)+1)+(IF(MXY198&lt;101,MXY198,IF(MXY198&lt;201,MXY198/2,IF(MXY198&lt;=301,MXY198/3,MXY198/4))))</f>
        <v>0</v>
      </c>
      <c r="MYA198" s="108">
        <v>2</v>
      </c>
      <c r="MYB198" s="109"/>
      <c r="MYC198" s="87"/>
      <c r="MYD198" s="87"/>
      <c r="MYE198" s="87">
        <v>0</v>
      </c>
      <c r="MYF198" s="87">
        <f>MYD198+MYE198</f>
        <v>0</v>
      </c>
      <c r="MYG198" s="87">
        <v>0</v>
      </c>
      <c r="MYH198" s="87">
        <f>MYF198*(($H$150)+1)+(IF(MYG198&lt;101,MYG198,IF(MYG198&lt;201,MYG198/2,IF(MYG198&lt;=301,MYG198/3,MYG198/4))))</f>
        <v>0</v>
      </c>
      <c r="MYI198" s="108">
        <v>2</v>
      </c>
      <c r="MYJ198" s="109"/>
      <c r="MYK198" s="87"/>
      <c r="MYL198" s="87"/>
      <c r="MYM198" s="87">
        <v>0</v>
      </c>
      <c r="MYN198" s="87">
        <f>MYL198+MYM198</f>
        <v>0</v>
      </c>
      <c r="MYO198" s="87">
        <v>0</v>
      </c>
      <c r="MYP198" s="87">
        <f>MYN198*(($H$150)+1)+(IF(MYO198&lt;101,MYO198,IF(MYO198&lt;201,MYO198/2,IF(MYO198&lt;=301,MYO198/3,MYO198/4))))</f>
        <v>0</v>
      </c>
      <c r="MYQ198" s="108">
        <v>2</v>
      </c>
      <c r="MYR198" s="109"/>
      <c r="MYS198" s="87"/>
      <c r="MYT198" s="87"/>
      <c r="MYU198" s="87">
        <v>0</v>
      </c>
      <c r="MYV198" s="87">
        <f>MYT198+MYU198</f>
        <v>0</v>
      </c>
      <c r="MYW198" s="87">
        <v>0</v>
      </c>
      <c r="MYX198" s="87">
        <f>MYV198*(($H$150)+1)+(IF(MYW198&lt;101,MYW198,IF(MYW198&lt;201,MYW198/2,IF(MYW198&lt;=301,MYW198/3,MYW198/4))))</f>
        <v>0</v>
      </c>
      <c r="MYY198" s="108">
        <v>2</v>
      </c>
      <c r="MYZ198" s="109"/>
      <c r="MZA198" s="87"/>
      <c r="MZB198" s="87"/>
      <c r="MZC198" s="87">
        <v>0</v>
      </c>
      <c r="MZD198" s="87">
        <f>MZB198+MZC198</f>
        <v>0</v>
      </c>
      <c r="MZE198" s="87">
        <v>0</v>
      </c>
      <c r="MZF198" s="87">
        <f>MZD198*(($H$150)+1)+(IF(MZE198&lt;101,MZE198,IF(MZE198&lt;201,MZE198/2,IF(MZE198&lt;=301,MZE198/3,MZE198/4))))</f>
        <v>0</v>
      </c>
      <c r="MZG198" s="108">
        <v>2</v>
      </c>
      <c r="MZH198" s="109"/>
      <c r="MZI198" s="87"/>
      <c r="MZJ198" s="87"/>
      <c r="MZK198" s="87">
        <v>0</v>
      </c>
      <c r="MZL198" s="87">
        <f>MZJ198+MZK198</f>
        <v>0</v>
      </c>
      <c r="MZM198" s="87">
        <v>0</v>
      </c>
      <c r="MZN198" s="87">
        <f>MZL198*(($H$150)+1)+(IF(MZM198&lt;101,MZM198,IF(MZM198&lt;201,MZM198/2,IF(MZM198&lt;=301,MZM198/3,MZM198/4))))</f>
        <v>0</v>
      </c>
      <c r="MZO198" s="108">
        <v>2</v>
      </c>
      <c r="MZP198" s="109"/>
      <c r="MZQ198" s="87"/>
      <c r="MZR198" s="87"/>
      <c r="MZS198" s="87">
        <v>0</v>
      </c>
      <c r="MZT198" s="87">
        <f>MZR198+MZS198</f>
        <v>0</v>
      </c>
      <c r="MZU198" s="87">
        <v>0</v>
      </c>
      <c r="MZV198" s="87">
        <f>MZT198*(($H$150)+1)+(IF(MZU198&lt;101,MZU198,IF(MZU198&lt;201,MZU198/2,IF(MZU198&lt;=301,MZU198/3,MZU198/4))))</f>
        <v>0</v>
      </c>
      <c r="MZW198" s="108">
        <v>2</v>
      </c>
      <c r="MZX198" s="109"/>
      <c r="MZY198" s="87"/>
      <c r="MZZ198" s="87"/>
      <c r="NAA198" s="87">
        <v>0</v>
      </c>
      <c r="NAB198" s="87">
        <f>MZZ198+NAA198</f>
        <v>0</v>
      </c>
      <c r="NAC198" s="87">
        <v>0</v>
      </c>
      <c r="NAD198" s="87">
        <f>NAB198*(($H$150)+1)+(IF(NAC198&lt;101,NAC198,IF(NAC198&lt;201,NAC198/2,IF(NAC198&lt;=301,NAC198/3,NAC198/4))))</f>
        <v>0</v>
      </c>
      <c r="NAE198" s="108">
        <v>2</v>
      </c>
      <c r="NAF198" s="109"/>
      <c r="NAG198" s="87"/>
      <c r="NAH198" s="87"/>
      <c r="NAI198" s="87">
        <v>0</v>
      </c>
      <c r="NAJ198" s="87">
        <f>NAH198+NAI198</f>
        <v>0</v>
      </c>
      <c r="NAK198" s="87">
        <v>0</v>
      </c>
      <c r="NAL198" s="87">
        <f>NAJ198*(($H$150)+1)+(IF(NAK198&lt;101,NAK198,IF(NAK198&lt;201,NAK198/2,IF(NAK198&lt;=301,NAK198/3,NAK198/4))))</f>
        <v>0</v>
      </c>
      <c r="NAM198" s="108">
        <v>2</v>
      </c>
      <c r="NAN198" s="109"/>
      <c r="NAO198" s="87"/>
      <c r="NAP198" s="87"/>
      <c r="NAQ198" s="87">
        <v>0</v>
      </c>
      <c r="NAR198" s="87">
        <f>NAP198+NAQ198</f>
        <v>0</v>
      </c>
      <c r="NAS198" s="87">
        <v>0</v>
      </c>
      <c r="NAT198" s="87">
        <f>NAR198*(($H$150)+1)+(IF(NAS198&lt;101,NAS198,IF(NAS198&lt;201,NAS198/2,IF(NAS198&lt;=301,NAS198/3,NAS198/4))))</f>
        <v>0</v>
      </c>
      <c r="NAU198" s="108">
        <v>2</v>
      </c>
      <c r="NAV198" s="109"/>
      <c r="NAW198" s="87"/>
      <c r="NAX198" s="87"/>
      <c r="NAY198" s="87">
        <v>0</v>
      </c>
      <c r="NAZ198" s="87">
        <f>NAX198+NAY198</f>
        <v>0</v>
      </c>
      <c r="NBA198" s="87">
        <v>0</v>
      </c>
      <c r="NBB198" s="87">
        <f>NAZ198*(($H$150)+1)+(IF(NBA198&lt;101,NBA198,IF(NBA198&lt;201,NBA198/2,IF(NBA198&lt;=301,NBA198/3,NBA198/4))))</f>
        <v>0</v>
      </c>
      <c r="NBC198" s="108">
        <v>2</v>
      </c>
      <c r="NBD198" s="109"/>
      <c r="NBE198" s="87"/>
      <c r="NBF198" s="87"/>
      <c r="NBG198" s="87">
        <v>0</v>
      </c>
      <c r="NBH198" s="87">
        <f>NBF198+NBG198</f>
        <v>0</v>
      </c>
      <c r="NBI198" s="87">
        <v>0</v>
      </c>
      <c r="NBJ198" s="87">
        <f>NBH198*(($H$150)+1)+(IF(NBI198&lt;101,NBI198,IF(NBI198&lt;201,NBI198/2,IF(NBI198&lt;=301,NBI198/3,NBI198/4))))</f>
        <v>0</v>
      </c>
      <c r="NBK198" s="108">
        <v>2</v>
      </c>
      <c r="NBL198" s="109"/>
      <c r="NBM198" s="87"/>
      <c r="NBN198" s="87"/>
      <c r="NBO198" s="87">
        <v>0</v>
      </c>
      <c r="NBP198" s="87">
        <f>NBN198+NBO198</f>
        <v>0</v>
      </c>
      <c r="NBQ198" s="87">
        <v>0</v>
      </c>
      <c r="NBR198" s="87">
        <f>NBP198*(($H$150)+1)+(IF(NBQ198&lt;101,NBQ198,IF(NBQ198&lt;201,NBQ198/2,IF(NBQ198&lt;=301,NBQ198/3,NBQ198/4))))</f>
        <v>0</v>
      </c>
      <c r="NBS198" s="108">
        <v>2</v>
      </c>
      <c r="NBT198" s="109"/>
      <c r="NBU198" s="87"/>
      <c r="NBV198" s="87"/>
      <c r="NBW198" s="87">
        <v>0</v>
      </c>
      <c r="NBX198" s="87">
        <f>NBV198+NBW198</f>
        <v>0</v>
      </c>
      <c r="NBY198" s="87">
        <v>0</v>
      </c>
      <c r="NBZ198" s="87">
        <f>NBX198*(($H$150)+1)+(IF(NBY198&lt;101,NBY198,IF(NBY198&lt;201,NBY198/2,IF(NBY198&lt;=301,NBY198/3,NBY198/4))))</f>
        <v>0</v>
      </c>
      <c r="NCA198" s="108">
        <v>2</v>
      </c>
      <c r="NCB198" s="109"/>
      <c r="NCC198" s="87"/>
      <c r="NCD198" s="87"/>
      <c r="NCE198" s="87">
        <v>0</v>
      </c>
      <c r="NCF198" s="87">
        <f>NCD198+NCE198</f>
        <v>0</v>
      </c>
      <c r="NCG198" s="87">
        <v>0</v>
      </c>
      <c r="NCH198" s="87">
        <f>NCF198*(($H$150)+1)+(IF(NCG198&lt;101,NCG198,IF(NCG198&lt;201,NCG198/2,IF(NCG198&lt;=301,NCG198/3,NCG198/4))))</f>
        <v>0</v>
      </c>
      <c r="NCI198" s="108">
        <v>2</v>
      </c>
      <c r="NCJ198" s="109"/>
      <c r="NCK198" s="87"/>
      <c r="NCL198" s="87"/>
      <c r="NCM198" s="87">
        <v>0</v>
      </c>
      <c r="NCN198" s="87">
        <f>NCL198+NCM198</f>
        <v>0</v>
      </c>
      <c r="NCO198" s="87">
        <v>0</v>
      </c>
      <c r="NCP198" s="87">
        <f>NCN198*(($H$150)+1)+(IF(NCO198&lt;101,NCO198,IF(NCO198&lt;201,NCO198/2,IF(NCO198&lt;=301,NCO198/3,NCO198/4))))</f>
        <v>0</v>
      </c>
      <c r="NCQ198" s="108">
        <v>2</v>
      </c>
      <c r="NCR198" s="109"/>
      <c r="NCS198" s="87"/>
      <c r="NCT198" s="87"/>
      <c r="NCU198" s="87">
        <v>0</v>
      </c>
      <c r="NCV198" s="87">
        <f>NCT198+NCU198</f>
        <v>0</v>
      </c>
      <c r="NCW198" s="87">
        <v>0</v>
      </c>
      <c r="NCX198" s="87">
        <f>NCV198*(($H$150)+1)+(IF(NCW198&lt;101,NCW198,IF(NCW198&lt;201,NCW198/2,IF(NCW198&lt;=301,NCW198/3,NCW198/4))))</f>
        <v>0</v>
      </c>
      <c r="NCY198" s="108">
        <v>2</v>
      </c>
      <c r="NCZ198" s="109"/>
      <c r="NDA198" s="87"/>
      <c r="NDB198" s="87"/>
      <c r="NDC198" s="87">
        <v>0</v>
      </c>
      <c r="NDD198" s="87">
        <f>NDB198+NDC198</f>
        <v>0</v>
      </c>
      <c r="NDE198" s="87">
        <v>0</v>
      </c>
      <c r="NDF198" s="87">
        <f>NDD198*(($H$150)+1)+(IF(NDE198&lt;101,NDE198,IF(NDE198&lt;201,NDE198/2,IF(NDE198&lt;=301,NDE198/3,NDE198/4))))</f>
        <v>0</v>
      </c>
      <c r="NDG198" s="108">
        <v>2</v>
      </c>
      <c r="NDH198" s="109"/>
      <c r="NDI198" s="87"/>
      <c r="NDJ198" s="87"/>
      <c r="NDK198" s="87">
        <v>0</v>
      </c>
      <c r="NDL198" s="87">
        <f>NDJ198+NDK198</f>
        <v>0</v>
      </c>
      <c r="NDM198" s="87">
        <v>0</v>
      </c>
      <c r="NDN198" s="87">
        <f>NDL198*(($H$150)+1)+(IF(NDM198&lt;101,NDM198,IF(NDM198&lt;201,NDM198/2,IF(NDM198&lt;=301,NDM198/3,NDM198/4))))</f>
        <v>0</v>
      </c>
      <c r="NDO198" s="108">
        <v>2</v>
      </c>
      <c r="NDP198" s="109"/>
      <c r="NDQ198" s="87"/>
      <c r="NDR198" s="87"/>
      <c r="NDS198" s="87">
        <v>0</v>
      </c>
      <c r="NDT198" s="87">
        <f>NDR198+NDS198</f>
        <v>0</v>
      </c>
      <c r="NDU198" s="87">
        <v>0</v>
      </c>
      <c r="NDV198" s="87">
        <f>NDT198*(($H$150)+1)+(IF(NDU198&lt;101,NDU198,IF(NDU198&lt;201,NDU198/2,IF(NDU198&lt;=301,NDU198/3,NDU198/4))))</f>
        <v>0</v>
      </c>
      <c r="NDW198" s="108">
        <v>2</v>
      </c>
      <c r="NDX198" s="109"/>
      <c r="NDY198" s="87"/>
      <c r="NDZ198" s="87"/>
      <c r="NEA198" s="87">
        <v>0</v>
      </c>
      <c r="NEB198" s="87">
        <f>NDZ198+NEA198</f>
        <v>0</v>
      </c>
      <c r="NEC198" s="87">
        <v>0</v>
      </c>
      <c r="NED198" s="87">
        <f>NEB198*(($H$150)+1)+(IF(NEC198&lt;101,NEC198,IF(NEC198&lt;201,NEC198/2,IF(NEC198&lt;=301,NEC198/3,NEC198/4))))</f>
        <v>0</v>
      </c>
      <c r="NEE198" s="108">
        <v>2</v>
      </c>
      <c r="NEF198" s="109"/>
      <c r="NEG198" s="87"/>
      <c r="NEH198" s="87"/>
      <c r="NEI198" s="87">
        <v>0</v>
      </c>
      <c r="NEJ198" s="87">
        <f>NEH198+NEI198</f>
        <v>0</v>
      </c>
      <c r="NEK198" s="87">
        <v>0</v>
      </c>
      <c r="NEL198" s="87">
        <f>NEJ198*(($H$150)+1)+(IF(NEK198&lt;101,NEK198,IF(NEK198&lt;201,NEK198/2,IF(NEK198&lt;=301,NEK198/3,NEK198/4))))</f>
        <v>0</v>
      </c>
      <c r="NEM198" s="108">
        <v>2</v>
      </c>
      <c r="NEN198" s="109"/>
      <c r="NEO198" s="87"/>
      <c r="NEP198" s="87"/>
      <c r="NEQ198" s="87">
        <v>0</v>
      </c>
      <c r="NER198" s="87">
        <f>NEP198+NEQ198</f>
        <v>0</v>
      </c>
      <c r="NES198" s="87">
        <v>0</v>
      </c>
      <c r="NET198" s="87">
        <f>NER198*(($H$150)+1)+(IF(NES198&lt;101,NES198,IF(NES198&lt;201,NES198/2,IF(NES198&lt;=301,NES198/3,NES198/4))))</f>
        <v>0</v>
      </c>
      <c r="NEU198" s="108">
        <v>2</v>
      </c>
      <c r="NEV198" s="109"/>
      <c r="NEW198" s="87"/>
      <c r="NEX198" s="87"/>
      <c r="NEY198" s="87">
        <v>0</v>
      </c>
      <c r="NEZ198" s="87">
        <f>NEX198+NEY198</f>
        <v>0</v>
      </c>
      <c r="NFA198" s="87">
        <v>0</v>
      </c>
      <c r="NFB198" s="87">
        <f>NEZ198*(($H$150)+1)+(IF(NFA198&lt;101,NFA198,IF(NFA198&lt;201,NFA198/2,IF(NFA198&lt;=301,NFA198/3,NFA198/4))))</f>
        <v>0</v>
      </c>
      <c r="NFC198" s="108">
        <v>2</v>
      </c>
      <c r="NFD198" s="109"/>
      <c r="NFE198" s="87"/>
      <c r="NFF198" s="87"/>
      <c r="NFG198" s="87">
        <v>0</v>
      </c>
      <c r="NFH198" s="87">
        <f>NFF198+NFG198</f>
        <v>0</v>
      </c>
      <c r="NFI198" s="87">
        <v>0</v>
      </c>
      <c r="NFJ198" s="87">
        <f>NFH198*(($H$150)+1)+(IF(NFI198&lt;101,NFI198,IF(NFI198&lt;201,NFI198/2,IF(NFI198&lt;=301,NFI198/3,NFI198/4))))</f>
        <v>0</v>
      </c>
      <c r="NFK198" s="108">
        <v>2</v>
      </c>
      <c r="NFL198" s="109"/>
      <c r="NFM198" s="87"/>
      <c r="NFN198" s="87"/>
      <c r="NFO198" s="87">
        <v>0</v>
      </c>
      <c r="NFP198" s="87">
        <f>NFN198+NFO198</f>
        <v>0</v>
      </c>
      <c r="NFQ198" s="87">
        <v>0</v>
      </c>
      <c r="NFR198" s="87">
        <f>NFP198*(($H$150)+1)+(IF(NFQ198&lt;101,NFQ198,IF(NFQ198&lt;201,NFQ198/2,IF(NFQ198&lt;=301,NFQ198/3,NFQ198/4))))</f>
        <v>0</v>
      </c>
      <c r="NFS198" s="108">
        <v>2</v>
      </c>
      <c r="NFT198" s="109"/>
      <c r="NFU198" s="87"/>
      <c r="NFV198" s="87"/>
      <c r="NFW198" s="87">
        <v>0</v>
      </c>
      <c r="NFX198" s="87">
        <f>NFV198+NFW198</f>
        <v>0</v>
      </c>
      <c r="NFY198" s="87">
        <v>0</v>
      </c>
      <c r="NFZ198" s="87">
        <f>NFX198*(($H$150)+1)+(IF(NFY198&lt;101,NFY198,IF(NFY198&lt;201,NFY198/2,IF(NFY198&lt;=301,NFY198/3,NFY198/4))))</f>
        <v>0</v>
      </c>
      <c r="NGA198" s="108">
        <v>2</v>
      </c>
      <c r="NGB198" s="109"/>
      <c r="NGC198" s="87"/>
      <c r="NGD198" s="87"/>
      <c r="NGE198" s="87">
        <v>0</v>
      </c>
      <c r="NGF198" s="87">
        <f>NGD198+NGE198</f>
        <v>0</v>
      </c>
      <c r="NGG198" s="87">
        <v>0</v>
      </c>
      <c r="NGH198" s="87">
        <f>NGF198*(($H$150)+1)+(IF(NGG198&lt;101,NGG198,IF(NGG198&lt;201,NGG198/2,IF(NGG198&lt;=301,NGG198/3,NGG198/4))))</f>
        <v>0</v>
      </c>
      <c r="NGI198" s="108">
        <v>2</v>
      </c>
      <c r="NGJ198" s="109"/>
      <c r="NGK198" s="87"/>
      <c r="NGL198" s="87"/>
      <c r="NGM198" s="87">
        <v>0</v>
      </c>
      <c r="NGN198" s="87">
        <f>NGL198+NGM198</f>
        <v>0</v>
      </c>
      <c r="NGO198" s="87">
        <v>0</v>
      </c>
      <c r="NGP198" s="87">
        <f>NGN198*(($H$150)+1)+(IF(NGO198&lt;101,NGO198,IF(NGO198&lt;201,NGO198/2,IF(NGO198&lt;=301,NGO198/3,NGO198/4))))</f>
        <v>0</v>
      </c>
      <c r="NGQ198" s="108">
        <v>2</v>
      </c>
      <c r="NGR198" s="109"/>
      <c r="NGS198" s="87"/>
      <c r="NGT198" s="87"/>
      <c r="NGU198" s="87">
        <v>0</v>
      </c>
      <c r="NGV198" s="87">
        <f>NGT198+NGU198</f>
        <v>0</v>
      </c>
      <c r="NGW198" s="87">
        <v>0</v>
      </c>
      <c r="NGX198" s="87">
        <f>NGV198*(($H$150)+1)+(IF(NGW198&lt;101,NGW198,IF(NGW198&lt;201,NGW198/2,IF(NGW198&lt;=301,NGW198/3,NGW198/4))))</f>
        <v>0</v>
      </c>
      <c r="NGY198" s="108">
        <v>2</v>
      </c>
      <c r="NGZ198" s="109"/>
      <c r="NHA198" s="87"/>
      <c r="NHB198" s="87"/>
      <c r="NHC198" s="87">
        <v>0</v>
      </c>
      <c r="NHD198" s="87">
        <f>NHB198+NHC198</f>
        <v>0</v>
      </c>
      <c r="NHE198" s="87">
        <v>0</v>
      </c>
      <c r="NHF198" s="87">
        <f>NHD198*(($H$150)+1)+(IF(NHE198&lt;101,NHE198,IF(NHE198&lt;201,NHE198/2,IF(NHE198&lt;=301,NHE198/3,NHE198/4))))</f>
        <v>0</v>
      </c>
      <c r="NHG198" s="108">
        <v>2</v>
      </c>
      <c r="NHH198" s="109"/>
      <c r="NHI198" s="87"/>
      <c r="NHJ198" s="87"/>
      <c r="NHK198" s="87">
        <v>0</v>
      </c>
      <c r="NHL198" s="87">
        <f>NHJ198+NHK198</f>
        <v>0</v>
      </c>
      <c r="NHM198" s="87">
        <v>0</v>
      </c>
      <c r="NHN198" s="87">
        <f>NHL198*(($H$150)+1)+(IF(NHM198&lt;101,NHM198,IF(NHM198&lt;201,NHM198/2,IF(NHM198&lt;=301,NHM198/3,NHM198/4))))</f>
        <v>0</v>
      </c>
      <c r="NHO198" s="108">
        <v>2</v>
      </c>
      <c r="NHP198" s="109"/>
      <c r="NHQ198" s="87"/>
      <c r="NHR198" s="87"/>
      <c r="NHS198" s="87">
        <v>0</v>
      </c>
      <c r="NHT198" s="87">
        <f>NHR198+NHS198</f>
        <v>0</v>
      </c>
      <c r="NHU198" s="87">
        <v>0</v>
      </c>
      <c r="NHV198" s="87">
        <f>NHT198*(($H$150)+1)+(IF(NHU198&lt;101,NHU198,IF(NHU198&lt;201,NHU198/2,IF(NHU198&lt;=301,NHU198/3,NHU198/4))))</f>
        <v>0</v>
      </c>
      <c r="NHW198" s="108">
        <v>2</v>
      </c>
      <c r="NHX198" s="109"/>
      <c r="NHY198" s="87"/>
      <c r="NHZ198" s="87"/>
      <c r="NIA198" s="87">
        <v>0</v>
      </c>
      <c r="NIB198" s="87">
        <f>NHZ198+NIA198</f>
        <v>0</v>
      </c>
      <c r="NIC198" s="87">
        <v>0</v>
      </c>
      <c r="NID198" s="87">
        <f>NIB198*(($H$150)+1)+(IF(NIC198&lt;101,NIC198,IF(NIC198&lt;201,NIC198/2,IF(NIC198&lt;=301,NIC198/3,NIC198/4))))</f>
        <v>0</v>
      </c>
      <c r="NIE198" s="108">
        <v>2</v>
      </c>
      <c r="NIF198" s="109"/>
      <c r="NIG198" s="87"/>
      <c r="NIH198" s="87"/>
      <c r="NII198" s="87">
        <v>0</v>
      </c>
      <c r="NIJ198" s="87">
        <f>NIH198+NII198</f>
        <v>0</v>
      </c>
      <c r="NIK198" s="87">
        <v>0</v>
      </c>
      <c r="NIL198" s="87">
        <f>NIJ198*(($H$150)+1)+(IF(NIK198&lt;101,NIK198,IF(NIK198&lt;201,NIK198/2,IF(NIK198&lt;=301,NIK198/3,NIK198/4))))</f>
        <v>0</v>
      </c>
      <c r="NIM198" s="108">
        <v>2</v>
      </c>
      <c r="NIN198" s="109"/>
      <c r="NIO198" s="87"/>
      <c r="NIP198" s="87"/>
      <c r="NIQ198" s="87">
        <v>0</v>
      </c>
      <c r="NIR198" s="87">
        <f>NIP198+NIQ198</f>
        <v>0</v>
      </c>
      <c r="NIS198" s="87">
        <v>0</v>
      </c>
      <c r="NIT198" s="87">
        <f>NIR198*(($H$150)+1)+(IF(NIS198&lt;101,NIS198,IF(NIS198&lt;201,NIS198/2,IF(NIS198&lt;=301,NIS198/3,NIS198/4))))</f>
        <v>0</v>
      </c>
      <c r="NIU198" s="108">
        <v>2</v>
      </c>
      <c r="NIV198" s="109"/>
      <c r="NIW198" s="87"/>
      <c r="NIX198" s="87"/>
      <c r="NIY198" s="87">
        <v>0</v>
      </c>
      <c r="NIZ198" s="87">
        <f>NIX198+NIY198</f>
        <v>0</v>
      </c>
      <c r="NJA198" s="87">
        <v>0</v>
      </c>
      <c r="NJB198" s="87">
        <f>NIZ198*(($H$150)+1)+(IF(NJA198&lt;101,NJA198,IF(NJA198&lt;201,NJA198/2,IF(NJA198&lt;=301,NJA198/3,NJA198/4))))</f>
        <v>0</v>
      </c>
      <c r="NJC198" s="108">
        <v>2</v>
      </c>
      <c r="NJD198" s="109"/>
      <c r="NJE198" s="87"/>
      <c r="NJF198" s="87"/>
      <c r="NJG198" s="87">
        <v>0</v>
      </c>
      <c r="NJH198" s="87">
        <f>NJF198+NJG198</f>
        <v>0</v>
      </c>
      <c r="NJI198" s="87">
        <v>0</v>
      </c>
      <c r="NJJ198" s="87">
        <f>NJH198*(($H$150)+1)+(IF(NJI198&lt;101,NJI198,IF(NJI198&lt;201,NJI198/2,IF(NJI198&lt;=301,NJI198/3,NJI198/4))))</f>
        <v>0</v>
      </c>
      <c r="NJK198" s="108">
        <v>2</v>
      </c>
      <c r="NJL198" s="109"/>
      <c r="NJM198" s="87"/>
      <c r="NJN198" s="87"/>
      <c r="NJO198" s="87">
        <v>0</v>
      </c>
      <c r="NJP198" s="87">
        <f>NJN198+NJO198</f>
        <v>0</v>
      </c>
      <c r="NJQ198" s="87">
        <v>0</v>
      </c>
      <c r="NJR198" s="87">
        <f>NJP198*(($H$150)+1)+(IF(NJQ198&lt;101,NJQ198,IF(NJQ198&lt;201,NJQ198/2,IF(NJQ198&lt;=301,NJQ198/3,NJQ198/4))))</f>
        <v>0</v>
      </c>
      <c r="NJS198" s="108">
        <v>2</v>
      </c>
      <c r="NJT198" s="109"/>
      <c r="NJU198" s="87"/>
      <c r="NJV198" s="87"/>
      <c r="NJW198" s="87">
        <v>0</v>
      </c>
      <c r="NJX198" s="87">
        <f>NJV198+NJW198</f>
        <v>0</v>
      </c>
      <c r="NJY198" s="87">
        <v>0</v>
      </c>
      <c r="NJZ198" s="87">
        <f>NJX198*(($H$150)+1)+(IF(NJY198&lt;101,NJY198,IF(NJY198&lt;201,NJY198/2,IF(NJY198&lt;=301,NJY198/3,NJY198/4))))</f>
        <v>0</v>
      </c>
      <c r="NKA198" s="108">
        <v>2</v>
      </c>
      <c r="NKB198" s="109"/>
      <c r="NKC198" s="87"/>
      <c r="NKD198" s="87"/>
      <c r="NKE198" s="87">
        <v>0</v>
      </c>
      <c r="NKF198" s="87">
        <f>NKD198+NKE198</f>
        <v>0</v>
      </c>
      <c r="NKG198" s="87">
        <v>0</v>
      </c>
      <c r="NKH198" s="87">
        <f>NKF198*(($H$150)+1)+(IF(NKG198&lt;101,NKG198,IF(NKG198&lt;201,NKG198/2,IF(NKG198&lt;=301,NKG198/3,NKG198/4))))</f>
        <v>0</v>
      </c>
      <c r="NKI198" s="108">
        <v>2</v>
      </c>
      <c r="NKJ198" s="109"/>
      <c r="NKK198" s="87"/>
      <c r="NKL198" s="87"/>
      <c r="NKM198" s="87">
        <v>0</v>
      </c>
      <c r="NKN198" s="87">
        <f>NKL198+NKM198</f>
        <v>0</v>
      </c>
      <c r="NKO198" s="87">
        <v>0</v>
      </c>
      <c r="NKP198" s="87">
        <f>NKN198*(($H$150)+1)+(IF(NKO198&lt;101,NKO198,IF(NKO198&lt;201,NKO198/2,IF(NKO198&lt;=301,NKO198/3,NKO198/4))))</f>
        <v>0</v>
      </c>
      <c r="NKQ198" s="108">
        <v>2</v>
      </c>
      <c r="NKR198" s="109"/>
      <c r="NKS198" s="87"/>
      <c r="NKT198" s="87"/>
      <c r="NKU198" s="87">
        <v>0</v>
      </c>
      <c r="NKV198" s="87">
        <f>NKT198+NKU198</f>
        <v>0</v>
      </c>
      <c r="NKW198" s="87">
        <v>0</v>
      </c>
      <c r="NKX198" s="87">
        <f>NKV198*(($H$150)+1)+(IF(NKW198&lt;101,NKW198,IF(NKW198&lt;201,NKW198/2,IF(NKW198&lt;=301,NKW198/3,NKW198/4))))</f>
        <v>0</v>
      </c>
      <c r="NKY198" s="108">
        <v>2</v>
      </c>
      <c r="NKZ198" s="109"/>
      <c r="NLA198" s="87"/>
      <c r="NLB198" s="87"/>
      <c r="NLC198" s="87">
        <v>0</v>
      </c>
      <c r="NLD198" s="87">
        <f>NLB198+NLC198</f>
        <v>0</v>
      </c>
      <c r="NLE198" s="87">
        <v>0</v>
      </c>
      <c r="NLF198" s="87">
        <f>NLD198*(($H$150)+1)+(IF(NLE198&lt;101,NLE198,IF(NLE198&lt;201,NLE198/2,IF(NLE198&lt;=301,NLE198/3,NLE198/4))))</f>
        <v>0</v>
      </c>
      <c r="NLG198" s="108">
        <v>2</v>
      </c>
      <c r="NLH198" s="109"/>
      <c r="NLI198" s="87"/>
      <c r="NLJ198" s="87"/>
      <c r="NLK198" s="87">
        <v>0</v>
      </c>
      <c r="NLL198" s="87">
        <f>NLJ198+NLK198</f>
        <v>0</v>
      </c>
      <c r="NLM198" s="87">
        <v>0</v>
      </c>
      <c r="NLN198" s="87">
        <f>NLL198*(($H$150)+1)+(IF(NLM198&lt;101,NLM198,IF(NLM198&lt;201,NLM198/2,IF(NLM198&lt;=301,NLM198/3,NLM198/4))))</f>
        <v>0</v>
      </c>
      <c r="NLO198" s="108">
        <v>2</v>
      </c>
      <c r="NLP198" s="109"/>
      <c r="NLQ198" s="87"/>
      <c r="NLR198" s="87"/>
      <c r="NLS198" s="87">
        <v>0</v>
      </c>
      <c r="NLT198" s="87">
        <f>NLR198+NLS198</f>
        <v>0</v>
      </c>
      <c r="NLU198" s="87">
        <v>0</v>
      </c>
      <c r="NLV198" s="87">
        <f>NLT198*(($H$150)+1)+(IF(NLU198&lt;101,NLU198,IF(NLU198&lt;201,NLU198/2,IF(NLU198&lt;=301,NLU198/3,NLU198/4))))</f>
        <v>0</v>
      </c>
      <c r="NLW198" s="108">
        <v>2</v>
      </c>
      <c r="NLX198" s="109"/>
      <c r="NLY198" s="87"/>
      <c r="NLZ198" s="87"/>
      <c r="NMA198" s="87">
        <v>0</v>
      </c>
      <c r="NMB198" s="87">
        <f>NLZ198+NMA198</f>
        <v>0</v>
      </c>
      <c r="NMC198" s="87">
        <v>0</v>
      </c>
      <c r="NMD198" s="87">
        <f>NMB198*(($H$150)+1)+(IF(NMC198&lt;101,NMC198,IF(NMC198&lt;201,NMC198/2,IF(NMC198&lt;=301,NMC198/3,NMC198/4))))</f>
        <v>0</v>
      </c>
      <c r="NME198" s="108">
        <v>2</v>
      </c>
      <c r="NMF198" s="109"/>
      <c r="NMG198" s="87"/>
      <c r="NMH198" s="87"/>
      <c r="NMI198" s="87">
        <v>0</v>
      </c>
      <c r="NMJ198" s="87">
        <f>NMH198+NMI198</f>
        <v>0</v>
      </c>
      <c r="NMK198" s="87">
        <v>0</v>
      </c>
      <c r="NML198" s="87">
        <f>NMJ198*(($H$150)+1)+(IF(NMK198&lt;101,NMK198,IF(NMK198&lt;201,NMK198/2,IF(NMK198&lt;=301,NMK198/3,NMK198/4))))</f>
        <v>0</v>
      </c>
      <c r="NMM198" s="108">
        <v>2</v>
      </c>
      <c r="NMN198" s="109"/>
      <c r="NMO198" s="87"/>
      <c r="NMP198" s="87"/>
      <c r="NMQ198" s="87">
        <v>0</v>
      </c>
      <c r="NMR198" s="87">
        <f>NMP198+NMQ198</f>
        <v>0</v>
      </c>
      <c r="NMS198" s="87">
        <v>0</v>
      </c>
      <c r="NMT198" s="87">
        <f>NMR198*(($H$150)+1)+(IF(NMS198&lt;101,NMS198,IF(NMS198&lt;201,NMS198/2,IF(NMS198&lt;=301,NMS198/3,NMS198/4))))</f>
        <v>0</v>
      </c>
      <c r="NMU198" s="108">
        <v>2</v>
      </c>
      <c r="NMV198" s="109"/>
      <c r="NMW198" s="87"/>
      <c r="NMX198" s="87"/>
      <c r="NMY198" s="87">
        <v>0</v>
      </c>
      <c r="NMZ198" s="87">
        <f>NMX198+NMY198</f>
        <v>0</v>
      </c>
      <c r="NNA198" s="87">
        <v>0</v>
      </c>
      <c r="NNB198" s="87">
        <f>NMZ198*(($H$150)+1)+(IF(NNA198&lt;101,NNA198,IF(NNA198&lt;201,NNA198/2,IF(NNA198&lt;=301,NNA198/3,NNA198/4))))</f>
        <v>0</v>
      </c>
      <c r="NNC198" s="108">
        <v>2</v>
      </c>
      <c r="NND198" s="109"/>
      <c r="NNE198" s="87"/>
      <c r="NNF198" s="87"/>
      <c r="NNG198" s="87">
        <v>0</v>
      </c>
      <c r="NNH198" s="87">
        <f>NNF198+NNG198</f>
        <v>0</v>
      </c>
      <c r="NNI198" s="87">
        <v>0</v>
      </c>
      <c r="NNJ198" s="87">
        <f>NNH198*(($H$150)+1)+(IF(NNI198&lt;101,NNI198,IF(NNI198&lt;201,NNI198/2,IF(NNI198&lt;=301,NNI198/3,NNI198/4))))</f>
        <v>0</v>
      </c>
      <c r="NNK198" s="108">
        <v>2</v>
      </c>
      <c r="NNL198" s="109"/>
      <c r="NNM198" s="87"/>
      <c r="NNN198" s="87"/>
      <c r="NNO198" s="87">
        <v>0</v>
      </c>
      <c r="NNP198" s="87">
        <f>NNN198+NNO198</f>
        <v>0</v>
      </c>
      <c r="NNQ198" s="87">
        <v>0</v>
      </c>
      <c r="NNR198" s="87">
        <f>NNP198*(($H$150)+1)+(IF(NNQ198&lt;101,NNQ198,IF(NNQ198&lt;201,NNQ198/2,IF(NNQ198&lt;=301,NNQ198/3,NNQ198/4))))</f>
        <v>0</v>
      </c>
      <c r="NNS198" s="108">
        <v>2</v>
      </c>
      <c r="NNT198" s="109"/>
      <c r="NNU198" s="87"/>
      <c r="NNV198" s="87"/>
      <c r="NNW198" s="87">
        <v>0</v>
      </c>
      <c r="NNX198" s="87">
        <f>NNV198+NNW198</f>
        <v>0</v>
      </c>
      <c r="NNY198" s="87">
        <v>0</v>
      </c>
      <c r="NNZ198" s="87">
        <f>NNX198*(($H$150)+1)+(IF(NNY198&lt;101,NNY198,IF(NNY198&lt;201,NNY198/2,IF(NNY198&lt;=301,NNY198/3,NNY198/4))))</f>
        <v>0</v>
      </c>
      <c r="NOA198" s="108">
        <v>2</v>
      </c>
      <c r="NOB198" s="109"/>
      <c r="NOC198" s="87"/>
      <c r="NOD198" s="87"/>
      <c r="NOE198" s="87">
        <v>0</v>
      </c>
      <c r="NOF198" s="87">
        <f>NOD198+NOE198</f>
        <v>0</v>
      </c>
      <c r="NOG198" s="87">
        <v>0</v>
      </c>
      <c r="NOH198" s="87">
        <f>NOF198*(($H$150)+1)+(IF(NOG198&lt;101,NOG198,IF(NOG198&lt;201,NOG198/2,IF(NOG198&lt;=301,NOG198/3,NOG198/4))))</f>
        <v>0</v>
      </c>
      <c r="NOI198" s="108">
        <v>2</v>
      </c>
      <c r="NOJ198" s="109"/>
      <c r="NOK198" s="87"/>
      <c r="NOL198" s="87"/>
      <c r="NOM198" s="87">
        <v>0</v>
      </c>
      <c r="NON198" s="87">
        <f>NOL198+NOM198</f>
        <v>0</v>
      </c>
      <c r="NOO198" s="87">
        <v>0</v>
      </c>
      <c r="NOP198" s="87">
        <f>NON198*(($H$150)+1)+(IF(NOO198&lt;101,NOO198,IF(NOO198&lt;201,NOO198/2,IF(NOO198&lt;=301,NOO198/3,NOO198/4))))</f>
        <v>0</v>
      </c>
      <c r="NOQ198" s="108">
        <v>2</v>
      </c>
      <c r="NOR198" s="109"/>
      <c r="NOS198" s="87"/>
      <c r="NOT198" s="87"/>
      <c r="NOU198" s="87">
        <v>0</v>
      </c>
      <c r="NOV198" s="87">
        <f>NOT198+NOU198</f>
        <v>0</v>
      </c>
      <c r="NOW198" s="87">
        <v>0</v>
      </c>
      <c r="NOX198" s="87">
        <f>NOV198*(($H$150)+1)+(IF(NOW198&lt;101,NOW198,IF(NOW198&lt;201,NOW198/2,IF(NOW198&lt;=301,NOW198/3,NOW198/4))))</f>
        <v>0</v>
      </c>
      <c r="NOY198" s="108">
        <v>2</v>
      </c>
      <c r="NOZ198" s="109"/>
      <c r="NPA198" s="87"/>
      <c r="NPB198" s="87"/>
      <c r="NPC198" s="87">
        <v>0</v>
      </c>
      <c r="NPD198" s="87">
        <f>NPB198+NPC198</f>
        <v>0</v>
      </c>
      <c r="NPE198" s="87">
        <v>0</v>
      </c>
      <c r="NPF198" s="87">
        <f>NPD198*(($H$150)+1)+(IF(NPE198&lt;101,NPE198,IF(NPE198&lt;201,NPE198/2,IF(NPE198&lt;=301,NPE198/3,NPE198/4))))</f>
        <v>0</v>
      </c>
      <c r="NPG198" s="108">
        <v>2</v>
      </c>
      <c r="NPH198" s="109"/>
      <c r="NPI198" s="87"/>
      <c r="NPJ198" s="87"/>
      <c r="NPK198" s="87">
        <v>0</v>
      </c>
      <c r="NPL198" s="87">
        <f>NPJ198+NPK198</f>
        <v>0</v>
      </c>
      <c r="NPM198" s="87">
        <v>0</v>
      </c>
      <c r="NPN198" s="87">
        <f>NPL198*(($H$150)+1)+(IF(NPM198&lt;101,NPM198,IF(NPM198&lt;201,NPM198/2,IF(NPM198&lt;=301,NPM198/3,NPM198/4))))</f>
        <v>0</v>
      </c>
      <c r="NPO198" s="108">
        <v>2</v>
      </c>
      <c r="NPP198" s="109"/>
      <c r="NPQ198" s="87"/>
      <c r="NPR198" s="87"/>
      <c r="NPS198" s="87">
        <v>0</v>
      </c>
      <c r="NPT198" s="87">
        <f>NPR198+NPS198</f>
        <v>0</v>
      </c>
      <c r="NPU198" s="87">
        <v>0</v>
      </c>
      <c r="NPV198" s="87">
        <f>NPT198*(($H$150)+1)+(IF(NPU198&lt;101,NPU198,IF(NPU198&lt;201,NPU198/2,IF(NPU198&lt;=301,NPU198/3,NPU198/4))))</f>
        <v>0</v>
      </c>
      <c r="NPW198" s="108">
        <v>2</v>
      </c>
      <c r="NPX198" s="109"/>
      <c r="NPY198" s="87"/>
      <c r="NPZ198" s="87"/>
      <c r="NQA198" s="87">
        <v>0</v>
      </c>
      <c r="NQB198" s="87">
        <f>NPZ198+NQA198</f>
        <v>0</v>
      </c>
      <c r="NQC198" s="87">
        <v>0</v>
      </c>
      <c r="NQD198" s="87">
        <f>NQB198*(($H$150)+1)+(IF(NQC198&lt;101,NQC198,IF(NQC198&lt;201,NQC198/2,IF(NQC198&lt;=301,NQC198/3,NQC198/4))))</f>
        <v>0</v>
      </c>
      <c r="NQE198" s="108">
        <v>2</v>
      </c>
      <c r="NQF198" s="109"/>
      <c r="NQG198" s="87"/>
      <c r="NQH198" s="87"/>
      <c r="NQI198" s="87">
        <v>0</v>
      </c>
      <c r="NQJ198" s="87">
        <f>NQH198+NQI198</f>
        <v>0</v>
      </c>
      <c r="NQK198" s="87">
        <v>0</v>
      </c>
      <c r="NQL198" s="87">
        <f>NQJ198*(($H$150)+1)+(IF(NQK198&lt;101,NQK198,IF(NQK198&lt;201,NQK198/2,IF(NQK198&lt;=301,NQK198/3,NQK198/4))))</f>
        <v>0</v>
      </c>
      <c r="NQM198" s="108">
        <v>2</v>
      </c>
      <c r="NQN198" s="109"/>
      <c r="NQO198" s="87"/>
      <c r="NQP198" s="87"/>
      <c r="NQQ198" s="87">
        <v>0</v>
      </c>
      <c r="NQR198" s="87">
        <f>NQP198+NQQ198</f>
        <v>0</v>
      </c>
      <c r="NQS198" s="87">
        <v>0</v>
      </c>
      <c r="NQT198" s="87">
        <f>NQR198*(($H$150)+1)+(IF(NQS198&lt;101,NQS198,IF(NQS198&lt;201,NQS198/2,IF(NQS198&lt;=301,NQS198/3,NQS198/4))))</f>
        <v>0</v>
      </c>
      <c r="NQU198" s="108">
        <v>2</v>
      </c>
      <c r="NQV198" s="109"/>
      <c r="NQW198" s="87"/>
      <c r="NQX198" s="87"/>
      <c r="NQY198" s="87">
        <v>0</v>
      </c>
      <c r="NQZ198" s="87">
        <f>NQX198+NQY198</f>
        <v>0</v>
      </c>
      <c r="NRA198" s="87">
        <v>0</v>
      </c>
      <c r="NRB198" s="87">
        <f>NQZ198*(($H$150)+1)+(IF(NRA198&lt;101,NRA198,IF(NRA198&lt;201,NRA198/2,IF(NRA198&lt;=301,NRA198/3,NRA198/4))))</f>
        <v>0</v>
      </c>
      <c r="NRC198" s="108">
        <v>2</v>
      </c>
      <c r="NRD198" s="109"/>
      <c r="NRE198" s="87"/>
      <c r="NRF198" s="87"/>
      <c r="NRG198" s="87">
        <v>0</v>
      </c>
      <c r="NRH198" s="87">
        <f>NRF198+NRG198</f>
        <v>0</v>
      </c>
      <c r="NRI198" s="87">
        <v>0</v>
      </c>
      <c r="NRJ198" s="87">
        <f>NRH198*(($H$150)+1)+(IF(NRI198&lt;101,NRI198,IF(NRI198&lt;201,NRI198/2,IF(NRI198&lt;=301,NRI198/3,NRI198/4))))</f>
        <v>0</v>
      </c>
      <c r="NRK198" s="108">
        <v>2</v>
      </c>
      <c r="NRL198" s="109"/>
      <c r="NRM198" s="87"/>
      <c r="NRN198" s="87"/>
      <c r="NRO198" s="87">
        <v>0</v>
      </c>
      <c r="NRP198" s="87">
        <f>NRN198+NRO198</f>
        <v>0</v>
      </c>
      <c r="NRQ198" s="87">
        <v>0</v>
      </c>
      <c r="NRR198" s="87">
        <f>NRP198*(($H$150)+1)+(IF(NRQ198&lt;101,NRQ198,IF(NRQ198&lt;201,NRQ198/2,IF(NRQ198&lt;=301,NRQ198/3,NRQ198/4))))</f>
        <v>0</v>
      </c>
      <c r="NRS198" s="108">
        <v>2</v>
      </c>
      <c r="NRT198" s="109"/>
      <c r="NRU198" s="87"/>
      <c r="NRV198" s="87"/>
      <c r="NRW198" s="87">
        <v>0</v>
      </c>
      <c r="NRX198" s="87">
        <f>NRV198+NRW198</f>
        <v>0</v>
      </c>
      <c r="NRY198" s="87">
        <v>0</v>
      </c>
      <c r="NRZ198" s="87">
        <f>NRX198*(($H$150)+1)+(IF(NRY198&lt;101,NRY198,IF(NRY198&lt;201,NRY198/2,IF(NRY198&lt;=301,NRY198/3,NRY198/4))))</f>
        <v>0</v>
      </c>
      <c r="NSA198" s="108">
        <v>2</v>
      </c>
      <c r="NSB198" s="109"/>
      <c r="NSC198" s="87"/>
      <c r="NSD198" s="87"/>
      <c r="NSE198" s="87">
        <v>0</v>
      </c>
      <c r="NSF198" s="87">
        <f>NSD198+NSE198</f>
        <v>0</v>
      </c>
      <c r="NSG198" s="87">
        <v>0</v>
      </c>
      <c r="NSH198" s="87">
        <f>NSF198*(($H$150)+1)+(IF(NSG198&lt;101,NSG198,IF(NSG198&lt;201,NSG198/2,IF(NSG198&lt;=301,NSG198/3,NSG198/4))))</f>
        <v>0</v>
      </c>
      <c r="NSI198" s="108">
        <v>2</v>
      </c>
      <c r="NSJ198" s="109"/>
      <c r="NSK198" s="87"/>
      <c r="NSL198" s="87"/>
      <c r="NSM198" s="87">
        <v>0</v>
      </c>
      <c r="NSN198" s="87">
        <f>NSL198+NSM198</f>
        <v>0</v>
      </c>
      <c r="NSO198" s="87">
        <v>0</v>
      </c>
      <c r="NSP198" s="87">
        <f>NSN198*(($H$150)+1)+(IF(NSO198&lt;101,NSO198,IF(NSO198&lt;201,NSO198/2,IF(NSO198&lt;=301,NSO198/3,NSO198/4))))</f>
        <v>0</v>
      </c>
      <c r="NSQ198" s="108">
        <v>2</v>
      </c>
      <c r="NSR198" s="109"/>
      <c r="NSS198" s="87"/>
      <c r="NST198" s="87"/>
      <c r="NSU198" s="87">
        <v>0</v>
      </c>
      <c r="NSV198" s="87">
        <f>NST198+NSU198</f>
        <v>0</v>
      </c>
      <c r="NSW198" s="87">
        <v>0</v>
      </c>
      <c r="NSX198" s="87">
        <f>NSV198*(($H$150)+1)+(IF(NSW198&lt;101,NSW198,IF(NSW198&lt;201,NSW198/2,IF(NSW198&lt;=301,NSW198/3,NSW198/4))))</f>
        <v>0</v>
      </c>
      <c r="NSY198" s="108">
        <v>2</v>
      </c>
      <c r="NSZ198" s="109"/>
      <c r="NTA198" s="87"/>
      <c r="NTB198" s="87"/>
      <c r="NTC198" s="87">
        <v>0</v>
      </c>
      <c r="NTD198" s="87">
        <f>NTB198+NTC198</f>
        <v>0</v>
      </c>
      <c r="NTE198" s="87">
        <v>0</v>
      </c>
      <c r="NTF198" s="87">
        <f>NTD198*(($H$150)+1)+(IF(NTE198&lt;101,NTE198,IF(NTE198&lt;201,NTE198/2,IF(NTE198&lt;=301,NTE198/3,NTE198/4))))</f>
        <v>0</v>
      </c>
      <c r="NTG198" s="108">
        <v>2</v>
      </c>
      <c r="NTH198" s="109"/>
      <c r="NTI198" s="87"/>
      <c r="NTJ198" s="87"/>
      <c r="NTK198" s="87">
        <v>0</v>
      </c>
      <c r="NTL198" s="87">
        <f>NTJ198+NTK198</f>
        <v>0</v>
      </c>
      <c r="NTM198" s="87">
        <v>0</v>
      </c>
      <c r="NTN198" s="87">
        <f>NTL198*(($H$150)+1)+(IF(NTM198&lt;101,NTM198,IF(NTM198&lt;201,NTM198/2,IF(NTM198&lt;=301,NTM198/3,NTM198/4))))</f>
        <v>0</v>
      </c>
      <c r="NTO198" s="108">
        <v>2</v>
      </c>
      <c r="NTP198" s="109"/>
      <c r="NTQ198" s="87"/>
      <c r="NTR198" s="87"/>
      <c r="NTS198" s="87">
        <v>0</v>
      </c>
      <c r="NTT198" s="87">
        <f>NTR198+NTS198</f>
        <v>0</v>
      </c>
      <c r="NTU198" s="87">
        <v>0</v>
      </c>
      <c r="NTV198" s="87">
        <f>NTT198*(($H$150)+1)+(IF(NTU198&lt;101,NTU198,IF(NTU198&lt;201,NTU198/2,IF(NTU198&lt;=301,NTU198/3,NTU198/4))))</f>
        <v>0</v>
      </c>
      <c r="NTW198" s="108">
        <v>2</v>
      </c>
      <c r="NTX198" s="109"/>
      <c r="NTY198" s="87"/>
      <c r="NTZ198" s="87"/>
      <c r="NUA198" s="87">
        <v>0</v>
      </c>
      <c r="NUB198" s="87">
        <f>NTZ198+NUA198</f>
        <v>0</v>
      </c>
      <c r="NUC198" s="87">
        <v>0</v>
      </c>
      <c r="NUD198" s="87">
        <f>NUB198*(($H$150)+1)+(IF(NUC198&lt;101,NUC198,IF(NUC198&lt;201,NUC198/2,IF(NUC198&lt;=301,NUC198/3,NUC198/4))))</f>
        <v>0</v>
      </c>
      <c r="NUE198" s="108">
        <v>2</v>
      </c>
      <c r="NUF198" s="109"/>
      <c r="NUG198" s="87"/>
      <c r="NUH198" s="87"/>
      <c r="NUI198" s="87">
        <v>0</v>
      </c>
      <c r="NUJ198" s="87">
        <f>NUH198+NUI198</f>
        <v>0</v>
      </c>
      <c r="NUK198" s="87">
        <v>0</v>
      </c>
      <c r="NUL198" s="87">
        <f>NUJ198*(($H$150)+1)+(IF(NUK198&lt;101,NUK198,IF(NUK198&lt;201,NUK198/2,IF(NUK198&lt;=301,NUK198/3,NUK198/4))))</f>
        <v>0</v>
      </c>
      <c r="NUM198" s="108">
        <v>2</v>
      </c>
      <c r="NUN198" s="109"/>
      <c r="NUO198" s="87"/>
      <c r="NUP198" s="87"/>
      <c r="NUQ198" s="87">
        <v>0</v>
      </c>
      <c r="NUR198" s="87">
        <f>NUP198+NUQ198</f>
        <v>0</v>
      </c>
      <c r="NUS198" s="87">
        <v>0</v>
      </c>
      <c r="NUT198" s="87">
        <f>NUR198*(($H$150)+1)+(IF(NUS198&lt;101,NUS198,IF(NUS198&lt;201,NUS198/2,IF(NUS198&lt;=301,NUS198/3,NUS198/4))))</f>
        <v>0</v>
      </c>
      <c r="NUU198" s="108">
        <v>2</v>
      </c>
      <c r="NUV198" s="109"/>
      <c r="NUW198" s="87"/>
      <c r="NUX198" s="87"/>
      <c r="NUY198" s="87">
        <v>0</v>
      </c>
      <c r="NUZ198" s="87">
        <f>NUX198+NUY198</f>
        <v>0</v>
      </c>
      <c r="NVA198" s="87">
        <v>0</v>
      </c>
      <c r="NVB198" s="87">
        <f>NUZ198*(($H$150)+1)+(IF(NVA198&lt;101,NVA198,IF(NVA198&lt;201,NVA198/2,IF(NVA198&lt;=301,NVA198/3,NVA198/4))))</f>
        <v>0</v>
      </c>
      <c r="NVC198" s="108">
        <v>2</v>
      </c>
      <c r="NVD198" s="109"/>
      <c r="NVE198" s="87"/>
      <c r="NVF198" s="87"/>
      <c r="NVG198" s="87">
        <v>0</v>
      </c>
      <c r="NVH198" s="87">
        <f>NVF198+NVG198</f>
        <v>0</v>
      </c>
      <c r="NVI198" s="87">
        <v>0</v>
      </c>
      <c r="NVJ198" s="87">
        <f>NVH198*(($H$150)+1)+(IF(NVI198&lt;101,NVI198,IF(NVI198&lt;201,NVI198/2,IF(NVI198&lt;=301,NVI198/3,NVI198/4))))</f>
        <v>0</v>
      </c>
      <c r="NVK198" s="108">
        <v>2</v>
      </c>
      <c r="NVL198" s="109"/>
      <c r="NVM198" s="87"/>
      <c r="NVN198" s="87"/>
      <c r="NVO198" s="87">
        <v>0</v>
      </c>
      <c r="NVP198" s="87">
        <f>NVN198+NVO198</f>
        <v>0</v>
      </c>
      <c r="NVQ198" s="87">
        <v>0</v>
      </c>
      <c r="NVR198" s="87">
        <f>NVP198*(($H$150)+1)+(IF(NVQ198&lt;101,NVQ198,IF(NVQ198&lt;201,NVQ198/2,IF(NVQ198&lt;=301,NVQ198/3,NVQ198/4))))</f>
        <v>0</v>
      </c>
      <c r="NVS198" s="108">
        <v>2</v>
      </c>
      <c r="NVT198" s="109"/>
      <c r="NVU198" s="87"/>
      <c r="NVV198" s="87"/>
      <c r="NVW198" s="87">
        <v>0</v>
      </c>
      <c r="NVX198" s="87">
        <f>NVV198+NVW198</f>
        <v>0</v>
      </c>
      <c r="NVY198" s="87">
        <v>0</v>
      </c>
      <c r="NVZ198" s="87">
        <f>NVX198*(($H$150)+1)+(IF(NVY198&lt;101,NVY198,IF(NVY198&lt;201,NVY198/2,IF(NVY198&lt;=301,NVY198/3,NVY198/4))))</f>
        <v>0</v>
      </c>
      <c r="NWA198" s="108">
        <v>2</v>
      </c>
      <c r="NWB198" s="109"/>
      <c r="NWC198" s="87"/>
      <c r="NWD198" s="87"/>
      <c r="NWE198" s="87">
        <v>0</v>
      </c>
      <c r="NWF198" s="87">
        <f>NWD198+NWE198</f>
        <v>0</v>
      </c>
      <c r="NWG198" s="87">
        <v>0</v>
      </c>
      <c r="NWH198" s="87">
        <f>NWF198*(($H$150)+1)+(IF(NWG198&lt;101,NWG198,IF(NWG198&lt;201,NWG198/2,IF(NWG198&lt;=301,NWG198/3,NWG198/4))))</f>
        <v>0</v>
      </c>
      <c r="NWI198" s="108">
        <v>2</v>
      </c>
      <c r="NWJ198" s="109"/>
      <c r="NWK198" s="87"/>
      <c r="NWL198" s="87"/>
      <c r="NWM198" s="87">
        <v>0</v>
      </c>
      <c r="NWN198" s="87">
        <f>NWL198+NWM198</f>
        <v>0</v>
      </c>
      <c r="NWO198" s="87">
        <v>0</v>
      </c>
      <c r="NWP198" s="87">
        <f>NWN198*(($H$150)+1)+(IF(NWO198&lt;101,NWO198,IF(NWO198&lt;201,NWO198/2,IF(NWO198&lt;=301,NWO198/3,NWO198/4))))</f>
        <v>0</v>
      </c>
      <c r="NWQ198" s="108">
        <v>2</v>
      </c>
      <c r="NWR198" s="109"/>
      <c r="NWS198" s="87"/>
      <c r="NWT198" s="87"/>
      <c r="NWU198" s="87">
        <v>0</v>
      </c>
      <c r="NWV198" s="87">
        <f>NWT198+NWU198</f>
        <v>0</v>
      </c>
      <c r="NWW198" s="87">
        <v>0</v>
      </c>
      <c r="NWX198" s="87">
        <f>NWV198*(($H$150)+1)+(IF(NWW198&lt;101,NWW198,IF(NWW198&lt;201,NWW198/2,IF(NWW198&lt;=301,NWW198/3,NWW198/4))))</f>
        <v>0</v>
      </c>
      <c r="NWY198" s="108">
        <v>2</v>
      </c>
      <c r="NWZ198" s="109"/>
      <c r="NXA198" s="87"/>
      <c r="NXB198" s="87"/>
      <c r="NXC198" s="87">
        <v>0</v>
      </c>
      <c r="NXD198" s="87">
        <f>NXB198+NXC198</f>
        <v>0</v>
      </c>
      <c r="NXE198" s="87">
        <v>0</v>
      </c>
      <c r="NXF198" s="87">
        <f>NXD198*(($H$150)+1)+(IF(NXE198&lt;101,NXE198,IF(NXE198&lt;201,NXE198/2,IF(NXE198&lt;=301,NXE198/3,NXE198/4))))</f>
        <v>0</v>
      </c>
      <c r="NXG198" s="108">
        <v>2</v>
      </c>
      <c r="NXH198" s="109"/>
      <c r="NXI198" s="87"/>
      <c r="NXJ198" s="87"/>
      <c r="NXK198" s="87">
        <v>0</v>
      </c>
      <c r="NXL198" s="87">
        <f>NXJ198+NXK198</f>
        <v>0</v>
      </c>
      <c r="NXM198" s="87">
        <v>0</v>
      </c>
      <c r="NXN198" s="87">
        <f>NXL198*(($H$150)+1)+(IF(NXM198&lt;101,NXM198,IF(NXM198&lt;201,NXM198/2,IF(NXM198&lt;=301,NXM198/3,NXM198/4))))</f>
        <v>0</v>
      </c>
      <c r="NXO198" s="108">
        <v>2</v>
      </c>
      <c r="NXP198" s="109"/>
      <c r="NXQ198" s="87"/>
      <c r="NXR198" s="87"/>
      <c r="NXS198" s="87">
        <v>0</v>
      </c>
      <c r="NXT198" s="87">
        <f>NXR198+NXS198</f>
        <v>0</v>
      </c>
      <c r="NXU198" s="87">
        <v>0</v>
      </c>
      <c r="NXV198" s="87">
        <f>NXT198*(($H$150)+1)+(IF(NXU198&lt;101,NXU198,IF(NXU198&lt;201,NXU198/2,IF(NXU198&lt;=301,NXU198/3,NXU198/4))))</f>
        <v>0</v>
      </c>
      <c r="NXW198" s="108">
        <v>2</v>
      </c>
      <c r="NXX198" s="109"/>
      <c r="NXY198" s="87"/>
      <c r="NXZ198" s="87"/>
      <c r="NYA198" s="87">
        <v>0</v>
      </c>
      <c r="NYB198" s="87">
        <f>NXZ198+NYA198</f>
        <v>0</v>
      </c>
      <c r="NYC198" s="87">
        <v>0</v>
      </c>
      <c r="NYD198" s="87">
        <f>NYB198*(($H$150)+1)+(IF(NYC198&lt;101,NYC198,IF(NYC198&lt;201,NYC198/2,IF(NYC198&lt;=301,NYC198/3,NYC198/4))))</f>
        <v>0</v>
      </c>
      <c r="NYE198" s="108">
        <v>2</v>
      </c>
      <c r="NYF198" s="109"/>
      <c r="NYG198" s="87"/>
      <c r="NYH198" s="87"/>
      <c r="NYI198" s="87">
        <v>0</v>
      </c>
      <c r="NYJ198" s="87">
        <f>NYH198+NYI198</f>
        <v>0</v>
      </c>
      <c r="NYK198" s="87">
        <v>0</v>
      </c>
      <c r="NYL198" s="87">
        <f>NYJ198*(($H$150)+1)+(IF(NYK198&lt;101,NYK198,IF(NYK198&lt;201,NYK198/2,IF(NYK198&lt;=301,NYK198/3,NYK198/4))))</f>
        <v>0</v>
      </c>
      <c r="NYM198" s="108">
        <v>2</v>
      </c>
      <c r="NYN198" s="109"/>
      <c r="NYO198" s="87"/>
      <c r="NYP198" s="87"/>
      <c r="NYQ198" s="87">
        <v>0</v>
      </c>
      <c r="NYR198" s="87">
        <f>NYP198+NYQ198</f>
        <v>0</v>
      </c>
      <c r="NYS198" s="87">
        <v>0</v>
      </c>
      <c r="NYT198" s="87">
        <f>NYR198*(($H$150)+1)+(IF(NYS198&lt;101,NYS198,IF(NYS198&lt;201,NYS198/2,IF(NYS198&lt;=301,NYS198/3,NYS198/4))))</f>
        <v>0</v>
      </c>
      <c r="NYU198" s="108">
        <v>2</v>
      </c>
      <c r="NYV198" s="109"/>
      <c r="NYW198" s="87"/>
      <c r="NYX198" s="87"/>
      <c r="NYY198" s="87">
        <v>0</v>
      </c>
      <c r="NYZ198" s="87">
        <f>NYX198+NYY198</f>
        <v>0</v>
      </c>
      <c r="NZA198" s="87">
        <v>0</v>
      </c>
      <c r="NZB198" s="87">
        <f>NYZ198*(($H$150)+1)+(IF(NZA198&lt;101,NZA198,IF(NZA198&lt;201,NZA198/2,IF(NZA198&lt;=301,NZA198/3,NZA198/4))))</f>
        <v>0</v>
      </c>
      <c r="NZC198" s="108">
        <v>2</v>
      </c>
      <c r="NZD198" s="109"/>
      <c r="NZE198" s="87"/>
      <c r="NZF198" s="87"/>
      <c r="NZG198" s="87">
        <v>0</v>
      </c>
      <c r="NZH198" s="87">
        <f>NZF198+NZG198</f>
        <v>0</v>
      </c>
      <c r="NZI198" s="87">
        <v>0</v>
      </c>
      <c r="NZJ198" s="87">
        <f>NZH198*(($H$150)+1)+(IF(NZI198&lt;101,NZI198,IF(NZI198&lt;201,NZI198/2,IF(NZI198&lt;=301,NZI198/3,NZI198/4))))</f>
        <v>0</v>
      </c>
      <c r="NZK198" s="108">
        <v>2</v>
      </c>
      <c r="NZL198" s="109"/>
      <c r="NZM198" s="87"/>
      <c r="NZN198" s="87"/>
      <c r="NZO198" s="87">
        <v>0</v>
      </c>
      <c r="NZP198" s="87">
        <f>NZN198+NZO198</f>
        <v>0</v>
      </c>
      <c r="NZQ198" s="87">
        <v>0</v>
      </c>
      <c r="NZR198" s="87">
        <f>NZP198*(($H$150)+1)+(IF(NZQ198&lt;101,NZQ198,IF(NZQ198&lt;201,NZQ198/2,IF(NZQ198&lt;=301,NZQ198/3,NZQ198/4))))</f>
        <v>0</v>
      </c>
      <c r="NZS198" s="108">
        <v>2</v>
      </c>
      <c r="NZT198" s="109"/>
      <c r="NZU198" s="87"/>
      <c r="NZV198" s="87"/>
      <c r="NZW198" s="87">
        <v>0</v>
      </c>
      <c r="NZX198" s="87">
        <f>NZV198+NZW198</f>
        <v>0</v>
      </c>
      <c r="NZY198" s="87">
        <v>0</v>
      </c>
      <c r="NZZ198" s="87">
        <f>NZX198*(($H$150)+1)+(IF(NZY198&lt;101,NZY198,IF(NZY198&lt;201,NZY198/2,IF(NZY198&lt;=301,NZY198/3,NZY198/4))))</f>
        <v>0</v>
      </c>
      <c r="OAA198" s="108">
        <v>2</v>
      </c>
      <c r="OAB198" s="109"/>
      <c r="OAC198" s="87"/>
      <c r="OAD198" s="87"/>
      <c r="OAE198" s="87">
        <v>0</v>
      </c>
      <c r="OAF198" s="87">
        <f>OAD198+OAE198</f>
        <v>0</v>
      </c>
      <c r="OAG198" s="87">
        <v>0</v>
      </c>
      <c r="OAH198" s="87">
        <f>OAF198*(($H$150)+1)+(IF(OAG198&lt;101,OAG198,IF(OAG198&lt;201,OAG198/2,IF(OAG198&lt;=301,OAG198/3,OAG198/4))))</f>
        <v>0</v>
      </c>
      <c r="OAI198" s="108">
        <v>2</v>
      </c>
      <c r="OAJ198" s="109"/>
      <c r="OAK198" s="87"/>
      <c r="OAL198" s="87"/>
      <c r="OAM198" s="87">
        <v>0</v>
      </c>
      <c r="OAN198" s="87">
        <f>OAL198+OAM198</f>
        <v>0</v>
      </c>
      <c r="OAO198" s="87">
        <v>0</v>
      </c>
      <c r="OAP198" s="87">
        <f>OAN198*(($H$150)+1)+(IF(OAO198&lt;101,OAO198,IF(OAO198&lt;201,OAO198/2,IF(OAO198&lt;=301,OAO198/3,OAO198/4))))</f>
        <v>0</v>
      </c>
      <c r="OAQ198" s="108">
        <v>2</v>
      </c>
      <c r="OAR198" s="109"/>
      <c r="OAS198" s="87"/>
      <c r="OAT198" s="87"/>
      <c r="OAU198" s="87">
        <v>0</v>
      </c>
      <c r="OAV198" s="87">
        <f>OAT198+OAU198</f>
        <v>0</v>
      </c>
      <c r="OAW198" s="87">
        <v>0</v>
      </c>
      <c r="OAX198" s="87">
        <f>OAV198*(($H$150)+1)+(IF(OAW198&lt;101,OAW198,IF(OAW198&lt;201,OAW198/2,IF(OAW198&lt;=301,OAW198/3,OAW198/4))))</f>
        <v>0</v>
      </c>
      <c r="OAY198" s="108">
        <v>2</v>
      </c>
      <c r="OAZ198" s="109"/>
      <c r="OBA198" s="87"/>
      <c r="OBB198" s="87"/>
      <c r="OBC198" s="87">
        <v>0</v>
      </c>
      <c r="OBD198" s="87">
        <f>OBB198+OBC198</f>
        <v>0</v>
      </c>
      <c r="OBE198" s="87">
        <v>0</v>
      </c>
      <c r="OBF198" s="87">
        <f>OBD198*(($H$150)+1)+(IF(OBE198&lt;101,OBE198,IF(OBE198&lt;201,OBE198/2,IF(OBE198&lt;=301,OBE198/3,OBE198/4))))</f>
        <v>0</v>
      </c>
      <c r="OBG198" s="108">
        <v>2</v>
      </c>
      <c r="OBH198" s="109"/>
      <c r="OBI198" s="87"/>
      <c r="OBJ198" s="87"/>
      <c r="OBK198" s="87">
        <v>0</v>
      </c>
      <c r="OBL198" s="87">
        <f>OBJ198+OBK198</f>
        <v>0</v>
      </c>
      <c r="OBM198" s="87">
        <v>0</v>
      </c>
      <c r="OBN198" s="87">
        <f>OBL198*(($H$150)+1)+(IF(OBM198&lt;101,OBM198,IF(OBM198&lt;201,OBM198/2,IF(OBM198&lt;=301,OBM198/3,OBM198/4))))</f>
        <v>0</v>
      </c>
      <c r="OBO198" s="108">
        <v>2</v>
      </c>
      <c r="OBP198" s="109"/>
      <c r="OBQ198" s="87"/>
      <c r="OBR198" s="87"/>
      <c r="OBS198" s="87">
        <v>0</v>
      </c>
      <c r="OBT198" s="87">
        <f>OBR198+OBS198</f>
        <v>0</v>
      </c>
      <c r="OBU198" s="87">
        <v>0</v>
      </c>
      <c r="OBV198" s="87">
        <f>OBT198*(($H$150)+1)+(IF(OBU198&lt;101,OBU198,IF(OBU198&lt;201,OBU198/2,IF(OBU198&lt;=301,OBU198/3,OBU198/4))))</f>
        <v>0</v>
      </c>
      <c r="OBW198" s="108">
        <v>2</v>
      </c>
      <c r="OBX198" s="109"/>
      <c r="OBY198" s="87"/>
      <c r="OBZ198" s="87"/>
      <c r="OCA198" s="87">
        <v>0</v>
      </c>
      <c r="OCB198" s="87">
        <f>OBZ198+OCA198</f>
        <v>0</v>
      </c>
      <c r="OCC198" s="87">
        <v>0</v>
      </c>
      <c r="OCD198" s="87">
        <f>OCB198*(($H$150)+1)+(IF(OCC198&lt;101,OCC198,IF(OCC198&lt;201,OCC198/2,IF(OCC198&lt;=301,OCC198/3,OCC198/4))))</f>
        <v>0</v>
      </c>
      <c r="OCE198" s="108">
        <v>2</v>
      </c>
      <c r="OCF198" s="109"/>
      <c r="OCG198" s="87"/>
      <c r="OCH198" s="87"/>
      <c r="OCI198" s="87">
        <v>0</v>
      </c>
      <c r="OCJ198" s="87">
        <f>OCH198+OCI198</f>
        <v>0</v>
      </c>
      <c r="OCK198" s="87">
        <v>0</v>
      </c>
      <c r="OCL198" s="87">
        <f>OCJ198*(($H$150)+1)+(IF(OCK198&lt;101,OCK198,IF(OCK198&lt;201,OCK198/2,IF(OCK198&lt;=301,OCK198/3,OCK198/4))))</f>
        <v>0</v>
      </c>
      <c r="OCM198" s="108">
        <v>2</v>
      </c>
      <c r="OCN198" s="109"/>
      <c r="OCO198" s="87"/>
      <c r="OCP198" s="87"/>
      <c r="OCQ198" s="87">
        <v>0</v>
      </c>
      <c r="OCR198" s="87">
        <f>OCP198+OCQ198</f>
        <v>0</v>
      </c>
      <c r="OCS198" s="87">
        <v>0</v>
      </c>
      <c r="OCT198" s="87">
        <f>OCR198*(($H$150)+1)+(IF(OCS198&lt;101,OCS198,IF(OCS198&lt;201,OCS198/2,IF(OCS198&lt;=301,OCS198/3,OCS198/4))))</f>
        <v>0</v>
      </c>
      <c r="OCU198" s="108">
        <v>2</v>
      </c>
      <c r="OCV198" s="109"/>
      <c r="OCW198" s="87"/>
      <c r="OCX198" s="87"/>
      <c r="OCY198" s="87">
        <v>0</v>
      </c>
      <c r="OCZ198" s="87">
        <f>OCX198+OCY198</f>
        <v>0</v>
      </c>
      <c r="ODA198" s="87">
        <v>0</v>
      </c>
      <c r="ODB198" s="87">
        <f>OCZ198*(($H$150)+1)+(IF(ODA198&lt;101,ODA198,IF(ODA198&lt;201,ODA198/2,IF(ODA198&lt;=301,ODA198/3,ODA198/4))))</f>
        <v>0</v>
      </c>
      <c r="ODC198" s="108">
        <v>2</v>
      </c>
      <c r="ODD198" s="109"/>
      <c r="ODE198" s="87"/>
      <c r="ODF198" s="87"/>
      <c r="ODG198" s="87">
        <v>0</v>
      </c>
      <c r="ODH198" s="87">
        <f>ODF198+ODG198</f>
        <v>0</v>
      </c>
      <c r="ODI198" s="87">
        <v>0</v>
      </c>
      <c r="ODJ198" s="87">
        <f>ODH198*(($H$150)+1)+(IF(ODI198&lt;101,ODI198,IF(ODI198&lt;201,ODI198/2,IF(ODI198&lt;=301,ODI198/3,ODI198/4))))</f>
        <v>0</v>
      </c>
      <c r="ODK198" s="108">
        <v>2</v>
      </c>
      <c r="ODL198" s="109"/>
      <c r="ODM198" s="87"/>
      <c r="ODN198" s="87"/>
      <c r="ODO198" s="87">
        <v>0</v>
      </c>
      <c r="ODP198" s="87">
        <f>ODN198+ODO198</f>
        <v>0</v>
      </c>
      <c r="ODQ198" s="87">
        <v>0</v>
      </c>
      <c r="ODR198" s="87">
        <f>ODP198*(($H$150)+1)+(IF(ODQ198&lt;101,ODQ198,IF(ODQ198&lt;201,ODQ198/2,IF(ODQ198&lt;=301,ODQ198/3,ODQ198/4))))</f>
        <v>0</v>
      </c>
      <c r="ODS198" s="108">
        <v>2</v>
      </c>
      <c r="ODT198" s="109"/>
      <c r="ODU198" s="87"/>
      <c r="ODV198" s="87"/>
      <c r="ODW198" s="87">
        <v>0</v>
      </c>
      <c r="ODX198" s="87">
        <f>ODV198+ODW198</f>
        <v>0</v>
      </c>
      <c r="ODY198" s="87">
        <v>0</v>
      </c>
      <c r="ODZ198" s="87">
        <f>ODX198*(($H$150)+1)+(IF(ODY198&lt;101,ODY198,IF(ODY198&lt;201,ODY198/2,IF(ODY198&lt;=301,ODY198/3,ODY198/4))))</f>
        <v>0</v>
      </c>
      <c r="OEA198" s="108">
        <v>2</v>
      </c>
      <c r="OEB198" s="109"/>
      <c r="OEC198" s="87"/>
      <c r="OED198" s="87"/>
      <c r="OEE198" s="87">
        <v>0</v>
      </c>
      <c r="OEF198" s="87">
        <f>OED198+OEE198</f>
        <v>0</v>
      </c>
      <c r="OEG198" s="87">
        <v>0</v>
      </c>
      <c r="OEH198" s="87">
        <f>OEF198*(($H$150)+1)+(IF(OEG198&lt;101,OEG198,IF(OEG198&lt;201,OEG198/2,IF(OEG198&lt;=301,OEG198/3,OEG198/4))))</f>
        <v>0</v>
      </c>
      <c r="OEI198" s="108">
        <v>2</v>
      </c>
      <c r="OEJ198" s="109"/>
      <c r="OEK198" s="87"/>
      <c r="OEL198" s="87"/>
      <c r="OEM198" s="87">
        <v>0</v>
      </c>
      <c r="OEN198" s="87">
        <f>OEL198+OEM198</f>
        <v>0</v>
      </c>
      <c r="OEO198" s="87">
        <v>0</v>
      </c>
      <c r="OEP198" s="87">
        <f>OEN198*(($H$150)+1)+(IF(OEO198&lt;101,OEO198,IF(OEO198&lt;201,OEO198/2,IF(OEO198&lt;=301,OEO198/3,OEO198/4))))</f>
        <v>0</v>
      </c>
      <c r="OEQ198" s="108">
        <v>2</v>
      </c>
      <c r="OER198" s="109"/>
      <c r="OES198" s="87"/>
      <c r="OET198" s="87"/>
      <c r="OEU198" s="87">
        <v>0</v>
      </c>
      <c r="OEV198" s="87">
        <f>OET198+OEU198</f>
        <v>0</v>
      </c>
      <c r="OEW198" s="87">
        <v>0</v>
      </c>
      <c r="OEX198" s="87">
        <f>OEV198*(($H$150)+1)+(IF(OEW198&lt;101,OEW198,IF(OEW198&lt;201,OEW198/2,IF(OEW198&lt;=301,OEW198/3,OEW198/4))))</f>
        <v>0</v>
      </c>
      <c r="OEY198" s="108">
        <v>2</v>
      </c>
      <c r="OEZ198" s="109"/>
      <c r="OFA198" s="87"/>
      <c r="OFB198" s="87"/>
      <c r="OFC198" s="87">
        <v>0</v>
      </c>
      <c r="OFD198" s="87">
        <f>OFB198+OFC198</f>
        <v>0</v>
      </c>
      <c r="OFE198" s="87">
        <v>0</v>
      </c>
      <c r="OFF198" s="87">
        <f>OFD198*(($H$150)+1)+(IF(OFE198&lt;101,OFE198,IF(OFE198&lt;201,OFE198/2,IF(OFE198&lt;=301,OFE198/3,OFE198/4))))</f>
        <v>0</v>
      </c>
      <c r="OFG198" s="108">
        <v>2</v>
      </c>
      <c r="OFH198" s="109"/>
      <c r="OFI198" s="87"/>
      <c r="OFJ198" s="87"/>
      <c r="OFK198" s="87">
        <v>0</v>
      </c>
      <c r="OFL198" s="87">
        <f>OFJ198+OFK198</f>
        <v>0</v>
      </c>
      <c r="OFM198" s="87">
        <v>0</v>
      </c>
      <c r="OFN198" s="87">
        <f>OFL198*(($H$150)+1)+(IF(OFM198&lt;101,OFM198,IF(OFM198&lt;201,OFM198/2,IF(OFM198&lt;=301,OFM198/3,OFM198/4))))</f>
        <v>0</v>
      </c>
      <c r="OFO198" s="108">
        <v>2</v>
      </c>
      <c r="OFP198" s="109"/>
      <c r="OFQ198" s="87"/>
      <c r="OFR198" s="87"/>
      <c r="OFS198" s="87">
        <v>0</v>
      </c>
      <c r="OFT198" s="87">
        <f>OFR198+OFS198</f>
        <v>0</v>
      </c>
      <c r="OFU198" s="87">
        <v>0</v>
      </c>
      <c r="OFV198" s="87">
        <f>OFT198*(($H$150)+1)+(IF(OFU198&lt;101,OFU198,IF(OFU198&lt;201,OFU198/2,IF(OFU198&lt;=301,OFU198/3,OFU198/4))))</f>
        <v>0</v>
      </c>
      <c r="OFW198" s="108">
        <v>2</v>
      </c>
      <c r="OFX198" s="109"/>
      <c r="OFY198" s="87"/>
      <c r="OFZ198" s="87"/>
      <c r="OGA198" s="87">
        <v>0</v>
      </c>
      <c r="OGB198" s="87">
        <f>OFZ198+OGA198</f>
        <v>0</v>
      </c>
      <c r="OGC198" s="87">
        <v>0</v>
      </c>
      <c r="OGD198" s="87">
        <f>OGB198*(($H$150)+1)+(IF(OGC198&lt;101,OGC198,IF(OGC198&lt;201,OGC198/2,IF(OGC198&lt;=301,OGC198/3,OGC198/4))))</f>
        <v>0</v>
      </c>
      <c r="OGE198" s="108">
        <v>2</v>
      </c>
      <c r="OGF198" s="109"/>
      <c r="OGG198" s="87"/>
      <c r="OGH198" s="87"/>
      <c r="OGI198" s="87">
        <v>0</v>
      </c>
      <c r="OGJ198" s="87">
        <f>OGH198+OGI198</f>
        <v>0</v>
      </c>
      <c r="OGK198" s="87">
        <v>0</v>
      </c>
      <c r="OGL198" s="87">
        <f>OGJ198*(($H$150)+1)+(IF(OGK198&lt;101,OGK198,IF(OGK198&lt;201,OGK198/2,IF(OGK198&lt;=301,OGK198/3,OGK198/4))))</f>
        <v>0</v>
      </c>
      <c r="OGM198" s="108">
        <v>2</v>
      </c>
      <c r="OGN198" s="109"/>
      <c r="OGO198" s="87"/>
      <c r="OGP198" s="87"/>
      <c r="OGQ198" s="87">
        <v>0</v>
      </c>
      <c r="OGR198" s="87">
        <f>OGP198+OGQ198</f>
        <v>0</v>
      </c>
      <c r="OGS198" s="87">
        <v>0</v>
      </c>
      <c r="OGT198" s="87">
        <f>OGR198*(($H$150)+1)+(IF(OGS198&lt;101,OGS198,IF(OGS198&lt;201,OGS198/2,IF(OGS198&lt;=301,OGS198/3,OGS198/4))))</f>
        <v>0</v>
      </c>
      <c r="OGU198" s="108">
        <v>2</v>
      </c>
      <c r="OGV198" s="109"/>
      <c r="OGW198" s="87"/>
      <c r="OGX198" s="87"/>
      <c r="OGY198" s="87">
        <v>0</v>
      </c>
      <c r="OGZ198" s="87">
        <f>OGX198+OGY198</f>
        <v>0</v>
      </c>
      <c r="OHA198" s="87">
        <v>0</v>
      </c>
      <c r="OHB198" s="87">
        <f>OGZ198*(($H$150)+1)+(IF(OHA198&lt;101,OHA198,IF(OHA198&lt;201,OHA198/2,IF(OHA198&lt;=301,OHA198/3,OHA198/4))))</f>
        <v>0</v>
      </c>
      <c r="OHC198" s="108">
        <v>2</v>
      </c>
      <c r="OHD198" s="109"/>
      <c r="OHE198" s="87"/>
      <c r="OHF198" s="87"/>
      <c r="OHG198" s="87">
        <v>0</v>
      </c>
      <c r="OHH198" s="87">
        <f>OHF198+OHG198</f>
        <v>0</v>
      </c>
      <c r="OHI198" s="87">
        <v>0</v>
      </c>
      <c r="OHJ198" s="87">
        <f>OHH198*(($H$150)+1)+(IF(OHI198&lt;101,OHI198,IF(OHI198&lt;201,OHI198/2,IF(OHI198&lt;=301,OHI198/3,OHI198/4))))</f>
        <v>0</v>
      </c>
      <c r="OHK198" s="108">
        <v>2</v>
      </c>
      <c r="OHL198" s="109"/>
      <c r="OHM198" s="87"/>
      <c r="OHN198" s="87"/>
      <c r="OHO198" s="87">
        <v>0</v>
      </c>
      <c r="OHP198" s="87">
        <f>OHN198+OHO198</f>
        <v>0</v>
      </c>
      <c r="OHQ198" s="87">
        <v>0</v>
      </c>
      <c r="OHR198" s="87">
        <f>OHP198*(($H$150)+1)+(IF(OHQ198&lt;101,OHQ198,IF(OHQ198&lt;201,OHQ198/2,IF(OHQ198&lt;=301,OHQ198/3,OHQ198/4))))</f>
        <v>0</v>
      </c>
      <c r="OHS198" s="108">
        <v>2</v>
      </c>
      <c r="OHT198" s="109"/>
      <c r="OHU198" s="87"/>
      <c r="OHV198" s="87"/>
      <c r="OHW198" s="87">
        <v>0</v>
      </c>
      <c r="OHX198" s="87">
        <f>OHV198+OHW198</f>
        <v>0</v>
      </c>
      <c r="OHY198" s="87">
        <v>0</v>
      </c>
      <c r="OHZ198" s="87">
        <f>OHX198*(($H$150)+1)+(IF(OHY198&lt;101,OHY198,IF(OHY198&lt;201,OHY198/2,IF(OHY198&lt;=301,OHY198/3,OHY198/4))))</f>
        <v>0</v>
      </c>
      <c r="OIA198" s="108">
        <v>2</v>
      </c>
      <c r="OIB198" s="109"/>
      <c r="OIC198" s="87"/>
      <c r="OID198" s="87"/>
      <c r="OIE198" s="87">
        <v>0</v>
      </c>
      <c r="OIF198" s="87">
        <f>OID198+OIE198</f>
        <v>0</v>
      </c>
      <c r="OIG198" s="87">
        <v>0</v>
      </c>
      <c r="OIH198" s="87">
        <f>OIF198*(($H$150)+1)+(IF(OIG198&lt;101,OIG198,IF(OIG198&lt;201,OIG198/2,IF(OIG198&lt;=301,OIG198/3,OIG198/4))))</f>
        <v>0</v>
      </c>
      <c r="OII198" s="108">
        <v>2</v>
      </c>
      <c r="OIJ198" s="109"/>
      <c r="OIK198" s="87"/>
      <c r="OIL198" s="87"/>
      <c r="OIM198" s="87">
        <v>0</v>
      </c>
      <c r="OIN198" s="87">
        <f>OIL198+OIM198</f>
        <v>0</v>
      </c>
      <c r="OIO198" s="87">
        <v>0</v>
      </c>
      <c r="OIP198" s="87">
        <f>OIN198*(($H$150)+1)+(IF(OIO198&lt;101,OIO198,IF(OIO198&lt;201,OIO198/2,IF(OIO198&lt;=301,OIO198/3,OIO198/4))))</f>
        <v>0</v>
      </c>
      <c r="OIQ198" s="108">
        <v>2</v>
      </c>
      <c r="OIR198" s="109"/>
      <c r="OIS198" s="87"/>
      <c r="OIT198" s="87"/>
      <c r="OIU198" s="87">
        <v>0</v>
      </c>
      <c r="OIV198" s="87">
        <f>OIT198+OIU198</f>
        <v>0</v>
      </c>
      <c r="OIW198" s="87">
        <v>0</v>
      </c>
      <c r="OIX198" s="87">
        <f>OIV198*(($H$150)+1)+(IF(OIW198&lt;101,OIW198,IF(OIW198&lt;201,OIW198/2,IF(OIW198&lt;=301,OIW198/3,OIW198/4))))</f>
        <v>0</v>
      </c>
      <c r="OIY198" s="108">
        <v>2</v>
      </c>
      <c r="OIZ198" s="109"/>
      <c r="OJA198" s="87"/>
      <c r="OJB198" s="87"/>
      <c r="OJC198" s="87">
        <v>0</v>
      </c>
      <c r="OJD198" s="87">
        <f>OJB198+OJC198</f>
        <v>0</v>
      </c>
      <c r="OJE198" s="87">
        <v>0</v>
      </c>
      <c r="OJF198" s="87">
        <f>OJD198*(($H$150)+1)+(IF(OJE198&lt;101,OJE198,IF(OJE198&lt;201,OJE198/2,IF(OJE198&lt;=301,OJE198/3,OJE198/4))))</f>
        <v>0</v>
      </c>
      <c r="OJG198" s="108">
        <v>2</v>
      </c>
      <c r="OJH198" s="109"/>
      <c r="OJI198" s="87"/>
      <c r="OJJ198" s="87"/>
      <c r="OJK198" s="87">
        <v>0</v>
      </c>
      <c r="OJL198" s="87">
        <f>OJJ198+OJK198</f>
        <v>0</v>
      </c>
      <c r="OJM198" s="87">
        <v>0</v>
      </c>
      <c r="OJN198" s="87">
        <f>OJL198*(($H$150)+1)+(IF(OJM198&lt;101,OJM198,IF(OJM198&lt;201,OJM198/2,IF(OJM198&lt;=301,OJM198/3,OJM198/4))))</f>
        <v>0</v>
      </c>
      <c r="OJO198" s="108">
        <v>2</v>
      </c>
      <c r="OJP198" s="109"/>
      <c r="OJQ198" s="87"/>
      <c r="OJR198" s="87"/>
      <c r="OJS198" s="87">
        <v>0</v>
      </c>
      <c r="OJT198" s="87">
        <f>OJR198+OJS198</f>
        <v>0</v>
      </c>
      <c r="OJU198" s="87">
        <v>0</v>
      </c>
      <c r="OJV198" s="87">
        <f>OJT198*(($H$150)+1)+(IF(OJU198&lt;101,OJU198,IF(OJU198&lt;201,OJU198/2,IF(OJU198&lt;=301,OJU198/3,OJU198/4))))</f>
        <v>0</v>
      </c>
      <c r="OJW198" s="108">
        <v>2</v>
      </c>
      <c r="OJX198" s="109"/>
      <c r="OJY198" s="87"/>
      <c r="OJZ198" s="87"/>
      <c r="OKA198" s="87">
        <v>0</v>
      </c>
      <c r="OKB198" s="87">
        <f>OJZ198+OKA198</f>
        <v>0</v>
      </c>
      <c r="OKC198" s="87">
        <v>0</v>
      </c>
      <c r="OKD198" s="87">
        <f>OKB198*(($H$150)+1)+(IF(OKC198&lt;101,OKC198,IF(OKC198&lt;201,OKC198/2,IF(OKC198&lt;=301,OKC198/3,OKC198/4))))</f>
        <v>0</v>
      </c>
      <c r="OKE198" s="108">
        <v>2</v>
      </c>
      <c r="OKF198" s="109"/>
      <c r="OKG198" s="87"/>
      <c r="OKH198" s="87"/>
      <c r="OKI198" s="87">
        <v>0</v>
      </c>
      <c r="OKJ198" s="87">
        <f>OKH198+OKI198</f>
        <v>0</v>
      </c>
      <c r="OKK198" s="87">
        <v>0</v>
      </c>
      <c r="OKL198" s="87">
        <f>OKJ198*(($H$150)+1)+(IF(OKK198&lt;101,OKK198,IF(OKK198&lt;201,OKK198/2,IF(OKK198&lt;=301,OKK198/3,OKK198/4))))</f>
        <v>0</v>
      </c>
      <c r="OKM198" s="108">
        <v>2</v>
      </c>
      <c r="OKN198" s="109"/>
      <c r="OKO198" s="87"/>
      <c r="OKP198" s="87"/>
      <c r="OKQ198" s="87">
        <v>0</v>
      </c>
      <c r="OKR198" s="87">
        <f>OKP198+OKQ198</f>
        <v>0</v>
      </c>
      <c r="OKS198" s="87">
        <v>0</v>
      </c>
      <c r="OKT198" s="87">
        <f>OKR198*(($H$150)+1)+(IF(OKS198&lt;101,OKS198,IF(OKS198&lt;201,OKS198/2,IF(OKS198&lt;=301,OKS198/3,OKS198/4))))</f>
        <v>0</v>
      </c>
      <c r="OKU198" s="108">
        <v>2</v>
      </c>
      <c r="OKV198" s="109"/>
      <c r="OKW198" s="87"/>
      <c r="OKX198" s="87"/>
      <c r="OKY198" s="87">
        <v>0</v>
      </c>
      <c r="OKZ198" s="87">
        <f>OKX198+OKY198</f>
        <v>0</v>
      </c>
      <c r="OLA198" s="87">
        <v>0</v>
      </c>
      <c r="OLB198" s="87">
        <f>OKZ198*(($H$150)+1)+(IF(OLA198&lt;101,OLA198,IF(OLA198&lt;201,OLA198/2,IF(OLA198&lt;=301,OLA198/3,OLA198/4))))</f>
        <v>0</v>
      </c>
      <c r="OLC198" s="108">
        <v>2</v>
      </c>
      <c r="OLD198" s="109"/>
      <c r="OLE198" s="87"/>
      <c r="OLF198" s="87"/>
      <c r="OLG198" s="87">
        <v>0</v>
      </c>
      <c r="OLH198" s="87">
        <f>OLF198+OLG198</f>
        <v>0</v>
      </c>
      <c r="OLI198" s="87">
        <v>0</v>
      </c>
      <c r="OLJ198" s="87">
        <f>OLH198*(($H$150)+1)+(IF(OLI198&lt;101,OLI198,IF(OLI198&lt;201,OLI198/2,IF(OLI198&lt;=301,OLI198/3,OLI198/4))))</f>
        <v>0</v>
      </c>
      <c r="OLK198" s="108">
        <v>2</v>
      </c>
      <c r="OLL198" s="109"/>
      <c r="OLM198" s="87"/>
      <c r="OLN198" s="87"/>
      <c r="OLO198" s="87">
        <v>0</v>
      </c>
      <c r="OLP198" s="87">
        <f>OLN198+OLO198</f>
        <v>0</v>
      </c>
      <c r="OLQ198" s="87">
        <v>0</v>
      </c>
      <c r="OLR198" s="87">
        <f>OLP198*(($H$150)+1)+(IF(OLQ198&lt;101,OLQ198,IF(OLQ198&lt;201,OLQ198/2,IF(OLQ198&lt;=301,OLQ198/3,OLQ198/4))))</f>
        <v>0</v>
      </c>
      <c r="OLS198" s="108">
        <v>2</v>
      </c>
      <c r="OLT198" s="109"/>
      <c r="OLU198" s="87"/>
      <c r="OLV198" s="87"/>
      <c r="OLW198" s="87">
        <v>0</v>
      </c>
      <c r="OLX198" s="87">
        <f>OLV198+OLW198</f>
        <v>0</v>
      </c>
      <c r="OLY198" s="87">
        <v>0</v>
      </c>
      <c r="OLZ198" s="87">
        <f>OLX198*(($H$150)+1)+(IF(OLY198&lt;101,OLY198,IF(OLY198&lt;201,OLY198/2,IF(OLY198&lt;=301,OLY198/3,OLY198/4))))</f>
        <v>0</v>
      </c>
      <c r="OMA198" s="108">
        <v>2</v>
      </c>
      <c r="OMB198" s="109"/>
      <c r="OMC198" s="87"/>
      <c r="OMD198" s="87"/>
      <c r="OME198" s="87">
        <v>0</v>
      </c>
      <c r="OMF198" s="87">
        <f>OMD198+OME198</f>
        <v>0</v>
      </c>
      <c r="OMG198" s="87">
        <v>0</v>
      </c>
      <c r="OMH198" s="87">
        <f>OMF198*(($H$150)+1)+(IF(OMG198&lt;101,OMG198,IF(OMG198&lt;201,OMG198/2,IF(OMG198&lt;=301,OMG198/3,OMG198/4))))</f>
        <v>0</v>
      </c>
      <c r="OMI198" s="108">
        <v>2</v>
      </c>
      <c r="OMJ198" s="109"/>
      <c r="OMK198" s="87"/>
      <c r="OML198" s="87"/>
      <c r="OMM198" s="87">
        <v>0</v>
      </c>
      <c r="OMN198" s="87">
        <f>OML198+OMM198</f>
        <v>0</v>
      </c>
      <c r="OMO198" s="87">
        <v>0</v>
      </c>
      <c r="OMP198" s="87">
        <f>OMN198*(($H$150)+1)+(IF(OMO198&lt;101,OMO198,IF(OMO198&lt;201,OMO198/2,IF(OMO198&lt;=301,OMO198/3,OMO198/4))))</f>
        <v>0</v>
      </c>
      <c r="OMQ198" s="108">
        <v>2</v>
      </c>
      <c r="OMR198" s="109"/>
      <c r="OMS198" s="87"/>
      <c r="OMT198" s="87"/>
      <c r="OMU198" s="87">
        <v>0</v>
      </c>
      <c r="OMV198" s="87">
        <f>OMT198+OMU198</f>
        <v>0</v>
      </c>
      <c r="OMW198" s="87">
        <v>0</v>
      </c>
      <c r="OMX198" s="87">
        <f>OMV198*(($H$150)+1)+(IF(OMW198&lt;101,OMW198,IF(OMW198&lt;201,OMW198/2,IF(OMW198&lt;=301,OMW198/3,OMW198/4))))</f>
        <v>0</v>
      </c>
      <c r="OMY198" s="108">
        <v>2</v>
      </c>
      <c r="OMZ198" s="109"/>
      <c r="ONA198" s="87"/>
      <c r="ONB198" s="87"/>
      <c r="ONC198" s="87">
        <v>0</v>
      </c>
      <c r="OND198" s="87">
        <f>ONB198+ONC198</f>
        <v>0</v>
      </c>
      <c r="ONE198" s="87">
        <v>0</v>
      </c>
      <c r="ONF198" s="87">
        <f>OND198*(($H$150)+1)+(IF(ONE198&lt;101,ONE198,IF(ONE198&lt;201,ONE198/2,IF(ONE198&lt;=301,ONE198/3,ONE198/4))))</f>
        <v>0</v>
      </c>
      <c r="ONG198" s="108">
        <v>2</v>
      </c>
      <c r="ONH198" s="109"/>
      <c r="ONI198" s="87"/>
      <c r="ONJ198" s="87"/>
      <c r="ONK198" s="87">
        <v>0</v>
      </c>
      <c r="ONL198" s="87">
        <f>ONJ198+ONK198</f>
        <v>0</v>
      </c>
      <c r="ONM198" s="87">
        <v>0</v>
      </c>
      <c r="ONN198" s="87">
        <f>ONL198*(($H$150)+1)+(IF(ONM198&lt;101,ONM198,IF(ONM198&lt;201,ONM198/2,IF(ONM198&lt;=301,ONM198/3,ONM198/4))))</f>
        <v>0</v>
      </c>
      <c r="ONO198" s="108">
        <v>2</v>
      </c>
      <c r="ONP198" s="109"/>
      <c r="ONQ198" s="87"/>
      <c r="ONR198" s="87"/>
      <c r="ONS198" s="87">
        <v>0</v>
      </c>
      <c r="ONT198" s="87">
        <f>ONR198+ONS198</f>
        <v>0</v>
      </c>
      <c r="ONU198" s="87">
        <v>0</v>
      </c>
      <c r="ONV198" s="87">
        <f>ONT198*(($H$150)+1)+(IF(ONU198&lt;101,ONU198,IF(ONU198&lt;201,ONU198/2,IF(ONU198&lt;=301,ONU198/3,ONU198/4))))</f>
        <v>0</v>
      </c>
      <c r="ONW198" s="108">
        <v>2</v>
      </c>
      <c r="ONX198" s="109"/>
      <c r="ONY198" s="87"/>
      <c r="ONZ198" s="87"/>
      <c r="OOA198" s="87">
        <v>0</v>
      </c>
      <c r="OOB198" s="87">
        <f>ONZ198+OOA198</f>
        <v>0</v>
      </c>
      <c r="OOC198" s="87">
        <v>0</v>
      </c>
      <c r="OOD198" s="87">
        <f>OOB198*(($H$150)+1)+(IF(OOC198&lt;101,OOC198,IF(OOC198&lt;201,OOC198/2,IF(OOC198&lt;=301,OOC198/3,OOC198/4))))</f>
        <v>0</v>
      </c>
      <c r="OOE198" s="108">
        <v>2</v>
      </c>
      <c r="OOF198" s="109"/>
      <c r="OOG198" s="87"/>
      <c r="OOH198" s="87"/>
      <c r="OOI198" s="87">
        <v>0</v>
      </c>
      <c r="OOJ198" s="87">
        <f>OOH198+OOI198</f>
        <v>0</v>
      </c>
      <c r="OOK198" s="87">
        <v>0</v>
      </c>
      <c r="OOL198" s="87">
        <f>OOJ198*(($H$150)+1)+(IF(OOK198&lt;101,OOK198,IF(OOK198&lt;201,OOK198/2,IF(OOK198&lt;=301,OOK198/3,OOK198/4))))</f>
        <v>0</v>
      </c>
      <c r="OOM198" s="108">
        <v>2</v>
      </c>
      <c r="OON198" s="109"/>
      <c r="OOO198" s="87"/>
      <c r="OOP198" s="87"/>
      <c r="OOQ198" s="87">
        <v>0</v>
      </c>
      <c r="OOR198" s="87">
        <f>OOP198+OOQ198</f>
        <v>0</v>
      </c>
      <c r="OOS198" s="87">
        <v>0</v>
      </c>
      <c r="OOT198" s="87">
        <f>OOR198*(($H$150)+1)+(IF(OOS198&lt;101,OOS198,IF(OOS198&lt;201,OOS198/2,IF(OOS198&lt;=301,OOS198/3,OOS198/4))))</f>
        <v>0</v>
      </c>
      <c r="OOU198" s="108">
        <v>2</v>
      </c>
      <c r="OOV198" s="109"/>
      <c r="OOW198" s="87"/>
      <c r="OOX198" s="87"/>
      <c r="OOY198" s="87">
        <v>0</v>
      </c>
      <c r="OOZ198" s="87">
        <f>OOX198+OOY198</f>
        <v>0</v>
      </c>
      <c r="OPA198" s="87">
        <v>0</v>
      </c>
      <c r="OPB198" s="87">
        <f>OOZ198*(($H$150)+1)+(IF(OPA198&lt;101,OPA198,IF(OPA198&lt;201,OPA198/2,IF(OPA198&lt;=301,OPA198/3,OPA198/4))))</f>
        <v>0</v>
      </c>
      <c r="OPC198" s="108">
        <v>2</v>
      </c>
      <c r="OPD198" s="109"/>
      <c r="OPE198" s="87"/>
      <c r="OPF198" s="87"/>
      <c r="OPG198" s="87">
        <v>0</v>
      </c>
      <c r="OPH198" s="87">
        <f>OPF198+OPG198</f>
        <v>0</v>
      </c>
      <c r="OPI198" s="87">
        <v>0</v>
      </c>
      <c r="OPJ198" s="87">
        <f>OPH198*(($H$150)+1)+(IF(OPI198&lt;101,OPI198,IF(OPI198&lt;201,OPI198/2,IF(OPI198&lt;=301,OPI198/3,OPI198/4))))</f>
        <v>0</v>
      </c>
      <c r="OPK198" s="108">
        <v>2</v>
      </c>
      <c r="OPL198" s="109"/>
      <c r="OPM198" s="87"/>
      <c r="OPN198" s="87"/>
      <c r="OPO198" s="87">
        <v>0</v>
      </c>
      <c r="OPP198" s="87">
        <f>OPN198+OPO198</f>
        <v>0</v>
      </c>
      <c r="OPQ198" s="87">
        <v>0</v>
      </c>
      <c r="OPR198" s="87">
        <f>OPP198*(($H$150)+1)+(IF(OPQ198&lt;101,OPQ198,IF(OPQ198&lt;201,OPQ198/2,IF(OPQ198&lt;=301,OPQ198/3,OPQ198/4))))</f>
        <v>0</v>
      </c>
      <c r="OPS198" s="108">
        <v>2</v>
      </c>
      <c r="OPT198" s="109"/>
      <c r="OPU198" s="87"/>
      <c r="OPV198" s="87"/>
      <c r="OPW198" s="87">
        <v>0</v>
      </c>
      <c r="OPX198" s="87">
        <f>OPV198+OPW198</f>
        <v>0</v>
      </c>
      <c r="OPY198" s="87">
        <v>0</v>
      </c>
      <c r="OPZ198" s="87">
        <f>OPX198*(($H$150)+1)+(IF(OPY198&lt;101,OPY198,IF(OPY198&lt;201,OPY198/2,IF(OPY198&lt;=301,OPY198/3,OPY198/4))))</f>
        <v>0</v>
      </c>
      <c r="OQA198" s="108">
        <v>2</v>
      </c>
      <c r="OQB198" s="109"/>
      <c r="OQC198" s="87"/>
      <c r="OQD198" s="87"/>
      <c r="OQE198" s="87">
        <v>0</v>
      </c>
      <c r="OQF198" s="87">
        <f>OQD198+OQE198</f>
        <v>0</v>
      </c>
      <c r="OQG198" s="87">
        <v>0</v>
      </c>
      <c r="OQH198" s="87">
        <f>OQF198*(($H$150)+1)+(IF(OQG198&lt;101,OQG198,IF(OQG198&lt;201,OQG198/2,IF(OQG198&lt;=301,OQG198/3,OQG198/4))))</f>
        <v>0</v>
      </c>
      <c r="OQI198" s="108">
        <v>2</v>
      </c>
      <c r="OQJ198" s="109"/>
      <c r="OQK198" s="87"/>
      <c r="OQL198" s="87"/>
      <c r="OQM198" s="87">
        <v>0</v>
      </c>
      <c r="OQN198" s="87">
        <f>OQL198+OQM198</f>
        <v>0</v>
      </c>
      <c r="OQO198" s="87">
        <v>0</v>
      </c>
      <c r="OQP198" s="87">
        <f>OQN198*(($H$150)+1)+(IF(OQO198&lt;101,OQO198,IF(OQO198&lt;201,OQO198/2,IF(OQO198&lt;=301,OQO198/3,OQO198/4))))</f>
        <v>0</v>
      </c>
      <c r="OQQ198" s="108">
        <v>2</v>
      </c>
      <c r="OQR198" s="109"/>
      <c r="OQS198" s="87"/>
      <c r="OQT198" s="87"/>
      <c r="OQU198" s="87">
        <v>0</v>
      </c>
      <c r="OQV198" s="87">
        <f>OQT198+OQU198</f>
        <v>0</v>
      </c>
      <c r="OQW198" s="87">
        <v>0</v>
      </c>
      <c r="OQX198" s="87">
        <f>OQV198*(($H$150)+1)+(IF(OQW198&lt;101,OQW198,IF(OQW198&lt;201,OQW198/2,IF(OQW198&lt;=301,OQW198/3,OQW198/4))))</f>
        <v>0</v>
      </c>
      <c r="OQY198" s="108">
        <v>2</v>
      </c>
      <c r="OQZ198" s="109"/>
      <c r="ORA198" s="87"/>
      <c r="ORB198" s="87"/>
      <c r="ORC198" s="87">
        <v>0</v>
      </c>
      <c r="ORD198" s="87">
        <f>ORB198+ORC198</f>
        <v>0</v>
      </c>
      <c r="ORE198" s="87">
        <v>0</v>
      </c>
      <c r="ORF198" s="87">
        <f>ORD198*(($H$150)+1)+(IF(ORE198&lt;101,ORE198,IF(ORE198&lt;201,ORE198/2,IF(ORE198&lt;=301,ORE198/3,ORE198/4))))</f>
        <v>0</v>
      </c>
      <c r="ORG198" s="108">
        <v>2</v>
      </c>
      <c r="ORH198" s="109"/>
      <c r="ORI198" s="87"/>
      <c r="ORJ198" s="87"/>
      <c r="ORK198" s="87">
        <v>0</v>
      </c>
      <c r="ORL198" s="87">
        <f>ORJ198+ORK198</f>
        <v>0</v>
      </c>
      <c r="ORM198" s="87">
        <v>0</v>
      </c>
      <c r="ORN198" s="87">
        <f>ORL198*(($H$150)+1)+(IF(ORM198&lt;101,ORM198,IF(ORM198&lt;201,ORM198/2,IF(ORM198&lt;=301,ORM198/3,ORM198/4))))</f>
        <v>0</v>
      </c>
      <c r="ORO198" s="108">
        <v>2</v>
      </c>
      <c r="ORP198" s="109"/>
      <c r="ORQ198" s="87"/>
      <c r="ORR198" s="87"/>
      <c r="ORS198" s="87">
        <v>0</v>
      </c>
      <c r="ORT198" s="87">
        <f>ORR198+ORS198</f>
        <v>0</v>
      </c>
      <c r="ORU198" s="87">
        <v>0</v>
      </c>
      <c r="ORV198" s="87">
        <f>ORT198*(($H$150)+1)+(IF(ORU198&lt;101,ORU198,IF(ORU198&lt;201,ORU198/2,IF(ORU198&lt;=301,ORU198/3,ORU198/4))))</f>
        <v>0</v>
      </c>
      <c r="ORW198" s="108">
        <v>2</v>
      </c>
      <c r="ORX198" s="109"/>
      <c r="ORY198" s="87"/>
      <c r="ORZ198" s="87"/>
      <c r="OSA198" s="87">
        <v>0</v>
      </c>
      <c r="OSB198" s="87">
        <f>ORZ198+OSA198</f>
        <v>0</v>
      </c>
      <c r="OSC198" s="87">
        <v>0</v>
      </c>
      <c r="OSD198" s="87">
        <f>OSB198*(($H$150)+1)+(IF(OSC198&lt;101,OSC198,IF(OSC198&lt;201,OSC198/2,IF(OSC198&lt;=301,OSC198/3,OSC198/4))))</f>
        <v>0</v>
      </c>
      <c r="OSE198" s="108">
        <v>2</v>
      </c>
      <c r="OSF198" s="109"/>
      <c r="OSG198" s="87"/>
      <c r="OSH198" s="87"/>
      <c r="OSI198" s="87">
        <v>0</v>
      </c>
      <c r="OSJ198" s="87">
        <f>OSH198+OSI198</f>
        <v>0</v>
      </c>
      <c r="OSK198" s="87">
        <v>0</v>
      </c>
      <c r="OSL198" s="87">
        <f>OSJ198*(($H$150)+1)+(IF(OSK198&lt;101,OSK198,IF(OSK198&lt;201,OSK198/2,IF(OSK198&lt;=301,OSK198/3,OSK198/4))))</f>
        <v>0</v>
      </c>
      <c r="OSM198" s="108">
        <v>2</v>
      </c>
      <c r="OSN198" s="109"/>
      <c r="OSO198" s="87"/>
      <c r="OSP198" s="87"/>
      <c r="OSQ198" s="87">
        <v>0</v>
      </c>
      <c r="OSR198" s="87">
        <f>OSP198+OSQ198</f>
        <v>0</v>
      </c>
      <c r="OSS198" s="87">
        <v>0</v>
      </c>
      <c r="OST198" s="87">
        <f>OSR198*(($H$150)+1)+(IF(OSS198&lt;101,OSS198,IF(OSS198&lt;201,OSS198/2,IF(OSS198&lt;=301,OSS198/3,OSS198/4))))</f>
        <v>0</v>
      </c>
      <c r="OSU198" s="108">
        <v>2</v>
      </c>
      <c r="OSV198" s="109"/>
      <c r="OSW198" s="87"/>
      <c r="OSX198" s="87"/>
      <c r="OSY198" s="87">
        <v>0</v>
      </c>
      <c r="OSZ198" s="87">
        <f>OSX198+OSY198</f>
        <v>0</v>
      </c>
      <c r="OTA198" s="87">
        <v>0</v>
      </c>
      <c r="OTB198" s="87">
        <f>OSZ198*(($H$150)+1)+(IF(OTA198&lt;101,OTA198,IF(OTA198&lt;201,OTA198/2,IF(OTA198&lt;=301,OTA198/3,OTA198/4))))</f>
        <v>0</v>
      </c>
      <c r="OTC198" s="108">
        <v>2</v>
      </c>
      <c r="OTD198" s="109"/>
      <c r="OTE198" s="87"/>
      <c r="OTF198" s="87"/>
      <c r="OTG198" s="87">
        <v>0</v>
      </c>
      <c r="OTH198" s="87">
        <f>OTF198+OTG198</f>
        <v>0</v>
      </c>
      <c r="OTI198" s="87">
        <v>0</v>
      </c>
      <c r="OTJ198" s="87">
        <f>OTH198*(($H$150)+1)+(IF(OTI198&lt;101,OTI198,IF(OTI198&lt;201,OTI198/2,IF(OTI198&lt;=301,OTI198/3,OTI198/4))))</f>
        <v>0</v>
      </c>
      <c r="OTK198" s="108">
        <v>2</v>
      </c>
      <c r="OTL198" s="109"/>
      <c r="OTM198" s="87"/>
      <c r="OTN198" s="87"/>
      <c r="OTO198" s="87">
        <v>0</v>
      </c>
      <c r="OTP198" s="87">
        <f>OTN198+OTO198</f>
        <v>0</v>
      </c>
      <c r="OTQ198" s="87">
        <v>0</v>
      </c>
      <c r="OTR198" s="87">
        <f>OTP198*(($H$150)+1)+(IF(OTQ198&lt;101,OTQ198,IF(OTQ198&lt;201,OTQ198/2,IF(OTQ198&lt;=301,OTQ198/3,OTQ198/4))))</f>
        <v>0</v>
      </c>
      <c r="OTS198" s="108">
        <v>2</v>
      </c>
      <c r="OTT198" s="109"/>
      <c r="OTU198" s="87"/>
      <c r="OTV198" s="87"/>
      <c r="OTW198" s="87">
        <v>0</v>
      </c>
      <c r="OTX198" s="87">
        <f>OTV198+OTW198</f>
        <v>0</v>
      </c>
      <c r="OTY198" s="87">
        <v>0</v>
      </c>
      <c r="OTZ198" s="87">
        <f>OTX198*(($H$150)+1)+(IF(OTY198&lt;101,OTY198,IF(OTY198&lt;201,OTY198/2,IF(OTY198&lt;=301,OTY198/3,OTY198/4))))</f>
        <v>0</v>
      </c>
      <c r="OUA198" s="108">
        <v>2</v>
      </c>
      <c r="OUB198" s="109"/>
      <c r="OUC198" s="87"/>
      <c r="OUD198" s="87"/>
      <c r="OUE198" s="87">
        <v>0</v>
      </c>
      <c r="OUF198" s="87">
        <f>OUD198+OUE198</f>
        <v>0</v>
      </c>
      <c r="OUG198" s="87">
        <v>0</v>
      </c>
      <c r="OUH198" s="87">
        <f>OUF198*(($H$150)+1)+(IF(OUG198&lt;101,OUG198,IF(OUG198&lt;201,OUG198/2,IF(OUG198&lt;=301,OUG198/3,OUG198/4))))</f>
        <v>0</v>
      </c>
      <c r="OUI198" s="108">
        <v>2</v>
      </c>
      <c r="OUJ198" s="109"/>
      <c r="OUK198" s="87"/>
      <c r="OUL198" s="87"/>
      <c r="OUM198" s="87">
        <v>0</v>
      </c>
      <c r="OUN198" s="87">
        <f>OUL198+OUM198</f>
        <v>0</v>
      </c>
      <c r="OUO198" s="87">
        <v>0</v>
      </c>
      <c r="OUP198" s="87">
        <f>OUN198*(($H$150)+1)+(IF(OUO198&lt;101,OUO198,IF(OUO198&lt;201,OUO198/2,IF(OUO198&lt;=301,OUO198/3,OUO198/4))))</f>
        <v>0</v>
      </c>
      <c r="OUQ198" s="108">
        <v>2</v>
      </c>
      <c r="OUR198" s="109"/>
      <c r="OUS198" s="87"/>
      <c r="OUT198" s="87"/>
      <c r="OUU198" s="87">
        <v>0</v>
      </c>
      <c r="OUV198" s="87">
        <f>OUT198+OUU198</f>
        <v>0</v>
      </c>
      <c r="OUW198" s="87">
        <v>0</v>
      </c>
      <c r="OUX198" s="87">
        <f>OUV198*(($H$150)+1)+(IF(OUW198&lt;101,OUW198,IF(OUW198&lt;201,OUW198/2,IF(OUW198&lt;=301,OUW198/3,OUW198/4))))</f>
        <v>0</v>
      </c>
      <c r="OUY198" s="108">
        <v>2</v>
      </c>
      <c r="OUZ198" s="109"/>
      <c r="OVA198" s="87"/>
      <c r="OVB198" s="87"/>
      <c r="OVC198" s="87">
        <v>0</v>
      </c>
      <c r="OVD198" s="87">
        <f>OVB198+OVC198</f>
        <v>0</v>
      </c>
      <c r="OVE198" s="87">
        <v>0</v>
      </c>
      <c r="OVF198" s="87">
        <f>OVD198*(($H$150)+1)+(IF(OVE198&lt;101,OVE198,IF(OVE198&lt;201,OVE198/2,IF(OVE198&lt;=301,OVE198/3,OVE198/4))))</f>
        <v>0</v>
      </c>
      <c r="OVG198" s="108">
        <v>2</v>
      </c>
      <c r="OVH198" s="109"/>
      <c r="OVI198" s="87"/>
      <c r="OVJ198" s="87"/>
      <c r="OVK198" s="87">
        <v>0</v>
      </c>
      <c r="OVL198" s="87">
        <f>OVJ198+OVK198</f>
        <v>0</v>
      </c>
      <c r="OVM198" s="87">
        <v>0</v>
      </c>
      <c r="OVN198" s="87">
        <f>OVL198*(($H$150)+1)+(IF(OVM198&lt;101,OVM198,IF(OVM198&lt;201,OVM198/2,IF(OVM198&lt;=301,OVM198/3,OVM198/4))))</f>
        <v>0</v>
      </c>
      <c r="OVO198" s="108">
        <v>2</v>
      </c>
      <c r="OVP198" s="109"/>
      <c r="OVQ198" s="87"/>
      <c r="OVR198" s="87"/>
      <c r="OVS198" s="87">
        <v>0</v>
      </c>
      <c r="OVT198" s="87">
        <f>OVR198+OVS198</f>
        <v>0</v>
      </c>
      <c r="OVU198" s="87">
        <v>0</v>
      </c>
      <c r="OVV198" s="87">
        <f>OVT198*(($H$150)+1)+(IF(OVU198&lt;101,OVU198,IF(OVU198&lt;201,OVU198/2,IF(OVU198&lt;=301,OVU198/3,OVU198/4))))</f>
        <v>0</v>
      </c>
      <c r="OVW198" s="108">
        <v>2</v>
      </c>
      <c r="OVX198" s="109"/>
      <c r="OVY198" s="87"/>
      <c r="OVZ198" s="87"/>
      <c r="OWA198" s="87">
        <v>0</v>
      </c>
      <c r="OWB198" s="87">
        <f>OVZ198+OWA198</f>
        <v>0</v>
      </c>
      <c r="OWC198" s="87">
        <v>0</v>
      </c>
      <c r="OWD198" s="87">
        <f>OWB198*(($H$150)+1)+(IF(OWC198&lt;101,OWC198,IF(OWC198&lt;201,OWC198/2,IF(OWC198&lt;=301,OWC198/3,OWC198/4))))</f>
        <v>0</v>
      </c>
      <c r="OWE198" s="108">
        <v>2</v>
      </c>
      <c r="OWF198" s="109"/>
      <c r="OWG198" s="87"/>
      <c r="OWH198" s="87"/>
      <c r="OWI198" s="87">
        <v>0</v>
      </c>
      <c r="OWJ198" s="87">
        <f>OWH198+OWI198</f>
        <v>0</v>
      </c>
      <c r="OWK198" s="87">
        <v>0</v>
      </c>
      <c r="OWL198" s="87">
        <f>OWJ198*(($H$150)+1)+(IF(OWK198&lt;101,OWK198,IF(OWK198&lt;201,OWK198/2,IF(OWK198&lt;=301,OWK198/3,OWK198/4))))</f>
        <v>0</v>
      </c>
      <c r="OWM198" s="108">
        <v>2</v>
      </c>
      <c r="OWN198" s="109"/>
      <c r="OWO198" s="87"/>
      <c r="OWP198" s="87"/>
      <c r="OWQ198" s="87">
        <v>0</v>
      </c>
      <c r="OWR198" s="87">
        <f>OWP198+OWQ198</f>
        <v>0</v>
      </c>
      <c r="OWS198" s="87">
        <v>0</v>
      </c>
      <c r="OWT198" s="87">
        <f>OWR198*(($H$150)+1)+(IF(OWS198&lt;101,OWS198,IF(OWS198&lt;201,OWS198/2,IF(OWS198&lt;=301,OWS198/3,OWS198/4))))</f>
        <v>0</v>
      </c>
      <c r="OWU198" s="108">
        <v>2</v>
      </c>
      <c r="OWV198" s="109"/>
      <c r="OWW198" s="87"/>
      <c r="OWX198" s="87"/>
      <c r="OWY198" s="87">
        <v>0</v>
      </c>
      <c r="OWZ198" s="87">
        <f>OWX198+OWY198</f>
        <v>0</v>
      </c>
      <c r="OXA198" s="87">
        <v>0</v>
      </c>
      <c r="OXB198" s="87">
        <f>OWZ198*(($H$150)+1)+(IF(OXA198&lt;101,OXA198,IF(OXA198&lt;201,OXA198/2,IF(OXA198&lt;=301,OXA198/3,OXA198/4))))</f>
        <v>0</v>
      </c>
      <c r="OXC198" s="108">
        <v>2</v>
      </c>
      <c r="OXD198" s="109"/>
      <c r="OXE198" s="87"/>
      <c r="OXF198" s="87"/>
      <c r="OXG198" s="87">
        <v>0</v>
      </c>
      <c r="OXH198" s="87">
        <f>OXF198+OXG198</f>
        <v>0</v>
      </c>
      <c r="OXI198" s="87">
        <v>0</v>
      </c>
      <c r="OXJ198" s="87">
        <f>OXH198*(($H$150)+1)+(IF(OXI198&lt;101,OXI198,IF(OXI198&lt;201,OXI198/2,IF(OXI198&lt;=301,OXI198/3,OXI198/4))))</f>
        <v>0</v>
      </c>
      <c r="OXK198" s="108">
        <v>2</v>
      </c>
      <c r="OXL198" s="109"/>
      <c r="OXM198" s="87"/>
      <c r="OXN198" s="87"/>
      <c r="OXO198" s="87">
        <v>0</v>
      </c>
      <c r="OXP198" s="87">
        <f>OXN198+OXO198</f>
        <v>0</v>
      </c>
      <c r="OXQ198" s="87">
        <v>0</v>
      </c>
      <c r="OXR198" s="87">
        <f>OXP198*(($H$150)+1)+(IF(OXQ198&lt;101,OXQ198,IF(OXQ198&lt;201,OXQ198/2,IF(OXQ198&lt;=301,OXQ198/3,OXQ198/4))))</f>
        <v>0</v>
      </c>
      <c r="OXS198" s="108">
        <v>2</v>
      </c>
      <c r="OXT198" s="109"/>
      <c r="OXU198" s="87"/>
      <c r="OXV198" s="87"/>
      <c r="OXW198" s="87">
        <v>0</v>
      </c>
      <c r="OXX198" s="87">
        <f>OXV198+OXW198</f>
        <v>0</v>
      </c>
      <c r="OXY198" s="87">
        <v>0</v>
      </c>
      <c r="OXZ198" s="87">
        <f>OXX198*(($H$150)+1)+(IF(OXY198&lt;101,OXY198,IF(OXY198&lt;201,OXY198/2,IF(OXY198&lt;=301,OXY198/3,OXY198/4))))</f>
        <v>0</v>
      </c>
      <c r="OYA198" s="108">
        <v>2</v>
      </c>
      <c r="OYB198" s="109"/>
      <c r="OYC198" s="87"/>
      <c r="OYD198" s="87"/>
      <c r="OYE198" s="87">
        <v>0</v>
      </c>
      <c r="OYF198" s="87">
        <f>OYD198+OYE198</f>
        <v>0</v>
      </c>
      <c r="OYG198" s="87">
        <v>0</v>
      </c>
      <c r="OYH198" s="87">
        <f>OYF198*(($H$150)+1)+(IF(OYG198&lt;101,OYG198,IF(OYG198&lt;201,OYG198/2,IF(OYG198&lt;=301,OYG198/3,OYG198/4))))</f>
        <v>0</v>
      </c>
      <c r="OYI198" s="108">
        <v>2</v>
      </c>
      <c r="OYJ198" s="109"/>
      <c r="OYK198" s="87"/>
      <c r="OYL198" s="87"/>
      <c r="OYM198" s="87">
        <v>0</v>
      </c>
      <c r="OYN198" s="87">
        <f>OYL198+OYM198</f>
        <v>0</v>
      </c>
      <c r="OYO198" s="87">
        <v>0</v>
      </c>
      <c r="OYP198" s="87">
        <f>OYN198*(($H$150)+1)+(IF(OYO198&lt;101,OYO198,IF(OYO198&lt;201,OYO198/2,IF(OYO198&lt;=301,OYO198/3,OYO198/4))))</f>
        <v>0</v>
      </c>
      <c r="OYQ198" s="108">
        <v>2</v>
      </c>
      <c r="OYR198" s="109"/>
      <c r="OYS198" s="87"/>
      <c r="OYT198" s="87"/>
      <c r="OYU198" s="87">
        <v>0</v>
      </c>
      <c r="OYV198" s="87">
        <f>OYT198+OYU198</f>
        <v>0</v>
      </c>
      <c r="OYW198" s="87">
        <v>0</v>
      </c>
      <c r="OYX198" s="87">
        <f>OYV198*(($H$150)+1)+(IF(OYW198&lt;101,OYW198,IF(OYW198&lt;201,OYW198/2,IF(OYW198&lt;=301,OYW198/3,OYW198/4))))</f>
        <v>0</v>
      </c>
      <c r="OYY198" s="108">
        <v>2</v>
      </c>
      <c r="OYZ198" s="109"/>
      <c r="OZA198" s="87"/>
      <c r="OZB198" s="87"/>
      <c r="OZC198" s="87">
        <v>0</v>
      </c>
      <c r="OZD198" s="87">
        <f>OZB198+OZC198</f>
        <v>0</v>
      </c>
      <c r="OZE198" s="87">
        <v>0</v>
      </c>
      <c r="OZF198" s="87">
        <f>OZD198*(($H$150)+1)+(IF(OZE198&lt;101,OZE198,IF(OZE198&lt;201,OZE198/2,IF(OZE198&lt;=301,OZE198/3,OZE198/4))))</f>
        <v>0</v>
      </c>
      <c r="OZG198" s="108">
        <v>2</v>
      </c>
      <c r="OZH198" s="109"/>
      <c r="OZI198" s="87"/>
      <c r="OZJ198" s="87"/>
      <c r="OZK198" s="87">
        <v>0</v>
      </c>
      <c r="OZL198" s="87">
        <f>OZJ198+OZK198</f>
        <v>0</v>
      </c>
      <c r="OZM198" s="87">
        <v>0</v>
      </c>
      <c r="OZN198" s="87">
        <f>OZL198*(($H$150)+1)+(IF(OZM198&lt;101,OZM198,IF(OZM198&lt;201,OZM198/2,IF(OZM198&lt;=301,OZM198/3,OZM198/4))))</f>
        <v>0</v>
      </c>
      <c r="OZO198" s="108">
        <v>2</v>
      </c>
      <c r="OZP198" s="109"/>
      <c r="OZQ198" s="87"/>
      <c r="OZR198" s="87"/>
      <c r="OZS198" s="87">
        <v>0</v>
      </c>
      <c r="OZT198" s="87">
        <f>OZR198+OZS198</f>
        <v>0</v>
      </c>
      <c r="OZU198" s="87">
        <v>0</v>
      </c>
      <c r="OZV198" s="87">
        <f>OZT198*(($H$150)+1)+(IF(OZU198&lt;101,OZU198,IF(OZU198&lt;201,OZU198/2,IF(OZU198&lt;=301,OZU198/3,OZU198/4))))</f>
        <v>0</v>
      </c>
      <c r="OZW198" s="108">
        <v>2</v>
      </c>
      <c r="OZX198" s="109"/>
      <c r="OZY198" s="87"/>
      <c r="OZZ198" s="87"/>
      <c r="PAA198" s="87">
        <v>0</v>
      </c>
      <c r="PAB198" s="87">
        <f>OZZ198+PAA198</f>
        <v>0</v>
      </c>
      <c r="PAC198" s="87">
        <v>0</v>
      </c>
      <c r="PAD198" s="87">
        <f>PAB198*(($H$150)+1)+(IF(PAC198&lt;101,PAC198,IF(PAC198&lt;201,PAC198/2,IF(PAC198&lt;=301,PAC198/3,PAC198/4))))</f>
        <v>0</v>
      </c>
      <c r="PAE198" s="108">
        <v>2</v>
      </c>
      <c r="PAF198" s="109"/>
      <c r="PAG198" s="87"/>
      <c r="PAH198" s="87"/>
      <c r="PAI198" s="87">
        <v>0</v>
      </c>
      <c r="PAJ198" s="87">
        <f>PAH198+PAI198</f>
        <v>0</v>
      </c>
      <c r="PAK198" s="87">
        <v>0</v>
      </c>
      <c r="PAL198" s="87">
        <f>PAJ198*(($H$150)+1)+(IF(PAK198&lt;101,PAK198,IF(PAK198&lt;201,PAK198/2,IF(PAK198&lt;=301,PAK198/3,PAK198/4))))</f>
        <v>0</v>
      </c>
      <c r="PAM198" s="108">
        <v>2</v>
      </c>
      <c r="PAN198" s="109"/>
      <c r="PAO198" s="87"/>
      <c r="PAP198" s="87"/>
      <c r="PAQ198" s="87">
        <v>0</v>
      </c>
      <c r="PAR198" s="87">
        <f>PAP198+PAQ198</f>
        <v>0</v>
      </c>
      <c r="PAS198" s="87">
        <v>0</v>
      </c>
      <c r="PAT198" s="87">
        <f>PAR198*(($H$150)+1)+(IF(PAS198&lt;101,PAS198,IF(PAS198&lt;201,PAS198/2,IF(PAS198&lt;=301,PAS198/3,PAS198/4))))</f>
        <v>0</v>
      </c>
      <c r="PAU198" s="108">
        <v>2</v>
      </c>
      <c r="PAV198" s="109"/>
      <c r="PAW198" s="87"/>
      <c r="PAX198" s="87"/>
      <c r="PAY198" s="87">
        <v>0</v>
      </c>
      <c r="PAZ198" s="87">
        <f>PAX198+PAY198</f>
        <v>0</v>
      </c>
      <c r="PBA198" s="87">
        <v>0</v>
      </c>
      <c r="PBB198" s="87">
        <f>PAZ198*(($H$150)+1)+(IF(PBA198&lt;101,PBA198,IF(PBA198&lt;201,PBA198/2,IF(PBA198&lt;=301,PBA198/3,PBA198/4))))</f>
        <v>0</v>
      </c>
      <c r="PBC198" s="108">
        <v>2</v>
      </c>
      <c r="PBD198" s="109"/>
      <c r="PBE198" s="87"/>
      <c r="PBF198" s="87"/>
      <c r="PBG198" s="87">
        <v>0</v>
      </c>
      <c r="PBH198" s="87">
        <f>PBF198+PBG198</f>
        <v>0</v>
      </c>
      <c r="PBI198" s="87">
        <v>0</v>
      </c>
      <c r="PBJ198" s="87">
        <f>PBH198*(($H$150)+1)+(IF(PBI198&lt;101,PBI198,IF(PBI198&lt;201,PBI198/2,IF(PBI198&lt;=301,PBI198/3,PBI198/4))))</f>
        <v>0</v>
      </c>
      <c r="PBK198" s="108">
        <v>2</v>
      </c>
      <c r="PBL198" s="109"/>
      <c r="PBM198" s="87"/>
      <c r="PBN198" s="87"/>
      <c r="PBO198" s="87">
        <v>0</v>
      </c>
      <c r="PBP198" s="87">
        <f>PBN198+PBO198</f>
        <v>0</v>
      </c>
      <c r="PBQ198" s="87">
        <v>0</v>
      </c>
      <c r="PBR198" s="87">
        <f>PBP198*(($H$150)+1)+(IF(PBQ198&lt;101,PBQ198,IF(PBQ198&lt;201,PBQ198/2,IF(PBQ198&lt;=301,PBQ198/3,PBQ198/4))))</f>
        <v>0</v>
      </c>
      <c r="PBS198" s="108">
        <v>2</v>
      </c>
      <c r="PBT198" s="109"/>
      <c r="PBU198" s="87"/>
      <c r="PBV198" s="87"/>
      <c r="PBW198" s="87">
        <v>0</v>
      </c>
      <c r="PBX198" s="87">
        <f>PBV198+PBW198</f>
        <v>0</v>
      </c>
      <c r="PBY198" s="87">
        <v>0</v>
      </c>
      <c r="PBZ198" s="87">
        <f>PBX198*(($H$150)+1)+(IF(PBY198&lt;101,PBY198,IF(PBY198&lt;201,PBY198/2,IF(PBY198&lt;=301,PBY198/3,PBY198/4))))</f>
        <v>0</v>
      </c>
      <c r="PCA198" s="108">
        <v>2</v>
      </c>
      <c r="PCB198" s="109"/>
      <c r="PCC198" s="87"/>
      <c r="PCD198" s="87"/>
      <c r="PCE198" s="87">
        <v>0</v>
      </c>
      <c r="PCF198" s="87">
        <f>PCD198+PCE198</f>
        <v>0</v>
      </c>
      <c r="PCG198" s="87">
        <v>0</v>
      </c>
      <c r="PCH198" s="87">
        <f>PCF198*(($H$150)+1)+(IF(PCG198&lt;101,PCG198,IF(PCG198&lt;201,PCG198/2,IF(PCG198&lt;=301,PCG198/3,PCG198/4))))</f>
        <v>0</v>
      </c>
      <c r="PCI198" s="108">
        <v>2</v>
      </c>
      <c r="PCJ198" s="109"/>
      <c r="PCK198" s="87"/>
      <c r="PCL198" s="87"/>
      <c r="PCM198" s="87">
        <v>0</v>
      </c>
      <c r="PCN198" s="87">
        <f>PCL198+PCM198</f>
        <v>0</v>
      </c>
      <c r="PCO198" s="87">
        <v>0</v>
      </c>
      <c r="PCP198" s="87">
        <f>PCN198*(($H$150)+1)+(IF(PCO198&lt;101,PCO198,IF(PCO198&lt;201,PCO198/2,IF(PCO198&lt;=301,PCO198/3,PCO198/4))))</f>
        <v>0</v>
      </c>
      <c r="PCQ198" s="108">
        <v>2</v>
      </c>
      <c r="PCR198" s="109"/>
      <c r="PCS198" s="87"/>
      <c r="PCT198" s="87"/>
      <c r="PCU198" s="87">
        <v>0</v>
      </c>
      <c r="PCV198" s="87">
        <f>PCT198+PCU198</f>
        <v>0</v>
      </c>
      <c r="PCW198" s="87">
        <v>0</v>
      </c>
      <c r="PCX198" s="87">
        <f>PCV198*(($H$150)+1)+(IF(PCW198&lt;101,PCW198,IF(PCW198&lt;201,PCW198/2,IF(PCW198&lt;=301,PCW198/3,PCW198/4))))</f>
        <v>0</v>
      </c>
      <c r="PCY198" s="108">
        <v>2</v>
      </c>
      <c r="PCZ198" s="109"/>
      <c r="PDA198" s="87"/>
      <c r="PDB198" s="87"/>
      <c r="PDC198" s="87">
        <v>0</v>
      </c>
      <c r="PDD198" s="87">
        <f>PDB198+PDC198</f>
        <v>0</v>
      </c>
      <c r="PDE198" s="87">
        <v>0</v>
      </c>
      <c r="PDF198" s="87">
        <f>PDD198*(($H$150)+1)+(IF(PDE198&lt;101,PDE198,IF(PDE198&lt;201,PDE198/2,IF(PDE198&lt;=301,PDE198/3,PDE198/4))))</f>
        <v>0</v>
      </c>
      <c r="PDG198" s="108">
        <v>2</v>
      </c>
      <c r="PDH198" s="109"/>
      <c r="PDI198" s="87"/>
      <c r="PDJ198" s="87"/>
      <c r="PDK198" s="87">
        <v>0</v>
      </c>
      <c r="PDL198" s="87">
        <f>PDJ198+PDK198</f>
        <v>0</v>
      </c>
      <c r="PDM198" s="87">
        <v>0</v>
      </c>
      <c r="PDN198" s="87">
        <f>PDL198*(($H$150)+1)+(IF(PDM198&lt;101,PDM198,IF(PDM198&lt;201,PDM198/2,IF(PDM198&lt;=301,PDM198/3,PDM198/4))))</f>
        <v>0</v>
      </c>
      <c r="PDO198" s="108">
        <v>2</v>
      </c>
      <c r="PDP198" s="109"/>
      <c r="PDQ198" s="87"/>
      <c r="PDR198" s="87"/>
      <c r="PDS198" s="87">
        <v>0</v>
      </c>
      <c r="PDT198" s="87">
        <f>PDR198+PDS198</f>
        <v>0</v>
      </c>
      <c r="PDU198" s="87">
        <v>0</v>
      </c>
      <c r="PDV198" s="87">
        <f>PDT198*(($H$150)+1)+(IF(PDU198&lt;101,PDU198,IF(PDU198&lt;201,PDU198/2,IF(PDU198&lt;=301,PDU198/3,PDU198/4))))</f>
        <v>0</v>
      </c>
      <c r="PDW198" s="108">
        <v>2</v>
      </c>
      <c r="PDX198" s="109"/>
      <c r="PDY198" s="87"/>
      <c r="PDZ198" s="87"/>
      <c r="PEA198" s="87">
        <v>0</v>
      </c>
      <c r="PEB198" s="87">
        <f>PDZ198+PEA198</f>
        <v>0</v>
      </c>
      <c r="PEC198" s="87">
        <v>0</v>
      </c>
      <c r="PED198" s="87">
        <f>PEB198*(($H$150)+1)+(IF(PEC198&lt;101,PEC198,IF(PEC198&lt;201,PEC198/2,IF(PEC198&lt;=301,PEC198/3,PEC198/4))))</f>
        <v>0</v>
      </c>
      <c r="PEE198" s="108">
        <v>2</v>
      </c>
      <c r="PEF198" s="109"/>
      <c r="PEG198" s="87"/>
      <c r="PEH198" s="87"/>
      <c r="PEI198" s="87">
        <v>0</v>
      </c>
      <c r="PEJ198" s="87">
        <f>PEH198+PEI198</f>
        <v>0</v>
      </c>
      <c r="PEK198" s="87">
        <v>0</v>
      </c>
      <c r="PEL198" s="87">
        <f>PEJ198*(($H$150)+1)+(IF(PEK198&lt;101,PEK198,IF(PEK198&lt;201,PEK198/2,IF(PEK198&lt;=301,PEK198/3,PEK198/4))))</f>
        <v>0</v>
      </c>
      <c r="PEM198" s="108">
        <v>2</v>
      </c>
      <c r="PEN198" s="109"/>
      <c r="PEO198" s="87"/>
      <c r="PEP198" s="87"/>
      <c r="PEQ198" s="87">
        <v>0</v>
      </c>
      <c r="PER198" s="87">
        <f>PEP198+PEQ198</f>
        <v>0</v>
      </c>
      <c r="PES198" s="87">
        <v>0</v>
      </c>
      <c r="PET198" s="87">
        <f>PER198*(($H$150)+1)+(IF(PES198&lt;101,PES198,IF(PES198&lt;201,PES198/2,IF(PES198&lt;=301,PES198/3,PES198/4))))</f>
        <v>0</v>
      </c>
      <c r="PEU198" s="108">
        <v>2</v>
      </c>
      <c r="PEV198" s="109"/>
      <c r="PEW198" s="87"/>
      <c r="PEX198" s="87"/>
      <c r="PEY198" s="87">
        <v>0</v>
      </c>
      <c r="PEZ198" s="87">
        <f>PEX198+PEY198</f>
        <v>0</v>
      </c>
      <c r="PFA198" s="87">
        <v>0</v>
      </c>
      <c r="PFB198" s="87">
        <f>PEZ198*(($H$150)+1)+(IF(PFA198&lt;101,PFA198,IF(PFA198&lt;201,PFA198/2,IF(PFA198&lt;=301,PFA198/3,PFA198/4))))</f>
        <v>0</v>
      </c>
      <c r="PFC198" s="108">
        <v>2</v>
      </c>
      <c r="PFD198" s="109"/>
      <c r="PFE198" s="87"/>
      <c r="PFF198" s="87"/>
      <c r="PFG198" s="87">
        <v>0</v>
      </c>
      <c r="PFH198" s="87">
        <f>PFF198+PFG198</f>
        <v>0</v>
      </c>
      <c r="PFI198" s="87">
        <v>0</v>
      </c>
      <c r="PFJ198" s="87">
        <f>PFH198*(($H$150)+1)+(IF(PFI198&lt;101,PFI198,IF(PFI198&lt;201,PFI198/2,IF(PFI198&lt;=301,PFI198/3,PFI198/4))))</f>
        <v>0</v>
      </c>
      <c r="PFK198" s="108">
        <v>2</v>
      </c>
      <c r="PFL198" s="109"/>
      <c r="PFM198" s="87"/>
      <c r="PFN198" s="87"/>
      <c r="PFO198" s="87">
        <v>0</v>
      </c>
      <c r="PFP198" s="87">
        <f>PFN198+PFO198</f>
        <v>0</v>
      </c>
      <c r="PFQ198" s="87">
        <v>0</v>
      </c>
      <c r="PFR198" s="87">
        <f>PFP198*(($H$150)+1)+(IF(PFQ198&lt;101,PFQ198,IF(PFQ198&lt;201,PFQ198/2,IF(PFQ198&lt;=301,PFQ198/3,PFQ198/4))))</f>
        <v>0</v>
      </c>
      <c r="PFS198" s="108">
        <v>2</v>
      </c>
      <c r="PFT198" s="109"/>
      <c r="PFU198" s="87"/>
      <c r="PFV198" s="87"/>
      <c r="PFW198" s="87">
        <v>0</v>
      </c>
      <c r="PFX198" s="87">
        <f>PFV198+PFW198</f>
        <v>0</v>
      </c>
      <c r="PFY198" s="87">
        <v>0</v>
      </c>
      <c r="PFZ198" s="87">
        <f>PFX198*(($H$150)+1)+(IF(PFY198&lt;101,PFY198,IF(PFY198&lt;201,PFY198/2,IF(PFY198&lt;=301,PFY198/3,PFY198/4))))</f>
        <v>0</v>
      </c>
      <c r="PGA198" s="108">
        <v>2</v>
      </c>
      <c r="PGB198" s="109"/>
      <c r="PGC198" s="87"/>
      <c r="PGD198" s="87"/>
      <c r="PGE198" s="87">
        <v>0</v>
      </c>
      <c r="PGF198" s="87">
        <f>PGD198+PGE198</f>
        <v>0</v>
      </c>
      <c r="PGG198" s="87">
        <v>0</v>
      </c>
      <c r="PGH198" s="87">
        <f>PGF198*(($H$150)+1)+(IF(PGG198&lt;101,PGG198,IF(PGG198&lt;201,PGG198/2,IF(PGG198&lt;=301,PGG198/3,PGG198/4))))</f>
        <v>0</v>
      </c>
      <c r="PGI198" s="108">
        <v>2</v>
      </c>
      <c r="PGJ198" s="109"/>
      <c r="PGK198" s="87"/>
      <c r="PGL198" s="87"/>
      <c r="PGM198" s="87">
        <v>0</v>
      </c>
      <c r="PGN198" s="87">
        <f>PGL198+PGM198</f>
        <v>0</v>
      </c>
      <c r="PGO198" s="87">
        <v>0</v>
      </c>
      <c r="PGP198" s="87">
        <f>PGN198*(($H$150)+1)+(IF(PGO198&lt;101,PGO198,IF(PGO198&lt;201,PGO198/2,IF(PGO198&lt;=301,PGO198/3,PGO198/4))))</f>
        <v>0</v>
      </c>
      <c r="PGQ198" s="108">
        <v>2</v>
      </c>
      <c r="PGR198" s="109"/>
      <c r="PGS198" s="87"/>
      <c r="PGT198" s="87"/>
      <c r="PGU198" s="87">
        <v>0</v>
      </c>
      <c r="PGV198" s="87">
        <f>PGT198+PGU198</f>
        <v>0</v>
      </c>
      <c r="PGW198" s="87">
        <v>0</v>
      </c>
      <c r="PGX198" s="87">
        <f>PGV198*(($H$150)+1)+(IF(PGW198&lt;101,PGW198,IF(PGW198&lt;201,PGW198/2,IF(PGW198&lt;=301,PGW198/3,PGW198/4))))</f>
        <v>0</v>
      </c>
      <c r="PGY198" s="108">
        <v>2</v>
      </c>
      <c r="PGZ198" s="109"/>
      <c r="PHA198" s="87"/>
      <c r="PHB198" s="87"/>
      <c r="PHC198" s="87">
        <v>0</v>
      </c>
      <c r="PHD198" s="87">
        <f>PHB198+PHC198</f>
        <v>0</v>
      </c>
      <c r="PHE198" s="87">
        <v>0</v>
      </c>
      <c r="PHF198" s="87">
        <f>PHD198*(($H$150)+1)+(IF(PHE198&lt;101,PHE198,IF(PHE198&lt;201,PHE198/2,IF(PHE198&lt;=301,PHE198/3,PHE198/4))))</f>
        <v>0</v>
      </c>
      <c r="PHG198" s="108">
        <v>2</v>
      </c>
      <c r="PHH198" s="109"/>
      <c r="PHI198" s="87"/>
      <c r="PHJ198" s="87"/>
      <c r="PHK198" s="87">
        <v>0</v>
      </c>
      <c r="PHL198" s="87">
        <f>PHJ198+PHK198</f>
        <v>0</v>
      </c>
      <c r="PHM198" s="87">
        <v>0</v>
      </c>
      <c r="PHN198" s="87">
        <f>PHL198*(($H$150)+1)+(IF(PHM198&lt;101,PHM198,IF(PHM198&lt;201,PHM198/2,IF(PHM198&lt;=301,PHM198/3,PHM198/4))))</f>
        <v>0</v>
      </c>
      <c r="PHO198" s="108">
        <v>2</v>
      </c>
      <c r="PHP198" s="109"/>
      <c r="PHQ198" s="87"/>
      <c r="PHR198" s="87"/>
      <c r="PHS198" s="87">
        <v>0</v>
      </c>
      <c r="PHT198" s="87">
        <f>PHR198+PHS198</f>
        <v>0</v>
      </c>
      <c r="PHU198" s="87">
        <v>0</v>
      </c>
      <c r="PHV198" s="87">
        <f>PHT198*(($H$150)+1)+(IF(PHU198&lt;101,PHU198,IF(PHU198&lt;201,PHU198/2,IF(PHU198&lt;=301,PHU198/3,PHU198/4))))</f>
        <v>0</v>
      </c>
      <c r="PHW198" s="108">
        <v>2</v>
      </c>
      <c r="PHX198" s="109"/>
      <c r="PHY198" s="87"/>
      <c r="PHZ198" s="87"/>
      <c r="PIA198" s="87">
        <v>0</v>
      </c>
      <c r="PIB198" s="87">
        <f>PHZ198+PIA198</f>
        <v>0</v>
      </c>
      <c r="PIC198" s="87">
        <v>0</v>
      </c>
      <c r="PID198" s="87">
        <f>PIB198*(($H$150)+1)+(IF(PIC198&lt;101,PIC198,IF(PIC198&lt;201,PIC198/2,IF(PIC198&lt;=301,PIC198/3,PIC198/4))))</f>
        <v>0</v>
      </c>
      <c r="PIE198" s="108">
        <v>2</v>
      </c>
      <c r="PIF198" s="109"/>
      <c r="PIG198" s="87"/>
      <c r="PIH198" s="87"/>
      <c r="PII198" s="87">
        <v>0</v>
      </c>
      <c r="PIJ198" s="87">
        <f>PIH198+PII198</f>
        <v>0</v>
      </c>
      <c r="PIK198" s="87">
        <v>0</v>
      </c>
      <c r="PIL198" s="87">
        <f>PIJ198*(($H$150)+1)+(IF(PIK198&lt;101,PIK198,IF(PIK198&lt;201,PIK198/2,IF(PIK198&lt;=301,PIK198/3,PIK198/4))))</f>
        <v>0</v>
      </c>
      <c r="PIM198" s="108">
        <v>2</v>
      </c>
      <c r="PIN198" s="109"/>
      <c r="PIO198" s="87"/>
      <c r="PIP198" s="87"/>
      <c r="PIQ198" s="87">
        <v>0</v>
      </c>
      <c r="PIR198" s="87">
        <f>PIP198+PIQ198</f>
        <v>0</v>
      </c>
      <c r="PIS198" s="87">
        <v>0</v>
      </c>
      <c r="PIT198" s="87">
        <f>PIR198*(($H$150)+1)+(IF(PIS198&lt;101,PIS198,IF(PIS198&lt;201,PIS198/2,IF(PIS198&lt;=301,PIS198/3,PIS198/4))))</f>
        <v>0</v>
      </c>
      <c r="PIU198" s="108">
        <v>2</v>
      </c>
      <c r="PIV198" s="109"/>
      <c r="PIW198" s="87"/>
      <c r="PIX198" s="87"/>
      <c r="PIY198" s="87">
        <v>0</v>
      </c>
      <c r="PIZ198" s="87">
        <f>PIX198+PIY198</f>
        <v>0</v>
      </c>
      <c r="PJA198" s="87">
        <v>0</v>
      </c>
      <c r="PJB198" s="87">
        <f>PIZ198*(($H$150)+1)+(IF(PJA198&lt;101,PJA198,IF(PJA198&lt;201,PJA198/2,IF(PJA198&lt;=301,PJA198/3,PJA198/4))))</f>
        <v>0</v>
      </c>
      <c r="PJC198" s="108">
        <v>2</v>
      </c>
      <c r="PJD198" s="109"/>
      <c r="PJE198" s="87"/>
      <c r="PJF198" s="87"/>
      <c r="PJG198" s="87">
        <v>0</v>
      </c>
      <c r="PJH198" s="87">
        <f>PJF198+PJG198</f>
        <v>0</v>
      </c>
      <c r="PJI198" s="87">
        <v>0</v>
      </c>
      <c r="PJJ198" s="87">
        <f>PJH198*(($H$150)+1)+(IF(PJI198&lt;101,PJI198,IF(PJI198&lt;201,PJI198/2,IF(PJI198&lt;=301,PJI198/3,PJI198/4))))</f>
        <v>0</v>
      </c>
      <c r="PJK198" s="108">
        <v>2</v>
      </c>
      <c r="PJL198" s="109"/>
      <c r="PJM198" s="87"/>
      <c r="PJN198" s="87"/>
      <c r="PJO198" s="87">
        <v>0</v>
      </c>
      <c r="PJP198" s="87">
        <f>PJN198+PJO198</f>
        <v>0</v>
      </c>
      <c r="PJQ198" s="87">
        <v>0</v>
      </c>
      <c r="PJR198" s="87">
        <f>PJP198*(($H$150)+1)+(IF(PJQ198&lt;101,PJQ198,IF(PJQ198&lt;201,PJQ198/2,IF(PJQ198&lt;=301,PJQ198/3,PJQ198/4))))</f>
        <v>0</v>
      </c>
      <c r="PJS198" s="108">
        <v>2</v>
      </c>
      <c r="PJT198" s="109"/>
      <c r="PJU198" s="87"/>
      <c r="PJV198" s="87"/>
      <c r="PJW198" s="87">
        <v>0</v>
      </c>
      <c r="PJX198" s="87">
        <f>PJV198+PJW198</f>
        <v>0</v>
      </c>
      <c r="PJY198" s="87">
        <v>0</v>
      </c>
      <c r="PJZ198" s="87">
        <f>PJX198*(($H$150)+1)+(IF(PJY198&lt;101,PJY198,IF(PJY198&lt;201,PJY198/2,IF(PJY198&lt;=301,PJY198/3,PJY198/4))))</f>
        <v>0</v>
      </c>
      <c r="PKA198" s="108">
        <v>2</v>
      </c>
      <c r="PKB198" s="109"/>
      <c r="PKC198" s="87"/>
      <c r="PKD198" s="87"/>
      <c r="PKE198" s="87">
        <v>0</v>
      </c>
      <c r="PKF198" s="87">
        <f>PKD198+PKE198</f>
        <v>0</v>
      </c>
      <c r="PKG198" s="87">
        <v>0</v>
      </c>
      <c r="PKH198" s="87">
        <f>PKF198*(($H$150)+1)+(IF(PKG198&lt;101,PKG198,IF(PKG198&lt;201,PKG198/2,IF(PKG198&lt;=301,PKG198/3,PKG198/4))))</f>
        <v>0</v>
      </c>
      <c r="PKI198" s="108">
        <v>2</v>
      </c>
      <c r="PKJ198" s="109"/>
      <c r="PKK198" s="87"/>
      <c r="PKL198" s="87"/>
      <c r="PKM198" s="87">
        <v>0</v>
      </c>
      <c r="PKN198" s="87">
        <f>PKL198+PKM198</f>
        <v>0</v>
      </c>
      <c r="PKO198" s="87">
        <v>0</v>
      </c>
      <c r="PKP198" s="87">
        <f>PKN198*(($H$150)+1)+(IF(PKO198&lt;101,PKO198,IF(PKO198&lt;201,PKO198/2,IF(PKO198&lt;=301,PKO198/3,PKO198/4))))</f>
        <v>0</v>
      </c>
      <c r="PKQ198" s="108">
        <v>2</v>
      </c>
      <c r="PKR198" s="109"/>
      <c r="PKS198" s="87"/>
      <c r="PKT198" s="87"/>
      <c r="PKU198" s="87">
        <v>0</v>
      </c>
      <c r="PKV198" s="87">
        <f>PKT198+PKU198</f>
        <v>0</v>
      </c>
      <c r="PKW198" s="87">
        <v>0</v>
      </c>
      <c r="PKX198" s="87">
        <f>PKV198*(($H$150)+1)+(IF(PKW198&lt;101,PKW198,IF(PKW198&lt;201,PKW198/2,IF(PKW198&lt;=301,PKW198/3,PKW198/4))))</f>
        <v>0</v>
      </c>
      <c r="PKY198" s="108">
        <v>2</v>
      </c>
      <c r="PKZ198" s="109"/>
      <c r="PLA198" s="87"/>
      <c r="PLB198" s="87"/>
      <c r="PLC198" s="87">
        <v>0</v>
      </c>
      <c r="PLD198" s="87">
        <f>PLB198+PLC198</f>
        <v>0</v>
      </c>
      <c r="PLE198" s="87">
        <v>0</v>
      </c>
      <c r="PLF198" s="87">
        <f>PLD198*(($H$150)+1)+(IF(PLE198&lt;101,PLE198,IF(PLE198&lt;201,PLE198/2,IF(PLE198&lt;=301,PLE198/3,PLE198/4))))</f>
        <v>0</v>
      </c>
      <c r="PLG198" s="108">
        <v>2</v>
      </c>
      <c r="PLH198" s="109"/>
      <c r="PLI198" s="87"/>
      <c r="PLJ198" s="87"/>
      <c r="PLK198" s="87">
        <v>0</v>
      </c>
      <c r="PLL198" s="87">
        <f>PLJ198+PLK198</f>
        <v>0</v>
      </c>
      <c r="PLM198" s="87">
        <v>0</v>
      </c>
      <c r="PLN198" s="87">
        <f>PLL198*(($H$150)+1)+(IF(PLM198&lt;101,PLM198,IF(PLM198&lt;201,PLM198/2,IF(PLM198&lt;=301,PLM198/3,PLM198/4))))</f>
        <v>0</v>
      </c>
      <c r="PLO198" s="108">
        <v>2</v>
      </c>
      <c r="PLP198" s="109"/>
      <c r="PLQ198" s="87"/>
      <c r="PLR198" s="87"/>
      <c r="PLS198" s="87">
        <v>0</v>
      </c>
      <c r="PLT198" s="87">
        <f>PLR198+PLS198</f>
        <v>0</v>
      </c>
      <c r="PLU198" s="87">
        <v>0</v>
      </c>
      <c r="PLV198" s="87">
        <f>PLT198*(($H$150)+1)+(IF(PLU198&lt;101,PLU198,IF(PLU198&lt;201,PLU198/2,IF(PLU198&lt;=301,PLU198/3,PLU198/4))))</f>
        <v>0</v>
      </c>
      <c r="PLW198" s="108">
        <v>2</v>
      </c>
      <c r="PLX198" s="109"/>
      <c r="PLY198" s="87"/>
      <c r="PLZ198" s="87"/>
      <c r="PMA198" s="87">
        <v>0</v>
      </c>
      <c r="PMB198" s="87">
        <f>PLZ198+PMA198</f>
        <v>0</v>
      </c>
      <c r="PMC198" s="87">
        <v>0</v>
      </c>
      <c r="PMD198" s="87">
        <f>PMB198*(($H$150)+1)+(IF(PMC198&lt;101,PMC198,IF(PMC198&lt;201,PMC198/2,IF(PMC198&lt;=301,PMC198/3,PMC198/4))))</f>
        <v>0</v>
      </c>
      <c r="PME198" s="108">
        <v>2</v>
      </c>
      <c r="PMF198" s="109"/>
      <c r="PMG198" s="87"/>
      <c r="PMH198" s="87"/>
      <c r="PMI198" s="87">
        <v>0</v>
      </c>
      <c r="PMJ198" s="87">
        <f>PMH198+PMI198</f>
        <v>0</v>
      </c>
      <c r="PMK198" s="87">
        <v>0</v>
      </c>
      <c r="PML198" s="87">
        <f>PMJ198*(($H$150)+1)+(IF(PMK198&lt;101,PMK198,IF(PMK198&lt;201,PMK198/2,IF(PMK198&lt;=301,PMK198/3,PMK198/4))))</f>
        <v>0</v>
      </c>
      <c r="PMM198" s="108">
        <v>2</v>
      </c>
      <c r="PMN198" s="109"/>
      <c r="PMO198" s="87"/>
      <c r="PMP198" s="87"/>
      <c r="PMQ198" s="87">
        <v>0</v>
      </c>
      <c r="PMR198" s="87">
        <f>PMP198+PMQ198</f>
        <v>0</v>
      </c>
      <c r="PMS198" s="87">
        <v>0</v>
      </c>
      <c r="PMT198" s="87">
        <f>PMR198*(($H$150)+1)+(IF(PMS198&lt;101,PMS198,IF(PMS198&lt;201,PMS198/2,IF(PMS198&lt;=301,PMS198/3,PMS198/4))))</f>
        <v>0</v>
      </c>
      <c r="PMU198" s="108">
        <v>2</v>
      </c>
      <c r="PMV198" s="109"/>
      <c r="PMW198" s="87"/>
      <c r="PMX198" s="87"/>
      <c r="PMY198" s="87">
        <v>0</v>
      </c>
      <c r="PMZ198" s="87">
        <f>PMX198+PMY198</f>
        <v>0</v>
      </c>
      <c r="PNA198" s="87">
        <v>0</v>
      </c>
      <c r="PNB198" s="87">
        <f>PMZ198*(($H$150)+1)+(IF(PNA198&lt;101,PNA198,IF(PNA198&lt;201,PNA198/2,IF(PNA198&lt;=301,PNA198/3,PNA198/4))))</f>
        <v>0</v>
      </c>
      <c r="PNC198" s="108">
        <v>2</v>
      </c>
      <c r="PND198" s="109"/>
      <c r="PNE198" s="87"/>
      <c r="PNF198" s="87"/>
      <c r="PNG198" s="87">
        <v>0</v>
      </c>
      <c r="PNH198" s="87">
        <f>PNF198+PNG198</f>
        <v>0</v>
      </c>
      <c r="PNI198" s="87">
        <v>0</v>
      </c>
      <c r="PNJ198" s="87">
        <f>PNH198*(($H$150)+1)+(IF(PNI198&lt;101,PNI198,IF(PNI198&lt;201,PNI198/2,IF(PNI198&lt;=301,PNI198/3,PNI198/4))))</f>
        <v>0</v>
      </c>
      <c r="PNK198" s="108">
        <v>2</v>
      </c>
      <c r="PNL198" s="109"/>
      <c r="PNM198" s="87"/>
      <c r="PNN198" s="87"/>
      <c r="PNO198" s="87">
        <v>0</v>
      </c>
      <c r="PNP198" s="87">
        <f>PNN198+PNO198</f>
        <v>0</v>
      </c>
      <c r="PNQ198" s="87">
        <v>0</v>
      </c>
      <c r="PNR198" s="87">
        <f>PNP198*(($H$150)+1)+(IF(PNQ198&lt;101,PNQ198,IF(PNQ198&lt;201,PNQ198/2,IF(PNQ198&lt;=301,PNQ198/3,PNQ198/4))))</f>
        <v>0</v>
      </c>
      <c r="PNS198" s="108">
        <v>2</v>
      </c>
      <c r="PNT198" s="109"/>
      <c r="PNU198" s="87"/>
      <c r="PNV198" s="87"/>
      <c r="PNW198" s="87">
        <v>0</v>
      </c>
      <c r="PNX198" s="87">
        <f>PNV198+PNW198</f>
        <v>0</v>
      </c>
      <c r="PNY198" s="87">
        <v>0</v>
      </c>
      <c r="PNZ198" s="87">
        <f>PNX198*(($H$150)+1)+(IF(PNY198&lt;101,PNY198,IF(PNY198&lt;201,PNY198/2,IF(PNY198&lt;=301,PNY198/3,PNY198/4))))</f>
        <v>0</v>
      </c>
      <c r="POA198" s="108">
        <v>2</v>
      </c>
      <c r="POB198" s="109"/>
      <c r="POC198" s="87"/>
      <c r="POD198" s="87"/>
      <c r="POE198" s="87">
        <v>0</v>
      </c>
      <c r="POF198" s="87">
        <f>POD198+POE198</f>
        <v>0</v>
      </c>
      <c r="POG198" s="87">
        <v>0</v>
      </c>
      <c r="POH198" s="87">
        <f>POF198*(($H$150)+1)+(IF(POG198&lt;101,POG198,IF(POG198&lt;201,POG198/2,IF(POG198&lt;=301,POG198/3,POG198/4))))</f>
        <v>0</v>
      </c>
      <c r="POI198" s="108">
        <v>2</v>
      </c>
      <c r="POJ198" s="109"/>
      <c r="POK198" s="87"/>
      <c r="POL198" s="87"/>
      <c r="POM198" s="87">
        <v>0</v>
      </c>
      <c r="PON198" s="87">
        <f>POL198+POM198</f>
        <v>0</v>
      </c>
      <c r="POO198" s="87">
        <v>0</v>
      </c>
      <c r="POP198" s="87">
        <f>PON198*(($H$150)+1)+(IF(POO198&lt;101,POO198,IF(POO198&lt;201,POO198/2,IF(POO198&lt;=301,POO198/3,POO198/4))))</f>
        <v>0</v>
      </c>
      <c r="POQ198" s="108">
        <v>2</v>
      </c>
      <c r="POR198" s="109"/>
      <c r="POS198" s="87"/>
      <c r="POT198" s="87"/>
      <c r="POU198" s="87">
        <v>0</v>
      </c>
      <c r="POV198" s="87">
        <f>POT198+POU198</f>
        <v>0</v>
      </c>
      <c r="POW198" s="87">
        <v>0</v>
      </c>
      <c r="POX198" s="87">
        <f>POV198*(($H$150)+1)+(IF(POW198&lt;101,POW198,IF(POW198&lt;201,POW198/2,IF(POW198&lt;=301,POW198/3,POW198/4))))</f>
        <v>0</v>
      </c>
      <c r="POY198" s="108">
        <v>2</v>
      </c>
      <c r="POZ198" s="109"/>
      <c r="PPA198" s="87"/>
      <c r="PPB198" s="87"/>
      <c r="PPC198" s="87">
        <v>0</v>
      </c>
      <c r="PPD198" s="87">
        <f>PPB198+PPC198</f>
        <v>0</v>
      </c>
      <c r="PPE198" s="87">
        <v>0</v>
      </c>
      <c r="PPF198" s="87">
        <f>PPD198*(($H$150)+1)+(IF(PPE198&lt;101,PPE198,IF(PPE198&lt;201,PPE198/2,IF(PPE198&lt;=301,PPE198/3,PPE198/4))))</f>
        <v>0</v>
      </c>
      <c r="PPG198" s="108">
        <v>2</v>
      </c>
      <c r="PPH198" s="109"/>
      <c r="PPI198" s="87"/>
      <c r="PPJ198" s="87"/>
      <c r="PPK198" s="87">
        <v>0</v>
      </c>
      <c r="PPL198" s="87">
        <f>PPJ198+PPK198</f>
        <v>0</v>
      </c>
      <c r="PPM198" s="87">
        <v>0</v>
      </c>
      <c r="PPN198" s="87">
        <f>PPL198*(($H$150)+1)+(IF(PPM198&lt;101,PPM198,IF(PPM198&lt;201,PPM198/2,IF(PPM198&lt;=301,PPM198/3,PPM198/4))))</f>
        <v>0</v>
      </c>
      <c r="PPO198" s="108">
        <v>2</v>
      </c>
      <c r="PPP198" s="109"/>
      <c r="PPQ198" s="87"/>
      <c r="PPR198" s="87"/>
      <c r="PPS198" s="87">
        <v>0</v>
      </c>
      <c r="PPT198" s="87">
        <f>PPR198+PPS198</f>
        <v>0</v>
      </c>
      <c r="PPU198" s="87">
        <v>0</v>
      </c>
      <c r="PPV198" s="87">
        <f>PPT198*(($H$150)+1)+(IF(PPU198&lt;101,PPU198,IF(PPU198&lt;201,PPU198/2,IF(PPU198&lt;=301,PPU198/3,PPU198/4))))</f>
        <v>0</v>
      </c>
      <c r="PPW198" s="108">
        <v>2</v>
      </c>
      <c r="PPX198" s="109"/>
      <c r="PPY198" s="87"/>
      <c r="PPZ198" s="87"/>
      <c r="PQA198" s="87">
        <v>0</v>
      </c>
      <c r="PQB198" s="87">
        <f>PPZ198+PQA198</f>
        <v>0</v>
      </c>
      <c r="PQC198" s="87">
        <v>0</v>
      </c>
      <c r="PQD198" s="87">
        <f>PQB198*(($H$150)+1)+(IF(PQC198&lt;101,PQC198,IF(PQC198&lt;201,PQC198/2,IF(PQC198&lt;=301,PQC198/3,PQC198/4))))</f>
        <v>0</v>
      </c>
      <c r="PQE198" s="108">
        <v>2</v>
      </c>
      <c r="PQF198" s="109"/>
      <c r="PQG198" s="87"/>
      <c r="PQH198" s="87"/>
      <c r="PQI198" s="87">
        <v>0</v>
      </c>
      <c r="PQJ198" s="87">
        <f>PQH198+PQI198</f>
        <v>0</v>
      </c>
      <c r="PQK198" s="87">
        <v>0</v>
      </c>
      <c r="PQL198" s="87">
        <f>PQJ198*(($H$150)+1)+(IF(PQK198&lt;101,PQK198,IF(PQK198&lt;201,PQK198/2,IF(PQK198&lt;=301,PQK198/3,PQK198/4))))</f>
        <v>0</v>
      </c>
      <c r="PQM198" s="108">
        <v>2</v>
      </c>
      <c r="PQN198" s="109"/>
      <c r="PQO198" s="87"/>
      <c r="PQP198" s="87"/>
      <c r="PQQ198" s="87">
        <v>0</v>
      </c>
      <c r="PQR198" s="87">
        <f>PQP198+PQQ198</f>
        <v>0</v>
      </c>
      <c r="PQS198" s="87">
        <v>0</v>
      </c>
      <c r="PQT198" s="87">
        <f>PQR198*(($H$150)+1)+(IF(PQS198&lt;101,PQS198,IF(PQS198&lt;201,PQS198/2,IF(PQS198&lt;=301,PQS198/3,PQS198/4))))</f>
        <v>0</v>
      </c>
      <c r="PQU198" s="108">
        <v>2</v>
      </c>
      <c r="PQV198" s="109"/>
      <c r="PQW198" s="87"/>
      <c r="PQX198" s="87"/>
      <c r="PQY198" s="87">
        <v>0</v>
      </c>
      <c r="PQZ198" s="87">
        <f>PQX198+PQY198</f>
        <v>0</v>
      </c>
      <c r="PRA198" s="87">
        <v>0</v>
      </c>
      <c r="PRB198" s="87">
        <f>PQZ198*(($H$150)+1)+(IF(PRA198&lt;101,PRA198,IF(PRA198&lt;201,PRA198/2,IF(PRA198&lt;=301,PRA198/3,PRA198/4))))</f>
        <v>0</v>
      </c>
      <c r="PRC198" s="108">
        <v>2</v>
      </c>
      <c r="PRD198" s="109"/>
      <c r="PRE198" s="87"/>
      <c r="PRF198" s="87"/>
      <c r="PRG198" s="87">
        <v>0</v>
      </c>
      <c r="PRH198" s="87">
        <f>PRF198+PRG198</f>
        <v>0</v>
      </c>
      <c r="PRI198" s="87">
        <v>0</v>
      </c>
      <c r="PRJ198" s="87">
        <f>PRH198*(($H$150)+1)+(IF(PRI198&lt;101,PRI198,IF(PRI198&lt;201,PRI198/2,IF(PRI198&lt;=301,PRI198/3,PRI198/4))))</f>
        <v>0</v>
      </c>
      <c r="PRK198" s="108">
        <v>2</v>
      </c>
      <c r="PRL198" s="109"/>
      <c r="PRM198" s="87"/>
      <c r="PRN198" s="87"/>
      <c r="PRO198" s="87">
        <v>0</v>
      </c>
      <c r="PRP198" s="87">
        <f>PRN198+PRO198</f>
        <v>0</v>
      </c>
      <c r="PRQ198" s="87">
        <v>0</v>
      </c>
      <c r="PRR198" s="87">
        <f>PRP198*(($H$150)+1)+(IF(PRQ198&lt;101,PRQ198,IF(PRQ198&lt;201,PRQ198/2,IF(PRQ198&lt;=301,PRQ198/3,PRQ198/4))))</f>
        <v>0</v>
      </c>
      <c r="PRS198" s="108">
        <v>2</v>
      </c>
      <c r="PRT198" s="109"/>
      <c r="PRU198" s="87"/>
      <c r="PRV198" s="87"/>
      <c r="PRW198" s="87">
        <v>0</v>
      </c>
      <c r="PRX198" s="87">
        <f>PRV198+PRW198</f>
        <v>0</v>
      </c>
      <c r="PRY198" s="87">
        <v>0</v>
      </c>
      <c r="PRZ198" s="87">
        <f>PRX198*(($H$150)+1)+(IF(PRY198&lt;101,PRY198,IF(PRY198&lt;201,PRY198/2,IF(PRY198&lt;=301,PRY198/3,PRY198/4))))</f>
        <v>0</v>
      </c>
      <c r="PSA198" s="108">
        <v>2</v>
      </c>
      <c r="PSB198" s="109"/>
      <c r="PSC198" s="87"/>
      <c r="PSD198" s="87"/>
      <c r="PSE198" s="87">
        <v>0</v>
      </c>
      <c r="PSF198" s="87">
        <f>PSD198+PSE198</f>
        <v>0</v>
      </c>
      <c r="PSG198" s="87">
        <v>0</v>
      </c>
      <c r="PSH198" s="87">
        <f>PSF198*(($H$150)+1)+(IF(PSG198&lt;101,PSG198,IF(PSG198&lt;201,PSG198/2,IF(PSG198&lt;=301,PSG198/3,PSG198/4))))</f>
        <v>0</v>
      </c>
      <c r="PSI198" s="108">
        <v>2</v>
      </c>
      <c r="PSJ198" s="109"/>
      <c r="PSK198" s="87"/>
      <c r="PSL198" s="87"/>
      <c r="PSM198" s="87">
        <v>0</v>
      </c>
      <c r="PSN198" s="87">
        <f>PSL198+PSM198</f>
        <v>0</v>
      </c>
      <c r="PSO198" s="87">
        <v>0</v>
      </c>
      <c r="PSP198" s="87">
        <f>PSN198*(($H$150)+1)+(IF(PSO198&lt;101,PSO198,IF(PSO198&lt;201,PSO198/2,IF(PSO198&lt;=301,PSO198/3,PSO198/4))))</f>
        <v>0</v>
      </c>
      <c r="PSQ198" s="108">
        <v>2</v>
      </c>
      <c r="PSR198" s="109"/>
      <c r="PSS198" s="87"/>
      <c r="PST198" s="87"/>
      <c r="PSU198" s="87">
        <v>0</v>
      </c>
      <c r="PSV198" s="87">
        <f>PST198+PSU198</f>
        <v>0</v>
      </c>
      <c r="PSW198" s="87">
        <v>0</v>
      </c>
      <c r="PSX198" s="87">
        <f>PSV198*(($H$150)+1)+(IF(PSW198&lt;101,PSW198,IF(PSW198&lt;201,PSW198/2,IF(PSW198&lt;=301,PSW198/3,PSW198/4))))</f>
        <v>0</v>
      </c>
      <c r="PSY198" s="108">
        <v>2</v>
      </c>
      <c r="PSZ198" s="109"/>
      <c r="PTA198" s="87"/>
      <c r="PTB198" s="87"/>
      <c r="PTC198" s="87">
        <v>0</v>
      </c>
      <c r="PTD198" s="87">
        <f>PTB198+PTC198</f>
        <v>0</v>
      </c>
      <c r="PTE198" s="87">
        <v>0</v>
      </c>
      <c r="PTF198" s="87">
        <f>PTD198*(($H$150)+1)+(IF(PTE198&lt;101,PTE198,IF(PTE198&lt;201,PTE198/2,IF(PTE198&lt;=301,PTE198/3,PTE198/4))))</f>
        <v>0</v>
      </c>
      <c r="PTG198" s="108">
        <v>2</v>
      </c>
      <c r="PTH198" s="109"/>
      <c r="PTI198" s="87"/>
      <c r="PTJ198" s="87"/>
      <c r="PTK198" s="87">
        <v>0</v>
      </c>
      <c r="PTL198" s="87">
        <f>PTJ198+PTK198</f>
        <v>0</v>
      </c>
      <c r="PTM198" s="87">
        <v>0</v>
      </c>
      <c r="PTN198" s="87">
        <f>PTL198*(($H$150)+1)+(IF(PTM198&lt;101,PTM198,IF(PTM198&lt;201,PTM198/2,IF(PTM198&lt;=301,PTM198/3,PTM198/4))))</f>
        <v>0</v>
      </c>
      <c r="PTO198" s="108">
        <v>2</v>
      </c>
      <c r="PTP198" s="109"/>
      <c r="PTQ198" s="87"/>
      <c r="PTR198" s="87"/>
      <c r="PTS198" s="87">
        <v>0</v>
      </c>
      <c r="PTT198" s="87">
        <f>PTR198+PTS198</f>
        <v>0</v>
      </c>
      <c r="PTU198" s="87">
        <v>0</v>
      </c>
      <c r="PTV198" s="87">
        <f>PTT198*(($H$150)+1)+(IF(PTU198&lt;101,PTU198,IF(PTU198&lt;201,PTU198/2,IF(PTU198&lt;=301,PTU198/3,PTU198/4))))</f>
        <v>0</v>
      </c>
      <c r="PTW198" s="108">
        <v>2</v>
      </c>
      <c r="PTX198" s="109"/>
      <c r="PTY198" s="87"/>
      <c r="PTZ198" s="87"/>
      <c r="PUA198" s="87">
        <v>0</v>
      </c>
      <c r="PUB198" s="87">
        <f>PTZ198+PUA198</f>
        <v>0</v>
      </c>
      <c r="PUC198" s="87">
        <v>0</v>
      </c>
      <c r="PUD198" s="87">
        <f>PUB198*(($H$150)+1)+(IF(PUC198&lt;101,PUC198,IF(PUC198&lt;201,PUC198/2,IF(PUC198&lt;=301,PUC198/3,PUC198/4))))</f>
        <v>0</v>
      </c>
      <c r="PUE198" s="108">
        <v>2</v>
      </c>
      <c r="PUF198" s="109"/>
      <c r="PUG198" s="87"/>
      <c r="PUH198" s="87"/>
      <c r="PUI198" s="87">
        <v>0</v>
      </c>
      <c r="PUJ198" s="87">
        <f>PUH198+PUI198</f>
        <v>0</v>
      </c>
      <c r="PUK198" s="87">
        <v>0</v>
      </c>
      <c r="PUL198" s="87">
        <f>PUJ198*(($H$150)+1)+(IF(PUK198&lt;101,PUK198,IF(PUK198&lt;201,PUK198/2,IF(PUK198&lt;=301,PUK198/3,PUK198/4))))</f>
        <v>0</v>
      </c>
      <c r="PUM198" s="108">
        <v>2</v>
      </c>
      <c r="PUN198" s="109"/>
      <c r="PUO198" s="87"/>
      <c r="PUP198" s="87"/>
      <c r="PUQ198" s="87">
        <v>0</v>
      </c>
      <c r="PUR198" s="87">
        <f>PUP198+PUQ198</f>
        <v>0</v>
      </c>
      <c r="PUS198" s="87">
        <v>0</v>
      </c>
      <c r="PUT198" s="87">
        <f>PUR198*(($H$150)+1)+(IF(PUS198&lt;101,PUS198,IF(PUS198&lt;201,PUS198/2,IF(PUS198&lt;=301,PUS198/3,PUS198/4))))</f>
        <v>0</v>
      </c>
      <c r="PUU198" s="108">
        <v>2</v>
      </c>
      <c r="PUV198" s="109"/>
      <c r="PUW198" s="87"/>
      <c r="PUX198" s="87"/>
      <c r="PUY198" s="87">
        <v>0</v>
      </c>
      <c r="PUZ198" s="87">
        <f>PUX198+PUY198</f>
        <v>0</v>
      </c>
      <c r="PVA198" s="87">
        <v>0</v>
      </c>
      <c r="PVB198" s="87">
        <f>PUZ198*(($H$150)+1)+(IF(PVA198&lt;101,PVA198,IF(PVA198&lt;201,PVA198/2,IF(PVA198&lt;=301,PVA198/3,PVA198/4))))</f>
        <v>0</v>
      </c>
      <c r="PVC198" s="108">
        <v>2</v>
      </c>
      <c r="PVD198" s="109"/>
      <c r="PVE198" s="87"/>
      <c r="PVF198" s="87"/>
      <c r="PVG198" s="87">
        <v>0</v>
      </c>
      <c r="PVH198" s="87">
        <f>PVF198+PVG198</f>
        <v>0</v>
      </c>
      <c r="PVI198" s="87">
        <v>0</v>
      </c>
      <c r="PVJ198" s="87">
        <f>PVH198*(($H$150)+1)+(IF(PVI198&lt;101,PVI198,IF(PVI198&lt;201,PVI198/2,IF(PVI198&lt;=301,PVI198/3,PVI198/4))))</f>
        <v>0</v>
      </c>
      <c r="PVK198" s="108">
        <v>2</v>
      </c>
      <c r="PVL198" s="109"/>
      <c r="PVM198" s="87"/>
      <c r="PVN198" s="87"/>
      <c r="PVO198" s="87">
        <v>0</v>
      </c>
      <c r="PVP198" s="87">
        <f>PVN198+PVO198</f>
        <v>0</v>
      </c>
      <c r="PVQ198" s="87">
        <v>0</v>
      </c>
      <c r="PVR198" s="87">
        <f>PVP198*(($H$150)+1)+(IF(PVQ198&lt;101,PVQ198,IF(PVQ198&lt;201,PVQ198/2,IF(PVQ198&lt;=301,PVQ198/3,PVQ198/4))))</f>
        <v>0</v>
      </c>
      <c r="PVS198" s="108">
        <v>2</v>
      </c>
      <c r="PVT198" s="109"/>
      <c r="PVU198" s="87"/>
      <c r="PVV198" s="87"/>
      <c r="PVW198" s="87">
        <v>0</v>
      </c>
      <c r="PVX198" s="87">
        <f>PVV198+PVW198</f>
        <v>0</v>
      </c>
      <c r="PVY198" s="87">
        <v>0</v>
      </c>
      <c r="PVZ198" s="87">
        <f>PVX198*(($H$150)+1)+(IF(PVY198&lt;101,PVY198,IF(PVY198&lt;201,PVY198/2,IF(PVY198&lt;=301,PVY198/3,PVY198/4))))</f>
        <v>0</v>
      </c>
      <c r="PWA198" s="108">
        <v>2</v>
      </c>
      <c r="PWB198" s="109"/>
      <c r="PWC198" s="87"/>
      <c r="PWD198" s="87"/>
      <c r="PWE198" s="87">
        <v>0</v>
      </c>
      <c r="PWF198" s="87">
        <f>PWD198+PWE198</f>
        <v>0</v>
      </c>
      <c r="PWG198" s="87">
        <v>0</v>
      </c>
      <c r="PWH198" s="87">
        <f>PWF198*(($H$150)+1)+(IF(PWG198&lt;101,PWG198,IF(PWG198&lt;201,PWG198/2,IF(PWG198&lt;=301,PWG198/3,PWG198/4))))</f>
        <v>0</v>
      </c>
      <c r="PWI198" s="108">
        <v>2</v>
      </c>
      <c r="PWJ198" s="109"/>
      <c r="PWK198" s="87"/>
      <c r="PWL198" s="87"/>
      <c r="PWM198" s="87">
        <v>0</v>
      </c>
      <c r="PWN198" s="87">
        <f>PWL198+PWM198</f>
        <v>0</v>
      </c>
      <c r="PWO198" s="87">
        <v>0</v>
      </c>
      <c r="PWP198" s="87">
        <f>PWN198*(($H$150)+1)+(IF(PWO198&lt;101,PWO198,IF(PWO198&lt;201,PWO198/2,IF(PWO198&lt;=301,PWO198/3,PWO198/4))))</f>
        <v>0</v>
      </c>
      <c r="PWQ198" s="108">
        <v>2</v>
      </c>
      <c r="PWR198" s="109"/>
      <c r="PWS198" s="87"/>
      <c r="PWT198" s="87"/>
      <c r="PWU198" s="87">
        <v>0</v>
      </c>
      <c r="PWV198" s="87">
        <f>PWT198+PWU198</f>
        <v>0</v>
      </c>
      <c r="PWW198" s="87">
        <v>0</v>
      </c>
      <c r="PWX198" s="87">
        <f>PWV198*(($H$150)+1)+(IF(PWW198&lt;101,PWW198,IF(PWW198&lt;201,PWW198/2,IF(PWW198&lt;=301,PWW198/3,PWW198/4))))</f>
        <v>0</v>
      </c>
      <c r="PWY198" s="108">
        <v>2</v>
      </c>
      <c r="PWZ198" s="109"/>
      <c r="PXA198" s="87"/>
      <c r="PXB198" s="87"/>
      <c r="PXC198" s="87">
        <v>0</v>
      </c>
      <c r="PXD198" s="87">
        <f>PXB198+PXC198</f>
        <v>0</v>
      </c>
      <c r="PXE198" s="87">
        <v>0</v>
      </c>
      <c r="PXF198" s="87">
        <f>PXD198*(($H$150)+1)+(IF(PXE198&lt;101,PXE198,IF(PXE198&lt;201,PXE198/2,IF(PXE198&lt;=301,PXE198/3,PXE198/4))))</f>
        <v>0</v>
      </c>
      <c r="PXG198" s="108">
        <v>2</v>
      </c>
      <c r="PXH198" s="109"/>
      <c r="PXI198" s="87"/>
      <c r="PXJ198" s="87"/>
      <c r="PXK198" s="87">
        <v>0</v>
      </c>
      <c r="PXL198" s="87">
        <f>PXJ198+PXK198</f>
        <v>0</v>
      </c>
      <c r="PXM198" s="87">
        <v>0</v>
      </c>
      <c r="PXN198" s="87">
        <f>PXL198*(($H$150)+1)+(IF(PXM198&lt;101,PXM198,IF(PXM198&lt;201,PXM198/2,IF(PXM198&lt;=301,PXM198/3,PXM198/4))))</f>
        <v>0</v>
      </c>
      <c r="PXO198" s="108">
        <v>2</v>
      </c>
      <c r="PXP198" s="109"/>
      <c r="PXQ198" s="87"/>
      <c r="PXR198" s="87"/>
      <c r="PXS198" s="87">
        <v>0</v>
      </c>
      <c r="PXT198" s="87">
        <f>PXR198+PXS198</f>
        <v>0</v>
      </c>
      <c r="PXU198" s="87">
        <v>0</v>
      </c>
      <c r="PXV198" s="87">
        <f>PXT198*(($H$150)+1)+(IF(PXU198&lt;101,PXU198,IF(PXU198&lt;201,PXU198/2,IF(PXU198&lt;=301,PXU198/3,PXU198/4))))</f>
        <v>0</v>
      </c>
      <c r="PXW198" s="108">
        <v>2</v>
      </c>
      <c r="PXX198" s="109"/>
      <c r="PXY198" s="87"/>
      <c r="PXZ198" s="87"/>
      <c r="PYA198" s="87">
        <v>0</v>
      </c>
      <c r="PYB198" s="87">
        <f>PXZ198+PYA198</f>
        <v>0</v>
      </c>
      <c r="PYC198" s="87">
        <v>0</v>
      </c>
      <c r="PYD198" s="87">
        <f>PYB198*(($H$150)+1)+(IF(PYC198&lt;101,PYC198,IF(PYC198&lt;201,PYC198/2,IF(PYC198&lt;=301,PYC198/3,PYC198/4))))</f>
        <v>0</v>
      </c>
      <c r="PYE198" s="108">
        <v>2</v>
      </c>
      <c r="PYF198" s="109"/>
      <c r="PYG198" s="87"/>
      <c r="PYH198" s="87"/>
      <c r="PYI198" s="87">
        <v>0</v>
      </c>
      <c r="PYJ198" s="87">
        <f>PYH198+PYI198</f>
        <v>0</v>
      </c>
      <c r="PYK198" s="87">
        <v>0</v>
      </c>
      <c r="PYL198" s="87">
        <f>PYJ198*(($H$150)+1)+(IF(PYK198&lt;101,PYK198,IF(PYK198&lt;201,PYK198/2,IF(PYK198&lt;=301,PYK198/3,PYK198/4))))</f>
        <v>0</v>
      </c>
      <c r="PYM198" s="108">
        <v>2</v>
      </c>
      <c r="PYN198" s="109"/>
      <c r="PYO198" s="87"/>
      <c r="PYP198" s="87"/>
      <c r="PYQ198" s="87">
        <v>0</v>
      </c>
      <c r="PYR198" s="87">
        <f>PYP198+PYQ198</f>
        <v>0</v>
      </c>
      <c r="PYS198" s="87">
        <v>0</v>
      </c>
      <c r="PYT198" s="87">
        <f>PYR198*(($H$150)+1)+(IF(PYS198&lt;101,PYS198,IF(PYS198&lt;201,PYS198/2,IF(PYS198&lt;=301,PYS198/3,PYS198/4))))</f>
        <v>0</v>
      </c>
      <c r="PYU198" s="108">
        <v>2</v>
      </c>
      <c r="PYV198" s="109"/>
      <c r="PYW198" s="87"/>
      <c r="PYX198" s="87"/>
      <c r="PYY198" s="87">
        <v>0</v>
      </c>
      <c r="PYZ198" s="87">
        <f>PYX198+PYY198</f>
        <v>0</v>
      </c>
      <c r="PZA198" s="87">
        <v>0</v>
      </c>
      <c r="PZB198" s="87">
        <f>PYZ198*(($H$150)+1)+(IF(PZA198&lt;101,PZA198,IF(PZA198&lt;201,PZA198/2,IF(PZA198&lt;=301,PZA198/3,PZA198/4))))</f>
        <v>0</v>
      </c>
      <c r="PZC198" s="108">
        <v>2</v>
      </c>
      <c r="PZD198" s="109"/>
      <c r="PZE198" s="87"/>
      <c r="PZF198" s="87"/>
      <c r="PZG198" s="87">
        <v>0</v>
      </c>
      <c r="PZH198" s="87">
        <f>PZF198+PZG198</f>
        <v>0</v>
      </c>
      <c r="PZI198" s="87">
        <v>0</v>
      </c>
      <c r="PZJ198" s="87">
        <f>PZH198*(($H$150)+1)+(IF(PZI198&lt;101,PZI198,IF(PZI198&lt;201,PZI198/2,IF(PZI198&lt;=301,PZI198/3,PZI198/4))))</f>
        <v>0</v>
      </c>
      <c r="PZK198" s="108">
        <v>2</v>
      </c>
      <c r="PZL198" s="109"/>
      <c r="PZM198" s="87"/>
      <c r="PZN198" s="87"/>
      <c r="PZO198" s="87">
        <v>0</v>
      </c>
      <c r="PZP198" s="87">
        <f>PZN198+PZO198</f>
        <v>0</v>
      </c>
      <c r="PZQ198" s="87">
        <v>0</v>
      </c>
      <c r="PZR198" s="87">
        <f>PZP198*(($H$150)+1)+(IF(PZQ198&lt;101,PZQ198,IF(PZQ198&lt;201,PZQ198/2,IF(PZQ198&lt;=301,PZQ198/3,PZQ198/4))))</f>
        <v>0</v>
      </c>
      <c r="PZS198" s="108">
        <v>2</v>
      </c>
      <c r="PZT198" s="109"/>
      <c r="PZU198" s="87"/>
      <c r="PZV198" s="87"/>
      <c r="PZW198" s="87">
        <v>0</v>
      </c>
      <c r="PZX198" s="87">
        <f>PZV198+PZW198</f>
        <v>0</v>
      </c>
      <c r="PZY198" s="87">
        <v>0</v>
      </c>
      <c r="PZZ198" s="87">
        <f>PZX198*(($H$150)+1)+(IF(PZY198&lt;101,PZY198,IF(PZY198&lt;201,PZY198/2,IF(PZY198&lt;=301,PZY198/3,PZY198/4))))</f>
        <v>0</v>
      </c>
      <c r="QAA198" s="108">
        <v>2</v>
      </c>
      <c r="QAB198" s="109"/>
      <c r="QAC198" s="87"/>
      <c r="QAD198" s="87"/>
      <c r="QAE198" s="87">
        <v>0</v>
      </c>
      <c r="QAF198" s="87">
        <f>QAD198+QAE198</f>
        <v>0</v>
      </c>
      <c r="QAG198" s="87">
        <v>0</v>
      </c>
      <c r="QAH198" s="87">
        <f>QAF198*(($H$150)+1)+(IF(QAG198&lt;101,QAG198,IF(QAG198&lt;201,QAG198/2,IF(QAG198&lt;=301,QAG198/3,QAG198/4))))</f>
        <v>0</v>
      </c>
      <c r="QAI198" s="108">
        <v>2</v>
      </c>
      <c r="QAJ198" s="109"/>
      <c r="QAK198" s="87"/>
      <c r="QAL198" s="87"/>
      <c r="QAM198" s="87">
        <v>0</v>
      </c>
      <c r="QAN198" s="87">
        <f>QAL198+QAM198</f>
        <v>0</v>
      </c>
      <c r="QAO198" s="87">
        <v>0</v>
      </c>
      <c r="QAP198" s="87">
        <f>QAN198*(($H$150)+1)+(IF(QAO198&lt;101,QAO198,IF(QAO198&lt;201,QAO198/2,IF(QAO198&lt;=301,QAO198/3,QAO198/4))))</f>
        <v>0</v>
      </c>
      <c r="QAQ198" s="108">
        <v>2</v>
      </c>
      <c r="QAR198" s="109"/>
      <c r="QAS198" s="87"/>
      <c r="QAT198" s="87"/>
      <c r="QAU198" s="87">
        <v>0</v>
      </c>
      <c r="QAV198" s="87">
        <f>QAT198+QAU198</f>
        <v>0</v>
      </c>
      <c r="QAW198" s="87">
        <v>0</v>
      </c>
      <c r="QAX198" s="87">
        <f>QAV198*(($H$150)+1)+(IF(QAW198&lt;101,QAW198,IF(QAW198&lt;201,QAW198/2,IF(QAW198&lt;=301,QAW198/3,QAW198/4))))</f>
        <v>0</v>
      </c>
      <c r="QAY198" s="108">
        <v>2</v>
      </c>
      <c r="QAZ198" s="109"/>
      <c r="QBA198" s="87"/>
      <c r="QBB198" s="87"/>
      <c r="QBC198" s="87">
        <v>0</v>
      </c>
      <c r="QBD198" s="87">
        <f>QBB198+QBC198</f>
        <v>0</v>
      </c>
      <c r="QBE198" s="87">
        <v>0</v>
      </c>
      <c r="QBF198" s="87">
        <f>QBD198*(($H$150)+1)+(IF(QBE198&lt;101,QBE198,IF(QBE198&lt;201,QBE198/2,IF(QBE198&lt;=301,QBE198/3,QBE198/4))))</f>
        <v>0</v>
      </c>
      <c r="QBG198" s="108">
        <v>2</v>
      </c>
      <c r="QBH198" s="109"/>
      <c r="QBI198" s="87"/>
      <c r="QBJ198" s="87"/>
      <c r="QBK198" s="87">
        <v>0</v>
      </c>
      <c r="QBL198" s="87">
        <f>QBJ198+QBK198</f>
        <v>0</v>
      </c>
      <c r="QBM198" s="87">
        <v>0</v>
      </c>
      <c r="QBN198" s="87">
        <f>QBL198*(($H$150)+1)+(IF(QBM198&lt;101,QBM198,IF(QBM198&lt;201,QBM198/2,IF(QBM198&lt;=301,QBM198/3,QBM198/4))))</f>
        <v>0</v>
      </c>
      <c r="QBO198" s="108">
        <v>2</v>
      </c>
      <c r="QBP198" s="109"/>
      <c r="QBQ198" s="87"/>
      <c r="QBR198" s="87"/>
      <c r="QBS198" s="87">
        <v>0</v>
      </c>
      <c r="QBT198" s="87">
        <f>QBR198+QBS198</f>
        <v>0</v>
      </c>
      <c r="QBU198" s="87">
        <v>0</v>
      </c>
      <c r="QBV198" s="87">
        <f>QBT198*(($H$150)+1)+(IF(QBU198&lt;101,QBU198,IF(QBU198&lt;201,QBU198/2,IF(QBU198&lt;=301,QBU198/3,QBU198/4))))</f>
        <v>0</v>
      </c>
      <c r="QBW198" s="108">
        <v>2</v>
      </c>
      <c r="QBX198" s="109"/>
      <c r="QBY198" s="87"/>
      <c r="QBZ198" s="87"/>
      <c r="QCA198" s="87">
        <v>0</v>
      </c>
      <c r="QCB198" s="87">
        <f>QBZ198+QCA198</f>
        <v>0</v>
      </c>
      <c r="QCC198" s="87">
        <v>0</v>
      </c>
      <c r="QCD198" s="87">
        <f>QCB198*(($H$150)+1)+(IF(QCC198&lt;101,QCC198,IF(QCC198&lt;201,QCC198/2,IF(QCC198&lt;=301,QCC198/3,QCC198/4))))</f>
        <v>0</v>
      </c>
      <c r="QCE198" s="108">
        <v>2</v>
      </c>
      <c r="QCF198" s="109"/>
      <c r="QCG198" s="87"/>
      <c r="QCH198" s="87"/>
      <c r="QCI198" s="87">
        <v>0</v>
      </c>
      <c r="QCJ198" s="87">
        <f>QCH198+QCI198</f>
        <v>0</v>
      </c>
      <c r="QCK198" s="87">
        <v>0</v>
      </c>
      <c r="QCL198" s="87">
        <f>QCJ198*(($H$150)+1)+(IF(QCK198&lt;101,QCK198,IF(QCK198&lt;201,QCK198/2,IF(QCK198&lt;=301,QCK198/3,QCK198/4))))</f>
        <v>0</v>
      </c>
      <c r="QCM198" s="108">
        <v>2</v>
      </c>
      <c r="QCN198" s="109"/>
      <c r="QCO198" s="87"/>
      <c r="QCP198" s="87"/>
      <c r="QCQ198" s="87">
        <v>0</v>
      </c>
      <c r="QCR198" s="87">
        <f>QCP198+QCQ198</f>
        <v>0</v>
      </c>
      <c r="QCS198" s="87">
        <v>0</v>
      </c>
      <c r="QCT198" s="87">
        <f>QCR198*(($H$150)+1)+(IF(QCS198&lt;101,QCS198,IF(QCS198&lt;201,QCS198/2,IF(QCS198&lt;=301,QCS198/3,QCS198/4))))</f>
        <v>0</v>
      </c>
      <c r="QCU198" s="108">
        <v>2</v>
      </c>
      <c r="QCV198" s="109"/>
      <c r="QCW198" s="87"/>
      <c r="QCX198" s="87"/>
      <c r="QCY198" s="87">
        <v>0</v>
      </c>
      <c r="QCZ198" s="87">
        <f>QCX198+QCY198</f>
        <v>0</v>
      </c>
      <c r="QDA198" s="87">
        <v>0</v>
      </c>
      <c r="QDB198" s="87">
        <f>QCZ198*(($H$150)+1)+(IF(QDA198&lt;101,QDA198,IF(QDA198&lt;201,QDA198/2,IF(QDA198&lt;=301,QDA198/3,QDA198/4))))</f>
        <v>0</v>
      </c>
      <c r="QDC198" s="108">
        <v>2</v>
      </c>
      <c r="QDD198" s="109"/>
      <c r="QDE198" s="87"/>
      <c r="QDF198" s="87"/>
      <c r="QDG198" s="87">
        <v>0</v>
      </c>
      <c r="QDH198" s="87">
        <f>QDF198+QDG198</f>
        <v>0</v>
      </c>
      <c r="QDI198" s="87">
        <v>0</v>
      </c>
      <c r="QDJ198" s="87">
        <f>QDH198*(($H$150)+1)+(IF(QDI198&lt;101,QDI198,IF(QDI198&lt;201,QDI198/2,IF(QDI198&lt;=301,QDI198/3,QDI198/4))))</f>
        <v>0</v>
      </c>
      <c r="QDK198" s="108">
        <v>2</v>
      </c>
      <c r="QDL198" s="109"/>
      <c r="QDM198" s="87"/>
      <c r="QDN198" s="87"/>
      <c r="QDO198" s="87">
        <v>0</v>
      </c>
      <c r="QDP198" s="87">
        <f>QDN198+QDO198</f>
        <v>0</v>
      </c>
      <c r="QDQ198" s="87">
        <v>0</v>
      </c>
      <c r="QDR198" s="87">
        <f>QDP198*(($H$150)+1)+(IF(QDQ198&lt;101,QDQ198,IF(QDQ198&lt;201,QDQ198/2,IF(QDQ198&lt;=301,QDQ198/3,QDQ198/4))))</f>
        <v>0</v>
      </c>
      <c r="QDS198" s="108">
        <v>2</v>
      </c>
      <c r="QDT198" s="109"/>
      <c r="QDU198" s="87"/>
      <c r="QDV198" s="87"/>
      <c r="QDW198" s="87">
        <v>0</v>
      </c>
      <c r="QDX198" s="87">
        <f>QDV198+QDW198</f>
        <v>0</v>
      </c>
      <c r="QDY198" s="87">
        <v>0</v>
      </c>
      <c r="QDZ198" s="87">
        <f>QDX198*(($H$150)+1)+(IF(QDY198&lt;101,QDY198,IF(QDY198&lt;201,QDY198/2,IF(QDY198&lt;=301,QDY198/3,QDY198/4))))</f>
        <v>0</v>
      </c>
      <c r="QEA198" s="108">
        <v>2</v>
      </c>
      <c r="QEB198" s="109"/>
      <c r="QEC198" s="87"/>
      <c r="QED198" s="87"/>
      <c r="QEE198" s="87">
        <v>0</v>
      </c>
      <c r="QEF198" s="87">
        <f>QED198+QEE198</f>
        <v>0</v>
      </c>
      <c r="QEG198" s="87">
        <v>0</v>
      </c>
      <c r="QEH198" s="87">
        <f>QEF198*(($H$150)+1)+(IF(QEG198&lt;101,QEG198,IF(QEG198&lt;201,QEG198/2,IF(QEG198&lt;=301,QEG198/3,QEG198/4))))</f>
        <v>0</v>
      </c>
      <c r="QEI198" s="108">
        <v>2</v>
      </c>
      <c r="QEJ198" s="109"/>
      <c r="QEK198" s="87"/>
      <c r="QEL198" s="87"/>
      <c r="QEM198" s="87">
        <v>0</v>
      </c>
      <c r="QEN198" s="87">
        <f>QEL198+QEM198</f>
        <v>0</v>
      </c>
      <c r="QEO198" s="87">
        <v>0</v>
      </c>
      <c r="QEP198" s="87">
        <f>QEN198*(($H$150)+1)+(IF(QEO198&lt;101,QEO198,IF(QEO198&lt;201,QEO198/2,IF(QEO198&lt;=301,QEO198/3,QEO198/4))))</f>
        <v>0</v>
      </c>
      <c r="QEQ198" s="108">
        <v>2</v>
      </c>
      <c r="QER198" s="109"/>
      <c r="QES198" s="87"/>
      <c r="QET198" s="87"/>
      <c r="QEU198" s="87">
        <v>0</v>
      </c>
      <c r="QEV198" s="87">
        <f>QET198+QEU198</f>
        <v>0</v>
      </c>
      <c r="QEW198" s="87">
        <v>0</v>
      </c>
      <c r="QEX198" s="87">
        <f>QEV198*(($H$150)+1)+(IF(QEW198&lt;101,QEW198,IF(QEW198&lt;201,QEW198/2,IF(QEW198&lt;=301,QEW198/3,QEW198/4))))</f>
        <v>0</v>
      </c>
      <c r="QEY198" s="108">
        <v>2</v>
      </c>
      <c r="QEZ198" s="109"/>
      <c r="QFA198" s="87"/>
      <c r="QFB198" s="87"/>
      <c r="QFC198" s="87">
        <v>0</v>
      </c>
      <c r="QFD198" s="87">
        <f>QFB198+QFC198</f>
        <v>0</v>
      </c>
      <c r="QFE198" s="87">
        <v>0</v>
      </c>
      <c r="QFF198" s="87">
        <f>QFD198*(($H$150)+1)+(IF(QFE198&lt;101,QFE198,IF(QFE198&lt;201,QFE198/2,IF(QFE198&lt;=301,QFE198/3,QFE198/4))))</f>
        <v>0</v>
      </c>
      <c r="QFG198" s="108">
        <v>2</v>
      </c>
      <c r="QFH198" s="109"/>
      <c r="QFI198" s="87"/>
      <c r="QFJ198" s="87"/>
      <c r="QFK198" s="87">
        <v>0</v>
      </c>
      <c r="QFL198" s="87">
        <f>QFJ198+QFK198</f>
        <v>0</v>
      </c>
      <c r="QFM198" s="87">
        <v>0</v>
      </c>
      <c r="QFN198" s="87">
        <f>QFL198*(($H$150)+1)+(IF(QFM198&lt;101,QFM198,IF(QFM198&lt;201,QFM198/2,IF(QFM198&lt;=301,QFM198/3,QFM198/4))))</f>
        <v>0</v>
      </c>
      <c r="QFO198" s="108">
        <v>2</v>
      </c>
      <c r="QFP198" s="109"/>
      <c r="QFQ198" s="87"/>
      <c r="QFR198" s="87"/>
      <c r="QFS198" s="87">
        <v>0</v>
      </c>
      <c r="QFT198" s="87">
        <f>QFR198+QFS198</f>
        <v>0</v>
      </c>
      <c r="QFU198" s="87">
        <v>0</v>
      </c>
      <c r="QFV198" s="87">
        <f>QFT198*(($H$150)+1)+(IF(QFU198&lt;101,QFU198,IF(QFU198&lt;201,QFU198/2,IF(QFU198&lt;=301,QFU198/3,QFU198/4))))</f>
        <v>0</v>
      </c>
      <c r="QFW198" s="108">
        <v>2</v>
      </c>
      <c r="QFX198" s="109"/>
      <c r="QFY198" s="87"/>
      <c r="QFZ198" s="87"/>
      <c r="QGA198" s="87">
        <v>0</v>
      </c>
      <c r="QGB198" s="87">
        <f>QFZ198+QGA198</f>
        <v>0</v>
      </c>
      <c r="QGC198" s="87">
        <v>0</v>
      </c>
      <c r="QGD198" s="87">
        <f>QGB198*(($H$150)+1)+(IF(QGC198&lt;101,QGC198,IF(QGC198&lt;201,QGC198/2,IF(QGC198&lt;=301,QGC198/3,QGC198/4))))</f>
        <v>0</v>
      </c>
      <c r="QGE198" s="108">
        <v>2</v>
      </c>
      <c r="QGF198" s="109"/>
      <c r="QGG198" s="87"/>
      <c r="QGH198" s="87"/>
      <c r="QGI198" s="87">
        <v>0</v>
      </c>
      <c r="QGJ198" s="87">
        <f>QGH198+QGI198</f>
        <v>0</v>
      </c>
      <c r="QGK198" s="87">
        <v>0</v>
      </c>
      <c r="QGL198" s="87">
        <f>QGJ198*(($H$150)+1)+(IF(QGK198&lt;101,QGK198,IF(QGK198&lt;201,QGK198/2,IF(QGK198&lt;=301,QGK198/3,QGK198/4))))</f>
        <v>0</v>
      </c>
      <c r="QGM198" s="108">
        <v>2</v>
      </c>
      <c r="QGN198" s="109"/>
      <c r="QGO198" s="87"/>
      <c r="QGP198" s="87"/>
      <c r="QGQ198" s="87">
        <v>0</v>
      </c>
      <c r="QGR198" s="87">
        <f>QGP198+QGQ198</f>
        <v>0</v>
      </c>
      <c r="QGS198" s="87">
        <v>0</v>
      </c>
      <c r="QGT198" s="87">
        <f>QGR198*(($H$150)+1)+(IF(QGS198&lt;101,QGS198,IF(QGS198&lt;201,QGS198/2,IF(QGS198&lt;=301,QGS198/3,QGS198/4))))</f>
        <v>0</v>
      </c>
      <c r="QGU198" s="108">
        <v>2</v>
      </c>
      <c r="QGV198" s="109"/>
      <c r="QGW198" s="87"/>
      <c r="QGX198" s="87"/>
      <c r="QGY198" s="87">
        <v>0</v>
      </c>
      <c r="QGZ198" s="87">
        <f>QGX198+QGY198</f>
        <v>0</v>
      </c>
      <c r="QHA198" s="87">
        <v>0</v>
      </c>
      <c r="QHB198" s="87">
        <f>QGZ198*(($H$150)+1)+(IF(QHA198&lt;101,QHA198,IF(QHA198&lt;201,QHA198/2,IF(QHA198&lt;=301,QHA198/3,QHA198/4))))</f>
        <v>0</v>
      </c>
      <c r="QHC198" s="108">
        <v>2</v>
      </c>
      <c r="QHD198" s="109"/>
      <c r="QHE198" s="87"/>
      <c r="QHF198" s="87"/>
      <c r="QHG198" s="87">
        <v>0</v>
      </c>
      <c r="QHH198" s="87">
        <f>QHF198+QHG198</f>
        <v>0</v>
      </c>
      <c r="QHI198" s="87">
        <v>0</v>
      </c>
      <c r="QHJ198" s="87">
        <f>QHH198*(($H$150)+1)+(IF(QHI198&lt;101,QHI198,IF(QHI198&lt;201,QHI198/2,IF(QHI198&lt;=301,QHI198/3,QHI198/4))))</f>
        <v>0</v>
      </c>
      <c r="QHK198" s="108">
        <v>2</v>
      </c>
      <c r="QHL198" s="109"/>
      <c r="QHM198" s="87"/>
      <c r="QHN198" s="87"/>
      <c r="QHO198" s="87">
        <v>0</v>
      </c>
      <c r="QHP198" s="87">
        <f>QHN198+QHO198</f>
        <v>0</v>
      </c>
      <c r="QHQ198" s="87">
        <v>0</v>
      </c>
      <c r="QHR198" s="87">
        <f>QHP198*(($H$150)+1)+(IF(QHQ198&lt;101,QHQ198,IF(QHQ198&lt;201,QHQ198/2,IF(QHQ198&lt;=301,QHQ198/3,QHQ198/4))))</f>
        <v>0</v>
      </c>
      <c r="QHS198" s="108">
        <v>2</v>
      </c>
      <c r="QHT198" s="109"/>
      <c r="QHU198" s="87"/>
      <c r="QHV198" s="87"/>
      <c r="QHW198" s="87">
        <v>0</v>
      </c>
      <c r="QHX198" s="87">
        <f>QHV198+QHW198</f>
        <v>0</v>
      </c>
      <c r="QHY198" s="87">
        <v>0</v>
      </c>
      <c r="QHZ198" s="87">
        <f>QHX198*(($H$150)+1)+(IF(QHY198&lt;101,QHY198,IF(QHY198&lt;201,QHY198/2,IF(QHY198&lt;=301,QHY198/3,QHY198/4))))</f>
        <v>0</v>
      </c>
      <c r="QIA198" s="108">
        <v>2</v>
      </c>
      <c r="QIB198" s="109"/>
      <c r="QIC198" s="87"/>
      <c r="QID198" s="87"/>
      <c r="QIE198" s="87">
        <v>0</v>
      </c>
      <c r="QIF198" s="87">
        <f>QID198+QIE198</f>
        <v>0</v>
      </c>
      <c r="QIG198" s="87">
        <v>0</v>
      </c>
      <c r="QIH198" s="87">
        <f>QIF198*(($H$150)+1)+(IF(QIG198&lt;101,QIG198,IF(QIG198&lt;201,QIG198/2,IF(QIG198&lt;=301,QIG198/3,QIG198/4))))</f>
        <v>0</v>
      </c>
      <c r="QII198" s="108">
        <v>2</v>
      </c>
      <c r="QIJ198" s="109"/>
      <c r="QIK198" s="87"/>
      <c r="QIL198" s="87"/>
      <c r="QIM198" s="87">
        <v>0</v>
      </c>
      <c r="QIN198" s="87">
        <f>QIL198+QIM198</f>
        <v>0</v>
      </c>
      <c r="QIO198" s="87">
        <v>0</v>
      </c>
      <c r="QIP198" s="87">
        <f>QIN198*(($H$150)+1)+(IF(QIO198&lt;101,QIO198,IF(QIO198&lt;201,QIO198/2,IF(QIO198&lt;=301,QIO198/3,QIO198/4))))</f>
        <v>0</v>
      </c>
      <c r="QIQ198" s="108">
        <v>2</v>
      </c>
      <c r="QIR198" s="109"/>
      <c r="QIS198" s="87"/>
      <c r="QIT198" s="87"/>
      <c r="QIU198" s="87">
        <v>0</v>
      </c>
      <c r="QIV198" s="87">
        <f>QIT198+QIU198</f>
        <v>0</v>
      </c>
      <c r="QIW198" s="87">
        <v>0</v>
      </c>
      <c r="QIX198" s="87">
        <f>QIV198*(($H$150)+1)+(IF(QIW198&lt;101,QIW198,IF(QIW198&lt;201,QIW198/2,IF(QIW198&lt;=301,QIW198/3,QIW198/4))))</f>
        <v>0</v>
      </c>
      <c r="QIY198" s="108">
        <v>2</v>
      </c>
      <c r="QIZ198" s="109"/>
      <c r="QJA198" s="87"/>
      <c r="QJB198" s="87"/>
      <c r="QJC198" s="87">
        <v>0</v>
      </c>
      <c r="QJD198" s="87">
        <f>QJB198+QJC198</f>
        <v>0</v>
      </c>
      <c r="QJE198" s="87">
        <v>0</v>
      </c>
      <c r="QJF198" s="87">
        <f>QJD198*(($H$150)+1)+(IF(QJE198&lt;101,QJE198,IF(QJE198&lt;201,QJE198/2,IF(QJE198&lt;=301,QJE198/3,QJE198/4))))</f>
        <v>0</v>
      </c>
      <c r="QJG198" s="108">
        <v>2</v>
      </c>
      <c r="QJH198" s="109"/>
      <c r="QJI198" s="87"/>
      <c r="QJJ198" s="87"/>
      <c r="QJK198" s="87">
        <v>0</v>
      </c>
      <c r="QJL198" s="87">
        <f>QJJ198+QJK198</f>
        <v>0</v>
      </c>
      <c r="QJM198" s="87">
        <v>0</v>
      </c>
      <c r="QJN198" s="87">
        <f>QJL198*(($H$150)+1)+(IF(QJM198&lt;101,QJM198,IF(QJM198&lt;201,QJM198/2,IF(QJM198&lt;=301,QJM198/3,QJM198/4))))</f>
        <v>0</v>
      </c>
      <c r="QJO198" s="108">
        <v>2</v>
      </c>
      <c r="QJP198" s="109"/>
      <c r="QJQ198" s="87"/>
      <c r="QJR198" s="87"/>
      <c r="QJS198" s="87">
        <v>0</v>
      </c>
      <c r="QJT198" s="87">
        <f>QJR198+QJS198</f>
        <v>0</v>
      </c>
      <c r="QJU198" s="87">
        <v>0</v>
      </c>
      <c r="QJV198" s="87">
        <f>QJT198*(($H$150)+1)+(IF(QJU198&lt;101,QJU198,IF(QJU198&lt;201,QJU198/2,IF(QJU198&lt;=301,QJU198/3,QJU198/4))))</f>
        <v>0</v>
      </c>
      <c r="QJW198" s="108">
        <v>2</v>
      </c>
      <c r="QJX198" s="109"/>
      <c r="QJY198" s="87"/>
      <c r="QJZ198" s="87"/>
      <c r="QKA198" s="87">
        <v>0</v>
      </c>
      <c r="QKB198" s="87">
        <f>QJZ198+QKA198</f>
        <v>0</v>
      </c>
      <c r="QKC198" s="87">
        <v>0</v>
      </c>
      <c r="QKD198" s="87">
        <f>QKB198*(($H$150)+1)+(IF(QKC198&lt;101,QKC198,IF(QKC198&lt;201,QKC198/2,IF(QKC198&lt;=301,QKC198/3,QKC198/4))))</f>
        <v>0</v>
      </c>
      <c r="QKE198" s="108">
        <v>2</v>
      </c>
      <c r="QKF198" s="109"/>
      <c r="QKG198" s="87"/>
      <c r="QKH198" s="87"/>
      <c r="QKI198" s="87">
        <v>0</v>
      </c>
      <c r="QKJ198" s="87">
        <f>QKH198+QKI198</f>
        <v>0</v>
      </c>
      <c r="QKK198" s="87">
        <v>0</v>
      </c>
      <c r="QKL198" s="87">
        <f>QKJ198*(($H$150)+1)+(IF(QKK198&lt;101,QKK198,IF(QKK198&lt;201,QKK198/2,IF(QKK198&lt;=301,QKK198/3,QKK198/4))))</f>
        <v>0</v>
      </c>
      <c r="QKM198" s="108">
        <v>2</v>
      </c>
      <c r="QKN198" s="109"/>
      <c r="QKO198" s="87"/>
      <c r="QKP198" s="87"/>
      <c r="QKQ198" s="87">
        <v>0</v>
      </c>
      <c r="QKR198" s="87">
        <f>QKP198+QKQ198</f>
        <v>0</v>
      </c>
      <c r="QKS198" s="87">
        <v>0</v>
      </c>
      <c r="QKT198" s="87">
        <f>QKR198*(($H$150)+1)+(IF(QKS198&lt;101,QKS198,IF(QKS198&lt;201,QKS198/2,IF(QKS198&lt;=301,QKS198/3,QKS198/4))))</f>
        <v>0</v>
      </c>
      <c r="QKU198" s="108">
        <v>2</v>
      </c>
      <c r="QKV198" s="109"/>
      <c r="QKW198" s="87"/>
      <c r="QKX198" s="87"/>
      <c r="QKY198" s="87">
        <v>0</v>
      </c>
      <c r="QKZ198" s="87">
        <f>QKX198+QKY198</f>
        <v>0</v>
      </c>
      <c r="QLA198" s="87">
        <v>0</v>
      </c>
      <c r="QLB198" s="87">
        <f>QKZ198*(($H$150)+1)+(IF(QLA198&lt;101,QLA198,IF(QLA198&lt;201,QLA198/2,IF(QLA198&lt;=301,QLA198/3,QLA198/4))))</f>
        <v>0</v>
      </c>
      <c r="QLC198" s="108">
        <v>2</v>
      </c>
      <c r="QLD198" s="109"/>
      <c r="QLE198" s="87"/>
      <c r="QLF198" s="87"/>
      <c r="QLG198" s="87">
        <v>0</v>
      </c>
      <c r="QLH198" s="87">
        <f>QLF198+QLG198</f>
        <v>0</v>
      </c>
      <c r="QLI198" s="87">
        <v>0</v>
      </c>
      <c r="QLJ198" s="87">
        <f>QLH198*(($H$150)+1)+(IF(QLI198&lt;101,QLI198,IF(QLI198&lt;201,QLI198/2,IF(QLI198&lt;=301,QLI198/3,QLI198/4))))</f>
        <v>0</v>
      </c>
      <c r="QLK198" s="108">
        <v>2</v>
      </c>
      <c r="QLL198" s="109"/>
      <c r="QLM198" s="87"/>
      <c r="QLN198" s="87"/>
      <c r="QLO198" s="87">
        <v>0</v>
      </c>
      <c r="QLP198" s="87">
        <f>QLN198+QLO198</f>
        <v>0</v>
      </c>
      <c r="QLQ198" s="87">
        <v>0</v>
      </c>
      <c r="QLR198" s="87">
        <f>QLP198*(($H$150)+1)+(IF(QLQ198&lt;101,QLQ198,IF(QLQ198&lt;201,QLQ198/2,IF(QLQ198&lt;=301,QLQ198/3,QLQ198/4))))</f>
        <v>0</v>
      </c>
      <c r="QLS198" s="108">
        <v>2</v>
      </c>
      <c r="QLT198" s="109"/>
      <c r="QLU198" s="87"/>
      <c r="QLV198" s="87"/>
      <c r="QLW198" s="87">
        <v>0</v>
      </c>
      <c r="QLX198" s="87">
        <f>QLV198+QLW198</f>
        <v>0</v>
      </c>
      <c r="QLY198" s="87">
        <v>0</v>
      </c>
      <c r="QLZ198" s="87">
        <f>QLX198*(($H$150)+1)+(IF(QLY198&lt;101,QLY198,IF(QLY198&lt;201,QLY198/2,IF(QLY198&lt;=301,QLY198/3,QLY198/4))))</f>
        <v>0</v>
      </c>
      <c r="QMA198" s="108">
        <v>2</v>
      </c>
      <c r="QMB198" s="109"/>
      <c r="QMC198" s="87"/>
      <c r="QMD198" s="87"/>
      <c r="QME198" s="87">
        <v>0</v>
      </c>
      <c r="QMF198" s="87">
        <f>QMD198+QME198</f>
        <v>0</v>
      </c>
      <c r="QMG198" s="87">
        <v>0</v>
      </c>
      <c r="QMH198" s="87">
        <f>QMF198*(($H$150)+1)+(IF(QMG198&lt;101,QMG198,IF(QMG198&lt;201,QMG198/2,IF(QMG198&lt;=301,QMG198/3,QMG198/4))))</f>
        <v>0</v>
      </c>
      <c r="QMI198" s="108">
        <v>2</v>
      </c>
      <c r="QMJ198" s="109"/>
      <c r="QMK198" s="87"/>
      <c r="QML198" s="87"/>
      <c r="QMM198" s="87">
        <v>0</v>
      </c>
      <c r="QMN198" s="87">
        <f>QML198+QMM198</f>
        <v>0</v>
      </c>
      <c r="QMO198" s="87">
        <v>0</v>
      </c>
      <c r="QMP198" s="87">
        <f>QMN198*(($H$150)+1)+(IF(QMO198&lt;101,QMO198,IF(QMO198&lt;201,QMO198/2,IF(QMO198&lt;=301,QMO198/3,QMO198/4))))</f>
        <v>0</v>
      </c>
      <c r="QMQ198" s="108">
        <v>2</v>
      </c>
      <c r="QMR198" s="109"/>
      <c r="QMS198" s="87"/>
      <c r="QMT198" s="87"/>
      <c r="QMU198" s="87">
        <v>0</v>
      </c>
      <c r="QMV198" s="87">
        <f>QMT198+QMU198</f>
        <v>0</v>
      </c>
      <c r="QMW198" s="87">
        <v>0</v>
      </c>
      <c r="QMX198" s="87">
        <f>QMV198*(($H$150)+1)+(IF(QMW198&lt;101,QMW198,IF(QMW198&lt;201,QMW198/2,IF(QMW198&lt;=301,QMW198/3,QMW198/4))))</f>
        <v>0</v>
      </c>
      <c r="QMY198" s="108">
        <v>2</v>
      </c>
      <c r="QMZ198" s="109"/>
      <c r="QNA198" s="87"/>
      <c r="QNB198" s="87"/>
      <c r="QNC198" s="87">
        <v>0</v>
      </c>
      <c r="QND198" s="87">
        <f>QNB198+QNC198</f>
        <v>0</v>
      </c>
      <c r="QNE198" s="87">
        <v>0</v>
      </c>
      <c r="QNF198" s="87">
        <f>QND198*(($H$150)+1)+(IF(QNE198&lt;101,QNE198,IF(QNE198&lt;201,QNE198/2,IF(QNE198&lt;=301,QNE198/3,QNE198/4))))</f>
        <v>0</v>
      </c>
      <c r="QNG198" s="108">
        <v>2</v>
      </c>
      <c r="QNH198" s="109"/>
      <c r="QNI198" s="87"/>
      <c r="QNJ198" s="87"/>
      <c r="QNK198" s="87">
        <v>0</v>
      </c>
      <c r="QNL198" s="87">
        <f>QNJ198+QNK198</f>
        <v>0</v>
      </c>
      <c r="QNM198" s="87">
        <v>0</v>
      </c>
      <c r="QNN198" s="87">
        <f>QNL198*(($H$150)+1)+(IF(QNM198&lt;101,QNM198,IF(QNM198&lt;201,QNM198/2,IF(QNM198&lt;=301,QNM198/3,QNM198/4))))</f>
        <v>0</v>
      </c>
      <c r="QNO198" s="108">
        <v>2</v>
      </c>
      <c r="QNP198" s="109"/>
      <c r="QNQ198" s="87"/>
      <c r="QNR198" s="87"/>
      <c r="QNS198" s="87">
        <v>0</v>
      </c>
      <c r="QNT198" s="87">
        <f>QNR198+QNS198</f>
        <v>0</v>
      </c>
      <c r="QNU198" s="87">
        <v>0</v>
      </c>
      <c r="QNV198" s="87">
        <f>QNT198*(($H$150)+1)+(IF(QNU198&lt;101,QNU198,IF(QNU198&lt;201,QNU198/2,IF(QNU198&lt;=301,QNU198/3,QNU198/4))))</f>
        <v>0</v>
      </c>
      <c r="QNW198" s="108">
        <v>2</v>
      </c>
      <c r="QNX198" s="109"/>
      <c r="QNY198" s="87"/>
      <c r="QNZ198" s="87"/>
      <c r="QOA198" s="87">
        <v>0</v>
      </c>
      <c r="QOB198" s="87">
        <f>QNZ198+QOA198</f>
        <v>0</v>
      </c>
      <c r="QOC198" s="87">
        <v>0</v>
      </c>
      <c r="QOD198" s="87">
        <f>QOB198*(($H$150)+1)+(IF(QOC198&lt;101,QOC198,IF(QOC198&lt;201,QOC198/2,IF(QOC198&lt;=301,QOC198/3,QOC198/4))))</f>
        <v>0</v>
      </c>
      <c r="QOE198" s="108">
        <v>2</v>
      </c>
      <c r="QOF198" s="109"/>
      <c r="QOG198" s="87"/>
      <c r="QOH198" s="87"/>
      <c r="QOI198" s="87">
        <v>0</v>
      </c>
      <c r="QOJ198" s="87">
        <f>QOH198+QOI198</f>
        <v>0</v>
      </c>
      <c r="QOK198" s="87">
        <v>0</v>
      </c>
      <c r="QOL198" s="87">
        <f>QOJ198*(($H$150)+1)+(IF(QOK198&lt;101,QOK198,IF(QOK198&lt;201,QOK198/2,IF(QOK198&lt;=301,QOK198/3,QOK198/4))))</f>
        <v>0</v>
      </c>
      <c r="QOM198" s="108">
        <v>2</v>
      </c>
      <c r="QON198" s="109"/>
      <c r="QOO198" s="87"/>
      <c r="QOP198" s="87"/>
      <c r="QOQ198" s="87">
        <v>0</v>
      </c>
      <c r="QOR198" s="87">
        <f>QOP198+QOQ198</f>
        <v>0</v>
      </c>
      <c r="QOS198" s="87">
        <v>0</v>
      </c>
      <c r="QOT198" s="87">
        <f>QOR198*(($H$150)+1)+(IF(QOS198&lt;101,QOS198,IF(QOS198&lt;201,QOS198/2,IF(QOS198&lt;=301,QOS198/3,QOS198/4))))</f>
        <v>0</v>
      </c>
      <c r="QOU198" s="108">
        <v>2</v>
      </c>
      <c r="QOV198" s="109"/>
      <c r="QOW198" s="87"/>
      <c r="QOX198" s="87"/>
      <c r="QOY198" s="87">
        <v>0</v>
      </c>
      <c r="QOZ198" s="87">
        <f>QOX198+QOY198</f>
        <v>0</v>
      </c>
      <c r="QPA198" s="87">
        <v>0</v>
      </c>
      <c r="QPB198" s="87">
        <f>QOZ198*(($H$150)+1)+(IF(QPA198&lt;101,QPA198,IF(QPA198&lt;201,QPA198/2,IF(QPA198&lt;=301,QPA198/3,QPA198/4))))</f>
        <v>0</v>
      </c>
      <c r="QPC198" s="108">
        <v>2</v>
      </c>
      <c r="QPD198" s="109"/>
      <c r="QPE198" s="87"/>
      <c r="QPF198" s="87"/>
      <c r="QPG198" s="87">
        <v>0</v>
      </c>
      <c r="QPH198" s="87">
        <f>QPF198+QPG198</f>
        <v>0</v>
      </c>
      <c r="QPI198" s="87">
        <v>0</v>
      </c>
      <c r="QPJ198" s="87">
        <f>QPH198*(($H$150)+1)+(IF(QPI198&lt;101,QPI198,IF(QPI198&lt;201,QPI198/2,IF(QPI198&lt;=301,QPI198/3,QPI198/4))))</f>
        <v>0</v>
      </c>
      <c r="QPK198" s="108">
        <v>2</v>
      </c>
      <c r="QPL198" s="109"/>
      <c r="QPM198" s="87"/>
      <c r="QPN198" s="87"/>
      <c r="QPO198" s="87">
        <v>0</v>
      </c>
      <c r="QPP198" s="87">
        <f>QPN198+QPO198</f>
        <v>0</v>
      </c>
      <c r="QPQ198" s="87">
        <v>0</v>
      </c>
      <c r="QPR198" s="87">
        <f>QPP198*(($H$150)+1)+(IF(QPQ198&lt;101,QPQ198,IF(QPQ198&lt;201,QPQ198/2,IF(QPQ198&lt;=301,QPQ198/3,QPQ198/4))))</f>
        <v>0</v>
      </c>
      <c r="QPS198" s="108">
        <v>2</v>
      </c>
      <c r="QPT198" s="109"/>
      <c r="QPU198" s="87"/>
      <c r="QPV198" s="87"/>
      <c r="QPW198" s="87">
        <v>0</v>
      </c>
      <c r="QPX198" s="87">
        <f>QPV198+QPW198</f>
        <v>0</v>
      </c>
      <c r="QPY198" s="87">
        <v>0</v>
      </c>
      <c r="QPZ198" s="87">
        <f>QPX198*(($H$150)+1)+(IF(QPY198&lt;101,QPY198,IF(QPY198&lt;201,QPY198/2,IF(QPY198&lt;=301,QPY198/3,QPY198/4))))</f>
        <v>0</v>
      </c>
      <c r="QQA198" s="108">
        <v>2</v>
      </c>
      <c r="QQB198" s="109"/>
      <c r="QQC198" s="87"/>
      <c r="QQD198" s="87"/>
      <c r="QQE198" s="87">
        <v>0</v>
      </c>
      <c r="QQF198" s="87">
        <f>QQD198+QQE198</f>
        <v>0</v>
      </c>
      <c r="QQG198" s="87">
        <v>0</v>
      </c>
      <c r="QQH198" s="87">
        <f>QQF198*(($H$150)+1)+(IF(QQG198&lt;101,QQG198,IF(QQG198&lt;201,QQG198/2,IF(QQG198&lt;=301,QQG198/3,QQG198/4))))</f>
        <v>0</v>
      </c>
      <c r="QQI198" s="108">
        <v>2</v>
      </c>
      <c r="QQJ198" s="109"/>
      <c r="QQK198" s="87"/>
      <c r="QQL198" s="87"/>
      <c r="QQM198" s="87">
        <v>0</v>
      </c>
      <c r="QQN198" s="87">
        <f>QQL198+QQM198</f>
        <v>0</v>
      </c>
      <c r="QQO198" s="87">
        <v>0</v>
      </c>
      <c r="QQP198" s="87">
        <f>QQN198*(($H$150)+1)+(IF(QQO198&lt;101,QQO198,IF(QQO198&lt;201,QQO198/2,IF(QQO198&lt;=301,QQO198/3,QQO198/4))))</f>
        <v>0</v>
      </c>
      <c r="QQQ198" s="108">
        <v>2</v>
      </c>
      <c r="QQR198" s="109"/>
      <c r="QQS198" s="87"/>
      <c r="QQT198" s="87"/>
      <c r="QQU198" s="87">
        <v>0</v>
      </c>
      <c r="QQV198" s="87">
        <f>QQT198+QQU198</f>
        <v>0</v>
      </c>
      <c r="QQW198" s="87">
        <v>0</v>
      </c>
      <c r="QQX198" s="87">
        <f>QQV198*(($H$150)+1)+(IF(QQW198&lt;101,QQW198,IF(QQW198&lt;201,QQW198/2,IF(QQW198&lt;=301,QQW198/3,QQW198/4))))</f>
        <v>0</v>
      </c>
      <c r="QQY198" s="108">
        <v>2</v>
      </c>
      <c r="QQZ198" s="109"/>
      <c r="QRA198" s="87"/>
      <c r="QRB198" s="87"/>
      <c r="QRC198" s="87">
        <v>0</v>
      </c>
      <c r="QRD198" s="87">
        <f>QRB198+QRC198</f>
        <v>0</v>
      </c>
      <c r="QRE198" s="87">
        <v>0</v>
      </c>
      <c r="QRF198" s="87">
        <f>QRD198*(($H$150)+1)+(IF(QRE198&lt;101,QRE198,IF(QRE198&lt;201,QRE198/2,IF(QRE198&lt;=301,QRE198/3,QRE198/4))))</f>
        <v>0</v>
      </c>
      <c r="QRG198" s="108">
        <v>2</v>
      </c>
      <c r="QRH198" s="109"/>
      <c r="QRI198" s="87"/>
      <c r="QRJ198" s="87"/>
      <c r="QRK198" s="87">
        <v>0</v>
      </c>
      <c r="QRL198" s="87">
        <f>QRJ198+QRK198</f>
        <v>0</v>
      </c>
      <c r="QRM198" s="87">
        <v>0</v>
      </c>
      <c r="QRN198" s="87">
        <f>QRL198*(($H$150)+1)+(IF(QRM198&lt;101,QRM198,IF(QRM198&lt;201,QRM198/2,IF(QRM198&lt;=301,QRM198/3,QRM198/4))))</f>
        <v>0</v>
      </c>
      <c r="QRO198" s="108">
        <v>2</v>
      </c>
      <c r="QRP198" s="109"/>
      <c r="QRQ198" s="87"/>
      <c r="QRR198" s="87"/>
      <c r="QRS198" s="87">
        <v>0</v>
      </c>
      <c r="QRT198" s="87">
        <f>QRR198+QRS198</f>
        <v>0</v>
      </c>
      <c r="QRU198" s="87">
        <v>0</v>
      </c>
      <c r="QRV198" s="87">
        <f>QRT198*(($H$150)+1)+(IF(QRU198&lt;101,QRU198,IF(QRU198&lt;201,QRU198/2,IF(QRU198&lt;=301,QRU198/3,QRU198/4))))</f>
        <v>0</v>
      </c>
      <c r="QRW198" s="108">
        <v>2</v>
      </c>
      <c r="QRX198" s="109"/>
      <c r="QRY198" s="87"/>
      <c r="QRZ198" s="87"/>
      <c r="QSA198" s="87">
        <v>0</v>
      </c>
      <c r="QSB198" s="87">
        <f>QRZ198+QSA198</f>
        <v>0</v>
      </c>
      <c r="QSC198" s="87">
        <v>0</v>
      </c>
      <c r="QSD198" s="87">
        <f>QSB198*(($H$150)+1)+(IF(QSC198&lt;101,QSC198,IF(QSC198&lt;201,QSC198/2,IF(QSC198&lt;=301,QSC198/3,QSC198/4))))</f>
        <v>0</v>
      </c>
      <c r="QSE198" s="108">
        <v>2</v>
      </c>
      <c r="QSF198" s="109"/>
      <c r="QSG198" s="87"/>
      <c r="QSH198" s="87"/>
      <c r="QSI198" s="87">
        <v>0</v>
      </c>
      <c r="QSJ198" s="87">
        <f>QSH198+QSI198</f>
        <v>0</v>
      </c>
      <c r="QSK198" s="87">
        <v>0</v>
      </c>
      <c r="QSL198" s="87">
        <f>QSJ198*(($H$150)+1)+(IF(QSK198&lt;101,QSK198,IF(QSK198&lt;201,QSK198/2,IF(QSK198&lt;=301,QSK198/3,QSK198/4))))</f>
        <v>0</v>
      </c>
      <c r="QSM198" s="108">
        <v>2</v>
      </c>
      <c r="QSN198" s="109"/>
      <c r="QSO198" s="87"/>
      <c r="QSP198" s="87"/>
      <c r="QSQ198" s="87">
        <v>0</v>
      </c>
      <c r="QSR198" s="87">
        <f>QSP198+QSQ198</f>
        <v>0</v>
      </c>
      <c r="QSS198" s="87">
        <v>0</v>
      </c>
      <c r="QST198" s="87">
        <f>QSR198*(($H$150)+1)+(IF(QSS198&lt;101,QSS198,IF(QSS198&lt;201,QSS198/2,IF(QSS198&lt;=301,QSS198/3,QSS198/4))))</f>
        <v>0</v>
      </c>
      <c r="QSU198" s="108">
        <v>2</v>
      </c>
      <c r="QSV198" s="109"/>
      <c r="QSW198" s="87"/>
      <c r="QSX198" s="87"/>
      <c r="QSY198" s="87">
        <v>0</v>
      </c>
      <c r="QSZ198" s="87">
        <f>QSX198+QSY198</f>
        <v>0</v>
      </c>
      <c r="QTA198" s="87">
        <v>0</v>
      </c>
      <c r="QTB198" s="87">
        <f>QSZ198*(($H$150)+1)+(IF(QTA198&lt;101,QTA198,IF(QTA198&lt;201,QTA198/2,IF(QTA198&lt;=301,QTA198/3,QTA198/4))))</f>
        <v>0</v>
      </c>
      <c r="QTC198" s="108">
        <v>2</v>
      </c>
      <c r="QTD198" s="109"/>
      <c r="QTE198" s="87"/>
      <c r="QTF198" s="87"/>
      <c r="QTG198" s="87">
        <v>0</v>
      </c>
      <c r="QTH198" s="87">
        <f>QTF198+QTG198</f>
        <v>0</v>
      </c>
      <c r="QTI198" s="87">
        <v>0</v>
      </c>
      <c r="QTJ198" s="87">
        <f>QTH198*(($H$150)+1)+(IF(QTI198&lt;101,QTI198,IF(QTI198&lt;201,QTI198/2,IF(QTI198&lt;=301,QTI198/3,QTI198/4))))</f>
        <v>0</v>
      </c>
      <c r="QTK198" s="108">
        <v>2</v>
      </c>
      <c r="QTL198" s="109"/>
      <c r="QTM198" s="87"/>
      <c r="QTN198" s="87"/>
      <c r="QTO198" s="87">
        <v>0</v>
      </c>
      <c r="QTP198" s="87">
        <f>QTN198+QTO198</f>
        <v>0</v>
      </c>
      <c r="QTQ198" s="87">
        <v>0</v>
      </c>
      <c r="QTR198" s="87">
        <f>QTP198*(($H$150)+1)+(IF(QTQ198&lt;101,QTQ198,IF(QTQ198&lt;201,QTQ198/2,IF(QTQ198&lt;=301,QTQ198/3,QTQ198/4))))</f>
        <v>0</v>
      </c>
      <c r="QTS198" s="108">
        <v>2</v>
      </c>
      <c r="QTT198" s="109"/>
      <c r="QTU198" s="87"/>
      <c r="QTV198" s="87"/>
      <c r="QTW198" s="87">
        <v>0</v>
      </c>
      <c r="QTX198" s="87">
        <f>QTV198+QTW198</f>
        <v>0</v>
      </c>
      <c r="QTY198" s="87">
        <v>0</v>
      </c>
      <c r="QTZ198" s="87">
        <f>QTX198*(($H$150)+1)+(IF(QTY198&lt;101,QTY198,IF(QTY198&lt;201,QTY198/2,IF(QTY198&lt;=301,QTY198/3,QTY198/4))))</f>
        <v>0</v>
      </c>
      <c r="QUA198" s="108">
        <v>2</v>
      </c>
      <c r="QUB198" s="109"/>
      <c r="QUC198" s="87"/>
      <c r="QUD198" s="87"/>
      <c r="QUE198" s="87">
        <v>0</v>
      </c>
      <c r="QUF198" s="87">
        <f>QUD198+QUE198</f>
        <v>0</v>
      </c>
      <c r="QUG198" s="87">
        <v>0</v>
      </c>
      <c r="QUH198" s="87">
        <f>QUF198*(($H$150)+1)+(IF(QUG198&lt;101,QUG198,IF(QUG198&lt;201,QUG198/2,IF(QUG198&lt;=301,QUG198/3,QUG198/4))))</f>
        <v>0</v>
      </c>
      <c r="QUI198" s="108">
        <v>2</v>
      </c>
      <c r="QUJ198" s="109"/>
      <c r="QUK198" s="87"/>
      <c r="QUL198" s="87"/>
      <c r="QUM198" s="87">
        <v>0</v>
      </c>
      <c r="QUN198" s="87">
        <f>QUL198+QUM198</f>
        <v>0</v>
      </c>
      <c r="QUO198" s="87">
        <v>0</v>
      </c>
      <c r="QUP198" s="87">
        <f>QUN198*(($H$150)+1)+(IF(QUO198&lt;101,QUO198,IF(QUO198&lt;201,QUO198/2,IF(QUO198&lt;=301,QUO198/3,QUO198/4))))</f>
        <v>0</v>
      </c>
      <c r="QUQ198" s="108">
        <v>2</v>
      </c>
      <c r="QUR198" s="109"/>
      <c r="QUS198" s="87"/>
      <c r="QUT198" s="87"/>
      <c r="QUU198" s="87">
        <v>0</v>
      </c>
      <c r="QUV198" s="87">
        <f>QUT198+QUU198</f>
        <v>0</v>
      </c>
      <c r="QUW198" s="87">
        <v>0</v>
      </c>
      <c r="QUX198" s="87">
        <f>QUV198*(($H$150)+1)+(IF(QUW198&lt;101,QUW198,IF(QUW198&lt;201,QUW198/2,IF(QUW198&lt;=301,QUW198/3,QUW198/4))))</f>
        <v>0</v>
      </c>
      <c r="QUY198" s="108">
        <v>2</v>
      </c>
      <c r="QUZ198" s="109"/>
      <c r="QVA198" s="87"/>
      <c r="QVB198" s="87"/>
      <c r="QVC198" s="87">
        <v>0</v>
      </c>
      <c r="QVD198" s="87">
        <f>QVB198+QVC198</f>
        <v>0</v>
      </c>
      <c r="QVE198" s="87">
        <v>0</v>
      </c>
      <c r="QVF198" s="87">
        <f>QVD198*(($H$150)+1)+(IF(QVE198&lt;101,QVE198,IF(QVE198&lt;201,QVE198/2,IF(QVE198&lt;=301,QVE198/3,QVE198/4))))</f>
        <v>0</v>
      </c>
      <c r="QVG198" s="108">
        <v>2</v>
      </c>
      <c r="QVH198" s="109"/>
      <c r="QVI198" s="87"/>
      <c r="QVJ198" s="87"/>
      <c r="QVK198" s="87">
        <v>0</v>
      </c>
      <c r="QVL198" s="87">
        <f>QVJ198+QVK198</f>
        <v>0</v>
      </c>
      <c r="QVM198" s="87">
        <v>0</v>
      </c>
      <c r="QVN198" s="87">
        <f>QVL198*(($H$150)+1)+(IF(QVM198&lt;101,QVM198,IF(QVM198&lt;201,QVM198/2,IF(QVM198&lt;=301,QVM198/3,QVM198/4))))</f>
        <v>0</v>
      </c>
      <c r="QVO198" s="108">
        <v>2</v>
      </c>
      <c r="QVP198" s="109"/>
      <c r="QVQ198" s="87"/>
      <c r="QVR198" s="87"/>
      <c r="QVS198" s="87">
        <v>0</v>
      </c>
      <c r="QVT198" s="87">
        <f>QVR198+QVS198</f>
        <v>0</v>
      </c>
      <c r="QVU198" s="87">
        <v>0</v>
      </c>
      <c r="QVV198" s="87">
        <f>QVT198*(($H$150)+1)+(IF(QVU198&lt;101,QVU198,IF(QVU198&lt;201,QVU198/2,IF(QVU198&lt;=301,QVU198/3,QVU198/4))))</f>
        <v>0</v>
      </c>
      <c r="QVW198" s="108">
        <v>2</v>
      </c>
      <c r="QVX198" s="109"/>
      <c r="QVY198" s="87"/>
      <c r="QVZ198" s="87"/>
      <c r="QWA198" s="87">
        <v>0</v>
      </c>
      <c r="QWB198" s="87">
        <f>QVZ198+QWA198</f>
        <v>0</v>
      </c>
      <c r="QWC198" s="87">
        <v>0</v>
      </c>
      <c r="QWD198" s="87">
        <f>QWB198*(($H$150)+1)+(IF(QWC198&lt;101,QWC198,IF(QWC198&lt;201,QWC198/2,IF(QWC198&lt;=301,QWC198/3,QWC198/4))))</f>
        <v>0</v>
      </c>
      <c r="QWE198" s="108">
        <v>2</v>
      </c>
      <c r="QWF198" s="109"/>
      <c r="QWG198" s="87"/>
      <c r="QWH198" s="87"/>
      <c r="QWI198" s="87">
        <v>0</v>
      </c>
      <c r="QWJ198" s="87">
        <f>QWH198+QWI198</f>
        <v>0</v>
      </c>
      <c r="QWK198" s="87">
        <v>0</v>
      </c>
      <c r="QWL198" s="87">
        <f>QWJ198*(($H$150)+1)+(IF(QWK198&lt;101,QWK198,IF(QWK198&lt;201,QWK198/2,IF(QWK198&lt;=301,QWK198/3,QWK198/4))))</f>
        <v>0</v>
      </c>
      <c r="QWM198" s="108">
        <v>2</v>
      </c>
      <c r="QWN198" s="109"/>
      <c r="QWO198" s="87"/>
      <c r="QWP198" s="87"/>
      <c r="QWQ198" s="87">
        <v>0</v>
      </c>
      <c r="QWR198" s="87">
        <f>QWP198+QWQ198</f>
        <v>0</v>
      </c>
      <c r="QWS198" s="87">
        <v>0</v>
      </c>
      <c r="QWT198" s="87">
        <f>QWR198*(($H$150)+1)+(IF(QWS198&lt;101,QWS198,IF(QWS198&lt;201,QWS198/2,IF(QWS198&lt;=301,QWS198/3,QWS198/4))))</f>
        <v>0</v>
      </c>
      <c r="QWU198" s="108">
        <v>2</v>
      </c>
      <c r="QWV198" s="109"/>
      <c r="QWW198" s="87"/>
      <c r="QWX198" s="87"/>
      <c r="QWY198" s="87">
        <v>0</v>
      </c>
      <c r="QWZ198" s="87">
        <f>QWX198+QWY198</f>
        <v>0</v>
      </c>
      <c r="QXA198" s="87">
        <v>0</v>
      </c>
      <c r="QXB198" s="87">
        <f>QWZ198*(($H$150)+1)+(IF(QXA198&lt;101,QXA198,IF(QXA198&lt;201,QXA198/2,IF(QXA198&lt;=301,QXA198/3,QXA198/4))))</f>
        <v>0</v>
      </c>
      <c r="QXC198" s="108">
        <v>2</v>
      </c>
      <c r="QXD198" s="109"/>
      <c r="QXE198" s="87"/>
      <c r="QXF198" s="87"/>
      <c r="QXG198" s="87">
        <v>0</v>
      </c>
      <c r="QXH198" s="87">
        <f>QXF198+QXG198</f>
        <v>0</v>
      </c>
      <c r="QXI198" s="87">
        <v>0</v>
      </c>
      <c r="QXJ198" s="87">
        <f>QXH198*(($H$150)+1)+(IF(QXI198&lt;101,QXI198,IF(QXI198&lt;201,QXI198/2,IF(QXI198&lt;=301,QXI198/3,QXI198/4))))</f>
        <v>0</v>
      </c>
      <c r="QXK198" s="108">
        <v>2</v>
      </c>
      <c r="QXL198" s="109"/>
      <c r="QXM198" s="87"/>
      <c r="QXN198" s="87"/>
      <c r="QXO198" s="87">
        <v>0</v>
      </c>
      <c r="QXP198" s="87">
        <f>QXN198+QXO198</f>
        <v>0</v>
      </c>
      <c r="QXQ198" s="87">
        <v>0</v>
      </c>
      <c r="QXR198" s="87">
        <f>QXP198*(($H$150)+1)+(IF(QXQ198&lt;101,QXQ198,IF(QXQ198&lt;201,QXQ198/2,IF(QXQ198&lt;=301,QXQ198/3,QXQ198/4))))</f>
        <v>0</v>
      </c>
      <c r="QXS198" s="108">
        <v>2</v>
      </c>
      <c r="QXT198" s="109"/>
      <c r="QXU198" s="87"/>
      <c r="QXV198" s="87"/>
      <c r="QXW198" s="87">
        <v>0</v>
      </c>
      <c r="QXX198" s="87">
        <f>QXV198+QXW198</f>
        <v>0</v>
      </c>
      <c r="QXY198" s="87">
        <v>0</v>
      </c>
      <c r="QXZ198" s="87">
        <f>QXX198*(($H$150)+1)+(IF(QXY198&lt;101,QXY198,IF(QXY198&lt;201,QXY198/2,IF(QXY198&lt;=301,QXY198/3,QXY198/4))))</f>
        <v>0</v>
      </c>
      <c r="QYA198" s="108">
        <v>2</v>
      </c>
      <c r="QYB198" s="109"/>
      <c r="QYC198" s="87"/>
      <c r="QYD198" s="87"/>
      <c r="QYE198" s="87">
        <v>0</v>
      </c>
      <c r="QYF198" s="87">
        <f>QYD198+QYE198</f>
        <v>0</v>
      </c>
      <c r="QYG198" s="87">
        <v>0</v>
      </c>
      <c r="QYH198" s="87">
        <f>QYF198*(($H$150)+1)+(IF(QYG198&lt;101,QYG198,IF(QYG198&lt;201,QYG198/2,IF(QYG198&lt;=301,QYG198/3,QYG198/4))))</f>
        <v>0</v>
      </c>
      <c r="QYI198" s="108">
        <v>2</v>
      </c>
      <c r="QYJ198" s="109"/>
      <c r="QYK198" s="87"/>
      <c r="QYL198" s="87"/>
      <c r="QYM198" s="87">
        <v>0</v>
      </c>
      <c r="QYN198" s="87">
        <f>QYL198+QYM198</f>
        <v>0</v>
      </c>
      <c r="QYO198" s="87">
        <v>0</v>
      </c>
      <c r="QYP198" s="87">
        <f>QYN198*(($H$150)+1)+(IF(QYO198&lt;101,QYO198,IF(QYO198&lt;201,QYO198/2,IF(QYO198&lt;=301,QYO198/3,QYO198/4))))</f>
        <v>0</v>
      </c>
      <c r="QYQ198" s="108">
        <v>2</v>
      </c>
      <c r="QYR198" s="109"/>
      <c r="QYS198" s="87"/>
      <c r="QYT198" s="87"/>
      <c r="QYU198" s="87">
        <v>0</v>
      </c>
      <c r="QYV198" s="87">
        <f>QYT198+QYU198</f>
        <v>0</v>
      </c>
      <c r="QYW198" s="87">
        <v>0</v>
      </c>
      <c r="QYX198" s="87">
        <f>QYV198*(($H$150)+1)+(IF(QYW198&lt;101,QYW198,IF(QYW198&lt;201,QYW198/2,IF(QYW198&lt;=301,QYW198/3,QYW198/4))))</f>
        <v>0</v>
      </c>
      <c r="QYY198" s="108">
        <v>2</v>
      </c>
      <c r="QYZ198" s="109"/>
      <c r="QZA198" s="87"/>
      <c r="QZB198" s="87"/>
      <c r="QZC198" s="87">
        <v>0</v>
      </c>
      <c r="QZD198" s="87">
        <f>QZB198+QZC198</f>
        <v>0</v>
      </c>
      <c r="QZE198" s="87">
        <v>0</v>
      </c>
      <c r="QZF198" s="87">
        <f>QZD198*(($H$150)+1)+(IF(QZE198&lt;101,QZE198,IF(QZE198&lt;201,QZE198/2,IF(QZE198&lt;=301,QZE198/3,QZE198/4))))</f>
        <v>0</v>
      </c>
      <c r="QZG198" s="108">
        <v>2</v>
      </c>
      <c r="QZH198" s="109"/>
      <c r="QZI198" s="87"/>
      <c r="QZJ198" s="87"/>
      <c r="QZK198" s="87">
        <v>0</v>
      </c>
      <c r="QZL198" s="87">
        <f>QZJ198+QZK198</f>
        <v>0</v>
      </c>
      <c r="QZM198" s="87">
        <v>0</v>
      </c>
      <c r="QZN198" s="87">
        <f>QZL198*(($H$150)+1)+(IF(QZM198&lt;101,QZM198,IF(QZM198&lt;201,QZM198/2,IF(QZM198&lt;=301,QZM198/3,QZM198/4))))</f>
        <v>0</v>
      </c>
      <c r="QZO198" s="108">
        <v>2</v>
      </c>
      <c r="QZP198" s="109"/>
      <c r="QZQ198" s="87"/>
      <c r="QZR198" s="87"/>
      <c r="QZS198" s="87">
        <v>0</v>
      </c>
      <c r="QZT198" s="87">
        <f>QZR198+QZS198</f>
        <v>0</v>
      </c>
      <c r="QZU198" s="87">
        <v>0</v>
      </c>
      <c r="QZV198" s="87">
        <f>QZT198*(($H$150)+1)+(IF(QZU198&lt;101,QZU198,IF(QZU198&lt;201,QZU198/2,IF(QZU198&lt;=301,QZU198/3,QZU198/4))))</f>
        <v>0</v>
      </c>
      <c r="QZW198" s="108">
        <v>2</v>
      </c>
      <c r="QZX198" s="109"/>
      <c r="QZY198" s="87"/>
      <c r="QZZ198" s="87"/>
      <c r="RAA198" s="87">
        <v>0</v>
      </c>
      <c r="RAB198" s="87">
        <f>QZZ198+RAA198</f>
        <v>0</v>
      </c>
      <c r="RAC198" s="87">
        <v>0</v>
      </c>
      <c r="RAD198" s="87">
        <f>RAB198*(($H$150)+1)+(IF(RAC198&lt;101,RAC198,IF(RAC198&lt;201,RAC198/2,IF(RAC198&lt;=301,RAC198/3,RAC198/4))))</f>
        <v>0</v>
      </c>
      <c r="RAE198" s="108">
        <v>2</v>
      </c>
      <c r="RAF198" s="109"/>
      <c r="RAG198" s="87"/>
      <c r="RAH198" s="87"/>
      <c r="RAI198" s="87">
        <v>0</v>
      </c>
      <c r="RAJ198" s="87">
        <f>RAH198+RAI198</f>
        <v>0</v>
      </c>
      <c r="RAK198" s="87">
        <v>0</v>
      </c>
      <c r="RAL198" s="87">
        <f>RAJ198*(($H$150)+1)+(IF(RAK198&lt;101,RAK198,IF(RAK198&lt;201,RAK198/2,IF(RAK198&lt;=301,RAK198/3,RAK198/4))))</f>
        <v>0</v>
      </c>
      <c r="RAM198" s="108">
        <v>2</v>
      </c>
      <c r="RAN198" s="109"/>
      <c r="RAO198" s="87"/>
      <c r="RAP198" s="87"/>
      <c r="RAQ198" s="87">
        <v>0</v>
      </c>
      <c r="RAR198" s="87">
        <f>RAP198+RAQ198</f>
        <v>0</v>
      </c>
      <c r="RAS198" s="87">
        <v>0</v>
      </c>
      <c r="RAT198" s="87">
        <f>RAR198*(($H$150)+1)+(IF(RAS198&lt;101,RAS198,IF(RAS198&lt;201,RAS198/2,IF(RAS198&lt;=301,RAS198/3,RAS198/4))))</f>
        <v>0</v>
      </c>
      <c r="RAU198" s="108">
        <v>2</v>
      </c>
      <c r="RAV198" s="109"/>
      <c r="RAW198" s="87"/>
      <c r="RAX198" s="87"/>
      <c r="RAY198" s="87">
        <v>0</v>
      </c>
      <c r="RAZ198" s="87">
        <f>RAX198+RAY198</f>
        <v>0</v>
      </c>
      <c r="RBA198" s="87">
        <v>0</v>
      </c>
      <c r="RBB198" s="87">
        <f>RAZ198*(($H$150)+1)+(IF(RBA198&lt;101,RBA198,IF(RBA198&lt;201,RBA198/2,IF(RBA198&lt;=301,RBA198/3,RBA198/4))))</f>
        <v>0</v>
      </c>
      <c r="RBC198" s="108">
        <v>2</v>
      </c>
      <c r="RBD198" s="109"/>
      <c r="RBE198" s="87"/>
      <c r="RBF198" s="87"/>
      <c r="RBG198" s="87">
        <v>0</v>
      </c>
      <c r="RBH198" s="87">
        <f>RBF198+RBG198</f>
        <v>0</v>
      </c>
      <c r="RBI198" s="87">
        <v>0</v>
      </c>
      <c r="RBJ198" s="87">
        <f>RBH198*(($H$150)+1)+(IF(RBI198&lt;101,RBI198,IF(RBI198&lt;201,RBI198/2,IF(RBI198&lt;=301,RBI198/3,RBI198/4))))</f>
        <v>0</v>
      </c>
      <c r="RBK198" s="108">
        <v>2</v>
      </c>
      <c r="RBL198" s="109"/>
      <c r="RBM198" s="87"/>
      <c r="RBN198" s="87"/>
      <c r="RBO198" s="87">
        <v>0</v>
      </c>
      <c r="RBP198" s="87">
        <f>RBN198+RBO198</f>
        <v>0</v>
      </c>
      <c r="RBQ198" s="87">
        <v>0</v>
      </c>
      <c r="RBR198" s="87">
        <f>RBP198*(($H$150)+1)+(IF(RBQ198&lt;101,RBQ198,IF(RBQ198&lt;201,RBQ198/2,IF(RBQ198&lt;=301,RBQ198/3,RBQ198/4))))</f>
        <v>0</v>
      </c>
      <c r="RBS198" s="108">
        <v>2</v>
      </c>
      <c r="RBT198" s="109"/>
      <c r="RBU198" s="87"/>
      <c r="RBV198" s="87"/>
      <c r="RBW198" s="87">
        <v>0</v>
      </c>
      <c r="RBX198" s="87">
        <f>RBV198+RBW198</f>
        <v>0</v>
      </c>
      <c r="RBY198" s="87">
        <v>0</v>
      </c>
      <c r="RBZ198" s="87">
        <f>RBX198*(($H$150)+1)+(IF(RBY198&lt;101,RBY198,IF(RBY198&lt;201,RBY198/2,IF(RBY198&lt;=301,RBY198/3,RBY198/4))))</f>
        <v>0</v>
      </c>
      <c r="RCA198" s="108">
        <v>2</v>
      </c>
      <c r="RCB198" s="109"/>
      <c r="RCC198" s="87"/>
      <c r="RCD198" s="87"/>
      <c r="RCE198" s="87">
        <v>0</v>
      </c>
      <c r="RCF198" s="87">
        <f>RCD198+RCE198</f>
        <v>0</v>
      </c>
      <c r="RCG198" s="87">
        <v>0</v>
      </c>
      <c r="RCH198" s="87">
        <f>RCF198*(($H$150)+1)+(IF(RCG198&lt;101,RCG198,IF(RCG198&lt;201,RCG198/2,IF(RCG198&lt;=301,RCG198/3,RCG198/4))))</f>
        <v>0</v>
      </c>
      <c r="RCI198" s="108">
        <v>2</v>
      </c>
      <c r="RCJ198" s="109"/>
      <c r="RCK198" s="87"/>
      <c r="RCL198" s="87"/>
      <c r="RCM198" s="87">
        <v>0</v>
      </c>
      <c r="RCN198" s="87">
        <f>RCL198+RCM198</f>
        <v>0</v>
      </c>
      <c r="RCO198" s="87">
        <v>0</v>
      </c>
      <c r="RCP198" s="87">
        <f>RCN198*(($H$150)+1)+(IF(RCO198&lt;101,RCO198,IF(RCO198&lt;201,RCO198/2,IF(RCO198&lt;=301,RCO198/3,RCO198/4))))</f>
        <v>0</v>
      </c>
      <c r="RCQ198" s="108">
        <v>2</v>
      </c>
      <c r="RCR198" s="109"/>
      <c r="RCS198" s="87"/>
      <c r="RCT198" s="87"/>
      <c r="RCU198" s="87">
        <v>0</v>
      </c>
      <c r="RCV198" s="87">
        <f>RCT198+RCU198</f>
        <v>0</v>
      </c>
      <c r="RCW198" s="87">
        <v>0</v>
      </c>
      <c r="RCX198" s="87">
        <f>RCV198*(($H$150)+1)+(IF(RCW198&lt;101,RCW198,IF(RCW198&lt;201,RCW198/2,IF(RCW198&lt;=301,RCW198/3,RCW198/4))))</f>
        <v>0</v>
      </c>
      <c r="RCY198" s="108">
        <v>2</v>
      </c>
      <c r="RCZ198" s="109"/>
      <c r="RDA198" s="87"/>
      <c r="RDB198" s="87"/>
      <c r="RDC198" s="87">
        <v>0</v>
      </c>
      <c r="RDD198" s="87">
        <f>RDB198+RDC198</f>
        <v>0</v>
      </c>
      <c r="RDE198" s="87">
        <v>0</v>
      </c>
      <c r="RDF198" s="87">
        <f>RDD198*(($H$150)+1)+(IF(RDE198&lt;101,RDE198,IF(RDE198&lt;201,RDE198/2,IF(RDE198&lt;=301,RDE198/3,RDE198/4))))</f>
        <v>0</v>
      </c>
      <c r="RDG198" s="108">
        <v>2</v>
      </c>
      <c r="RDH198" s="109"/>
      <c r="RDI198" s="87"/>
      <c r="RDJ198" s="87"/>
      <c r="RDK198" s="87">
        <v>0</v>
      </c>
      <c r="RDL198" s="87">
        <f>RDJ198+RDK198</f>
        <v>0</v>
      </c>
      <c r="RDM198" s="87">
        <v>0</v>
      </c>
      <c r="RDN198" s="87">
        <f>RDL198*(($H$150)+1)+(IF(RDM198&lt;101,RDM198,IF(RDM198&lt;201,RDM198/2,IF(RDM198&lt;=301,RDM198/3,RDM198/4))))</f>
        <v>0</v>
      </c>
      <c r="RDO198" s="108">
        <v>2</v>
      </c>
      <c r="RDP198" s="109"/>
      <c r="RDQ198" s="87"/>
      <c r="RDR198" s="87"/>
      <c r="RDS198" s="87">
        <v>0</v>
      </c>
      <c r="RDT198" s="87">
        <f>RDR198+RDS198</f>
        <v>0</v>
      </c>
      <c r="RDU198" s="87">
        <v>0</v>
      </c>
      <c r="RDV198" s="87">
        <f>RDT198*(($H$150)+1)+(IF(RDU198&lt;101,RDU198,IF(RDU198&lt;201,RDU198/2,IF(RDU198&lt;=301,RDU198/3,RDU198/4))))</f>
        <v>0</v>
      </c>
      <c r="RDW198" s="108">
        <v>2</v>
      </c>
      <c r="RDX198" s="109"/>
      <c r="RDY198" s="87"/>
      <c r="RDZ198" s="87"/>
      <c r="REA198" s="87">
        <v>0</v>
      </c>
      <c r="REB198" s="87">
        <f>RDZ198+REA198</f>
        <v>0</v>
      </c>
      <c r="REC198" s="87">
        <v>0</v>
      </c>
      <c r="RED198" s="87">
        <f>REB198*(($H$150)+1)+(IF(REC198&lt;101,REC198,IF(REC198&lt;201,REC198/2,IF(REC198&lt;=301,REC198/3,REC198/4))))</f>
        <v>0</v>
      </c>
      <c r="REE198" s="108">
        <v>2</v>
      </c>
      <c r="REF198" s="109"/>
      <c r="REG198" s="87"/>
      <c r="REH198" s="87"/>
      <c r="REI198" s="87">
        <v>0</v>
      </c>
      <c r="REJ198" s="87">
        <f>REH198+REI198</f>
        <v>0</v>
      </c>
      <c r="REK198" s="87">
        <v>0</v>
      </c>
      <c r="REL198" s="87">
        <f>REJ198*(($H$150)+1)+(IF(REK198&lt;101,REK198,IF(REK198&lt;201,REK198/2,IF(REK198&lt;=301,REK198/3,REK198/4))))</f>
        <v>0</v>
      </c>
      <c r="REM198" s="108">
        <v>2</v>
      </c>
      <c r="REN198" s="109"/>
      <c r="REO198" s="87"/>
      <c r="REP198" s="87"/>
      <c r="REQ198" s="87">
        <v>0</v>
      </c>
      <c r="RER198" s="87">
        <f>REP198+REQ198</f>
        <v>0</v>
      </c>
      <c r="RES198" s="87">
        <v>0</v>
      </c>
      <c r="RET198" s="87">
        <f>RER198*(($H$150)+1)+(IF(RES198&lt;101,RES198,IF(RES198&lt;201,RES198/2,IF(RES198&lt;=301,RES198/3,RES198/4))))</f>
        <v>0</v>
      </c>
      <c r="REU198" s="108">
        <v>2</v>
      </c>
      <c r="REV198" s="109"/>
      <c r="REW198" s="87"/>
      <c r="REX198" s="87"/>
      <c r="REY198" s="87">
        <v>0</v>
      </c>
      <c r="REZ198" s="87">
        <f>REX198+REY198</f>
        <v>0</v>
      </c>
      <c r="RFA198" s="87">
        <v>0</v>
      </c>
      <c r="RFB198" s="87">
        <f>REZ198*(($H$150)+1)+(IF(RFA198&lt;101,RFA198,IF(RFA198&lt;201,RFA198/2,IF(RFA198&lt;=301,RFA198/3,RFA198/4))))</f>
        <v>0</v>
      </c>
      <c r="RFC198" s="108">
        <v>2</v>
      </c>
      <c r="RFD198" s="109"/>
      <c r="RFE198" s="87"/>
      <c r="RFF198" s="87"/>
      <c r="RFG198" s="87">
        <v>0</v>
      </c>
      <c r="RFH198" s="87">
        <f>RFF198+RFG198</f>
        <v>0</v>
      </c>
      <c r="RFI198" s="87">
        <v>0</v>
      </c>
      <c r="RFJ198" s="87">
        <f>RFH198*(($H$150)+1)+(IF(RFI198&lt;101,RFI198,IF(RFI198&lt;201,RFI198/2,IF(RFI198&lt;=301,RFI198/3,RFI198/4))))</f>
        <v>0</v>
      </c>
      <c r="RFK198" s="108">
        <v>2</v>
      </c>
      <c r="RFL198" s="109"/>
      <c r="RFM198" s="87"/>
      <c r="RFN198" s="87"/>
      <c r="RFO198" s="87">
        <v>0</v>
      </c>
      <c r="RFP198" s="87">
        <f>RFN198+RFO198</f>
        <v>0</v>
      </c>
      <c r="RFQ198" s="87">
        <v>0</v>
      </c>
      <c r="RFR198" s="87">
        <f>RFP198*(($H$150)+1)+(IF(RFQ198&lt;101,RFQ198,IF(RFQ198&lt;201,RFQ198/2,IF(RFQ198&lt;=301,RFQ198/3,RFQ198/4))))</f>
        <v>0</v>
      </c>
      <c r="RFS198" s="108">
        <v>2</v>
      </c>
      <c r="RFT198" s="109"/>
      <c r="RFU198" s="87"/>
      <c r="RFV198" s="87"/>
      <c r="RFW198" s="87">
        <v>0</v>
      </c>
      <c r="RFX198" s="87">
        <f>RFV198+RFW198</f>
        <v>0</v>
      </c>
      <c r="RFY198" s="87">
        <v>0</v>
      </c>
      <c r="RFZ198" s="87">
        <f>RFX198*(($H$150)+1)+(IF(RFY198&lt;101,RFY198,IF(RFY198&lt;201,RFY198/2,IF(RFY198&lt;=301,RFY198/3,RFY198/4))))</f>
        <v>0</v>
      </c>
      <c r="RGA198" s="108">
        <v>2</v>
      </c>
      <c r="RGB198" s="109"/>
      <c r="RGC198" s="87"/>
      <c r="RGD198" s="87"/>
      <c r="RGE198" s="87">
        <v>0</v>
      </c>
      <c r="RGF198" s="87">
        <f>RGD198+RGE198</f>
        <v>0</v>
      </c>
      <c r="RGG198" s="87">
        <v>0</v>
      </c>
      <c r="RGH198" s="87">
        <f>RGF198*(($H$150)+1)+(IF(RGG198&lt;101,RGG198,IF(RGG198&lt;201,RGG198/2,IF(RGG198&lt;=301,RGG198/3,RGG198/4))))</f>
        <v>0</v>
      </c>
      <c r="RGI198" s="108">
        <v>2</v>
      </c>
      <c r="RGJ198" s="109"/>
      <c r="RGK198" s="87"/>
      <c r="RGL198" s="87"/>
      <c r="RGM198" s="87">
        <v>0</v>
      </c>
      <c r="RGN198" s="87">
        <f>RGL198+RGM198</f>
        <v>0</v>
      </c>
      <c r="RGO198" s="87">
        <v>0</v>
      </c>
      <c r="RGP198" s="87">
        <f>RGN198*(($H$150)+1)+(IF(RGO198&lt;101,RGO198,IF(RGO198&lt;201,RGO198/2,IF(RGO198&lt;=301,RGO198/3,RGO198/4))))</f>
        <v>0</v>
      </c>
      <c r="RGQ198" s="108">
        <v>2</v>
      </c>
      <c r="RGR198" s="109"/>
      <c r="RGS198" s="87"/>
      <c r="RGT198" s="87"/>
      <c r="RGU198" s="87">
        <v>0</v>
      </c>
      <c r="RGV198" s="87">
        <f>RGT198+RGU198</f>
        <v>0</v>
      </c>
      <c r="RGW198" s="87">
        <v>0</v>
      </c>
      <c r="RGX198" s="87">
        <f>RGV198*(($H$150)+1)+(IF(RGW198&lt;101,RGW198,IF(RGW198&lt;201,RGW198/2,IF(RGW198&lt;=301,RGW198/3,RGW198/4))))</f>
        <v>0</v>
      </c>
      <c r="RGY198" s="108">
        <v>2</v>
      </c>
      <c r="RGZ198" s="109"/>
      <c r="RHA198" s="87"/>
      <c r="RHB198" s="87"/>
      <c r="RHC198" s="87">
        <v>0</v>
      </c>
      <c r="RHD198" s="87">
        <f>RHB198+RHC198</f>
        <v>0</v>
      </c>
      <c r="RHE198" s="87">
        <v>0</v>
      </c>
      <c r="RHF198" s="87">
        <f>RHD198*(($H$150)+1)+(IF(RHE198&lt;101,RHE198,IF(RHE198&lt;201,RHE198/2,IF(RHE198&lt;=301,RHE198/3,RHE198/4))))</f>
        <v>0</v>
      </c>
      <c r="RHG198" s="108">
        <v>2</v>
      </c>
      <c r="RHH198" s="109"/>
      <c r="RHI198" s="87"/>
      <c r="RHJ198" s="87"/>
      <c r="RHK198" s="87">
        <v>0</v>
      </c>
      <c r="RHL198" s="87">
        <f>RHJ198+RHK198</f>
        <v>0</v>
      </c>
      <c r="RHM198" s="87">
        <v>0</v>
      </c>
      <c r="RHN198" s="87">
        <f>RHL198*(($H$150)+1)+(IF(RHM198&lt;101,RHM198,IF(RHM198&lt;201,RHM198/2,IF(RHM198&lt;=301,RHM198/3,RHM198/4))))</f>
        <v>0</v>
      </c>
      <c r="RHO198" s="108">
        <v>2</v>
      </c>
      <c r="RHP198" s="109"/>
      <c r="RHQ198" s="87"/>
      <c r="RHR198" s="87"/>
      <c r="RHS198" s="87">
        <v>0</v>
      </c>
      <c r="RHT198" s="87">
        <f>RHR198+RHS198</f>
        <v>0</v>
      </c>
      <c r="RHU198" s="87">
        <v>0</v>
      </c>
      <c r="RHV198" s="87">
        <f>RHT198*(($H$150)+1)+(IF(RHU198&lt;101,RHU198,IF(RHU198&lt;201,RHU198/2,IF(RHU198&lt;=301,RHU198/3,RHU198/4))))</f>
        <v>0</v>
      </c>
      <c r="RHW198" s="108">
        <v>2</v>
      </c>
      <c r="RHX198" s="109"/>
      <c r="RHY198" s="87"/>
      <c r="RHZ198" s="87"/>
      <c r="RIA198" s="87">
        <v>0</v>
      </c>
      <c r="RIB198" s="87">
        <f>RHZ198+RIA198</f>
        <v>0</v>
      </c>
      <c r="RIC198" s="87">
        <v>0</v>
      </c>
      <c r="RID198" s="87">
        <f>RIB198*(($H$150)+1)+(IF(RIC198&lt;101,RIC198,IF(RIC198&lt;201,RIC198/2,IF(RIC198&lt;=301,RIC198/3,RIC198/4))))</f>
        <v>0</v>
      </c>
      <c r="RIE198" s="108">
        <v>2</v>
      </c>
      <c r="RIF198" s="109"/>
      <c r="RIG198" s="87"/>
      <c r="RIH198" s="87"/>
      <c r="RII198" s="87">
        <v>0</v>
      </c>
      <c r="RIJ198" s="87">
        <f>RIH198+RII198</f>
        <v>0</v>
      </c>
      <c r="RIK198" s="87">
        <v>0</v>
      </c>
      <c r="RIL198" s="87">
        <f>RIJ198*(($H$150)+1)+(IF(RIK198&lt;101,RIK198,IF(RIK198&lt;201,RIK198/2,IF(RIK198&lt;=301,RIK198/3,RIK198/4))))</f>
        <v>0</v>
      </c>
      <c r="RIM198" s="108">
        <v>2</v>
      </c>
      <c r="RIN198" s="109"/>
      <c r="RIO198" s="87"/>
      <c r="RIP198" s="87"/>
      <c r="RIQ198" s="87">
        <v>0</v>
      </c>
      <c r="RIR198" s="87">
        <f>RIP198+RIQ198</f>
        <v>0</v>
      </c>
      <c r="RIS198" s="87">
        <v>0</v>
      </c>
      <c r="RIT198" s="87">
        <f>RIR198*(($H$150)+1)+(IF(RIS198&lt;101,RIS198,IF(RIS198&lt;201,RIS198/2,IF(RIS198&lt;=301,RIS198/3,RIS198/4))))</f>
        <v>0</v>
      </c>
      <c r="RIU198" s="108">
        <v>2</v>
      </c>
      <c r="RIV198" s="109"/>
      <c r="RIW198" s="87"/>
      <c r="RIX198" s="87"/>
      <c r="RIY198" s="87">
        <v>0</v>
      </c>
      <c r="RIZ198" s="87">
        <f>RIX198+RIY198</f>
        <v>0</v>
      </c>
      <c r="RJA198" s="87">
        <v>0</v>
      </c>
      <c r="RJB198" s="87">
        <f>RIZ198*(($H$150)+1)+(IF(RJA198&lt;101,RJA198,IF(RJA198&lt;201,RJA198/2,IF(RJA198&lt;=301,RJA198/3,RJA198/4))))</f>
        <v>0</v>
      </c>
      <c r="RJC198" s="108">
        <v>2</v>
      </c>
      <c r="RJD198" s="109"/>
      <c r="RJE198" s="87"/>
      <c r="RJF198" s="87"/>
      <c r="RJG198" s="87">
        <v>0</v>
      </c>
      <c r="RJH198" s="87">
        <f>RJF198+RJG198</f>
        <v>0</v>
      </c>
      <c r="RJI198" s="87">
        <v>0</v>
      </c>
      <c r="RJJ198" s="87">
        <f>RJH198*(($H$150)+1)+(IF(RJI198&lt;101,RJI198,IF(RJI198&lt;201,RJI198/2,IF(RJI198&lt;=301,RJI198/3,RJI198/4))))</f>
        <v>0</v>
      </c>
      <c r="RJK198" s="108">
        <v>2</v>
      </c>
      <c r="RJL198" s="109"/>
      <c r="RJM198" s="87"/>
      <c r="RJN198" s="87"/>
      <c r="RJO198" s="87">
        <v>0</v>
      </c>
      <c r="RJP198" s="87">
        <f>RJN198+RJO198</f>
        <v>0</v>
      </c>
      <c r="RJQ198" s="87">
        <v>0</v>
      </c>
      <c r="RJR198" s="87">
        <f>RJP198*(($H$150)+1)+(IF(RJQ198&lt;101,RJQ198,IF(RJQ198&lt;201,RJQ198/2,IF(RJQ198&lt;=301,RJQ198/3,RJQ198/4))))</f>
        <v>0</v>
      </c>
      <c r="RJS198" s="108">
        <v>2</v>
      </c>
      <c r="RJT198" s="109"/>
      <c r="RJU198" s="87"/>
      <c r="RJV198" s="87"/>
      <c r="RJW198" s="87">
        <v>0</v>
      </c>
      <c r="RJX198" s="87">
        <f>RJV198+RJW198</f>
        <v>0</v>
      </c>
      <c r="RJY198" s="87">
        <v>0</v>
      </c>
      <c r="RJZ198" s="87">
        <f>RJX198*(($H$150)+1)+(IF(RJY198&lt;101,RJY198,IF(RJY198&lt;201,RJY198/2,IF(RJY198&lt;=301,RJY198/3,RJY198/4))))</f>
        <v>0</v>
      </c>
      <c r="RKA198" s="108">
        <v>2</v>
      </c>
      <c r="RKB198" s="109"/>
      <c r="RKC198" s="87"/>
      <c r="RKD198" s="87"/>
      <c r="RKE198" s="87">
        <v>0</v>
      </c>
      <c r="RKF198" s="87">
        <f>RKD198+RKE198</f>
        <v>0</v>
      </c>
      <c r="RKG198" s="87">
        <v>0</v>
      </c>
      <c r="RKH198" s="87">
        <f>RKF198*(($H$150)+1)+(IF(RKG198&lt;101,RKG198,IF(RKG198&lt;201,RKG198/2,IF(RKG198&lt;=301,RKG198/3,RKG198/4))))</f>
        <v>0</v>
      </c>
      <c r="RKI198" s="108">
        <v>2</v>
      </c>
      <c r="RKJ198" s="109"/>
      <c r="RKK198" s="87"/>
      <c r="RKL198" s="87"/>
      <c r="RKM198" s="87">
        <v>0</v>
      </c>
      <c r="RKN198" s="87">
        <f>RKL198+RKM198</f>
        <v>0</v>
      </c>
      <c r="RKO198" s="87">
        <v>0</v>
      </c>
      <c r="RKP198" s="87">
        <f>RKN198*(($H$150)+1)+(IF(RKO198&lt;101,RKO198,IF(RKO198&lt;201,RKO198/2,IF(RKO198&lt;=301,RKO198/3,RKO198/4))))</f>
        <v>0</v>
      </c>
      <c r="RKQ198" s="108">
        <v>2</v>
      </c>
      <c r="RKR198" s="109"/>
      <c r="RKS198" s="87"/>
      <c r="RKT198" s="87"/>
      <c r="RKU198" s="87">
        <v>0</v>
      </c>
      <c r="RKV198" s="87">
        <f>RKT198+RKU198</f>
        <v>0</v>
      </c>
      <c r="RKW198" s="87">
        <v>0</v>
      </c>
      <c r="RKX198" s="87">
        <f>RKV198*(($H$150)+1)+(IF(RKW198&lt;101,RKW198,IF(RKW198&lt;201,RKW198/2,IF(RKW198&lt;=301,RKW198/3,RKW198/4))))</f>
        <v>0</v>
      </c>
      <c r="RKY198" s="108">
        <v>2</v>
      </c>
      <c r="RKZ198" s="109"/>
      <c r="RLA198" s="87"/>
      <c r="RLB198" s="87"/>
      <c r="RLC198" s="87">
        <v>0</v>
      </c>
      <c r="RLD198" s="87">
        <f>RLB198+RLC198</f>
        <v>0</v>
      </c>
      <c r="RLE198" s="87">
        <v>0</v>
      </c>
      <c r="RLF198" s="87">
        <f>RLD198*(($H$150)+1)+(IF(RLE198&lt;101,RLE198,IF(RLE198&lt;201,RLE198/2,IF(RLE198&lt;=301,RLE198/3,RLE198/4))))</f>
        <v>0</v>
      </c>
      <c r="RLG198" s="108">
        <v>2</v>
      </c>
      <c r="RLH198" s="109"/>
      <c r="RLI198" s="87"/>
      <c r="RLJ198" s="87"/>
      <c r="RLK198" s="87">
        <v>0</v>
      </c>
      <c r="RLL198" s="87">
        <f>RLJ198+RLK198</f>
        <v>0</v>
      </c>
      <c r="RLM198" s="87">
        <v>0</v>
      </c>
      <c r="RLN198" s="87">
        <f>RLL198*(($H$150)+1)+(IF(RLM198&lt;101,RLM198,IF(RLM198&lt;201,RLM198/2,IF(RLM198&lt;=301,RLM198/3,RLM198/4))))</f>
        <v>0</v>
      </c>
      <c r="RLO198" s="108">
        <v>2</v>
      </c>
      <c r="RLP198" s="109"/>
      <c r="RLQ198" s="87"/>
      <c r="RLR198" s="87"/>
      <c r="RLS198" s="87">
        <v>0</v>
      </c>
      <c r="RLT198" s="87">
        <f>RLR198+RLS198</f>
        <v>0</v>
      </c>
      <c r="RLU198" s="87">
        <v>0</v>
      </c>
      <c r="RLV198" s="87">
        <f>RLT198*(($H$150)+1)+(IF(RLU198&lt;101,RLU198,IF(RLU198&lt;201,RLU198/2,IF(RLU198&lt;=301,RLU198/3,RLU198/4))))</f>
        <v>0</v>
      </c>
      <c r="RLW198" s="108">
        <v>2</v>
      </c>
      <c r="RLX198" s="109"/>
      <c r="RLY198" s="87"/>
      <c r="RLZ198" s="87"/>
      <c r="RMA198" s="87">
        <v>0</v>
      </c>
      <c r="RMB198" s="87">
        <f>RLZ198+RMA198</f>
        <v>0</v>
      </c>
      <c r="RMC198" s="87">
        <v>0</v>
      </c>
      <c r="RMD198" s="87">
        <f>RMB198*(($H$150)+1)+(IF(RMC198&lt;101,RMC198,IF(RMC198&lt;201,RMC198/2,IF(RMC198&lt;=301,RMC198/3,RMC198/4))))</f>
        <v>0</v>
      </c>
      <c r="RME198" s="108">
        <v>2</v>
      </c>
      <c r="RMF198" s="109"/>
      <c r="RMG198" s="87"/>
      <c r="RMH198" s="87"/>
      <c r="RMI198" s="87">
        <v>0</v>
      </c>
      <c r="RMJ198" s="87">
        <f>RMH198+RMI198</f>
        <v>0</v>
      </c>
      <c r="RMK198" s="87">
        <v>0</v>
      </c>
      <c r="RML198" s="87">
        <f>RMJ198*(($H$150)+1)+(IF(RMK198&lt;101,RMK198,IF(RMK198&lt;201,RMK198/2,IF(RMK198&lt;=301,RMK198/3,RMK198/4))))</f>
        <v>0</v>
      </c>
      <c r="RMM198" s="108">
        <v>2</v>
      </c>
      <c r="RMN198" s="109"/>
      <c r="RMO198" s="87"/>
      <c r="RMP198" s="87"/>
      <c r="RMQ198" s="87">
        <v>0</v>
      </c>
      <c r="RMR198" s="87">
        <f>RMP198+RMQ198</f>
        <v>0</v>
      </c>
      <c r="RMS198" s="87">
        <v>0</v>
      </c>
      <c r="RMT198" s="87">
        <f>RMR198*(($H$150)+1)+(IF(RMS198&lt;101,RMS198,IF(RMS198&lt;201,RMS198/2,IF(RMS198&lt;=301,RMS198/3,RMS198/4))))</f>
        <v>0</v>
      </c>
      <c r="RMU198" s="108">
        <v>2</v>
      </c>
      <c r="RMV198" s="109"/>
      <c r="RMW198" s="87"/>
      <c r="RMX198" s="87"/>
      <c r="RMY198" s="87">
        <v>0</v>
      </c>
      <c r="RMZ198" s="87">
        <f>RMX198+RMY198</f>
        <v>0</v>
      </c>
      <c r="RNA198" s="87">
        <v>0</v>
      </c>
      <c r="RNB198" s="87">
        <f>RMZ198*(($H$150)+1)+(IF(RNA198&lt;101,RNA198,IF(RNA198&lt;201,RNA198/2,IF(RNA198&lt;=301,RNA198/3,RNA198/4))))</f>
        <v>0</v>
      </c>
      <c r="RNC198" s="108">
        <v>2</v>
      </c>
      <c r="RND198" s="109"/>
      <c r="RNE198" s="87"/>
      <c r="RNF198" s="87"/>
      <c r="RNG198" s="87">
        <v>0</v>
      </c>
      <c r="RNH198" s="87">
        <f>RNF198+RNG198</f>
        <v>0</v>
      </c>
      <c r="RNI198" s="87">
        <v>0</v>
      </c>
      <c r="RNJ198" s="87">
        <f>RNH198*(($H$150)+1)+(IF(RNI198&lt;101,RNI198,IF(RNI198&lt;201,RNI198/2,IF(RNI198&lt;=301,RNI198/3,RNI198/4))))</f>
        <v>0</v>
      </c>
      <c r="RNK198" s="108">
        <v>2</v>
      </c>
      <c r="RNL198" s="109"/>
      <c r="RNM198" s="87"/>
      <c r="RNN198" s="87"/>
      <c r="RNO198" s="87">
        <v>0</v>
      </c>
      <c r="RNP198" s="87">
        <f>RNN198+RNO198</f>
        <v>0</v>
      </c>
      <c r="RNQ198" s="87">
        <v>0</v>
      </c>
      <c r="RNR198" s="87">
        <f>RNP198*(($H$150)+1)+(IF(RNQ198&lt;101,RNQ198,IF(RNQ198&lt;201,RNQ198/2,IF(RNQ198&lt;=301,RNQ198/3,RNQ198/4))))</f>
        <v>0</v>
      </c>
      <c r="RNS198" s="108">
        <v>2</v>
      </c>
      <c r="RNT198" s="109"/>
      <c r="RNU198" s="87"/>
      <c r="RNV198" s="87"/>
      <c r="RNW198" s="87">
        <v>0</v>
      </c>
      <c r="RNX198" s="87">
        <f>RNV198+RNW198</f>
        <v>0</v>
      </c>
      <c r="RNY198" s="87">
        <v>0</v>
      </c>
      <c r="RNZ198" s="87">
        <f>RNX198*(($H$150)+1)+(IF(RNY198&lt;101,RNY198,IF(RNY198&lt;201,RNY198/2,IF(RNY198&lt;=301,RNY198/3,RNY198/4))))</f>
        <v>0</v>
      </c>
      <c r="ROA198" s="108">
        <v>2</v>
      </c>
      <c r="ROB198" s="109"/>
      <c r="ROC198" s="87"/>
      <c r="ROD198" s="87"/>
      <c r="ROE198" s="87">
        <v>0</v>
      </c>
      <c r="ROF198" s="87">
        <f>ROD198+ROE198</f>
        <v>0</v>
      </c>
      <c r="ROG198" s="87">
        <v>0</v>
      </c>
      <c r="ROH198" s="87">
        <f>ROF198*(($H$150)+1)+(IF(ROG198&lt;101,ROG198,IF(ROG198&lt;201,ROG198/2,IF(ROG198&lt;=301,ROG198/3,ROG198/4))))</f>
        <v>0</v>
      </c>
      <c r="ROI198" s="108">
        <v>2</v>
      </c>
      <c r="ROJ198" s="109"/>
      <c r="ROK198" s="87"/>
      <c r="ROL198" s="87"/>
      <c r="ROM198" s="87">
        <v>0</v>
      </c>
      <c r="RON198" s="87">
        <f>ROL198+ROM198</f>
        <v>0</v>
      </c>
      <c r="ROO198" s="87">
        <v>0</v>
      </c>
      <c r="ROP198" s="87">
        <f>RON198*(($H$150)+1)+(IF(ROO198&lt;101,ROO198,IF(ROO198&lt;201,ROO198/2,IF(ROO198&lt;=301,ROO198/3,ROO198/4))))</f>
        <v>0</v>
      </c>
      <c r="ROQ198" s="108">
        <v>2</v>
      </c>
      <c r="ROR198" s="109"/>
      <c r="ROS198" s="87"/>
      <c r="ROT198" s="87"/>
      <c r="ROU198" s="87">
        <v>0</v>
      </c>
      <c r="ROV198" s="87">
        <f>ROT198+ROU198</f>
        <v>0</v>
      </c>
      <c r="ROW198" s="87">
        <v>0</v>
      </c>
      <c r="ROX198" s="87">
        <f>ROV198*(($H$150)+1)+(IF(ROW198&lt;101,ROW198,IF(ROW198&lt;201,ROW198/2,IF(ROW198&lt;=301,ROW198/3,ROW198/4))))</f>
        <v>0</v>
      </c>
      <c r="ROY198" s="108">
        <v>2</v>
      </c>
      <c r="ROZ198" s="109"/>
      <c r="RPA198" s="87"/>
      <c r="RPB198" s="87"/>
      <c r="RPC198" s="87">
        <v>0</v>
      </c>
      <c r="RPD198" s="87">
        <f>RPB198+RPC198</f>
        <v>0</v>
      </c>
      <c r="RPE198" s="87">
        <v>0</v>
      </c>
      <c r="RPF198" s="87">
        <f>RPD198*(($H$150)+1)+(IF(RPE198&lt;101,RPE198,IF(RPE198&lt;201,RPE198/2,IF(RPE198&lt;=301,RPE198/3,RPE198/4))))</f>
        <v>0</v>
      </c>
      <c r="RPG198" s="108">
        <v>2</v>
      </c>
      <c r="RPH198" s="109"/>
      <c r="RPI198" s="87"/>
      <c r="RPJ198" s="87"/>
      <c r="RPK198" s="87">
        <v>0</v>
      </c>
      <c r="RPL198" s="87">
        <f>RPJ198+RPK198</f>
        <v>0</v>
      </c>
      <c r="RPM198" s="87">
        <v>0</v>
      </c>
      <c r="RPN198" s="87">
        <f>RPL198*(($H$150)+1)+(IF(RPM198&lt;101,RPM198,IF(RPM198&lt;201,RPM198/2,IF(RPM198&lt;=301,RPM198/3,RPM198/4))))</f>
        <v>0</v>
      </c>
      <c r="RPO198" s="108">
        <v>2</v>
      </c>
      <c r="RPP198" s="109"/>
      <c r="RPQ198" s="87"/>
      <c r="RPR198" s="87"/>
      <c r="RPS198" s="87">
        <v>0</v>
      </c>
      <c r="RPT198" s="87">
        <f>RPR198+RPS198</f>
        <v>0</v>
      </c>
      <c r="RPU198" s="87">
        <v>0</v>
      </c>
      <c r="RPV198" s="87">
        <f>RPT198*(($H$150)+1)+(IF(RPU198&lt;101,RPU198,IF(RPU198&lt;201,RPU198/2,IF(RPU198&lt;=301,RPU198/3,RPU198/4))))</f>
        <v>0</v>
      </c>
      <c r="RPW198" s="108">
        <v>2</v>
      </c>
      <c r="RPX198" s="109"/>
      <c r="RPY198" s="87"/>
      <c r="RPZ198" s="87"/>
      <c r="RQA198" s="87">
        <v>0</v>
      </c>
      <c r="RQB198" s="87">
        <f>RPZ198+RQA198</f>
        <v>0</v>
      </c>
      <c r="RQC198" s="87">
        <v>0</v>
      </c>
      <c r="RQD198" s="87">
        <f>RQB198*(($H$150)+1)+(IF(RQC198&lt;101,RQC198,IF(RQC198&lt;201,RQC198/2,IF(RQC198&lt;=301,RQC198/3,RQC198/4))))</f>
        <v>0</v>
      </c>
      <c r="RQE198" s="108">
        <v>2</v>
      </c>
      <c r="RQF198" s="109"/>
      <c r="RQG198" s="87"/>
      <c r="RQH198" s="87"/>
      <c r="RQI198" s="87">
        <v>0</v>
      </c>
      <c r="RQJ198" s="87">
        <f>RQH198+RQI198</f>
        <v>0</v>
      </c>
      <c r="RQK198" s="87">
        <v>0</v>
      </c>
      <c r="RQL198" s="87">
        <f>RQJ198*(($H$150)+1)+(IF(RQK198&lt;101,RQK198,IF(RQK198&lt;201,RQK198/2,IF(RQK198&lt;=301,RQK198/3,RQK198/4))))</f>
        <v>0</v>
      </c>
      <c r="RQM198" s="108">
        <v>2</v>
      </c>
      <c r="RQN198" s="109"/>
      <c r="RQO198" s="87"/>
      <c r="RQP198" s="87"/>
      <c r="RQQ198" s="87">
        <v>0</v>
      </c>
      <c r="RQR198" s="87">
        <f>RQP198+RQQ198</f>
        <v>0</v>
      </c>
      <c r="RQS198" s="87">
        <v>0</v>
      </c>
      <c r="RQT198" s="87">
        <f>RQR198*(($H$150)+1)+(IF(RQS198&lt;101,RQS198,IF(RQS198&lt;201,RQS198/2,IF(RQS198&lt;=301,RQS198/3,RQS198/4))))</f>
        <v>0</v>
      </c>
      <c r="RQU198" s="108">
        <v>2</v>
      </c>
      <c r="RQV198" s="109"/>
      <c r="RQW198" s="87"/>
      <c r="RQX198" s="87"/>
      <c r="RQY198" s="87">
        <v>0</v>
      </c>
      <c r="RQZ198" s="87">
        <f>RQX198+RQY198</f>
        <v>0</v>
      </c>
      <c r="RRA198" s="87">
        <v>0</v>
      </c>
      <c r="RRB198" s="87">
        <f>RQZ198*(($H$150)+1)+(IF(RRA198&lt;101,RRA198,IF(RRA198&lt;201,RRA198/2,IF(RRA198&lt;=301,RRA198/3,RRA198/4))))</f>
        <v>0</v>
      </c>
      <c r="RRC198" s="108">
        <v>2</v>
      </c>
      <c r="RRD198" s="109"/>
      <c r="RRE198" s="87"/>
      <c r="RRF198" s="87"/>
      <c r="RRG198" s="87">
        <v>0</v>
      </c>
      <c r="RRH198" s="87">
        <f>RRF198+RRG198</f>
        <v>0</v>
      </c>
      <c r="RRI198" s="87">
        <v>0</v>
      </c>
      <c r="RRJ198" s="87">
        <f>RRH198*(($H$150)+1)+(IF(RRI198&lt;101,RRI198,IF(RRI198&lt;201,RRI198/2,IF(RRI198&lt;=301,RRI198/3,RRI198/4))))</f>
        <v>0</v>
      </c>
      <c r="RRK198" s="108">
        <v>2</v>
      </c>
      <c r="RRL198" s="109"/>
      <c r="RRM198" s="87"/>
      <c r="RRN198" s="87"/>
      <c r="RRO198" s="87">
        <v>0</v>
      </c>
      <c r="RRP198" s="87">
        <f>RRN198+RRO198</f>
        <v>0</v>
      </c>
      <c r="RRQ198" s="87">
        <v>0</v>
      </c>
      <c r="RRR198" s="87">
        <f>RRP198*(($H$150)+1)+(IF(RRQ198&lt;101,RRQ198,IF(RRQ198&lt;201,RRQ198/2,IF(RRQ198&lt;=301,RRQ198/3,RRQ198/4))))</f>
        <v>0</v>
      </c>
      <c r="RRS198" s="108">
        <v>2</v>
      </c>
      <c r="RRT198" s="109"/>
      <c r="RRU198" s="87"/>
      <c r="RRV198" s="87"/>
      <c r="RRW198" s="87">
        <v>0</v>
      </c>
      <c r="RRX198" s="87">
        <f>RRV198+RRW198</f>
        <v>0</v>
      </c>
      <c r="RRY198" s="87">
        <v>0</v>
      </c>
      <c r="RRZ198" s="87">
        <f>RRX198*(($H$150)+1)+(IF(RRY198&lt;101,RRY198,IF(RRY198&lt;201,RRY198/2,IF(RRY198&lt;=301,RRY198/3,RRY198/4))))</f>
        <v>0</v>
      </c>
      <c r="RSA198" s="108">
        <v>2</v>
      </c>
      <c r="RSB198" s="109"/>
      <c r="RSC198" s="87"/>
      <c r="RSD198" s="87"/>
      <c r="RSE198" s="87">
        <v>0</v>
      </c>
      <c r="RSF198" s="87">
        <f>RSD198+RSE198</f>
        <v>0</v>
      </c>
      <c r="RSG198" s="87">
        <v>0</v>
      </c>
      <c r="RSH198" s="87">
        <f>RSF198*(($H$150)+1)+(IF(RSG198&lt;101,RSG198,IF(RSG198&lt;201,RSG198/2,IF(RSG198&lt;=301,RSG198/3,RSG198/4))))</f>
        <v>0</v>
      </c>
      <c r="RSI198" s="108">
        <v>2</v>
      </c>
      <c r="RSJ198" s="109"/>
      <c r="RSK198" s="87"/>
      <c r="RSL198" s="87"/>
      <c r="RSM198" s="87">
        <v>0</v>
      </c>
      <c r="RSN198" s="87">
        <f>RSL198+RSM198</f>
        <v>0</v>
      </c>
      <c r="RSO198" s="87">
        <v>0</v>
      </c>
      <c r="RSP198" s="87">
        <f>RSN198*(($H$150)+1)+(IF(RSO198&lt;101,RSO198,IF(RSO198&lt;201,RSO198/2,IF(RSO198&lt;=301,RSO198/3,RSO198/4))))</f>
        <v>0</v>
      </c>
      <c r="RSQ198" s="108">
        <v>2</v>
      </c>
      <c r="RSR198" s="109"/>
      <c r="RSS198" s="87"/>
      <c r="RST198" s="87"/>
      <c r="RSU198" s="87">
        <v>0</v>
      </c>
      <c r="RSV198" s="87">
        <f>RST198+RSU198</f>
        <v>0</v>
      </c>
      <c r="RSW198" s="87">
        <v>0</v>
      </c>
      <c r="RSX198" s="87">
        <f>RSV198*(($H$150)+1)+(IF(RSW198&lt;101,RSW198,IF(RSW198&lt;201,RSW198/2,IF(RSW198&lt;=301,RSW198/3,RSW198/4))))</f>
        <v>0</v>
      </c>
      <c r="RSY198" s="108">
        <v>2</v>
      </c>
      <c r="RSZ198" s="109"/>
      <c r="RTA198" s="87"/>
      <c r="RTB198" s="87"/>
      <c r="RTC198" s="87">
        <v>0</v>
      </c>
      <c r="RTD198" s="87">
        <f>RTB198+RTC198</f>
        <v>0</v>
      </c>
      <c r="RTE198" s="87">
        <v>0</v>
      </c>
      <c r="RTF198" s="87">
        <f>RTD198*(($H$150)+1)+(IF(RTE198&lt;101,RTE198,IF(RTE198&lt;201,RTE198/2,IF(RTE198&lt;=301,RTE198/3,RTE198/4))))</f>
        <v>0</v>
      </c>
      <c r="RTG198" s="108">
        <v>2</v>
      </c>
      <c r="RTH198" s="109"/>
      <c r="RTI198" s="87"/>
      <c r="RTJ198" s="87"/>
      <c r="RTK198" s="87">
        <v>0</v>
      </c>
      <c r="RTL198" s="87">
        <f>RTJ198+RTK198</f>
        <v>0</v>
      </c>
      <c r="RTM198" s="87">
        <v>0</v>
      </c>
      <c r="RTN198" s="87">
        <f>RTL198*(($H$150)+1)+(IF(RTM198&lt;101,RTM198,IF(RTM198&lt;201,RTM198/2,IF(RTM198&lt;=301,RTM198/3,RTM198/4))))</f>
        <v>0</v>
      </c>
      <c r="RTO198" s="108">
        <v>2</v>
      </c>
      <c r="RTP198" s="109"/>
      <c r="RTQ198" s="87"/>
      <c r="RTR198" s="87"/>
      <c r="RTS198" s="87">
        <v>0</v>
      </c>
      <c r="RTT198" s="87">
        <f>RTR198+RTS198</f>
        <v>0</v>
      </c>
      <c r="RTU198" s="87">
        <v>0</v>
      </c>
      <c r="RTV198" s="87">
        <f>RTT198*(($H$150)+1)+(IF(RTU198&lt;101,RTU198,IF(RTU198&lt;201,RTU198/2,IF(RTU198&lt;=301,RTU198/3,RTU198/4))))</f>
        <v>0</v>
      </c>
      <c r="RTW198" s="108">
        <v>2</v>
      </c>
      <c r="RTX198" s="109"/>
      <c r="RTY198" s="87"/>
      <c r="RTZ198" s="87"/>
      <c r="RUA198" s="87">
        <v>0</v>
      </c>
      <c r="RUB198" s="87">
        <f>RTZ198+RUA198</f>
        <v>0</v>
      </c>
      <c r="RUC198" s="87">
        <v>0</v>
      </c>
      <c r="RUD198" s="87">
        <f>RUB198*(($H$150)+1)+(IF(RUC198&lt;101,RUC198,IF(RUC198&lt;201,RUC198/2,IF(RUC198&lt;=301,RUC198/3,RUC198/4))))</f>
        <v>0</v>
      </c>
      <c r="RUE198" s="108">
        <v>2</v>
      </c>
      <c r="RUF198" s="109"/>
      <c r="RUG198" s="87"/>
      <c r="RUH198" s="87"/>
      <c r="RUI198" s="87">
        <v>0</v>
      </c>
      <c r="RUJ198" s="87">
        <f>RUH198+RUI198</f>
        <v>0</v>
      </c>
      <c r="RUK198" s="87">
        <v>0</v>
      </c>
      <c r="RUL198" s="87">
        <f>RUJ198*(($H$150)+1)+(IF(RUK198&lt;101,RUK198,IF(RUK198&lt;201,RUK198/2,IF(RUK198&lt;=301,RUK198/3,RUK198/4))))</f>
        <v>0</v>
      </c>
      <c r="RUM198" s="108">
        <v>2</v>
      </c>
      <c r="RUN198" s="109"/>
      <c r="RUO198" s="87"/>
      <c r="RUP198" s="87"/>
      <c r="RUQ198" s="87">
        <v>0</v>
      </c>
      <c r="RUR198" s="87">
        <f>RUP198+RUQ198</f>
        <v>0</v>
      </c>
      <c r="RUS198" s="87">
        <v>0</v>
      </c>
      <c r="RUT198" s="87">
        <f>RUR198*(($H$150)+1)+(IF(RUS198&lt;101,RUS198,IF(RUS198&lt;201,RUS198/2,IF(RUS198&lt;=301,RUS198/3,RUS198/4))))</f>
        <v>0</v>
      </c>
      <c r="RUU198" s="108">
        <v>2</v>
      </c>
      <c r="RUV198" s="109"/>
      <c r="RUW198" s="87"/>
      <c r="RUX198" s="87"/>
      <c r="RUY198" s="87">
        <v>0</v>
      </c>
      <c r="RUZ198" s="87">
        <f>RUX198+RUY198</f>
        <v>0</v>
      </c>
      <c r="RVA198" s="87">
        <v>0</v>
      </c>
      <c r="RVB198" s="87">
        <f>RUZ198*(($H$150)+1)+(IF(RVA198&lt;101,RVA198,IF(RVA198&lt;201,RVA198/2,IF(RVA198&lt;=301,RVA198/3,RVA198/4))))</f>
        <v>0</v>
      </c>
      <c r="RVC198" s="108">
        <v>2</v>
      </c>
      <c r="RVD198" s="109"/>
      <c r="RVE198" s="87"/>
      <c r="RVF198" s="87"/>
      <c r="RVG198" s="87">
        <v>0</v>
      </c>
      <c r="RVH198" s="87">
        <f>RVF198+RVG198</f>
        <v>0</v>
      </c>
      <c r="RVI198" s="87">
        <v>0</v>
      </c>
      <c r="RVJ198" s="87">
        <f>RVH198*(($H$150)+1)+(IF(RVI198&lt;101,RVI198,IF(RVI198&lt;201,RVI198/2,IF(RVI198&lt;=301,RVI198/3,RVI198/4))))</f>
        <v>0</v>
      </c>
      <c r="RVK198" s="108">
        <v>2</v>
      </c>
      <c r="RVL198" s="109"/>
      <c r="RVM198" s="87"/>
      <c r="RVN198" s="87"/>
      <c r="RVO198" s="87">
        <v>0</v>
      </c>
      <c r="RVP198" s="87">
        <f>RVN198+RVO198</f>
        <v>0</v>
      </c>
      <c r="RVQ198" s="87">
        <v>0</v>
      </c>
      <c r="RVR198" s="87">
        <f>RVP198*(($H$150)+1)+(IF(RVQ198&lt;101,RVQ198,IF(RVQ198&lt;201,RVQ198/2,IF(RVQ198&lt;=301,RVQ198/3,RVQ198/4))))</f>
        <v>0</v>
      </c>
      <c r="RVS198" s="108">
        <v>2</v>
      </c>
      <c r="RVT198" s="109"/>
      <c r="RVU198" s="87"/>
      <c r="RVV198" s="87"/>
      <c r="RVW198" s="87">
        <v>0</v>
      </c>
      <c r="RVX198" s="87">
        <f>RVV198+RVW198</f>
        <v>0</v>
      </c>
      <c r="RVY198" s="87">
        <v>0</v>
      </c>
      <c r="RVZ198" s="87">
        <f>RVX198*(($H$150)+1)+(IF(RVY198&lt;101,RVY198,IF(RVY198&lt;201,RVY198/2,IF(RVY198&lt;=301,RVY198/3,RVY198/4))))</f>
        <v>0</v>
      </c>
      <c r="RWA198" s="108">
        <v>2</v>
      </c>
      <c r="RWB198" s="109"/>
      <c r="RWC198" s="87"/>
      <c r="RWD198" s="87"/>
      <c r="RWE198" s="87">
        <v>0</v>
      </c>
      <c r="RWF198" s="87">
        <f>RWD198+RWE198</f>
        <v>0</v>
      </c>
      <c r="RWG198" s="87">
        <v>0</v>
      </c>
      <c r="RWH198" s="87">
        <f>RWF198*(($H$150)+1)+(IF(RWG198&lt;101,RWG198,IF(RWG198&lt;201,RWG198/2,IF(RWG198&lt;=301,RWG198/3,RWG198/4))))</f>
        <v>0</v>
      </c>
      <c r="RWI198" s="108">
        <v>2</v>
      </c>
      <c r="RWJ198" s="109"/>
      <c r="RWK198" s="87"/>
      <c r="RWL198" s="87"/>
      <c r="RWM198" s="87">
        <v>0</v>
      </c>
      <c r="RWN198" s="87">
        <f>RWL198+RWM198</f>
        <v>0</v>
      </c>
      <c r="RWO198" s="87">
        <v>0</v>
      </c>
      <c r="RWP198" s="87">
        <f>RWN198*(($H$150)+1)+(IF(RWO198&lt;101,RWO198,IF(RWO198&lt;201,RWO198/2,IF(RWO198&lt;=301,RWO198/3,RWO198/4))))</f>
        <v>0</v>
      </c>
      <c r="RWQ198" s="108">
        <v>2</v>
      </c>
      <c r="RWR198" s="109"/>
      <c r="RWS198" s="87"/>
      <c r="RWT198" s="87"/>
      <c r="RWU198" s="87">
        <v>0</v>
      </c>
      <c r="RWV198" s="87">
        <f>RWT198+RWU198</f>
        <v>0</v>
      </c>
      <c r="RWW198" s="87">
        <v>0</v>
      </c>
      <c r="RWX198" s="87">
        <f>RWV198*(($H$150)+1)+(IF(RWW198&lt;101,RWW198,IF(RWW198&lt;201,RWW198/2,IF(RWW198&lt;=301,RWW198/3,RWW198/4))))</f>
        <v>0</v>
      </c>
      <c r="RWY198" s="108">
        <v>2</v>
      </c>
      <c r="RWZ198" s="109"/>
      <c r="RXA198" s="87"/>
      <c r="RXB198" s="87"/>
      <c r="RXC198" s="87">
        <v>0</v>
      </c>
      <c r="RXD198" s="87">
        <f>RXB198+RXC198</f>
        <v>0</v>
      </c>
      <c r="RXE198" s="87">
        <v>0</v>
      </c>
      <c r="RXF198" s="87">
        <f>RXD198*(($H$150)+1)+(IF(RXE198&lt;101,RXE198,IF(RXE198&lt;201,RXE198/2,IF(RXE198&lt;=301,RXE198/3,RXE198/4))))</f>
        <v>0</v>
      </c>
      <c r="RXG198" s="108">
        <v>2</v>
      </c>
      <c r="RXH198" s="109"/>
      <c r="RXI198" s="87"/>
      <c r="RXJ198" s="87"/>
      <c r="RXK198" s="87">
        <v>0</v>
      </c>
      <c r="RXL198" s="87">
        <f>RXJ198+RXK198</f>
        <v>0</v>
      </c>
      <c r="RXM198" s="87">
        <v>0</v>
      </c>
      <c r="RXN198" s="87">
        <f>RXL198*(($H$150)+1)+(IF(RXM198&lt;101,RXM198,IF(RXM198&lt;201,RXM198/2,IF(RXM198&lt;=301,RXM198/3,RXM198/4))))</f>
        <v>0</v>
      </c>
      <c r="RXO198" s="108">
        <v>2</v>
      </c>
      <c r="RXP198" s="109"/>
      <c r="RXQ198" s="87"/>
      <c r="RXR198" s="87"/>
      <c r="RXS198" s="87">
        <v>0</v>
      </c>
      <c r="RXT198" s="87">
        <f>RXR198+RXS198</f>
        <v>0</v>
      </c>
      <c r="RXU198" s="87">
        <v>0</v>
      </c>
      <c r="RXV198" s="87">
        <f>RXT198*(($H$150)+1)+(IF(RXU198&lt;101,RXU198,IF(RXU198&lt;201,RXU198/2,IF(RXU198&lt;=301,RXU198/3,RXU198/4))))</f>
        <v>0</v>
      </c>
      <c r="RXW198" s="108">
        <v>2</v>
      </c>
      <c r="RXX198" s="109"/>
      <c r="RXY198" s="87"/>
      <c r="RXZ198" s="87"/>
      <c r="RYA198" s="87">
        <v>0</v>
      </c>
      <c r="RYB198" s="87">
        <f>RXZ198+RYA198</f>
        <v>0</v>
      </c>
      <c r="RYC198" s="87">
        <v>0</v>
      </c>
      <c r="RYD198" s="87">
        <f>RYB198*(($H$150)+1)+(IF(RYC198&lt;101,RYC198,IF(RYC198&lt;201,RYC198/2,IF(RYC198&lt;=301,RYC198/3,RYC198/4))))</f>
        <v>0</v>
      </c>
      <c r="RYE198" s="108">
        <v>2</v>
      </c>
      <c r="RYF198" s="109"/>
      <c r="RYG198" s="87"/>
      <c r="RYH198" s="87"/>
      <c r="RYI198" s="87">
        <v>0</v>
      </c>
      <c r="RYJ198" s="87">
        <f>RYH198+RYI198</f>
        <v>0</v>
      </c>
      <c r="RYK198" s="87">
        <v>0</v>
      </c>
      <c r="RYL198" s="87">
        <f>RYJ198*(($H$150)+1)+(IF(RYK198&lt;101,RYK198,IF(RYK198&lt;201,RYK198/2,IF(RYK198&lt;=301,RYK198/3,RYK198/4))))</f>
        <v>0</v>
      </c>
      <c r="RYM198" s="108">
        <v>2</v>
      </c>
      <c r="RYN198" s="109"/>
      <c r="RYO198" s="87"/>
      <c r="RYP198" s="87"/>
      <c r="RYQ198" s="87">
        <v>0</v>
      </c>
      <c r="RYR198" s="87">
        <f>RYP198+RYQ198</f>
        <v>0</v>
      </c>
      <c r="RYS198" s="87">
        <v>0</v>
      </c>
      <c r="RYT198" s="87">
        <f>RYR198*(($H$150)+1)+(IF(RYS198&lt;101,RYS198,IF(RYS198&lt;201,RYS198/2,IF(RYS198&lt;=301,RYS198/3,RYS198/4))))</f>
        <v>0</v>
      </c>
      <c r="RYU198" s="108">
        <v>2</v>
      </c>
      <c r="RYV198" s="109"/>
      <c r="RYW198" s="87"/>
      <c r="RYX198" s="87"/>
      <c r="RYY198" s="87">
        <v>0</v>
      </c>
      <c r="RYZ198" s="87">
        <f>RYX198+RYY198</f>
        <v>0</v>
      </c>
      <c r="RZA198" s="87">
        <v>0</v>
      </c>
      <c r="RZB198" s="87">
        <f>RYZ198*(($H$150)+1)+(IF(RZA198&lt;101,RZA198,IF(RZA198&lt;201,RZA198/2,IF(RZA198&lt;=301,RZA198/3,RZA198/4))))</f>
        <v>0</v>
      </c>
      <c r="RZC198" s="108">
        <v>2</v>
      </c>
      <c r="RZD198" s="109"/>
      <c r="RZE198" s="87"/>
      <c r="RZF198" s="87"/>
      <c r="RZG198" s="87">
        <v>0</v>
      </c>
      <c r="RZH198" s="87">
        <f>RZF198+RZG198</f>
        <v>0</v>
      </c>
      <c r="RZI198" s="87">
        <v>0</v>
      </c>
      <c r="RZJ198" s="87">
        <f>RZH198*(($H$150)+1)+(IF(RZI198&lt;101,RZI198,IF(RZI198&lt;201,RZI198/2,IF(RZI198&lt;=301,RZI198/3,RZI198/4))))</f>
        <v>0</v>
      </c>
      <c r="RZK198" s="108">
        <v>2</v>
      </c>
      <c r="RZL198" s="109"/>
      <c r="RZM198" s="87"/>
      <c r="RZN198" s="87"/>
      <c r="RZO198" s="87">
        <v>0</v>
      </c>
      <c r="RZP198" s="87">
        <f>RZN198+RZO198</f>
        <v>0</v>
      </c>
      <c r="RZQ198" s="87">
        <v>0</v>
      </c>
      <c r="RZR198" s="87">
        <f>RZP198*(($H$150)+1)+(IF(RZQ198&lt;101,RZQ198,IF(RZQ198&lt;201,RZQ198/2,IF(RZQ198&lt;=301,RZQ198/3,RZQ198/4))))</f>
        <v>0</v>
      </c>
      <c r="RZS198" s="108">
        <v>2</v>
      </c>
      <c r="RZT198" s="109"/>
      <c r="RZU198" s="87"/>
      <c r="RZV198" s="87"/>
      <c r="RZW198" s="87">
        <v>0</v>
      </c>
      <c r="RZX198" s="87">
        <f>RZV198+RZW198</f>
        <v>0</v>
      </c>
      <c r="RZY198" s="87">
        <v>0</v>
      </c>
      <c r="RZZ198" s="87">
        <f>RZX198*(($H$150)+1)+(IF(RZY198&lt;101,RZY198,IF(RZY198&lt;201,RZY198/2,IF(RZY198&lt;=301,RZY198/3,RZY198/4))))</f>
        <v>0</v>
      </c>
      <c r="SAA198" s="108">
        <v>2</v>
      </c>
      <c r="SAB198" s="109"/>
      <c r="SAC198" s="87"/>
      <c r="SAD198" s="87"/>
      <c r="SAE198" s="87">
        <v>0</v>
      </c>
      <c r="SAF198" s="87">
        <f>SAD198+SAE198</f>
        <v>0</v>
      </c>
      <c r="SAG198" s="87">
        <v>0</v>
      </c>
      <c r="SAH198" s="87">
        <f>SAF198*(($H$150)+1)+(IF(SAG198&lt;101,SAG198,IF(SAG198&lt;201,SAG198/2,IF(SAG198&lt;=301,SAG198/3,SAG198/4))))</f>
        <v>0</v>
      </c>
      <c r="SAI198" s="108">
        <v>2</v>
      </c>
      <c r="SAJ198" s="109"/>
      <c r="SAK198" s="87"/>
      <c r="SAL198" s="87"/>
      <c r="SAM198" s="87">
        <v>0</v>
      </c>
      <c r="SAN198" s="87">
        <f>SAL198+SAM198</f>
        <v>0</v>
      </c>
      <c r="SAO198" s="87">
        <v>0</v>
      </c>
      <c r="SAP198" s="87">
        <f>SAN198*(($H$150)+1)+(IF(SAO198&lt;101,SAO198,IF(SAO198&lt;201,SAO198/2,IF(SAO198&lt;=301,SAO198/3,SAO198/4))))</f>
        <v>0</v>
      </c>
      <c r="SAQ198" s="108">
        <v>2</v>
      </c>
      <c r="SAR198" s="109"/>
      <c r="SAS198" s="87"/>
      <c r="SAT198" s="87"/>
      <c r="SAU198" s="87">
        <v>0</v>
      </c>
      <c r="SAV198" s="87">
        <f>SAT198+SAU198</f>
        <v>0</v>
      </c>
      <c r="SAW198" s="87">
        <v>0</v>
      </c>
      <c r="SAX198" s="87">
        <f>SAV198*(($H$150)+1)+(IF(SAW198&lt;101,SAW198,IF(SAW198&lt;201,SAW198/2,IF(SAW198&lt;=301,SAW198/3,SAW198/4))))</f>
        <v>0</v>
      </c>
      <c r="SAY198" s="108">
        <v>2</v>
      </c>
      <c r="SAZ198" s="109"/>
      <c r="SBA198" s="87"/>
      <c r="SBB198" s="87"/>
      <c r="SBC198" s="87">
        <v>0</v>
      </c>
      <c r="SBD198" s="87">
        <f>SBB198+SBC198</f>
        <v>0</v>
      </c>
      <c r="SBE198" s="87">
        <v>0</v>
      </c>
      <c r="SBF198" s="87">
        <f>SBD198*(($H$150)+1)+(IF(SBE198&lt;101,SBE198,IF(SBE198&lt;201,SBE198/2,IF(SBE198&lt;=301,SBE198/3,SBE198/4))))</f>
        <v>0</v>
      </c>
      <c r="SBG198" s="108">
        <v>2</v>
      </c>
      <c r="SBH198" s="109"/>
      <c r="SBI198" s="87"/>
      <c r="SBJ198" s="87"/>
      <c r="SBK198" s="87">
        <v>0</v>
      </c>
      <c r="SBL198" s="87">
        <f>SBJ198+SBK198</f>
        <v>0</v>
      </c>
      <c r="SBM198" s="87">
        <v>0</v>
      </c>
      <c r="SBN198" s="87">
        <f>SBL198*(($H$150)+1)+(IF(SBM198&lt;101,SBM198,IF(SBM198&lt;201,SBM198/2,IF(SBM198&lt;=301,SBM198/3,SBM198/4))))</f>
        <v>0</v>
      </c>
      <c r="SBO198" s="108">
        <v>2</v>
      </c>
      <c r="SBP198" s="109"/>
      <c r="SBQ198" s="87"/>
      <c r="SBR198" s="87"/>
      <c r="SBS198" s="87">
        <v>0</v>
      </c>
      <c r="SBT198" s="87">
        <f>SBR198+SBS198</f>
        <v>0</v>
      </c>
      <c r="SBU198" s="87">
        <v>0</v>
      </c>
      <c r="SBV198" s="87">
        <f>SBT198*(($H$150)+1)+(IF(SBU198&lt;101,SBU198,IF(SBU198&lt;201,SBU198/2,IF(SBU198&lt;=301,SBU198/3,SBU198/4))))</f>
        <v>0</v>
      </c>
      <c r="SBW198" s="108">
        <v>2</v>
      </c>
      <c r="SBX198" s="109"/>
      <c r="SBY198" s="87"/>
      <c r="SBZ198" s="87"/>
      <c r="SCA198" s="87">
        <v>0</v>
      </c>
      <c r="SCB198" s="87">
        <f>SBZ198+SCA198</f>
        <v>0</v>
      </c>
      <c r="SCC198" s="87">
        <v>0</v>
      </c>
      <c r="SCD198" s="87">
        <f>SCB198*(($H$150)+1)+(IF(SCC198&lt;101,SCC198,IF(SCC198&lt;201,SCC198/2,IF(SCC198&lt;=301,SCC198/3,SCC198/4))))</f>
        <v>0</v>
      </c>
      <c r="SCE198" s="108">
        <v>2</v>
      </c>
      <c r="SCF198" s="109"/>
      <c r="SCG198" s="87"/>
      <c r="SCH198" s="87"/>
      <c r="SCI198" s="87">
        <v>0</v>
      </c>
      <c r="SCJ198" s="87">
        <f>SCH198+SCI198</f>
        <v>0</v>
      </c>
      <c r="SCK198" s="87">
        <v>0</v>
      </c>
      <c r="SCL198" s="87">
        <f>SCJ198*(($H$150)+1)+(IF(SCK198&lt;101,SCK198,IF(SCK198&lt;201,SCK198/2,IF(SCK198&lt;=301,SCK198/3,SCK198/4))))</f>
        <v>0</v>
      </c>
      <c r="SCM198" s="108">
        <v>2</v>
      </c>
      <c r="SCN198" s="109"/>
      <c r="SCO198" s="87"/>
      <c r="SCP198" s="87"/>
      <c r="SCQ198" s="87">
        <v>0</v>
      </c>
      <c r="SCR198" s="87">
        <f>SCP198+SCQ198</f>
        <v>0</v>
      </c>
      <c r="SCS198" s="87">
        <v>0</v>
      </c>
      <c r="SCT198" s="87">
        <f>SCR198*(($H$150)+1)+(IF(SCS198&lt;101,SCS198,IF(SCS198&lt;201,SCS198/2,IF(SCS198&lt;=301,SCS198/3,SCS198/4))))</f>
        <v>0</v>
      </c>
      <c r="SCU198" s="108">
        <v>2</v>
      </c>
      <c r="SCV198" s="109"/>
      <c r="SCW198" s="87"/>
      <c r="SCX198" s="87"/>
      <c r="SCY198" s="87">
        <v>0</v>
      </c>
      <c r="SCZ198" s="87">
        <f>SCX198+SCY198</f>
        <v>0</v>
      </c>
      <c r="SDA198" s="87">
        <v>0</v>
      </c>
      <c r="SDB198" s="87">
        <f>SCZ198*(($H$150)+1)+(IF(SDA198&lt;101,SDA198,IF(SDA198&lt;201,SDA198/2,IF(SDA198&lt;=301,SDA198/3,SDA198/4))))</f>
        <v>0</v>
      </c>
      <c r="SDC198" s="108">
        <v>2</v>
      </c>
      <c r="SDD198" s="109"/>
      <c r="SDE198" s="87"/>
      <c r="SDF198" s="87"/>
      <c r="SDG198" s="87">
        <v>0</v>
      </c>
      <c r="SDH198" s="87">
        <f>SDF198+SDG198</f>
        <v>0</v>
      </c>
      <c r="SDI198" s="87">
        <v>0</v>
      </c>
      <c r="SDJ198" s="87">
        <f>SDH198*(($H$150)+1)+(IF(SDI198&lt;101,SDI198,IF(SDI198&lt;201,SDI198/2,IF(SDI198&lt;=301,SDI198/3,SDI198/4))))</f>
        <v>0</v>
      </c>
      <c r="SDK198" s="108">
        <v>2</v>
      </c>
      <c r="SDL198" s="109"/>
      <c r="SDM198" s="87"/>
      <c r="SDN198" s="87"/>
      <c r="SDO198" s="87">
        <v>0</v>
      </c>
      <c r="SDP198" s="87">
        <f>SDN198+SDO198</f>
        <v>0</v>
      </c>
      <c r="SDQ198" s="87">
        <v>0</v>
      </c>
      <c r="SDR198" s="87">
        <f>SDP198*(($H$150)+1)+(IF(SDQ198&lt;101,SDQ198,IF(SDQ198&lt;201,SDQ198/2,IF(SDQ198&lt;=301,SDQ198/3,SDQ198/4))))</f>
        <v>0</v>
      </c>
      <c r="SDS198" s="108">
        <v>2</v>
      </c>
      <c r="SDT198" s="109"/>
      <c r="SDU198" s="87"/>
      <c r="SDV198" s="87"/>
      <c r="SDW198" s="87">
        <v>0</v>
      </c>
      <c r="SDX198" s="87">
        <f>SDV198+SDW198</f>
        <v>0</v>
      </c>
      <c r="SDY198" s="87">
        <v>0</v>
      </c>
      <c r="SDZ198" s="87">
        <f>SDX198*(($H$150)+1)+(IF(SDY198&lt;101,SDY198,IF(SDY198&lt;201,SDY198/2,IF(SDY198&lt;=301,SDY198/3,SDY198/4))))</f>
        <v>0</v>
      </c>
      <c r="SEA198" s="108">
        <v>2</v>
      </c>
      <c r="SEB198" s="109"/>
      <c r="SEC198" s="87"/>
      <c r="SED198" s="87"/>
      <c r="SEE198" s="87">
        <v>0</v>
      </c>
      <c r="SEF198" s="87">
        <f>SED198+SEE198</f>
        <v>0</v>
      </c>
      <c r="SEG198" s="87">
        <v>0</v>
      </c>
      <c r="SEH198" s="87">
        <f>SEF198*(($H$150)+1)+(IF(SEG198&lt;101,SEG198,IF(SEG198&lt;201,SEG198/2,IF(SEG198&lt;=301,SEG198/3,SEG198/4))))</f>
        <v>0</v>
      </c>
      <c r="SEI198" s="108">
        <v>2</v>
      </c>
      <c r="SEJ198" s="109"/>
      <c r="SEK198" s="87"/>
      <c r="SEL198" s="87"/>
      <c r="SEM198" s="87">
        <v>0</v>
      </c>
      <c r="SEN198" s="87">
        <f>SEL198+SEM198</f>
        <v>0</v>
      </c>
      <c r="SEO198" s="87">
        <v>0</v>
      </c>
      <c r="SEP198" s="87">
        <f>SEN198*(($H$150)+1)+(IF(SEO198&lt;101,SEO198,IF(SEO198&lt;201,SEO198/2,IF(SEO198&lt;=301,SEO198/3,SEO198/4))))</f>
        <v>0</v>
      </c>
      <c r="SEQ198" s="108">
        <v>2</v>
      </c>
      <c r="SER198" s="109"/>
      <c r="SES198" s="87"/>
      <c r="SET198" s="87"/>
      <c r="SEU198" s="87">
        <v>0</v>
      </c>
      <c r="SEV198" s="87">
        <f>SET198+SEU198</f>
        <v>0</v>
      </c>
      <c r="SEW198" s="87">
        <v>0</v>
      </c>
      <c r="SEX198" s="87">
        <f>SEV198*(($H$150)+1)+(IF(SEW198&lt;101,SEW198,IF(SEW198&lt;201,SEW198/2,IF(SEW198&lt;=301,SEW198/3,SEW198/4))))</f>
        <v>0</v>
      </c>
      <c r="SEY198" s="108">
        <v>2</v>
      </c>
      <c r="SEZ198" s="109"/>
      <c r="SFA198" s="87"/>
      <c r="SFB198" s="87"/>
      <c r="SFC198" s="87">
        <v>0</v>
      </c>
      <c r="SFD198" s="87">
        <f>SFB198+SFC198</f>
        <v>0</v>
      </c>
      <c r="SFE198" s="87">
        <v>0</v>
      </c>
      <c r="SFF198" s="87">
        <f>SFD198*(($H$150)+1)+(IF(SFE198&lt;101,SFE198,IF(SFE198&lt;201,SFE198/2,IF(SFE198&lt;=301,SFE198/3,SFE198/4))))</f>
        <v>0</v>
      </c>
      <c r="SFG198" s="108">
        <v>2</v>
      </c>
      <c r="SFH198" s="109"/>
      <c r="SFI198" s="87"/>
      <c r="SFJ198" s="87"/>
      <c r="SFK198" s="87">
        <v>0</v>
      </c>
      <c r="SFL198" s="87">
        <f>SFJ198+SFK198</f>
        <v>0</v>
      </c>
      <c r="SFM198" s="87">
        <v>0</v>
      </c>
      <c r="SFN198" s="87">
        <f>SFL198*(($H$150)+1)+(IF(SFM198&lt;101,SFM198,IF(SFM198&lt;201,SFM198/2,IF(SFM198&lt;=301,SFM198/3,SFM198/4))))</f>
        <v>0</v>
      </c>
      <c r="SFO198" s="108">
        <v>2</v>
      </c>
      <c r="SFP198" s="109"/>
      <c r="SFQ198" s="87"/>
      <c r="SFR198" s="87"/>
      <c r="SFS198" s="87">
        <v>0</v>
      </c>
      <c r="SFT198" s="87">
        <f>SFR198+SFS198</f>
        <v>0</v>
      </c>
      <c r="SFU198" s="87">
        <v>0</v>
      </c>
      <c r="SFV198" s="87">
        <f>SFT198*(($H$150)+1)+(IF(SFU198&lt;101,SFU198,IF(SFU198&lt;201,SFU198/2,IF(SFU198&lt;=301,SFU198/3,SFU198/4))))</f>
        <v>0</v>
      </c>
      <c r="SFW198" s="108">
        <v>2</v>
      </c>
      <c r="SFX198" s="109"/>
      <c r="SFY198" s="87"/>
      <c r="SFZ198" s="87"/>
      <c r="SGA198" s="87">
        <v>0</v>
      </c>
      <c r="SGB198" s="87">
        <f>SFZ198+SGA198</f>
        <v>0</v>
      </c>
      <c r="SGC198" s="87">
        <v>0</v>
      </c>
      <c r="SGD198" s="87">
        <f>SGB198*(($H$150)+1)+(IF(SGC198&lt;101,SGC198,IF(SGC198&lt;201,SGC198/2,IF(SGC198&lt;=301,SGC198/3,SGC198/4))))</f>
        <v>0</v>
      </c>
      <c r="SGE198" s="108">
        <v>2</v>
      </c>
      <c r="SGF198" s="109"/>
      <c r="SGG198" s="87"/>
      <c r="SGH198" s="87"/>
      <c r="SGI198" s="87">
        <v>0</v>
      </c>
      <c r="SGJ198" s="87">
        <f>SGH198+SGI198</f>
        <v>0</v>
      </c>
      <c r="SGK198" s="87">
        <v>0</v>
      </c>
      <c r="SGL198" s="87">
        <f>SGJ198*(($H$150)+1)+(IF(SGK198&lt;101,SGK198,IF(SGK198&lt;201,SGK198/2,IF(SGK198&lt;=301,SGK198/3,SGK198/4))))</f>
        <v>0</v>
      </c>
      <c r="SGM198" s="108">
        <v>2</v>
      </c>
      <c r="SGN198" s="109"/>
      <c r="SGO198" s="87"/>
      <c r="SGP198" s="87"/>
      <c r="SGQ198" s="87">
        <v>0</v>
      </c>
      <c r="SGR198" s="87">
        <f>SGP198+SGQ198</f>
        <v>0</v>
      </c>
      <c r="SGS198" s="87">
        <v>0</v>
      </c>
      <c r="SGT198" s="87">
        <f>SGR198*(($H$150)+1)+(IF(SGS198&lt;101,SGS198,IF(SGS198&lt;201,SGS198/2,IF(SGS198&lt;=301,SGS198/3,SGS198/4))))</f>
        <v>0</v>
      </c>
      <c r="SGU198" s="108">
        <v>2</v>
      </c>
      <c r="SGV198" s="109"/>
      <c r="SGW198" s="87"/>
      <c r="SGX198" s="87"/>
      <c r="SGY198" s="87">
        <v>0</v>
      </c>
      <c r="SGZ198" s="87">
        <f>SGX198+SGY198</f>
        <v>0</v>
      </c>
      <c r="SHA198" s="87">
        <v>0</v>
      </c>
      <c r="SHB198" s="87">
        <f>SGZ198*(($H$150)+1)+(IF(SHA198&lt;101,SHA198,IF(SHA198&lt;201,SHA198/2,IF(SHA198&lt;=301,SHA198/3,SHA198/4))))</f>
        <v>0</v>
      </c>
      <c r="SHC198" s="108">
        <v>2</v>
      </c>
      <c r="SHD198" s="109"/>
      <c r="SHE198" s="87"/>
      <c r="SHF198" s="87"/>
      <c r="SHG198" s="87">
        <v>0</v>
      </c>
      <c r="SHH198" s="87">
        <f>SHF198+SHG198</f>
        <v>0</v>
      </c>
      <c r="SHI198" s="87">
        <v>0</v>
      </c>
      <c r="SHJ198" s="87">
        <f>SHH198*(($H$150)+1)+(IF(SHI198&lt;101,SHI198,IF(SHI198&lt;201,SHI198/2,IF(SHI198&lt;=301,SHI198/3,SHI198/4))))</f>
        <v>0</v>
      </c>
      <c r="SHK198" s="108">
        <v>2</v>
      </c>
      <c r="SHL198" s="109"/>
      <c r="SHM198" s="87"/>
      <c r="SHN198" s="87"/>
      <c r="SHO198" s="87">
        <v>0</v>
      </c>
      <c r="SHP198" s="87">
        <f>SHN198+SHO198</f>
        <v>0</v>
      </c>
      <c r="SHQ198" s="87">
        <v>0</v>
      </c>
      <c r="SHR198" s="87">
        <f>SHP198*(($H$150)+1)+(IF(SHQ198&lt;101,SHQ198,IF(SHQ198&lt;201,SHQ198/2,IF(SHQ198&lt;=301,SHQ198/3,SHQ198/4))))</f>
        <v>0</v>
      </c>
      <c r="SHS198" s="108">
        <v>2</v>
      </c>
      <c r="SHT198" s="109"/>
      <c r="SHU198" s="87"/>
      <c r="SHV198" s="87"/>
      <c r="SHW198" s="87">
        <v>0</v>
      </c>
      <c r="SHX198" s="87">
        <f>SHV198+SHW198</f>
        <v>0</v>
      </c>
      <c r="SHY198" s="87">
        <v>0</v>
      </c>
      <c r="SHZ198" s="87">
        <f>SHX198*(($H$150)+1)+(IF(SHY198&lt;101,SHY198,IF(SHY198&lt;201,SHY198/2,IF(SHY198&lt;=301,SHY198/3,SHY198/4))))</f>
        <v>0</v>
      </c>
      <c r="SIA198" s="108">
        <v>2</v>
      </c>
      <c r="SIB198" s="109"/>
      <c r="SIC198" s="87"/>
      <c r="SID198" s="87"/>
      <c r="SIE198" s="87">
        <v>0</v>
      </c>
      <c r="SIF198" s="87">
        <f>SID198+SIE198</f>
        <v>0</v>
      </c>
      <c r="SIG198" s="87">
        <v>0</v>
      </c>
      <c r="SIH198" s="87">
        <f>SIF198*(($H$150)+1)+(IF(SIG198&lt;101,SIG198,IF(SIG198&lt;201,SIG198/2,IF(SIG198&lt;=301,SIG198/3,SIG198/4))))</f>
        <v>0</v>
      </c>
      <c r="SII198" s="108">
        <v>2</v>
      </c>
      <c r="SIJ198" s="109"/>
      <c r="SIK198" s="87"/>
      <c r="SIL198" s="87"/>
      <c r="SIM198" s="87">
        <v>0</v>
      </c>
      <c r="SIN198" s="87">
        <f>SIL198+SIM198</f>
        <v>0</v>
      </c>
      <c r="SIO198" s="87">
        <v>0</v>
      </c>
      <c r="SIP198" s="87">
        <f>SIN198*(($H$150)+1)+(IF(SIO198&lt;101,SIO198,IF(SIO198&lt;201,SIO198/2,IF(SIO198&lt;=301,SIO198/3,SIO198/4))))</f>
        <v>0</v>
      </c>
      <c r="SIQ198" s="108">
        <v>2</v>
      </c>
      <c r="SIR198" s="109"/>
      <c r="SIS198" s="87"/>
      <c r="SIT198" s="87"/>
      <c r="SIU198" s="87">
        <v>0</v>
      </c>
      <c r="SIV198" s="87">
        <f>SIT198+SIU198</f>
        <v>0</v>
      </c>
      <c r="SIW198" s="87">
        <v>0</v>
      </c>
      <c r="SIX198" s="87">
        <f>SIV198*(($H$150)+1)+(IF(SIW198&lt;101,SIW198,IF(SIW198&lt;201,SIW198/2,IF(SIW198&lt;=301,SIW198/3,SIW198/4))))</f>
        <v>0</v>
      </c>
      <c r="SIY198" s="108">
        <v>2</v>
      </c>
      <c r="SIZ198" s="109"/>
      <c r="SJA198" s="87"/>
      <c r="SJB198" s="87"/>
      <c r="SJC198" s="87">
        <v>0</v>
      </c>
      <c r="SJD198" s="87">
        <f>SJB198+SJC198</f>
        <v>0</v>
      </c>
      <c r="SJE198" s="87">
        <v>0</v>
      </c>
      <c r="SJF198" s="87">
        <f>SJD198*(($H$150)+1)+(IF(SJE198&lt;101,SJE198,IF(SJE198&lt;201,SJE198/2,IF(SJE198&lt;=301,SJE198/3,SJE198/4))))</f>
        <v>0</v>
      </c>
      <c r="SJG198" s="108">
        <v>2</v>
      </c>
      <c r="SJH198" s="109"/>
      <c r="SJI198" s="87"/>
      <c r="SJJ198" s="87"/>
      <c r="SJK198" s="87">
        <v>0</v>
      </c>
      <c r="SJL198" s="87">
        <f>SJJ198+SJK198</f>
        <v>0</v>
      </c>
      <c r="SJM198" s="87">
        <v>0</v>
      </c>
      <c r="SJN198" s="87">
        <f>SJL198*(($H$150)+1)+(IF(SJM198&lt;101,SJM198,IF(SJM198&lt;201,SJM198/2,IF(SJM198&lt;=301,SJM198/3,SJM198/4))))</f>
        <v>0</v>
      </c>
      <c r="SJO198" s="108">
        <v>2</v>
      </c>
      <c r="SJP198" s="109"/>
      <c r="SJQ198" s="87"/>
      <c r="SJR198" s="87"/>
      <c r="SJS198" s="87">
        <v>0</v>
      </c>
      <c r="SJT198" s="87">
        <f>SJR198+SJS198</f>
        <v>0</v>
      </c>
      <c r="SJU198" s="87">
        <v>0</v>
      </c>
      <c r="SJV198" s="87">
        <f>SJT198*(($H$150)+1)+(IF(SJU198&lt;101,SJU198,IF(SJU198&lt;201,SJU198/2,IF(SJU198&lt;=301,SJU198/3,SJU198/4))))</f>
        <v>0</v>
      </c>
      <c r="SJW198" s="108">
        <v>2</v>
      </c>
      <c r="SJX198" s="109"/>
      <c r="SJY198" s="87"/>
      <c r="SJZ198" s="87"/>
      <c r="SKA198" s="87">
        <v>0</v>
      </c>
      <c r="SKB198" s="87">
        <f>SJZ198+SKA198</f>
        <v>0</v>
      </c>
      <c r="SKC198" s="87">
        <v>0</v>
      </c>
      <c r="SKD198" s="87">
        <f>SKB198*(($H$150)+1)+(IF(SKC198&lt;101,SKC198,IF(SKC198&lt;201,SKC198/2,IF(SKC198&lt;=301,SKC198/3,SKC198/4))))</f>
        <v>0</v>
      </c>
      <c r="SKE198" s="108">
        <v>2</v>
      </c>
      <c r="SKF198" s="109"/>
      <c r="SKG198" s="87"/>
      <c r="SKH198" s="87"/>
      <c r="SKI198" s="87">
        <v>0</v>
      </c>
      <c r="SKJ198" s="87">
        <f>SKH198+SKI198</f>
        <v>0</v>
      </c>
      <c r="SKK198" s="87">
        <v>0</v>
      </c>
      <c r="SKL198" s="87">
        <f>SKJ198*(($H$150)+1)+(IF(SKK198&lt;101,SKK198,IF(SKK198&lt;201,SKK198/2,IF(SKK198&lt;=301,SKK198/3,SKK198/4))))</f>
        <v>0</v>
      </c>
      <c r="SKM198" s="108">
        <v>2</v>
      </c>
      <c r="SKN198" s="109"/>
      <c r="SKO198" s="87"/>
      <c r="SKP198" s="87"/>
      <c r="SKQ198" s="87">
        <v>0</v>
      </c>
      <c r="SKR198" s="87">
        <f>SKP198+SKQ198</f>
        <v>0</v>
      </c>
      <c r="SKS198" s="87">
        <v>0</v>
      </c>
      <c r="SKT198" s="87">
        <f>SKR198*(($H$150)+1)+(IF(SKS198&lt;101,SKS198,IF(SKS198&lt;201,SKS198/2,IF(SKS198&lt;=301,SKS198/3,SKS198/4))))</f>
        <v>0</v>
      </c>
      <c r="SKU198" s="108">
        <v>2</v>
      </c>
      <c r="SKV198" s="109"/>
      <c r="SKW198" s="87"/>
      <c r="SKX198" s="87"/>
      <c r="SKY198" s="87">
        <v>0</v>
      </c>
      <c r="SKZ198" s="87">
        <f>SKX198+SKY198</f>
        <v>0</v>
      </c>
      <c r="SLA198" s="87">
        <v>0</v>
      </c>
      <c r="SLB198" s="87">
        <f>SKZ198*(($H$150)+1)+(IF(SLA198&lt;101,SLA198,IF(SLA198&lt;201,SLA198/2,IF(SLA198&lt;=301,SLA198/3,SLA198/4))))</f>
        <v>0</v>
      </c>
      <c r="SLC198" s="108">
        <v>2</v>
      </c>
      <c r="SLD198" s="109"/>
      <c r="SLE198" s="87"/>
      <c r="SLF198" s="87"/>
      <c r="SLG198" s="87">
        <v>0</v>
      </c>
      <c r="SLH198" s="87">
        <f>SLF198+SLG198</f>
        <v>0</v>
      </c>
      <c r="SLI198" s="87">
        <v>0</v>
      </c>
      <c r="SLJ198" s="87">
        <f>SLH198*(($H$150)+1)+(IF(SLI198&lt;101,SLI198,IF(SLI198&lt;201,SLI198/2,IF(SLI198&lt;=301,SLI198/3,SLI198/4))))</f>
        <v>0</v>
      </c>
      <c r="SLK198" s="108">
        <v>2</v>
      </c>
      <c r="SLL198" s="109"/>
      <c r="SLM198" s="87"/>
      <c r="SLN198" s="87"/>
      <c r="SLO198" s="87">
        <v>0</v>
      </c>
      <c r="SLP198" s="87">
        <f>SLN198+SLO198</f>
        <v>0</v>
      </c>
      <c r="SLQ198" s="87">
        <v>0</v>
      </c>
      <c r="SLR198" s="87">
        <f>SLP198*(($H$150)+1)+(IF(SLQ198&lt;101,SLQ198,IF(SLQ198&lt;201,SLQ198/2,IF(SLQ198&lt;=301,SLQ198/3,SLQ198/4))))</f>
        <v>0</v>
      </c>
      <c r="SLS198" s="108">
        <v>2</v>
      </c>
      <c r="SLT198" s="109"/>
      <c r="SLU198" s="87"/>
      <c r="SLV198" s="87"/>
      <c r="SLW198" s="87">
        <v>0</v>
      </c>
      <c r="SLX198" s="87">
        <f>SLV198+SLW198</f>
        <v>0</v>
      </c>
      <c r="SLY198" s="87">
        <v>0</v>
      </c>
      <c r="SLZ198" s="87">
        <f>SLX198*(($H$150)+1)+(IF(SLY198&lt;101,SLY198,IF(SLY198&lt;201,SLY198/2,IF(SLY198&lt;=301,SLY198/3,SLY198/4))))</f>
        <v>0</v>
      </c>
      <c r="SMA198" s="108">
        <v>2</v>
      </c>
      <c r="SMB198" s="109"/>
      <c r="SMC198" s="87"/>
      <c r="SMD198" s="87"/>
      <c r="SME198" s="87">
        <v>0</v>
      </c>
      <c r="SMF198" s="87">
        <f>SMD198+SME198</f>
        <v>0</v>
      </c>
      <c r="SMG198" s="87">
        <v>0</v>
      </c>
      <c r="SMH198" s="87">
        <f>SMF198*(($H$150)+1)+(IF(SMG198&lt;101,SMG198,IF(SMG198&lt;201,SMG198/2,IF(SMG198&lt;=301,SMG198/3,SMG198/4))))</f>
        <v>0</v>
      </c>
      <c r="SMI198" s="108">
        <v>2</v>
      </c>
      <c r="SMJ198" s="109"/>
      <c r="SMK198" s="87"/>
      <c r="SML198" s="87"/>
      <c r="SMM198" s="87">
        <v>0</v>
      </c>
      <c r="SMN198" s="87">
        <f>SML198+SMM198</f>
        <v>0</v>
      </c>
      <c r="SMO198" s="87">
        <v>0</v>
      </c>
      <c r="SMP198" s="87">
        <f>SMN198*(($H$150)+1)+(IF(SMO198&lt;101,SMO198,IF(SMO198&lt;201,SMO198/2,IF(SMO198&lt;=301,SMO198/3,SMO198/4))))</f>
        <v>0</v>
      </c>
      <c r="SMQ198" s="108">
        <v>2</v>
      </c>
      <c r="SMR198" s="109"/>
      <c r="SMS198" s="87"/>
      <c r="SMT198" s="87"/>
      <c r="SMU198" s="87">
        <v>0</v>
      </c>
      <c r="SMV198" s="87">
        <f>SMT198+SMU198</f>
        <v>0</v>
      </c>
      <c r="SMW198" s="87">
        <v>0</v>
      </c>
      <c r="SMX198" s="87">
        <f>SMV198*(($H$150)+1)+(IF(SMW198&lt;101,SMW198,IF(SMW198&lt;201,SMW198/2,IF(SMW198&lt;=301,SMW198/3,SMW198/4))))</f>
        <v>0</v>
      </c>
      <c r="SMY198" s="108">
        <v>2</v>
      </c>
      <c r="SMZ198" s="109"/>
      <c r="SNA198" s="87"/>
      <c r="SNB198" s="87"/>
      <c r="SNC198" s="87">
        <v>0</v>
      </c>
      <c r="SND198" s="87">
        <f>SNB198+SNC198</f>
        <v>0</v>
      </c>
      <c r="SNE198" s="87">
        <v>0</v>
      </c>
      <c r="SNF198" s="87">
        <f>SND198*(($H$150)+1)+(IF(SNE198&lt;101,SNE198,IF(SNE198&lt;201,SNE198/2,IF(SNE198&lt;=301,SNE198/3,SNE198/4))))</f>
        <v>0</v>
      </c>
      <c r="SNG198" s="108">
        <v>2</v>
      </c>
      <c r="SNH198" s="109"/>
      <c r="SNI198" s="87"/>
      <c r="SNJ198" s="87"/>
      <c r="SNK198" s="87">
        <v>0</v>
      </c>
      <c r="SNL198" s="87">
        <f>SNJ198+SNK198</f>
        <v>0</v>
      </c>
      <c r="SNM198" s="87">
        <v>0</v>
      </c>
      <c r="SNN198" s="87">
        <f>SNL198*(($H$150)+1)+(IF(SNM198&lt;101,SNM198,IF(SNM198&lt;201,SNM198/2,IF(SNM198&lt;=301,SNM198/3,SNM198/4))))</f>
        <v>0</v>
      </c>
      <c r="SNO198" s="108">
        <v>2</v>
      </c>
      <c r="SNP198" s="109"/>
      <c r="SNQ198" s="87"/>
      <c r="SNR198" s="87"/>
      <c r="SNS198" s="87">
        <v>0</v>
      </c>
      <c r="SNT198" s="87">
        <f>SNR198+SNS198</f>
        <v>0</v>
      </c>
      <c r="SNU198" s="87">
        <v>0</v>
      </c>
      <c r="SNV198" s="87">
        <f>SNT198*(($H$150)+1)+(IF(SNU198&lt;101,SNU198,IF(SNU198&lt;201,SNU198/2,IF(SNU198&lt;=301,SNU198/3,SNU198/4))))</f>
        <v>0</v>
      </c>
      <c r="SNW198" s="108">
        <v>2</v>
      </c>
      <c r="SNX198" s="109"/>
      <c r="SNY198" s="87"/>
      <c r="SNZ198" s="87"/>
      <c r="SOA198" s="87">
        <v>0</v>
      </c>
      <c r="SOB198" s="87">
        <f>SNZ198+SOA198</f>
        <v>0</v>
      </c>
      <c r="SOC198" s="87">
        <v>0</v>
      </c>
      <c r="SOD198" s="87">
        <f>SOB198*(($H$150)+1)+(IF(SOC198&lt;101,SOC198,IF(SOC198&lt;201,SOC198/2,IF(SOC198&lt;=301,SOC198/3,SOC198/4))))</f>
        <v>0</v>
      </c>
      <c r="SOE198" s="108">
        <v>2</v>
      </c>
      <c r="SOF198" s="109"/>
      <c r="SOG198" s="87"/>
      <c r="SOH198" s="87"/>
      <c r="SOI198" s="87">
        <v>0</v>
      </c>
      <c r="SOJ198" s="87">
        <f>SOH198+SOI198</f>
        <v>0</v>
      </c>
      <c r="SOK198" s="87">
        <v>0</v>
      </c>
      <c r="SOL198" s="87">
        <f>SOJ198*(($H$150)+1)+(IF(SOK198&lt;101,SOK198,IF(SOK198&lt;201,SOK198/2,IF(SOK198&lt;=301,SOK198/3,SOK198/4))))</f>
        <v>0</v>
      </c>
      <c r="SOM198" s="108">
        <v>2</v>
      </c>
      <c r="SON198" s="109"/>
      <c r="SOO198" s="87"/>
      <c r="SOP198" s="87"/>
      <c r="SOQ198" s="87">
        <v>0</v>
      </c>
      <c r="SOR198" s="87">
        <f>SOP198+SOQ198</f>
        <v>0</v>
      </c>
      <c r="SOS198" s="87">
        <v>0</v>
      </c>
      <c r="SOT198" s="87">
        <f>SOR198*(($H$150)+1)+(IF(SOS198&lt;101,SOS198,IF(SOS198&lt;201,SOS198/2,IF(SOS198&lt;=301,SOS198/3,SOS198/4))))</f>
        <v>0</v>
      </c>
      <c r="SOU198" s="108">
        <v>2</v>
      </c>
      <c r="SOV198" s="109"/>
      <c r="SOW198" s="87"/>
      <c r="SOX198" s="87"/>
      <c r="SOY198" s="87">
        <v>0</v>
      </c>
      <c r="SOZ198" s="87">
        <f>SOX198+SOY198</f>
        <v>0</v>
      </c>
      <c r="SPA198" s="87">
        <v>0</v>
      </c>
      <c r="SPB198" s="87">
        <f>SOZ198*(($H$150)+1)+(IF(SPA198&lt;101,SPA198,IF(SPA198&lt;201,SPA198/2,IF(SPA198&lt;=301,SPA198/3,SPA198/4))))</f>
        <v>0</v>
      </c>
      <c r="SPC198" s="108">
        <v>2</v>
      </c>
      <c r="SPD198" s="109"/>
      <c r="SPE198" s="87"/>
      <c r="SPF198" s="87"/>
      <c r="SPG198" s="87">
        <v>0</v>
      </c>
      <c r="SPH198" s="87">
        <f>SPF198+SPG198</f>
        <v>0</v>
      </c>
      <c r="SPI198" s="87">
        <v>0</v>
      </c>
      <c r="SPJ198" s="87">
        <f>SPH198*(($H$150)+1)+(IF(SPI198&lt;101,SPI198,IF(SPI198&lt;201,SPI198/2,IF(SPI198&lt;=301,SPI198/3,SPI198/4))))</f>
        <v>0</v>
      </c>
      <c r="SPK198" s="108">
        <v>2</v>
      </c>
      <c r="SPL198" s="109"/>
      <c r="SPM198" s="87"/>
      <c r="SPN198" s="87"/>
      <c r="SPO198" s="87">
        <v>0</v>
      </c>
      <c r="SPP198" s="87">
        <f>SPN198+SPO198</f>
        <v>0</v>
      </c>
      <c r="SPQ198" s="87">
        <v>0</v>
      </c>
      <c r="SPR198" s="87">
        <f>SPP198*(($H$150)+1)+(IF(SPQ198&lt;101,SPQ198,IF(SPQ198&lt;201,SPQ198/2,IF(SPQ198&lt;=301,SPQ198/3,SPQ198/4))))</f>
        <v>0</v>
      </c>
      <c r="SPS198" s="108">
        <v>2</v>
      </c>
      <c r="SPT198" s="109"/>
      <c r="SPU198" s="87"/>
      <c r="SPV198" s="87"/>
      <c r="SPW198" s="87">
        <v>0</v>
      </c>
      <c r="SPX198" s="87">
        <f>SPV198+SPW198</f>
        <v>0</v>
      </c>
      <c r="SPY198" s="87">
        <v>0</v>
      </c>
      <c r="SPZ198" s="87">
        <f>SPX198*(($H$150)+1)+(IF(SPY198&lt;101,SPY198,IF(SPY198&lt;201,SPY198/2,IF(SPY198&lt;=301,SPY198/3,SPY198/4))))</f>
        <v>0</v>
      </c>
      <c r="SQA198" s="108">
        <v>2</v>
      </c>
      <c r="SQB198" s="109"/>
      <c r="SQC198" s="87"/>
      <c r="SQD198" s="87"/>
      <c r="SQE198" s="87">
        <v>0</v>
      </c>
      <c r="SQF198" s="87">
        <f>SQD198+SQE198</f>
        <v>0</v>
      </c>
      <c r="SQG198" s="87">
        <v>0</v>
      </c>
      <c r="SQH198" s="87">
        <f>SQF198*(($H$150)+1)+(IF(SQG198&lt;101,SQG198,IF(SQG198&lt;201,SQG198/2,IF(SQG198&lt;=301,SQG198/3,SQG198/4))))</f>
        <v>0</v>
      </c>
      <c r="SQI198" s="108">
        <v>2</v>
      </c>
      <c r="SQJ198" s="109"/>
      <c r="SQK198" s="87"/>
      <c r="SQL198" s="87"/>
      <c r="SQM198" s="87">
        <v>0</v>
      </c>
      <c r="SQN198" s="87">
        <f>SQL198+SQM198</f>
        <v>0</v>
      </c>
      <c r="SQO198" s="87">
        <v>0</v>
      </c>
      <c r="SQP198" s="87">
        <f>SQN198*(($H$150)+1)+(IF(SQO198&lt;101,SQO198,IF(SQO198&lt;201,SQO198/2,IF(SQO198&lt;=301,SQO198/3,SQO198/4))))</f>
        <v>0</v>
      </c>
      <c r="SQQ198" s="108">
        <v>2</v>
      </c>
      <c r="SQR198" s="109"/>
      <c r="SQS198" s="87"/>
      <c r="SQT198" s="87"/>
      <c r="SQU198" s="87">
        <v>0</v>
      </c>
      <c r="SQV198" s="87">
        <f>SQT198+SQU198</f>
        <v>0</v>
      </c>
      <c r="SQW198" s="87">
        <v>0</v>
      </c>
      <c r="SQX198" s="87">
        <f>SQV198*(($H$150)+1)+(IF(SQW198&lt;101,SQW198,IF(SQW198&lt;201,SQW198/2,IF(SQW198&lt;=301,SQW198/3,SQW198/4))))</f>
        <v>0</v>
      </c>
      <c r="SQY198" s="108">
        <v>2</v>
      </c>
      <c r="SQZ198" s="109"/>
      <c r="SRA198" s="87"/>
      <c r="SRB198" s="87"/>
      <c r="SRC198" s="87">
        <v>0</v>
      </c>
      <c r="SRD198" s="87">
        <f>SRB198+SRC198</f>
        <v>0</v>
      </c>
      <c r="SRE198" s="87">
        <v>0</v>
      </c>
      <c r="SRF198" s="87">
        <f>SRD198*(($H$150)+1)+(IF(SRE198&lt;101,SRE198,IF(SRE198&lt;201,SRE198/2,IF(SRE198&lt;=301,SRE198/3,SRE198/4))))</f>
        <v>0</v>
      </c>
      <c r="SRG198" s="108">
        <v>2</v>
      </c>
      <c r="SRH198" s="109"/>
      <c r="SRI198" s="87"/>
      <c r="SRJ198" s="87"/>
      <c r="SRK198" s="87">
        <v>0</v>
      </c>
      <c r="SRL198" s="87">
        <f>SRJ198+SRK198</f>
        <v>0</v>
      </c>
      <c r="SRM198" s="87">
        <v>0</v>
      </c>
      <c r="SRN198" s="87">
        <f>SRL198*(($H$150)+1)+(IF(SRM198&lt;101,SRM198,IF(SRM198&lt;201,SRM198/2,IF(SRM198&lt;=301,SRM198/3,SRM198/4))))</f>
        <v>0</v>
      </c>
      <c r="SRO198" s="108">
        <v>2</v>
      </c>
      <c r="SRP198" s="109"/>
      <c r="SRQ198" s="87"/>
      <c r="SRR198" s="87"/>
      <c r="SRS198" s="87">
        <v>0</v>
      </c>
      <c r="SRT198" s="87">
        <f>SRR198+SRS198</f>
        <v>0</v>
      </c>
      <c r="SRU198" s="87">
        <v>0</v>
      </c>
      <c r="SRV198" s="87">
        <f>SRT198*(($H$150)+1)+(IF(SRU198&lt;101,SRU198,IF(SRU198&lt;201,SRU198/2,IF(SRU198&lt;=301,SRU198/3,SRU198/4))))</f>
        <v>0</v>
      </c>
      <c r="SRW198" s="108">
        <v>2</v>
      </c>
      <c r="SRX198" s="109"/>
      <c r="SRY198" s="87"/>
      <c r="SRZ198" s="87"/>
      <c r="SSA198" s="87">
        <v>0</v>
      </c>
      <c r="SSB198" s="87">
        <f>SRZ198+SSA198</f>
        <v>0</v>
      </c>
      <c r="SSC198" s="87">
        <v>0</v>
      </c>
      <c r="SSD198" s="87">
        <f>SSB198*(($H$150)+1)+(IF(SSC198&lt;101,SSC198,IF(SSC198&lt;201,SSC198/2,IF(SSC198&lt;=301,SSC198/3,SSC198/4))))</f>
        <v>0</v>
      </c>
      <c r="SSE198" s="108">
        <v>2</v>
      </c>
      <c r="SSF198" s="109"/>
      <c r="SSG198" s="87"/>
      <c r="SSH198" s="87"/>
      <c r="SSI198" s="87">
        <v>0</v>
      </c>
      <c r="SSJ198" s="87">
        <f>SSH198+SSI198</f>
        <v>0</v>
      </c>
      <c r="SSK198" s="87">
        <v>0</v>
      </c>
      <c r="SSL198" s="87">
        <f>SSJ198*(($H$150)+1)+(IF(SSK198&lt;101,SSK198,IF(SSK198&lt;201,SSK198/2,IF(SSK198&lt;=301,SSK198/3,SSK198/4))))</f>
        <v>0</v>
      </c>
      <c r="SSM198" s="108">
        <v>2</v>
      </c>
      <c r="SSN198" s="109"/>
      <c r="SSO198" s="87"/>
      <c r="SSP198" s="87"/>
      <c r="SSQ198" s="87">
        <v>0</v>
      </c>
      <c r="SSR198" s="87">
        <f>SSP198+SSQ198</f>
        <v>0</v>
      </c>
      <c r="SSS198" s="87">
        <v>0</v>
      </c>
      <c r="SST198" s="87">
        <f>SSR198*(($H$150)+1)+(IF(SSS198&lt;101,SSS198,IF(SSS198&lt;201,SSS198/2,IF(SSS198&lt;=301,SSS198/3,SSS198/4))))</f>
        <v>0</v>
      </c>
      <c r="SSU198" s="108">
        <v>2</v>
      </c>
      <c r="SSV198" s="109"/>
      <c r="SSW198" s="87"/>
      <c r="SSX198" s="87"/>
      <c r="SSY198" s="87">
        <v>0</v>
      </c>
      <c r="SSZ198" s="87">
        <f>SSX198+SSY198</f>
        <v>0</v>
      </c>
      <c r="STA198" s="87">
        <v>0</v>
      </c>
      <c r="STB198" s="87">
        <f>SSZ198*(($H$150)+1)+(IF(STA198&lt;101,STA198,IF(STA198&lt;201,STA198/2,IF(STA198&lt;=301,STA198/3,STA198/4))))</f>
        <v>0</v>
      </c>
      <c r="STC198" s="108">
        <v>2</v>
      </c>
      <c r="STD198" s="109"/>
      <c r="STE198" s="87"/>
      <c r="STF198" s="87"/>
      <c r="STG198" s="87">
        <v>0</v>
      </c>
      <c r="STH198" s="87">
        <f>STF198+STG198</f>
        <v>0</v>
      </c>
      <c r="STI198" s="87">
        <v>0</v>
      </c>
      <c r="STJ198" s="87">
        <f>STH198*(($H$150)+1)+(IF(STI198&lt;101,STI198,IF(STI198&lt;201,STI198/2,IF(STI198&lt;=301,STI198/3,STI198/4))))</f>
        <v>0</v>
      </c>
      <c r="STK198" s="108">
        <v>2</v>
      </c>
      <c r="STL198" s="109"/>
      <c r="STM198" s="87"/>
      <c r="STN198" s="87"/>
      <c r="STO198" s="87">
        <v>0</v>
      </c>
      <c r="STP198" s="87">
        <f>STN198+STO198</f>
        <v>0</v>
      </c>
      <c r="STQ198" s="87">
        <v>0</v>
      </c>
      <c r="STR198" s="87">
        <f>STP198*(($H$150)+1)+(IF(STQ198&lt;101,STQ198,IF(STQ198&lt;201,STQ198/2,IF(STQ198&lt;=301,STQ198/3,STQ198/4))))</f>
        <v>0</v>
      </c>
      <c r="STS198" s="108">
        <v>2</v>
      </c>
      <c r="STT198" s="109"/>
      <c r="STU198" s="87"/>
      <c r="STV198" s="87"/>
      <c r="STW198" s="87">
        <v>0</v>
      </c>
      <c r="STX198" s="87">
        <f>STV198+STW198</f>
        <v>0</v>
      </c>
      <c r="STY198" s="87">
        <v>0</v>
      </c>
      <c r="STZ198" s="87">
        <f>STX198*(($H$150)+1)+(IF(STY198&lt;101,STY198,IF(STY198&lt;201,STY198/2,IF(STY198&lt;=301,STY198/3,STY198/4))))</f>
        <v>0</v>
      </c>
      <c r="SUA198" s="108">
        <v>2</v>
      </c>
      <c r="SUB198" s="109"/>
      <c r="SUC198" s="87"/>
      <c r="SUD198" s="87"/>
      <c r="SUE198" s="87">
        <v>0</v>
      </c>
      <c r="SUF198" s="87">
        <f>SUD198+SUE198</f>
        <v>0</v>
      </c>
      <c r="SUG198" s="87">
        <v>0</v>
      </c>
      <c r="SUH198" s="87">
        <f>SUF198*(($H$150)+1)+(IF(SUG198&lt;101,SUG198,IF(SUG198&lt;201,SUG198/2,IF(SUG198&lt;=301,SUG198/3,SUG198/4))))</f>
        <v>0</v>
      </c>
      <c r="SUI198" s="108">
        <v>2</v>
      </c>
      <c r="SUJ198" s="109"/>
      <c r="SUK198" s="87"/>
      <c r="SUL198" s="87"/>
      <c r="SUM198" s="87">
        <v>0</v>
      </c>
      <c r="SUN198" s="87">
        <f>SUL198+SUM198</f>
        <v>0</v>
      </c>
      <c r="SUO198" s="87">
        <v>0</v>
      </c>
      <c r="SUP198" s="87">
        <f>SUN198*(($H$150)+1)+(IF(SUO198&lt;101,SUO198,IF(SUO198&lt;201,SUO198/2,IF(SUO198&lt;=301,SUO198/3,SUO198/4))))</f>
        <v>0</v>
      </c>
      <c r="SUQ198" s="108">
        <v>2</v>
      </c>
      <c r="SUR198" s="109"/>
      <c r="SUS198" s="87"/>
      <c r="SUT198" s="87"/>
      <c r="SUU198" s="87">
        <v>0</v>
      </c>
      <c r="SUV198" s="87">
        <f>SUT198+SUU198</f>
        <v>0</v>
      </c>
      <c r="SUW198" s="87">
        <v>0</v>
      </c>
      <c r="SUX198" s="87">
        <f>SUV198*(($H$150)+1)+(IF(SUW198&lt;101,SUW198,IF(SUW198&lt;201,SUW198/2,IF(SUW198&lt;=301,SUW198/3,SUW198/4))))</f>
        <v>0</v>
      </c>
      <c r="SUY198" s="108">
        <v>2</v>
      </c>
      <c r="SUZ198" s="109"/>
      <c r="SVA198" s="87"/>
      <c r="SVB198" s="87"/>
      <c r="SVC198" s="87">
        <v>0</v>
      </c>
      <c r="SVD198" s="87">
        <f>SVB198+SVC198</f>
        <v>0</v>
      </c>
      <c r="SVE198" s="87">
        <v>0</v>
      </c>
      <c r="SVF198" s="87">
        <f>SVD198*(($H$150)+1)+(IF(SVE198&lt;101,SVE198,IF(SVE198&lt;201,SVE198/2,IF(SVE198&lt;=301,SVE198/3,SVE198/4))))</f>
        <v>0</v>
      </c>
      <c r="SVG198" s="108">
        <v>2</v>
      </c>
      <c r="SVH198" s="109"/>
      <c r="SVI198" s="87"/>
      <c r="SVJ198" s="87"/>
      <c r="SVK198" s="87">
        <v>0</v>
      </c>
      <c r="SVL198" s="87">
        <f>SVJ198+SVK198</f>
        <v>0</v>
      </c>
      <c r="SVM198" s="87">
        <v>0</v>
      </c>
      <c r="SVN198" s="87">
        <f>SVL198*(($H$150)+1)+(IF(SVM198&lt;101,SVM198,IF(SVM198&lt;201,SVM198/2,IF(SVM198&lt;=301,SVM198/3,SVM198/4))))</f>
        <v>0</v>
      </c>
      <c r="SVO198" s="108">
        <v>2</v>
      </c>
      <c r="SVP198" s="109"/>
      <c r="SVQ198" s="87"/>
      <c r="SVR198" s="87"/>
      <c r="SVS198" s="87">
        <v>0</v>
      </c>
      <c r="SVT198" s="87">
        <f>SVR198+SVS198</f>
        <v>0</v>
      </c>
      <c r="SVU198" s="87">
        <v>0</v>
      </c>
      <c r="SVV198" s="87">
        <f>SVT198*(($H$150)+1)+(IF(SVU198&lt;101,SVU198,IF(SVU198&lt;201,SVU198/2,IF(SVU198&lt;=301,SVU198/3,SVU198/4))))</f>
        <v>0</v>
      </c>
      <c r="SVW198" s="108">
        <v>2</v>
      </c>
      <c r="SVX198" s="109"/>
      <c r="SVY198" s="87"/>
      <c r="SVZ198" s="87"/>
      <c r="SWA198" s="87">
        <v>0</v>
      </c>
      <c r="SWB198" s="87">
        <f>SVZ198+SWA198</f>
        <v>0</v>
      </c>
      <c r="SWC198" s="87">
        <v>0</v>
      </c>
      <c r="SWD198" s="87">
        <f>SWB198*(($H$150)+1)+(IF(SWC198&lt;101,SWC198,IF(SWC198&lt;201,SWC198/2,IF(SWC198&lt;=301,SWC198/3,SWC198/4))))</f>
        <v>0</v>
      </c>
      <c r="SWE198" s="108">
        <v>2</v>
      </c>
      <c r="SWF198" s="109"/>
      <c r="SWG198" s="87"/>
      <c r="SWH198" s="87"/>
      <c r="SWI198" s="87">
        <v>0</v>
      </c>
      <c r="SWJ198" s="87">
        <f>SWH198+SWI198</f>
        <v>0</v>
      </c>
      <c r="SWK198" s="87">
        <v>0</v>
      </c>
      <c r="SWL198" s="87">
        <f>SWJ198*(($H$150)+1)+(IF(SWK198&lt;101,SWK198,IF(SWK198&lt;201,SWK198/2,IF(SWK198&lt;=301,SWK198/3,SWK198/4))))</f>
        <v>0</v>
      </c>
      <c r="SWM198" s="108">
        <v>2</v>
      </c>
      <c r="SWN198" s="109"/>
      <c r="SWO198" s="87"/>
      <c r="SWP198" s="87"/>
      <c r="SWQ198" s="87">
        <v>0</v>
      </c>
      <c r="SWR198" s="87">
        <f>SWP198+SWQ198</f>
        <v>0</v>
      </c>
      <c r="SWS198" s="87">
        <v>0</v>
      </c>
      <c r="SWT198" s="87">
        <f>SWR198*(($H$150)+1)+(IF(SWS198&lt;101,SWS198,IF(SWS198&lt;201,SWS198/2,IF(SWS198&lt;=301,SWS198/3,SWS198/4))))</f>
        <v>0</v>
      </c>
      <c r="SWU198" s="108">
        <v>2</v>
      </c>
      <c r="SWV198" s="109"/>
      <c r="SWW198" s="87"/>
      <c r="SWX198" s="87"/>
      <c r="SWY198" s="87">
        <v>0</v>
      </c>
      <c r="SWZ198" s="87">
        <f>SWX198+SWY198</f>
        <v>0</v>
      </c>
      <c r="SXA198" s="87">
        <v>0</v>
      </c>
      <c r="SXB198" s="87">
        <f>SWZ198*(($H$150)+1)+(IF(SXA198&lt;101,SXA198,IF(SXA198&lt;201,SXA198/2,IF(SXA198&lt;=301,SXA198/3,SXA198/4))))</f>
        <v>0</v>
      </c>
      <c r="SXC198" s="108">
        <v>2</v>
      </c>
      <c r="SXD198" s="109"/>
      <c r="SXE198" s="87"/>
      <c r="SXF198" s="87"/>
      <c r="SXG198" s="87">
        <v>0</v>
      </c>
      <c r="SXH198" s="87">
        <f>SXF198+SXG198</f>
        <v>0</v>
      </c>
      <c r="SXI198" s="87">
        <v>0</v>
      </c>
      <c r="SXJ198" s="87">
        <f>SXH198*(($H$150)+1)+(IF(SXI198&lt;101,SXI198,IF(SXI198&lt;201,SXI198/2,IF(SXI198&lt;=301,SXI198/3,SXI198/4))))</f>
        <v>0</v>
      </c>
      <c r="SXK198" s="108">
        <v>2</v>
      </c>
      <c r="SXL198" s="109"/>
      <c r="SXM198" s="87"/>
      <c r="SXN198" s="87"/>
      <c r="SXO198" s="87">
        <v>0</v>
      </c>
      <c r="SXP198" s="87">
        <f>SXN198+SXO198</f>
        <v>0</v>
      </c>
      <c r="SXQ198" s="87">
        <v>0</v>
      </c>
      <c r="SXR198" s="87">
        <f>SXP198*(($H$150)+1)+(IF(SXQ198&lt;101,SXQ198,IF(SXQ198&lt;201,SXQ198/2,IF(SXQ198&lt;=301,SXQ198/3,SXQ198/4))))</f>
        <v>0</v>
      </c>
      <c r="SXS198" s="108">
        <v>2</v>
      </c>
      <c r="SXT198" s="109"/>
      <c r="SXU198" s="87"/>
      <c r="SXV198" s="87"/>
      <c r="SXW198" s="87">
        <v>0</v>
      </c>
      <c r="SXX198" s="87">
        <f>SXV198+SXW198</f>
        <v>0</v>
      </c>
      <c r="SXY198" s="87">
        <v>0</v>
      </c>
      <c r="SXZ198" s="87">
        <f>SXX198*(($H$150)+1)+(IF(SXY198&lt;101,SXY198,IF(SXY198&lt;201,SXY198/2,IF(SXY198&lt;=301,SXY198/3,SXY198/4))))</f>
        <v>0</v>
      </c>
      <c r="SYA198" s="108">
        <v>2</v>
      </c>
      <c r="SYB198" s="109"/>
      <c r="SYC198" s="87"/>
      <c r="SYD198" s="87"/>
      <c r="SYE198" s="87">
        <v>0</v>
      </c>
      <c r="SYF198" s="87">
        <f>SYD198+SYE198</f>
        <v>0</v>
      </c>
      <c r="SYG198" s="87">
        <v>0</v>
      </c>
      <c r="SYH198" s="87">
        <f>SYF198*(($H$150)+1)+(IF(SYG198&lt;101,SYG198,IF(SYG198&lt;201,SYG198/2,IF(SYG198&lt;=301,SYG198/3,SYG198/4))))</f>
        <v>0</v>
      </c>
      <c r="SYI198" s="108">
        <v>2</v>
      </c>
      <c r="SYJ198" s="109"/>
      <c r="SYK198" s="87"/>
      <c r="SYL198" s="87"/>
      <c r="SYM198" s="87">
        <v>0</v>
      </c>
      <c r="SYN198" s="87">
        <f>SYL198+SYM198</f>
        <v>0</v>
      </c>
      <c r="SYO198" s="87">
        <v>0</v>
      </c>
      <c r="SYP198" s="87">
        <f>SYN198*(($H$150)+1)+(IF(SYO198&lt;101,SYO198,IF(SYO198&lt;201,SYO198/2,IF(SYO198&lt;=301,SYO198/3,SYO198/4))))</f>
        <v>0</v>
      </c>
      <c r="SYQ198" s="108">
        <v>2</v>
      </c>
      <c r="SYR198" s="109"/>
      <c r="SYS198" s="87"/>
      <c r="SYT198" s="87"/>
      <c r="SYU198" s="87">
        <v>0</v>
      </c>
      <c r="SYV198" s="87">
        <f>SYT198+SYU198</f>
        <v>0</v>
      </c>
      <c r="SYW198" s="87">
        <v>0</v>
      </c>
      <c r="SYX198" s="87">
        <f>SYV198*(($H$150)+1)+(IF(SYW198&lt;101,SYW198,IF(SYW198&lt;201,SYW198/2,IF(SYW198&lt;=301,SYW198/3,SYW198/4))))</f>
        <v>0</v>
      </c>
      <c r="SYY198" s="108">
        <v>2</v>
      </c>
      <c r="SYZ198" s="109"/>
      <c r="SZA198" s="87"/>
      <c r="SZB198" s="87"/>
      <c r="SZC198" s="87">
        <v>0</v>
      </c>
      <c r="SZD198" s="87">
        <f>SZB198+SZC198</f>
        <v>0</v>
      </c>
      <c r="SZE198" s="87">
        <v>0</v>
      </c>
      <c r="SZF198" s="87">
        <f>SZD198*(($H$150)+1)+(IF(SZE198&lt;101,SZE198,IF(SZE198&lt;201,SZE198/2,IF(SZE198&lt;=301,SZE198/3,SZE198/4))))</f>
        <v>0</v>
      </c>
      <c r="SZG198" s="108">
        <v>2</v>
      </c>
      <c r="SZH198" s="109"/>
      <c r="SZI198" s="87"/>
      <c r="SZJ198" s="87"/>
      <c r="SZK198" s="87">
        <v>0</v>
      </c>
      <c r="SZL198" s="87">
        <f>SZJ198+SZK198</f>
        <v>0</v>
      </c>
      <c r="SZM198" s="87">
        <v>0</v>
      </c>
      <c r="SZN198" s="87">
        <f>SZL198*(($H$150)+1)+(IF(SZM198&lt;101,SZM198,IF(SZM198&lt;201,SZM198/2,IF(SZM198&lt;=301,SZM198/3,SZM198/4))))</f>
        <v>0</v>
      </c>
      <c r="SZO198" s="108">
        <v>2</v>
      </c>
      <c r="SZP198" s="109"/>
      <c r="SZQ198" s="87"/>
      <c r="SZR198" s="87"/>
      <c r="SZS198" s="87">
        <v>0</v>
      </c>
      <c r="SZT198" s="87">
        <f>SZR198+SZS198</f>
        <v>0</v>
      </c>
      <c r="SZU198" s="87">
        <v>0</v>
      </c>
      <c r="SZV198" s="87">
        <f>SZT198*(($H$150)+1)+(IF(SZU198&lt;101,SZU198,IF(SZU198&lt;201,SZU198/2,IF(SZU198&lt;=301,SZU198/3,SZU198/4))))</f>
        <v>0</v>
      </c>
      <c r="SZW198" s="108">
        <v>2</v>
      </c>
      <c r="SZX198" s="109"/>
      <c r="SZY198" s="87"/>
      <c r="SZZ198" s="87"/>
      <c r="TAA198" s="87">
        <v>0</v>
      </c>
      <c r="TAB198" s="87">
        <f>SZZ198+TAA198</f>
        <v>0</v>
      </c>
      <c r="TAC198" s="87">
        <v>0</v>
      </c>
      <c r="TAD198" s="87">
        <f>TAB198*(($H$150)+1)+(IF(TAC198&lt;101,TAC198,IF(TAC198&lt;201,TAC198/2,IF(TAC198&lt;=301,TAC198/3,TAC198/4))))</f>
        <v>0</v>
      </c>
      <c r="TAE198" s="108">
        <v>2</v>
      </c>
      <c r="TAF198" s="109"/>
      <c r="TAG198" s="87"/>
      <c r="TAH198" s="87"/>
      <c r="TAI198" s="87">
        <v>0</v>
      </c>
      <c r="TAJ198" s="87">
        <f>TAH198+TAI198</f>
        <v>0</v>
      </c>
      <c r="TAK198" s="87">
        <v>0</v>
      </c>
      <c r="TAL198" s="87">
        <f>TAJ198*(($H$150)+1)+(IF(TAK198&lt;101,TAK198,IF(TAK198&lt;201,TAK198/2,IF(TAK198&lt;=301,TAK198/3,TAK198/4))))</f>
        <v>0</v>
      </c>
      <c r="TAM198" s="108">
        <v>2</v>
      </c>
      <c r="TAN198" s="109"/>
      <c r="TAO198" s="87"/>
      <c r="TAP198" s="87"/>
      <c r="TAQ198" s="87">
        <v>0</v>
      </c>
      <c r="TAR198" s="87">
        <f>TAP198+TAQ198</f>
        <v>0</v>
      </c>
      <c r="TAS198" s="87">
        <v>0</v>
      </c>
      <c r="TAT198" s="87">
        <f>TAR198*(($H$150)+1)+(IF(TAS198&lt;101,TAS198,IF(TAS198&lt;201,TAS198/2,IF(TAS198&lt;=301,TAS198/3,TAS198/4))))</f>
        <v>0</v>
      </c>
      <c r="TAU198" s="108">
        <v>2</v>
      </c>
      <c r="TAV198" s="109"/>
      <c r="TAW198" s="87"/>
      <c r="TAX198" s="87"/>
      <c r="TAY198" s="87">
        <v>0</v>
      </c>
      <c r="TAZ198" s="87">
        <f>TAX198+TAY198</f>
        <v>0</v>
      </c>
      <c r="TBA198" s="87">
        <v>0</v>
      </c>
      <c r="TBB198" s="87">
        <f>TAZ198*(($H$150)+1)+(IF(TBA198&lt;101,TBA198,IF(TBA198&lt;201,TBA198/2,IF(TBA198&lt;=301,TBA198/3,TBA198/4))))</f>
        <v>0</v>
      </c>
      <c r="TBC198" s="108">
        <v>2</v>
      </c>
      <c r="TBD198" s="109"/>
      <c r="TBE198" s="87"/>
      <c r="TBF198" s="87"/>
      <c r="TBG198" s="87">
        <v>0</v>
      </c>
      <c r="TBH198" s="87">
        <f>TBF198+TBG198</f>
        <v>0</v>
      </c>
      <c r="TBI198" s="87">
        <v>0</v>
      </c>
      <c r="TBJ198" s="87">
        <f>TBH198*(($H$150)+1)+(IF(TBI198&lt;101,TBI198,IF(TBI198&lt;201,TBI198/2,IF(TBI198&lt;=301,TBI198/3,TBI198/4))))</f>
        <v>0</v>
      </c>
      <c r="TBK198" s="108">
        <v>2</v>
      </c>
      <c r="TBL198" s="109"/>
      <c r="TBM198" s="87"/>
      <c r="TBN198" s="87"/>
      <c r="TBO198" s="87">
        <v>0</v>
      </c>
      <c r="TBP198" s="87">
        <f>TBN198+TBO198</f>
        <v>0</v>
      </c>
      <c r="TBQ198" s="87">
        <v>0</v>
      </c>
      <c r="TBR198" s="87">
        <f>TBP198*(($H$150)+1)+(IF(TBQ198&lt;101,TBQ198,IF(TBQ198&lt;201,TBQ198/2,IF(TBQ198&lt;=301,TBQ198/3,TBQ198/4))))</f>
        <v>0</v>
      </c>
      <c r="TBS198" s="108">
        <v>2</v>
      </c>
      <c r="TBT198" s="109"/>
      <c r="TBU198" s="87"/>
      <c r="TBV198" s="87"/>
      <c r="TBW198" s="87">
        <v>0</v>
      </c>
      <c r="TBX198" s="87">
        <f>TBV198+TBW198</f>
        <v>0</v>
      </c>
      <c r="TBY198" s="87">
        <v>0</v>
      </c>
      <c r="TBZ198" s="87">
        <f>TBX198*(($H$150)+1)+(IF(TBY198&lt;101,TBY198,IF(TBY198&lt;201,TBY198/2,IF(TBY198&lt;=301,TBY198/3,TBY198/4))))</f>
        <v>0</v>
      </c>
      <c r="TCA198" s="108">
        <v>2</v>
      </c>
      <c r="TCB198" s="109"/>
      <c r="TCC198" s="87"/>
      <c r="TCD198" s="87"/>
      <c r="TCE198" s="87">
        <v>0</v>
      </c>
      <c r="TCF198" s="87">
        <f>TCD198+TCE198</f>
        <v>0</v>
      </c>
      <c r="TCG198" s="87">
        <v>0</v>
      </c>
      <c r="TCH198" s="87">
        <f>TCF198*(($H$150)+1)+(IF(TCG198&lt;101,TCG198,IF(TCG198&lt;201,TCG198/2,IF(TCG198&lt;=301,TCG198/3,TCG198/4))))</f>
        <v>0</v>
      </c>
      <c r="TCI198" s="108">
        <v>2</v>
      </c>
      <c r="TCJ198" s="109"/>
      <c r="TCK198" s="87"/>
      <c r="TCL198" s="87"/>
      <c r="TCM198" s="87">
        <v>0</v>
      </c>
      <c r="TCN198" s="87">
        <f>TCL198+TCM198</f>
        <v>0</v>
      </c>
      <c r="TCO198" s="87">
        <v>0</v>
      </c>
      <c r="TCP198" s="87">
        <f>TCN198*(($H$150)+1)+(IF(TCO198&lt;101,TCO198,IF(TCO198&lt;201,TCO198/2,IF(TCO198&lt;=301,TCO198/3,TCO198/4))))</f>
        <v>0</v>
      </c>
      <c r="TCQ198" s="108">
        <v>2</v>
      </c>
      <c r="TCR198" s="109"/>
      <c r="TCS198" s="87"/>
      <c r="TCT198" s="87"/>
      <c r="TCU198" s="87">
        <v>0</v>
      </c>
      <c r="TCV198" s="87">
        <f>TCT198+TCU198</f>
        <v>0</v>
      </c>
      <c r="TCW198" s="87">
        <v>0</v>
      </c>
      <c r="TCX198" s="87">
        <f>TCV198*(($H$150)+1)+(IF(TCW198&lt;101,TCW198,IF(TCW198&lt;201,TCW198/2,IF(TCW198&lt;=301,TCW198/3,TCW198/4))))</f>
        <v>0</v>
      </c>
      <c r="TCY198" s="108">
        <v>2</v>
      </c>
      <c r="TCZ198" s="109"/>
      <c r="TDA198" s="87"/>
      <c r="TDB198" s="87"/>
      <c r="TDC198" s="87">
        <v>0</v>
      </c>
      <c r="TDD198" s="87">
        <f>TDB198+TDC198</f>
        <v>0</v>
      </c>
      <c r="TDE198" s="87">
        <v>0</v>
      </c>
      <c r="TDF198" s="87">
        <f>TDD198*(($H$150)+1)+(IF(TDE198&lt;101,TDE198,IF(TDE198&lt;201,TDE198/2,IF(TDE198&lt;=301,TDE198/3,TDE198/4))))</f>
        <v>0</v>
      </c>
      <c r="TDG198" s="108">
        <v>2</v>
      </c>
      <c r="TDH198" s="109"/>
      <c r="TDI198" s="87"/>
      <c r="TDJ198" s="87"/>
      <c r="TDK198" s="87">
        <v>0</v>
      </c>
      <c r="TDL198" s="87">
        <f>TDJ198+TDK198</f>
        <v>0</v>
      </c>
      <c r="TDM198" s="87">
        <v>0</v>
      </c>
      <c r="TDN198" s="87">
        <f>TDL198*(($H$150)+1)+(IF(TDM198&lt;101,TDM198,IF(TDM198&lt;201,TDM198/2,IF(TDM198&lt;=301,TDM198/3,TDM198/4))))</f>
        <v>0</v>
      </c>
      <c r="TDO198" s="108">
        <v>2</v>
      </c>
      <c r="TDP198" s="109"/>
      <c r="TDQ198" s="87"/>
      <c r="TDR198" s="87"/>
      <c r="TDS198" s="87">
        <v>0</v>
      </c>
      <c r="TDT198" s="87">
        <f>TDR198+TDS198</f>
        <v>0</v>
      </c>
      <c r="TDU198" s="87">
        <v>0</v>
      </c>
      <c r="TDV198" s="87">
        <f>TDT198*(($H$150)+1)+(IF(TDU198&lt;101,TDU198,IF(TDU198&lt;201,TDU198/2,IF(TDU198&lt;=301,TDU198/3,TDU198/4))))</f>
        <v>0</v>
      </c>
      <c r="TDW198" s="108">
        <v>2</v>
      </c>
      <c r="TDX198" s="109"/>
      <c r="TDY198" s="87"/>
      <c r="TDZ198" s="87"/>
      <c r="TEA198" s="87">
        <v>0</v>
      </c>
      <c r="TEB198" s="87">
        <f>TDZ198+TEA198</f>
        <v>0</v>
      </c>
      <c r="TEC198" s="87">
        <v>0</v>
      </c>
      <c r="TED198" s="87">
        <f>TEB198*(($H$150)+1)+(IF(TEC198&lt;101,TEC198,IF(TEC198&lt;201,TEC198/2,IF(TEC198&lt;=301,TEC198/3,TEC198/4))))</f>
        <v>0</v>
      </c>
      <c r="TEE198" s="108">
        <v>2</v>
      </c>
      <c r="TEF198" s="109"/>
      <c r="TEG198" s="87"/>
      <c r="TEH198" s="87"/>
      <c r="TEI198" s="87">
        <v>0</v>
      </c>
      <c r="TEJ198" s="87">
        <f>TEH198+TEI198</f>
        <v>0</v>
      </c>
      <c r="TEK198" s="87">
        <v>0</v>
      </c>
      <c r="TEL198" s="87">
        <f>TEJ198*(($H$150)+1)+(IF(TEK198&lt;101,TEK198,IF(TEK198&lt;201,TEK198/2,IF(TEK198&lt;=301,TEK198/3,TEK198/4))))</f>
        <v>0</v>
      </c>
      <c r="TEM198" s="108">
        <v>2</v>
      </c>
      <c r="TEN198" s="109"/>
      <c r="TEO198" s="87"/>
      <c r="TEP198" s="87"/>
      <c r="TEQ198" s="87">
        <v>0</v>
      </c>
      <c r="TER198" s="87">
        <f>TEP198+TEQ198</f>
        <v>0</v>
      </c>
      <c r="TES198" s="87">
        <v>0</v>
      </c>
      <c r="TET198" s="87">
        <f>TER198*(($H$150)+1)+(IF(TES198&lt;101,TES198,IF(TES198&lt;201,TES198/2,IF(TES198&lt;=301,TES198/3,TES198/4))))</f>
        <v>0</v>
      </c>
      <c r="TEU198" s="108">
        <v>2</v>
      </c>
      <c r="TEV198" s="109"/>
      <c r="TEW198" s="87"/>
      <c r="TEX198" s="87"/>
      <c r="TEY198" s="87">
        <v>0</v>
      </c>
      <c r="TEZ198" s="87">
        <f>TEX198+TEY198</f>
        <v>0</v>
      </c>
      <c r="TFA198" s="87">
        <v>0</v>
      </c>
      <c r="TFB198" s="87">
        <f>TEZ198*(($H$150)+1)+(IF(TFA198&lt;101,TFA198,IF(TFA198&lt;201,TFA198/2,IF(TFA198&lt;=301,TFA198/3,TFA198/4))))</f>
        <v>0</v>
      </c>
      <c r="TFC198" s="108">
        <v>2</v>
      </c>
      <c r="TFD198" s="109"/>
      <c r="TFE198" s="87"/>
      <c r="TFF198" s="87"/>
      <c r="TFG198" s="87">
        <v>0</v>
      </c>
      <c r="TFH198" s="87">
        <f>TFF198+TFG198</f>
        <v>0</v>
      </c>
      <c r="TFI198" s="87">
        <v>0</v>
      </c>
      <c r="TFJ198" s="87">
        <f>TFH198*(($H$150)+1)+(IF(TFI198&lt;101,TFI198,IF(TFI198&lt;201,TFI198/2,IF(TFI198&lt;=301,TFI198/3,TFI198/4))))</f>
        <v>0</v>
      </c>
      <c r="TFK198" s="108">
        <v>2</v>
      </c>
      <c r="TFL198" s="109"/>
      <c r="TFM198" s="87"/>
      <c r="TFN198" s="87"/>
      <c r="TFO198" s="87">
        <v>0</v>
      </c>
      <c r="TFP198" s="87">
        <f>TFN198+TFO198</f>
        <v>0</v>
      </c>
      <c r="TFQ198" s="87">
        <v>0</v>
      </c>
      <c r="TFR198" s="87">
        <f>TFP198*(($H$150)+1)+(IF(TFQ198&lt;101,TFQ198,IF(TFQ198&lt;201,TFQ198/2,IF(TFQ198&lt;=301,TFQ198/3,TFQ198/4))))</f>
        <v>0</v>
      </c>
      <c r="TFS198" s="108">
        <v>2</v>
      </c>
      <c r="TFT198" s="109"/>
      <c r="TFU198" s="87"/>
      <c r="TFV198" s="87"/>
      <c r="TFW198" s="87">
        <v>0</v>
      </c>
      <c r="TFX198" s="87">
        <f>TFV198+TFW198</f>
        <v>0</v>
      </c>
      <c r="TFY198" s="87">
        <v>0</v>
      </c>
      <c r="TFZ198" s="87">
        <f>TFX198*(($H$150)+1)+(IF(TFY198&lt;101,TFY198,IF(TFY198&lt;201,TFY198/2,IF(TFY198&lt;=301,TFY198/3,TFY198/4))))</f>
        <v>0</v>
      </c>
      <c r="TGA198" s="108">
        <v>2</v>
      </c>
      <c r="TGB198" s="109"/>
      <c r="TGC198" s="87"/>
      <c r="TGD198" s="87"/>
      <c r="TGE198" s="87">
        <v>0</v>
      </c>
      <c r="TGF198" s="87">
        <f>TGD198+TGE198</f>
        <v>0</v>
      </c>
      <c r="TGG198" s="87">
        <v>0</v>
      </c>
      <c r="TGH198" s="87">
        <f>TGF198*(($H$150)+1)+(IF(TGG198&lt;101,TGG198,IF(TGG198&lt;201,TGG198/2,IF(TGG198&lt;=301,TGG198/3,TGG198/4))))</f>
        <v>0</v>
      </c>
      <c r="TGI198" s="108">
        <v>2</v>
      </c>
      <c r="TGJ198" s="109"/>
      <c r="TGK198" s="87"/>
      <c r="TGL198" s="87"/>
      <c r="TGM198" s="87">
        <v>0</v>
      </c>
      <c r="TGN198" s="87">
        <f>TGL198+TGM198</f>
        <v>0</v>
      </c>
      <c r="TGO198" s="87">
        <v>0</v>
      </c>
      <c r="TGP198" s="87">
        <f>TGN198*(($H$150)+1)+(IF(TGO198&lt;101,TGO198,IF(TGO198&lt;201,TGO198/2,IF(TGO198&lt;=301,TGO198/3,TGO198/4))))</f>
        <v>0</v>
      </c>
      <c r="TGQ198" s="108">
        <v>2</v>
      </c>
      <c r="TGR198" s="109"/>
      <c r="TGS198" s="87"/>
      <c r="TGT198" s="87"/>
      <c r="TGU198" s="87">
        <v>0</v>
      </c>
      <c r="TGV198" s="87">
        <f>TGT198+TGU198</f>
        <v>0</v>
      </c>
      <c r="TGW198" s="87">
        <v>0</v>
      </c>
      <c r="TGX198" s="87">
        <f>TGV198*(($H$150)+1)+(IF(TGW198&lt;101,TGW198,IF(TGW198&lt;201,TGW198/2,IF(TGW198&lt;=301,TGW198/3,TGW198/4))))</f>
        <v>0</v>
      </c>
      <c r="TGY198" s="108">
        <v>2</v>
      </c>
      <c r="TGZ198" s="109"/>
      <c r="THA198" s="87"/>
      <c r="THB198" s="87"/>
      <c r="THC198" s="87">
        <v>0</v>
      </c>
      <c r="THD198" s="87">
        <f>THB198+THC198</f>
        <v>0</v>
      </c>
      <c r="THE198" s="87">
        <v>0</v>
      </c>
      <c r="THF198" s="87">
        <f>THD198*(($H$150)+1)+(IF(THE198&lt;101,THE198,IF(THE198&lt;201,THE198/2,IF(THE198&lt;=301,THE198/3,THE198/4))))</f>
        <v>0</v>
      </c>
      <c r="THG198" s="108">
        <v>2</v>
      </c>
      <c r="THH198" s="109"/>
      <c r="THI198" s="87"/>
      <c r="THJ198" s="87"/>
      <c r="THK198" s="87">
        <v>0</v>
      </c>
      <c r="THL198" s="87">
        <f>THJ198+THK198</f>
        <v>0</v>
      </c>
      <c r="THM198" s="87">
        <v>0</v>
      </c>
      <c r="THN198" s="87">
        <f>THL198*(($H$150)+1)+(IF(THM198&lt;101,THM198,IF(THM198&lt;201,THM198/2,IF(THM198&lt;=301,THM198/3,THM198/4))))</f>
        <v>0</v>
      </c>
      <c r="THO198" s="108">
        <v>2</v>
      </c>
      <c r="THP198" s="109"/>
      <c r="THQ198" s="87"/>
      <c r="THR198" s="87"/>
      <c r="THS198" s="87">
        <v>0</v>
      </c>
      <c r="THT198" s="87">
        <f>THR198+THS198</f>
        <v>0</v>
      </c>
      <c r="THU198" s="87">
        <v>0</v>
      </c>
      <c r="THV198" s="87">
        <f>THT198*(($H$150)+1)+(IF(THU198&lt;101,THU198,IF(THU198&lt;201,THU198/2,IF(THU198&lt;=301,THU198/3,THU198/4))))</f>
        <v>0</v>
      </c>
      <c r="THW198" s="108">
        <v>2</v>
      </c>
      <c r="THX198" s="109"/>
      <c r="THY198" s="87"/>
      <c r="THZ198" s="87"/>
      <c r="TIA198" s="87">
        <v>0</v>
      </c>
      <c r="TIB198" s="87">
        <f>THZ198+TIA198</f>
        <v>0</v>
      </c>
      <c r="TIC198" s="87">
        <v>0</v>
      </c>
      <c r="TID198" s="87">
        <f>TIB198*(($H$150)+1)+(IF(TIC198&lt;101,TIC198,IF(TIC198&lt;201,TIC198/2,IF(TIC198&lt;=301,TIC198/3,TIC198/4))))</f>
        <v>0</v>
      </c>
      <c r="TIE198" s="108">
        <v>2</v>
      </c>
      <c r="TIF198" s="109"/>
      <c r="TIG198" s="87"/>
      <c r="TIH198" s="87"/>
      <c r="TII198" s="87">
        <v>0</v>
      </c>
      <c r="TIJ198" s="87">
        <f>TIH198+TII198</f>
        <v>0</v>
      </c>
      <c r="TIK198" s="87">
        <v>0</v>
      </c>
      <c r="TIL198" s="87">
        <f>TIJ198*(($H$150)+1)+(IF(TIK198&lt;101,TIK198,IF(TIK198&lt;201,TIK198/2,IF(TIK198&lt;=301,TIK198/3,TIK198/4))))</f>
        <v>0</v>
      </c>
      <c r="TIM198" s="108">
        <v>2</v>
      </c>
      <c r="TIN198" s="109"/>
      <c r="TIO198" s="87"/>
      <c r="TIP198" s="87"/>
      <c r="TIQ198" s="87">
        <v>0</v>
      </c>
      <c r="TIR198" s="87">
        <f>TIP198+TIQ198</f>
        <v>0</v>
      </c>
      <c r="TIS198" s="87">
        <v>0</v>
      </c>
      <c r="TIT198" s="87">
        <f>TIR198*(($H$150)+1)+(IF(TIS198&lt;101,TIS198,IF(TIS198&lt;201,TIS198/2,IF(TIS198&lt;=301,TIS198/3,TIS198/4))))</f>
        <v>0</v>
      </c>
      <c r="TIU198" s="108">
        <v>2</v>
      </c>
      <c r="TIV198" s="109"/>
      <c r="TIW198" s="87"/>
      <c r="TIX198" s="87"/>
      <c r="TIY198" s="87">
        <v>0</v>
      </c>
      <c r="TIZ198" s="87">
        <f>TIX198+TIY198</f>
        <v>0</v>
      </c>
      <c r="TJA198" s="87">
        <v>0</v>
      </c>
      <c r="TJB198" s="87">
        <f>TIZ198*(($H$150)+1)+(IF(TJA198&lt;101,TJA198,IF(TJA198&lt;201,TJA198/2,IF(TJA198&lt;=301,TJA198/3,TJA198/4))))</f>
        <v>0</v>
      </c>
      <c r="TJC198" s="108">
        <v>2</v>
      </c>
      <c r="TJD198" s="109"/>
      <c r="TJE198" s="87"/>
      <c r="TJF198" s="87"/>
      <c r="TJG198" s="87">
        <v>0</v>
      </c>
      <c r="TJH198" s="87">
        <f>TJF198+TJG198</f>
        <v>0</v>
      </c>
      <c r="TJI198" s="87">
        <v>0</v>
      </c>
      <c r="TJJ198" s="87">
        <f>TJH198*(($H$150)+1)+(IF(TJI198&lt;101,TJI198,IF(TJI198&lt;201,TJI198/2,IF(TJI198&lt;=301,TJI198/3,TJI198/4))))</f>
        <v>0</v>
      </c>
      <c r="TJK198" s="108">
        <v>2</v>
      </c>
      <c r="TJL198" s="109"/>
      <c r="TJM198" s="87"/>
      <c r="TJN198" s="87"/>
      <c r="TJO198" s="87">
        <v>0</v>
      </c>
      <c r="TJP198" s="87">
        <f>TJN198+TJO198</f>
        <v>0</v>
      </c>
      <c r="TJQ198" s="87">
        <v>0</v>
      </c>
      <c r="TJR198" s="87">
        <f>TJP198*(($H$150)+1)+(IF(TJQ198&lt;101,TJQ198,IF(TJQ198&lt;201,TJQ198/2,IF(TJQ198&lt;=301,TJQ198/3,TJQ198/4))))</f>
        <v>0</v>
      </c>
      <c r="TJS198" s="108">
        <v>2</v>
      </c>
      <c r="TJT198" s="109"/>
      <c r="TJU198" s="87"/>
      <c r="TJV198" s="87"/>
      <c r="TJW198" s="87">
        <v>0</v>
      </c>
      <c r="TJX198" s="87">
        <f>TJV198+TJW198</f>
        <v>0</v>
      </c>
      <c r="TJY198" s="87">
        <v>0</v>
      </c>
      <c r="TJZ198" s="87">
        <f>TJX198*(($H$150)+1)+(IF(TJY198&lt;101,TJY198,IF(TJY198&lt;201,TJY198/2,IF(TJY198&lt;=301,TJY198/3,TJY198/4))))</f>
        <v>0</v>
      </c>
      <c r="TKA198" s="108">
        <v>2</v>
      </c>
      <c r="TKB198" s="109"/>
      <c r="TKC198" s="87"/>
      <c r="TKD198" s="87"/>
      <c r="TKE198" s="87">
        <v>0</v>
      </c>
      <c r="TKF198" s="87">
        <f>TKD198+TKE198</f>
        <v>0</v>
      </c>
      <c r="TKG198" s="87">
        <v>0</v>
      </c>
      <c r="TKH198" s="87">
        <f>TKF198*(($H$150)+1)+(IF(TKG198&lt;101,TKG198,IF(TKG198&lt;201,TKG198/2,IF(TKG198&lt;=301,TKG198/3,TKG198/4))))</f>
        <v>0</v>
      </c>
      <c r="TKI198" s="108">
        <v>2</v>
      </c>
      <c r="TKJ198" s="109"/>
      <c r="TKK198" s="87"/>
      <c r="TKL198" s="87"/>
      <c r="TKM198" s="87">
        <v>0</v>
      </c>
      <c r="TKN198" s="87">
        <f>TKL198+TKM198</f>
        <v>0</v>
      </c>
      <c r="TKO198" s="87">
        <v>0</v>
      </c>
      <c r="TKP198" s="87">
        <f>TKN198*(($H$150)+1)+(IF(TKO198&lt;101,TKO198,IF(TKO198&lt;201,TKO198/2,IF(TKO198&lt;=301,TKO198/3,TKO198/4))))</f>
        <v>0</v>
      </c>
      <c r="TKQ198" s="108">
        <v>2</v>
      </c>
      <c r="TKR198" s="109"/>
      <c r="TKS198" s="87"/>
      <c r="TKT198" s="87"/>
      <c r="TKU198" s="87">
        <v>0</v>
      </c>
      <c r="TKV198" s="87">
        <f>TKT198+TKU198</f>
        <v>0</v>
      </c>
      <c r="TKW198" s="87">
        <v>0</v>
      </c>
      <c r="TKX198" s="87">
        <f>TKV198*(($H$150)+1)+(IF(TKW198&lt;101,TKW198,IF(TKW198&lt;201,TKW198/2,IF(TKW198&lt;=301,TKW198/3,TKW198/4))))</f>
        <v>0</v>
      </c>
      <c r="TKY198" s="108">
        <v>2</v>
      </c>
      <c r="TKZ198" s="109"/>
      <c r="TLA198" s="87"/>
      <c r="TLB198" s="87"/>
      <c r="TLC198" s="87">
        <v>0</v>
      </c>
      <c r="TLD198" s="87">
        <f>TLB198+TLC198</f>
        <v>0</v>
      </c>
      <c r="TLE198" s="87">
        <v>0</v>
      </c>
      <c r="TLF198" s="87">
        <f>TLD198*(($H$150)+1)+(IF(TLE198&lt;101,TLE198,IF(TLE198&lt;201,TLE198/2,IF(TLE198&lt;=301,TLE198/3,TLE198/4))))</f>
        <v>0</v>
      </c>
      <c r="TLG198" s="108">
        <v>2</v>
      </c>
      <c r="TLH198" s="109"/>
      <c r="TLI198" s="87"/>
      <c r="TLJ198" s="87"/>
      <c r="TLK198" s="87">
        <v>0</v>
      </c>
      <c r="TLL198" s="87">
        <f>TLJ198+TLK198</f>
        <v>0</v>
      </c>
      <c r="TLM198" s="87">
        <v>0</v>
      </c>
      <c r="TLN198" s="87">
        <f>TLL198*(($H$150)+1)+(IF(TLM198&lt;101,TLM198,IF(TLM198&lt;201,TLM198/2,IF(TLM198&lt;=301,TLM198/3,TLM198/4))))</f>
        <v>0</v>
      </c>
      <c r="TLO198" s="108">
        <v>2</v>
      </c>
      <c r="TLP198" s="109"/>
      <c r="TLQ198" s="87"/>
      <c r="TLR198" s="87"/>
      <c r="TLS198" s="87">
        <v>0</v>
      </c>
      <c r="TLT198" s="87">
        <f>TLR198+TLS198</f>
        <v>0</v>
      </c>
      <c r="TLU198" s="87">
        <v>0</v>
      </c>
      <c r="TLV198" s="87">
        <f>TLT198*(($H$150)+1)+(IF(TLU198&lt;101,TLU198,IF(TLU198&lt;201,TLU198/2,IF(TLU198&lt;=301,TLU198/3,TLU198/4))))</f>
        <v>0</v>
      </c>
      <c r="TLW198" s="108">
        <v>2</v>
      </c>
      <c r="TLX198" s="109"/>
      <c r="TLY198" s="87"/>
      <c r="TLZ198" s="87"/>
      <c r="TMA198" s="87">
        <v>0</v>
      </c>
      <c r="TMB198" s="87">
        <f>TLZ198+TMA198</f>
        <v>0</v>
      </c>
      <c r="TMC198" s="87">
        <v>0</v>
      </c>
      <c r="TMD198" s="87">
        <f>TMB198*(($H$150)+1)+(IF(TMC198&lt;101,TMC198,IF(TMC198&lt;201,TMC198/2,IF(TMC198&lt;=301,TMC198/3,TMC198/4))))</f>
        <v>0</v>
      </c>
      <c r="TME198" s="108">
        <v>2</v>
      </c>
      <c r="TMF198" s="109"/>
      <c r="TMG198" s="87"/>
      <c r="TMH198" s="87"/>
      <c r="TMI198" s="87">
        <v>0</v>
      </c>
      <c r="TMJ198" s="87">
        <f>TMH198+TMI198</f>
        <v>0</v>
      </c>
      <c r="TMK198" s="87">
        <v>0</v>
      </c>
      <c r="TML198" s="87">
        <f>TMJ198*(($H$150)+1)+(IF(TMK198&lt;101,TMK198,IF(TMK198&lt;201,TMK198/2,IF(TMK198&lt;=301,TMK198/3,TMK198/4))))</f>
        <v>0</v>
      </c>
      <c r="TMM198" s="108">
        <v>2</v>
      </c>
      <c r="TMN198" s="109"/>
      <c r="TMO198" s="87"/>
      <c r="TMP198" s="87"/>
      <c r="TMQ198" s="87">
        <v>0</v>
      </c>
      <c r="TMR198" s="87">
        <f>TMP198+TMQ198</f>
        <v>0</v>
      </c>
      <c r="TMS198" s="87">
        <v>0</v>
      </c>
      <c r="TMT198" s="87">
        <f>TMR198*(($H$150)+1)+(IF(TMS198&lt;101,TMS198,IF(TMS198&lt;201,TMS198/2,IF(TMS198&lt;=301,TMS198/3,TMS198/4))))</f>
        <v>0</v>
      </c>
      <c r="TMU198" s="108">
        <v>2</v>
      </c>
      <c r="TMV198" s="109"/>
      <c r="TMW198" s="87"/>
      <c r="TMX198" s="87"/>
      <c r="TMY198" s="87">
        <v>0</v>
      </c>
      <c r="TMZ198" s="87">
        <f>TMX198+TMY198</f>
        <v>0</v>
      </c>
      <c r="TNA198" s="87">
        <v>0</v>
      </c>
      <c r="TNB198" s="87">
        <f>TMZ198*(($H$150)+1)+(IF(TNA198&lt;101,TNA198,IF(TNA198&lt;201,TNA198/2,IF(TNA198&lt;=301,TNA198/3,TNA198/4))))</f>
        <v>0</v>
      </c>
      <c r="TNC198" s="108">
        <v>2</v>
      </c>
      <c r="TND198" s="109"/>
      <c r="TNE198" s="87"/>
      <c r="TNF198" s="87"/>
      <c r="TNG198" s="87">
        <v>0</v>
      </c>
      <c r="TNH198" s="87">
        <f>TNF198+TNG198</f>
        <v>0</v>
      </c>
      <c r="TNI198" s="87">
        <v>0</v>
      </c>
      <c r="TNJ198" s="87">
        <f>TNH198*(($H$150)+1)+(IF(TNI198&lt;101,TNI198,IF(TNI198&lt;201,TNI198/2,IF(TNI198&lt;=301,TNI198/3,TNI198/4))))</f>
        <v>0</v>
      </c>
      <c r="TNK198" s="108">
        <v>2</v>
      </c>
      <c r="TNL198" s="109"/>
      <c r="TNM198" s="87"/>
      <c r="TNN198" s="87"/>
      <c r="TNO198" s="87">
        <v>0</v>
      </c>
      <c r="TNP198" s="87">
        <f>TNN198+TNO198</f>
        <v>0</v>
      </c>
      <c r="TNQ198" s="87">
        <v>0</v>
      </c>
      <c r="TNR198" s="87">
        <f>TNP198*(($H$150)+1)+(IF(TNQ198&lt;101,TNQ198,IF(TNQ198&lt;201,TNQ198/2,IF(TNQ198&lt;=301,TNQ198/3,TNQ198/4))))</f>
        <v>0</v>
      </c>
      <c r="TNS198" s="108">
        <v>2</v>
      </c>
      <c r="TNT198" s="109"/>
      <c r="TNU198" s="87"/>
      <c r="TNV198" s="87"/>
      <c r="TNW198" s="87">
        <v>0</v>
      </c>
      <c r="TNX198" s="87">
        <f>TNV198+TNW198</f>
        <v>0</v>
      </c>
      <c r="TNY198" s="87">
        <v>0</v>
      </c>
      <c r="TNZ198" s="87">
        <f>TNX198*(($H$150)+1)+(IF(TNY198&lt;101,TNY198,IF(TNY198&lt;201,TNY198/2,IF(TNY198&lt;=301,TNY198/3,TNY198/4))))</f>
        <v>0</v>
      </c>
      <c r="TOA198" s="108">
        <v>2</v>
      </c>
      <c r="TOB198" s="109"/>
      <c r="TOC198" s="87"/>
      <c r="TOD198" s="87"/>
      <c r="TOE198" s="87">
        <v>0</v>
      </c>
      <c r="TOF198" s="87">
        <f>TOD198+TOE198</f>
        <v>0</v>
      </c>
      <c r="TOG198" s="87">
        <v>0</v>
      </c>
      <c r="TOH198" s="87">
        <f>TOF198*(($H$150)+1)+(IF(TOG198&lt;101,TOG198,IF(TOG198&lt;201,TOG198/2,IF(TOG198&lt;=301,TOG198/3,TOG198/4))))</f>
        <v>0</v>
      </c>
      <c r="TOI198" s="108">
        <v>2</v>
      </c>
      <c r="TOJ198" s="109"/>
      <c r="TOK198" s="87"/>
      <c r="TOL198" s="87"/>
      <c r="TOM198" s="87">
        <v>0</v>
      </c>
      <c r="TON198" s="87">
        <f>TOL198+TOM198</f>
        <v>0</v>
      </c>
      <c r="TOO198" s="87">
        <v>0</v>
      </c>
      <c r="TOP198" s="87">
        <f>TON198*(($H$150)+1)+(IF(TOO198&lt;101,TOO198,IF(TOO198&lt;201,TOO198/2,IF(TOO198&lt;=301,TOO198/3,TOO198/4))))</f>
        <v>0</v>
      </c>
      <c r="TOQ198" s="108">
        <v>2</v>
      </c>
      <c r="TOR198" s="109"/>
      <c r="TOS198" s="87"/>
      <c r="TOT198" s="87"/>
      <c r="TOU198" s="87">
        <v>0</v>
      </c>
      <c r="TOV198" s="87">
        <f>TOT198+TOU198</f>
        <v>0</v>
      </c>
      <c r="TOW198" s="87">
        <v>0</v>
      </c>
      <c r="TOX198" s="87">
        <f>TOV198*(($H$150)+1)+(IF(TOW198&lt;101,TOW198,IF(TOW198&lt;201,TOW198/2,IF(TOW198&lt;=301,TOW198/3,TOW198/4))))</f>
        <v>0</v>
      </c>
      <c r="TOY198" s="108">
        <v>2</v>
      </c>
      <c r="TOZ198" s="109"/>
      <c r="TPA198" s="87"/>
      <c r="TPB198" s="87"/>
      <c r="TPC198" s="87">
        <v>0</v>
      </c>
      <c r="TPD198" s="87">
        <f>TPB198+TPC198</f>
        <v>0</v>
      </c>
      <c r="TPE198" s="87">
        <v>0</v>
      </c>
      <c r="TPF198" s="87">
        <f>TPD198*(($H$150)+1)+(IF(TPE198&lt;101,TPE198,IF(TPE198&lt;201,TPE198/2,IF(TPE198&lt;=301,TPE198/3,TPE198/4))))</f>
        <v>0</v>
      </c>
      <c r="TPG198" s="108">
        <v>2</v>
      </c>
      <c r="TPH198" s="109"/>
      <c r="TPI198" s="87"/>
      <c r="TPJ198" s="87"/>
      <c r="TPK198" s="87">
        <v>0</v>
      </c>
      <c r="TPL198" s="87">
        <f>TPJ198+TPK198</f>
        <v>0</v>
      </c>
      <c r="TPM198" s="87">
        <v>0</v>
      </c>
      <c r="TPN198" s="87">
        <f>TPL198*(($H$150)+1)+(IF(TPM198&lt;101,TPM198,IF(TPM198&lt;201,TPM198/2,IF(TPM198&lt;=301,TPM198/3,TPM198/4))))</f>
        <v>0</v>
      </c>
      <c r="TPO198" s="108">
        <v>2</v>
      </c>
      <c r="TPP198" s="109"/>
      <c r="TPQ198" s="87"/>
      <c r="TPR198" s="87"/>
      <c r="TPS198" s="87">
        <v>0</v>
      </c>
      <c r="TPT198" s="87">
        <f>TPR198+TPS198</f>
        <v>0</v>
      </c>
      <c r="TPU198" s="87">
        <v>0</v>
      </c>
      <c r="TPV198" s="87">
        <f>TPT198*(($H$150)+1)+(IF(TPU198&lt;101,TPU198,IF(TPU198&lt;201,TPU198/2,IF(TPU198&lt;=301,TPU198/3,TPU198/4))))</f>
        <v>0</v>
      </c>
      <c r="TPW198" s="108">
        <v>2</v>
      </c>
      <c r="TPX198" s="109"/>
      <c r="TPY198" s="87"/>
      <c r="TPZ198" s="87"/>
      <c r="TQA198" s="87">
        <v>0</v>
      </c>
      <c r="TQB198" s="87">
        <f>TPZ198+TQA198</f>
        <v>0</v>
      </c>
      <c r="TQC198" s="87">
        <v>0</v>
      </c>
      <c r="TQD198" s="87">
        <f>TQB198*(($H$150)+1)+(IF(TQC198&lt;101,TQC198,IF(TQC198&lt;201,TQC198/2,IF(TQC198&lt;=301,TQC198/3,TQC198/4))))</f>
        <v>0</v>
      </c>
      <c r="TQE198" s="108">
        <v>2</v>
      </c>
      <c r="TQF198" s="109"/>
      <c r="TQG198" s="87"/>
      <c r="TQH198" s="87"/>
      <c r="TQI198" s="87">
        <v>0</v>
      </c>
      <c r="TQJ198" s="87">
        <f>TQH198+TQI198</f>
        <v>0</v>
      </c>
      <c r="TQK198" s="87">
        <v>0</v>
      </c>
      <c r="TQL198" s="87">
        <f>TQJ198*(($H$150)+1)+(IF(TQK198&lt;101,TQK198,IF(TQK198&lt;201,TQK198/2,IF(TQK198&lt;=301,TQK198/3,TQK198/4))))</f>
        <v>0</v>
      </c>
      <c r="TQM198" s="108">
        <v>2</v>
      </c>
      <c r="TQN198" s="109"/>
      <c r="TQO198" s="87"/>
      <c r="TQP198" s="87"/>
      <c r="TQQ198" s="87">
        <v>0</v>
      </c>
      <c r="TQR198" s="87">
        <f>TQP198+TQQ198</f>
        <v>0</v>
      </c>
      <c r="TQS198" s="87">
        <v>0</v>
      </c>
      <c r="TQT198" s="87">
        <f>TQR198*(($H$150)+1)+(IF(TQS198&lt;101,TQS198,IF(TQS198&lt;201,TQS198/2,IF(TQS198&lt;=301,TQS198/3,TQS198/4))))</f>
        <v>0</v>
      </c>
      <c r="TQU198" s="108">
        <v>2</v>
      </c>
      <c r="TQV198" s="109"/>
      <c r="TQW198" s="87"/>
      <c r="TQX198" s="87"/>
      <c r="TQY198" s="87">
        <v>0</v>
      </c>
      <c r="TQZ198" s="87">
        <f>TQX198+TQY198</f>
        <v>0</v>
      </c>
      <c r="TRA198" s="87">
        <v>0</v>
      </c>
      <c r="TRB198" s="87">
        <f>TQZ198*(($H$150)+1)+(IF(TRA198&lt;101,TRA198,IF(TRA198&lt;201,TRA198/2,IF(TRA198&lt;=301,TRA198/3,TRA198/4))))</f>
        <v>0</v>
      </c>
      <c r="TRC198" s="108">
        <v>2</v>
      </c>
      <c r="TRD198" s="109"/>
      <c r="TRE198" s="87"/>
      <c r="TRF198" s="87"/>
      <c r="TRG198" s="87">
        <v>0</v>
      </c>
      <c r="TRH198" s="87">
        <f>TRF198+TRG198</f>
        <v>0</v>
      </c>
      <c r="TRI198" s="87">
        <v>0</v>
      </c>
      <c r="TRJ198" s="87">
        <f>TRH198*(($H$150)+1)+(IF(TRI198&lt;101,TRI198,IF(TRI198&lt;201,TRI198/2,IF(TRI198&lt;=301,TRI198/3,TRI198/4))))</f>
        <v>0</v>
      </c>
      <c r="TRK198" s="108">
        <v>2</v>
      </c>
      <c r="TRL198" s="109"/>
      <c r="TRM198" s="87"/>
      <c r="TRN198" s="87"/>
      <c r="TRO198" s="87">
        <v>0</v>
      </c>
      <c r="TRP198" s="87">
        <f>TRN198+TRO198</f>
        <v>0</v>
      </c>
      <c r="TRQ198" s="87">
        <v>0</v>
      </c>
      <c r="TRR198" s="87">
        <f>TRP198*(($H$150)+1)+(IF(TRQ198&lt;101,TRQ198,IF(TRQ198&lt;201,TRQ198/2,IF(TRQ198&lt;=301,TRQ198/3,TRQ198/4))))</f>
        <v>0</v>
      </c>
      <c r="TRS198" s="108">
        <v>2</v>
      </c>
      <c r="TRT198" s="109"/>
      <c r="TRU198" s="87"/>
      <c r="TRV198" s="87"/>
      <c r="TRW198" s="87">
        <v>0</v>
      </c>
      <c r="TRX198" s="87">
        <f>TRV198+TRW198</f>
        <v>0</v>
      </c>
      <c r="TRY198" s="87">
        <v>0</v>
      </c>
      <c r="TRZ198" s="87">
        <f>TRX198*(($H$150)+1)+(IF(TRY198&lt;101,TRY198,IF(TRY198&lt;201,TRY198/2,IF(TRY198&lt;=301,TRY198/3,TRY198/4))))</f>
        <v>0</v>
      </c>
      <c r="TSA198" s="108">
        <v>2</v>
      </c>
      <c r="TSB198" s="109"/>
      <c r="TSC198" s="87"/>
      <c r="TSD198" s="87"/>
      <c r="TSE198" s="87">
        <v>0</v>
      </c>
      <c r="TSF198" s="87">
        <f>TSD198+TSE198</f>
        <v>0</v>
      </c>
      <c r="TSG198" s="87">
        <v>0</v>
      </c>
      <c r="TSH198" s="87">
        <f>TSF198*(($H$150)+1)+(IF(TSG198&lt;101,TSG198,IF(TSG198&lt;201,TSG198/2,IF(TSG198&lt;=301,TSG198/3,TSG198/4))))</f>
        <v>0</v>
      </c>
      <c r="TSI198" s="108">
        <v>2</v>
      </c>
      <c r="TSJ198" s="109"/>
      <c r="TSK198" s="87"/>
      <c r="TSL198" s="87"/>
      <c r="TSM198" s="87">
        <v>0</v>
      </c>
      <c r="TSN198" s="87">
        <f>TSL198+TSM198</f>
        <v>0</v>
      </c>
      <c r="TSO198" s="87">
        <v>0</v>
      </c>
      <c r="TSP198" s="87">
        <f>TSN198*(($H$150)+1)+(IF(TSO198&lt;101,TSO198,IF(TSO198&lt;201,TSO198/2,IF(TSO198&lt;=301,TSO198/3,TSO198/4))))</f>
        <v>0</v>
      </c>
      <c r="TSQ198" s="108">
        <v>2</v>
      </c>
      <c r="TSR198" s="109"/>
      <c r="TSS198" s="87"/>
      <c r="TST198" s="87"/>
      <c r="TSU198" s="87">
        <v>0</v>
      </c>
      <c r="TSV198" s="87">
        <f>TST198+TSU198</f>
        <v>0</v>
      </c>
      <c r="TSW198" s="87">
        <v>0</v>
      </c>
      <c r="TSX198" s="87">
        <f>TSV198*(($H$150)+1)+(IF(TSW198&lt;101,TSW198,IF(TSW198&lt;201,TSW198/2,IF(TSW198&lt;=301,TSW198/3,TSW198/4))))</f>
        <v>0</v>
      </c>
      <c r="TSY198" s="108">
        <v>2</v>
      </c>
      <c r="TSZ198" s="109"/>
      <c r="TTA198" s="87"/>
      <c r="TTB198" s="87"/>
      <c r="TTC198" s="87">
        <v>0</v>
      </c>
      <c r="TTD198" s="87">
        <f>TTB198+TTC198</f>
        <v>0</v>
      </c>
      <c r="TTE198" s="87">
        <v>0</v>
      </c>
      <c r="TTF198" s="87">
        <f>TTD198*(($H$150)+1)+(IF(TTE198&lt;101,TTE198,IF(TTE198&lt;201,TTE198/2,IF(TTE198&lt;=301,TTE198/3,TTE198/4))))</f>
        <v>0</v>
      </c>
      <c r="TTG198" s="108">
        <v>2</v>
      </c>
      <c r="TTH198" s="109"/>
      <c r="TTI198" s="87"/>
      <c r="TTJ198" s="87"/>
      <c r="TTK198" s="87">
        <v>0</v>
      </c>
      <c r="TTL198" s="87">
        <f>TTJ198+TTK198</f>
        <v>0</v>
      </c>
      <c r="TTM198" s="87">
        <v>0</v>
      </c>
      <c r="TTN198" s="87">
        <f>TTL198*(($H$150)+1)+(IF(TTM198&lt;101,TTM198,IF(TTM198&lt;201,TTM198/2,IF(TTM198&lt;=301,TTM198/3,TTM198/4))))</f>
        <v>0</v>
      </c>
      <c r="TTO198" s="108">
        <v>2</v>
      </c>
      <c r="TTP198" s="109"/>
      <c r="TTQ198" s="87"/>
      <c r="TTR198" s="87"/>
      <c r="TTS198" s="87">
        <v>0</v>
      </c>
      <c r="TTT198" s="87">
        <f>TTR198+TTS198</f>
        <v>0</v>
      </c>
      <c r="TTU198" s="87">
        <v>0</v>
      </c>
      <c r="TTV198" s="87">
        <f>TTT198*(($H$150)+1)+(IF(TTU198&lt;101,TTU198,IF(TTU198&lt;201,TTU198/2,IF(TTU198&lt;=301,TTU198/3,TTU198/4))))</f>
        <v>0</v>
      </c>
      <c r="TTW198" s="108">
        <v>2</v>
      </c>
      <c r="TTX198" s="109"/>
      <c r="TTY198" s="87"/>
      <c r="TTZ198" s="87"/>
      <c r="TUA198" s="87">
        <v>0</v>
      </c>
      <c r="TUB198" s="87">
        <f>TTZ198+TUA198</f>
        <v>0</v>
      </c>
      <c r="TUC198" s="87">
        <v>0</v>
      </c>
      <c r="TUD198" s="87">
        <f>TUB198*(($H$150)+1)+(IF(TUC198&lt;101,TUC198,IF(TUC198&lt;201,TUC198/2,IF(TUC198&lt;=301,TUC198/3,TUC198/4))))</f>
        <v>0</v>
      </c>
      <c r="TUE198" s="108">
        <v>2</v>
      </c>
      <c r="TUF198" s="109"/>
      <c r="TUG198" s="87"/>
      <c r="TUH198" s="87"/>
      <c r="TUI198" s="87">
        <v>0</v>
      </c>
      <c r="TUJ198" s="87">
        <f>TUH198+TUI198</f>
        <v>0</v>
      </c>
      <c r="TUK198" s="87">
        <v>0</v>
      </c>
      <c r="TUL198" s="87">
        <f>TUJ198*(($H$150)+1)+(IF(TUK198&lt;101,TUK198,IF(TUK198&lt;201,TUK198/2,IF(TUK198&lt;=301,TUK198/3,TUK198/4))))</f>
        <v>0</v>
      </c>
      <c r="TUM198" s="108">
        <v>2</v>
      </c>
      <c r="TUN198" s="109"/>
      <c r="TUO198" s="87"/>
      <c r="TUP198" s="87"/>
      <c r="TUQ198" s="87">
        <v>0</v>
      </c>
      <c r="TUR198" s="87">
        <f>TUP198+TUQ198</f>
        <v>0</v>
      </c>
      <c r="TUS198" s="87">
        <v>0</v>
      </c>
      <c r="TUT198" s="87">
        <f>TUR198*(($H$150)+1)+(IF(TUS198&lt;101,TUS198,IF(TUS198&lt;201,TUS198/2,IF(TUS198&lt;=301,TUS198/3,TUS198/4))))</f>
        <v>0</v>
      </c>
      <c r="TUU198" s="108">
        <v>2</v>
      </c>
      <c r="TUV198" s="109"/>
      <c r="TUW198" s="87"/>
      <c r="TUX198" s="87"/>
      <c r="TUY198" s="87">
        <v>0</v>
      </c>
      <c r="TUZ198" s="87">
        <f>TUX198+TUY198</f>
        <v>0</v>
      </c>
      <c r="TVA198" s="87">
        <v>0</v>
      </c>
      <c r="TVB198" s="87">
        <f>TUZ198*(($H$150)+1)+(IF(TVA198&lt;101,TVA198,IF(TVA198&lt;201,TVA198/2,IF(TVA198&lt;=301,TVA198/3,TVA198/4))))</f>
        <v>0</v>
      </c>
      <c r="TVC198" s="108">
        <v>2</v>
      </c>
      <c r="TVD198" s="109"/>
      <c r="TVE198" s="87"/>
      <c r="TVF198" s="87"/>
      <c r="TVG198" s="87">
        <v>0</v>
      </c>
      <c r="TVH198" s="87">
        <f>TVF198+TVG198</f>
        <v>0</v>
      </c>
      <c r="TVI198" s="87">
        <v>0</v>
      </c>
      <c r="TVJ198" s="87">
        <f>TVH198*(($H$150)+1)+(IF(TVI198&lt;101,TVI198,IF(TVI198&lt;201,TVI198/2,IF(TVI198&lt;=301,TVI198/3,TVI198/4))))</f>
        <v>0</v>
      </c>
      <c r="TVK198" s="108">
        <v>2</v>
      </c>
      <c r="TVL198" s="109"/>
      <c r="TVM198" s="87"/>
      <c r="TVN198" s="87"/>
      <c r="TVO198" s="87">
        <v>0</v>
      </c>
      <c r="TVP198" s="87">
        <f>TVN198+TVO198</f>
        <v>0</v>
      </c>
      <c r="TVQ198" s="87">
        <v>0</v>
      </c>
      <c r="TVR198" s="87">
        <f>TVP198*(($H$150)+1)+(IF(TVQ198&lt;101,TVQ198,IF(TVQ198&lt;201,TVQ198/2,IF(TVQ198&lt;=301,TVQ198/3,TVQ198/4))))</f>
        <v>0</v>
      </c>
      <c r="TVS198" s="108">
        <v>2</v>
      </c>
      <c r="TVT198" s="109"/>
      <c r="TVU198" s="87"/>
      <c r="TVV198" s="87"/>
      <c r="TVW198" s="87">
        <v>0</v>
      </c>
      <c r="TVX198" s="87">
        <f>TVV198+TVW198</f>
        <v>0</v>
      </c>
      <c r="TVY198" s="87">
        <v>0</v>
      </c>
      <c r="TVZ198" s="87">
        <f>TVX198*(($H$150)+1)+(IF(TVY198&lt;101,TVY198,IF(TVY198&lt;201,TVY198/2,IF(TVY198&lt;=301,TVY198/3,TVY198/4))))</f>
        <v>0</v>
      </c>
      <c r="TWA198" s="108">
        <v>2</v>
      </c>
      <c r="TWB198" s="109"/>
      <c r="TWC198" s="87"/>
      <c r="TWD198" s="87"/>
      <c r="TWE198" s="87">
        <v>0</v>
      </c>
      <c r="TWF198" s="87">
        <f>TWD198+TWE198</f>
        <v>0</v>
      </c>
      <c r="TWG198" s="87">
        <v>0</v>
      </c>
      <c r="TWH198" s="87">
        <f>TWF198*(($H$150)+1)+(IF(TWG198&lt;101,TWG198,IF(TWG198&lt;201,TWG198/2,IF(TWG198&lt;=301,TWG198/3,TWG198/4))))</f>
        <v>0</v>
      </c>
      <c r="TWI198" s="108">
        <v>2</v>
      </c>
      <c r="TWJ198" s="109"/>
      <c r="TWK198" s="87"/>
      <c r="TWL198" s="87"/>
      <c r="TWM198" s="87">
        <v>0</v>
      </c>
      <c r="TWN198" s="87">
        <f>TWL198+TWM198</f>
        <v>0</v>
      </c>
      <c r="TWO198" s="87">
        <v>0</v>
      </c>
      <c r="TWP198" s="87">
        <f>TWN198*(($H$150)+1)+(IF(TWO198&lt;101,TWO198,IF(TWO198&lt;201,TWO198/2,IF(TWO198&lt;=301,TWO198/3,TWO198/4))))</f>
        <v>0</v>
      </c>
      <c r="TWQ198" s="108">
        <v>2</v>
      </c>
      <c r="TWR198" s="109"/>
      <c r="TWS198" s="87"/>
      <c r="TWT198" s="87"/>
      <c r="TWU198" s="87">
        <v>0</v>
      </c>
      <c r="TWV198" s="87">
        <f>TWT198+TWU198</f>
        <v>0</v>
      </c>
      <c r="TWW198" s="87">
        <v>0</v>
      </c>
      <c r="TWX198" s="87">
        <f>TWV198*(($H$150)+1)+(IF(TWW198&lt;101,TWW198,IF(TWW198&lt;201,TWW198/2,IF(TWW198&lt;=301,TWW198/3,TWW198/4))))</f>
        <v>0</v>
      </c>
      <c r="TWY198" s="108">
        <v>2</v>
      </c>
      <c r="TWZ198" s="109"/>
      <c r="TXA198" s="87"/>
      <c r="TXB198" s="87"/>
      <c r="TXC198" s="87">
        <v>0</v>
      </c>
      <c r="TXD198" s="87">
        <f>TXB198+TXC198</f>
        <v>0</v>
      </c>
      <c r="TXE198" s="87">
        <v>0</v>
      </c>
      <c r="TXF198" s="87">
        <f>TXD198*(($H$150)+1)+(IF(TXE198&lt;101,TXE198,IF(TXE198&lt;201,TXE198/2,IF(TXE198&lt;=301,TXE198/3,TXE198/4))))</f>
        <v>0</v>
      </c>
      <c r="TXG198" s="108">
        <v>2</v>
      </c>
      <c r="TXH198" s="109"/>
      <c r="TXI198" s="87"/>
      <c r="TXJ198" s="87"/>
      <c r="TXK198" s="87">
        <v>0</v>
      </c>
      <c r="TXL198" s="87">
        <f>TXJ198+TXK198</f>
        <v>0</v>
      </c>
      <c r="TXM198" s="87">
        <v>0</v>
      </c>
      <c r="TXN198" s="87">
        <f>TXL198*(($H$150)+1)+(IF(TXM198&lt;101,TXM198,IF(TXM198&lt;201,TXM198/2,IF(TXM198&lt;=301,TXM198/3,TXM198/4))))</f>
        <v>0</v>
      </c>
      <c r="TXO198" s="108">
        <v>2</v>
      </c>
      <c r="TXP198" s="109"/>
      <c r="TXQ198" s="87"/>
      <c r="TXR198" s="87"/>
      <c r="TXS198" s="87">
        <v>0</v>
      </c>
      <c r="TXT198" s="87">
        <f>TXR198+TXS198</f>
        <v>0</v>
      </c>
      <c r="TXU198" s="87">
        <v>0</v>
      </c>
      <c r="TXV198" s="87">
        <f>TXT198*(($H$150)+1)+(IF(TXU198&lt;101,TXU198,IF(TXU198&lt;201,TXU198/2,IF(TXU198&lt;=301,TXU198/3,TXU198/4))))</f>
        <v>0</v>
      </c>
      <c r="TXW198" s="108">
        <v>2</v>
      </c>
      <c r="TXX198" s="109"/>
      <c r="TXY198" s="87"/>
      <c r="TXZ198" s="87"/>
      <c r="TYA198" s="87">
        <v>0</v>
      </c>
      <c r="TYB198" s="87">
        <f>TXZ198+TYA198</f>
        <v>0</v>
      </c>
      <c r="TYC198" s="87">
        <v>0</v>
      </c>
      <c r="TYD198" s="87">
        <f>TYB198*(($H$150)+1)+(IF(TYC198&lt;101,TYC198,IF(TYC198&lt;201,TYC198/2,IF(TYC198&lt;=301,TYC198/3,TYC198/4))))</f>
        <v>0</v>
      </c>
      <c r="TYE198" s="108">
        <v>2</v>
      </c>
      <c r="TYF198" s="109"/>
      <c r="TYG198" s="87"/>
      <c r="TYH198" s="87"/>
      <c r="TYI198" s="87">
        <v>0</v>
      </c>
      <c r="TYJ198" s="87">
        <f>TYH198+TYI198</f>
        <v>0</v>
      </c>
      <c r="TYK198" s="87">
        <v>0</v>
      </c>
      <c r="TYL198" s="87">
        <f>TYJ198*(($H$150)+1)+(IF(TYK198&lt;101,TYK198,IF(TYK198&lt;201,TYK198/2,IF(TYK198&lt;=301,TYK198/3,TYK198/4))))</f>
        <v>0</v>
      </c>
      <c r="TYM198" s="108">
        <v>2</v>
      </c>
      <c r="TYN198" s="109"/>
      <c r="TYO198" s="87"/>
      <c r="TYP198" s="87"/>
      <c r="TYQ198" s="87">
        <v>0</v>
      </c>
      <c r="TYR198" s="87">
        <f>TYP198+TYQ198</f>
        <v>0</v>
      </c>
      <c r="TYS198" s="87">
        <v>0</v>
      </c>
      <c r="TYT198" s="87">
        <f>TYR198*(($H$150)+1)+(IF(TYS198&lt;101,TYS198,IF(TYS198&lt;201,TYS198/2,IF(TYS198&lt;=301,TYS198/3,TYS198/4))))</f>
        <v>0</v>
      </c>
      <c r="TYU198" s="108">
        <v>2</v>
      </c>
      <c r="TYV198" s="109"/>
      <c r="TYW198" s="87"/>
      <c r="TYX198" s="87"/>
      <c r="TYY198" s="87">
        <v>0</v>
      </c>
      <c r="TYZ198" s="87">
        <f>TYX198+TYY198</f>
        <v>0</v>
      </c>
      <c r="TZA198" s="87">
        <v>0</v>
      </c>
      <c r="TZB198" s="87">
        <f>TYZ198*(($H$150)+1)+(IF(TZA198&lt;101,TZA198,IF(TZA198&lt;201,TZA198/2,IF(TZA198&lt;=301,TZA198/3,TZA198/4))))</f>
        <v>0</v>
      </c>
      <c r="TZC198" s="108">
        <v>2</v>
      </c>
      <c r="TZD198" s="109"/>
      <c r="TZE198" s="87"/>
      <c r="TZF198" s="87"/>
      <c r="TZG198" s="87">
        <v>0</v>
      </c>
      <c r="TZH198" s="87">
        <f>TZF198+TZG198</f>
        <v>0</v>
      </c>
      <c r="TZI198" s="87">
        <v>0</v>
      </c>
      <c r="TZJ198" s="87">
        <f>TZH198*(($H$150)+1)+(IF(TZI198&lt;101,TZI198,IF(TZI198&lt;201,TZI198/2,IF(TZI198&lt;=301,TZI198/3,TZI198/4))))</f>
        <v>0</v>
      </c>
      <c r="TZK198" s="108">
        <v>2</v>
      </c>
      <c r="TZL198" s="109"/>
      <c r="TZM198" s="87"/>
      <c r="TZN198" s="87"/>
      <c r="TZO198" s="87">
        <v>0</v>
      </c>
      <c r="TZP198" s="87">
        <f>TZN198+TZO198</f>
        <v>0</v>
      </c>
      <c r="TZQ198" s="87">
        <v>0</v>
      </c>
      <c r="TZR198" s="87">
        <f>TZP198*(($H$150)+1)+(IF(TZQ198&lt;101,TZQ198,IF(TZQ198&lt;201,TZQ198/2,IF(TZQ198&lt;=301,TZQ198/3,TZQ198/4))))</f>
        <v>0</v>
      </c>
      <c r="TZS198" s="108">
        <v>2</v>
      </c>
      <c r="TZT198" s="109"/>
      <c r="TZU198" s="87"/>
      <c r="TZV198" s="87"/>
      <c r="TZW198" s="87">
        <v>0</v>
      </c>
      <c r="TZX198" s="87">
        <f>TZV198+TZW198</f>
        <v>0</v>
      </c>
      <c r="TZY198" s="87">
        <v>0</v>
      </c>
      <c r="TZZ198" s="87">
        <f>TZX198*(($H$150)+1)+(IF(TZY198&lt;101,TZY198,IF(TZY198&lt;201,TZY198/2,IF(TZY198&lt;=301,TZY198/3,TZY198/4))))</f>
        <v>0</v>
      </c>
      <c r="UAA198" s="108">
        <v>2</v>
      </c>
      <c r="UAB198" s="109"/>
      <c r="UAC198" s="87"/>
      <c r="UAD198" s="87"/>
      <c r="UAE198" s="87">
        <v>0</v>
      </c>
      <c r="UAF198" s="87">
        <f>UAD198+UAE198</f>
        <v>0</v>
      </c>
      <c r="UAG198" s="87">
        <v>0</v>
      </c>
      <c r="UAH198" s="87">
        <f>UAF198*(($H$150)+1)+(IF(UAG198&lt;101,UAG198,IF(UAG198&lt;201,UAG198/2,IF(UAG198&lt;=301,UAG198/3,UAG198/4))))</f>
        <v>0</v>
      </c>
      <c r="UAI198" s="108">
        <v>2</v>
      </c>
      <c r="UAJ198" s="109"/>
      <c r="UAK198" s="87"/>
      <c r="UAL198" s="87"/>
      <c r="UAM198" s="87">
        <v>0</v>
      </c>
      <c r="UAN198" s="87">
        <f>UAL198+UAM198</f>
        <v>0</v>
      </c>
      <c r="UAO198" s="87">
        <v>0</v>
      </c>
      <c r="UAP198" s="87">
        <f>UAN198*(($H$150)+1)+(IF(UAO198&lt;101,UAO198,IF(UAO198&lt;201,UAO198/2,IF(UAO198&lt;=301,UAO198/3,UAO198/4))))</f>
        <v>0</v>
      </c>
      <c r="UAQ198" s="108">
        <v>2</v>
      </c>
      <c r="UAR198" s="109"/>
      <c r="UAS198" s="87"/>
      <c r="UAT198" s="87"/>
      <c r="UAU198" s="87">
        <v>0</v>
      </c>
      <c r="UAV198" s="87">
        <f>UAT198+UAU198</f>
        <v>0</v>
      </c>
      <c r="UAW198" s="87">
        <v>0</v>
      </c>
      <c r="UAX198" s="87">
        <f>UAV198*(($H$150)+1)+(IF(UAW198&lt;101,UAW198,IF(UAW198&lt;201,UAW198/2,IF(UAW198&lt;=301,UAW198/3,UAW198/4))))</f>
        <v>0</v>
      </c>
      <c r="UAY198" s="108">
        <v>2</v>
      </c>
      <c r="UAZ198" s="109"/>
      <c r="UBA198" s="87"/>
      <c r="UBB198" s="87"/>
      <c r="UBC198" s="87">
        <v>0</v>
      </c>
      <c r="UBD198" s="87">
        <f>UBB198+UBC198</f>
        <v>0</v>
      </c>
      <c r="UBE198" s="87">
        <v>0</v>
      </c>
      <c r="UBF198" s="87">
        <f>UBD198*(($H$150)+1)+(IF(UBE198&lt;101,UBE198,IF(UBE198&lt;201,UBE198/2,IF(UBE198&lt;=301,UBE198/3,UBE198/4))))</f>
        <v>0</v>
      </c>
      <c r="UBG198" s="108">
        <v>2</v>
      </c>
      <c r="UBH198" s="109"/>
      <c r="UBI198" s="87"/>
      <c r="UBJ198" s="87"/>
      <c r="UBK198" s="87">
        <v>0</v>
      </c>
      <c r="UBL198" s="87">
        <f>UBJ198+UBK198</f>
        <v>0</v>
      </c>
      <c r="UBM198" s="87">
        <v>0</v>
      </c>
      <c r="UBN198" s="87">
        <f>UBL198*(($H$150)+1)+(IF(UBM198&lt;101,UBM198,IF(UBM198&lt;201,UBM198/2,IF(UBM198&lt;=301,UBM198/3,UBM198/4))))</f>
        <v>0</v>
      </c>
      <c r="UBO198" s="108">
        <v>2</v>
      </c>
      <c r="UBP198" s="109"/>
      <c r="UBQ198" s="87"/>
      <c r="UBR198" s="87"/>
      <c r="UBS198" s="87">
        <v>0</v>
      </c>
      <c r="UBT198" s="87">
        <f>UBR198+UBS198</f>
        <v>0</v>
      </c>
      <c r="UBU198" s="87">
        <v>0</v>
      </c>
      <c r="UBV198" s="87">
        <f>UBT198*(($H$150)+1)+(IF(UBU198&lt;101,UBU198,IF(UBU198&lt;201,UBU198/2,IF(UBU198&lt;=301,UBU198/3,UBU198/4))))</f>
        <v>0</v>
      </c>
      <c r="UBW198" s="108">
        <v>2</v>
      </c>
      <c r="UBX198" s="109"/>
      <c r="UBY198" s="87"/>
      <c r="UBZ198" s="87"/>
      <c r="UCA198" s="87">
        <v>0</v>
      </c>
      <c r="UCB198" s="87">
        <f>UBZ198+UCA198</f>
        <v>0</v>
      </c>
      <c r="UCC198" s="87">
        <v>0</v>
      </c>
      <c r="UCD198" s="87">
        <f>UCB198*(($H$150)+1)+(IF(UCC198&lt;101,UCC198,IF(UCC198&lt;201,UCC198/2,IF(UCC198&lt;=301,UCC198/3,UCC198/4))))</f>
        <v>0</v>
      </c>
      <c r="UCE198" s="108">
        <v>2</v>
      </c>
      <c r="UCF198" s="109"/>
      <c r="UCG198" s="87"/>
      <c r="UCH198" s="87"/>
      <c r="UCI198" s="87">
        <v>0</v>
      </c>
      <c r="UCJ198" s="87">
        <f>UCH198+UCI198</f>
        <v>0</v>
      </c>
      <c r="UCK198" s="87">
        <v>0</v>
      </c>
      <c r="UCL198" s="87">
        <f>UCJ198*(($H$150)+1)+(IF(UCK198&lt;101,UCK198,IF(UCK198&lt;201,UCK198/2,IF(UCK198&lt;=301,UCK198/3,UCK198/4))))</f>
        <v>0</v>
      </c>
      <c r="UCM198" s="108">
        <v>2</v>
      </c>
      <c r="UCN198" s="109"/>
      <c r="UCO198" s="87"/>
      <c r="UCP198" s="87"/>
      <c r="UCQ198" s="87">
        <v>0</v>
      </c>
      <c r="UCR198" s="87">
        <f>UCP198+UCQ198</f>
        <v>0</v>
      </c>
      <c r="UCS198" s="87">
        <v>0</v>
      </c>
      <c r="UCT198" s="87">
        <f>UCR198*(($H$150)+1)+(IF(UCS198&lt;101,UCS198,IF(UCS198&lt;201,UCS198/2,IF(UCS198&lt;=301,UCS198/3,UCS198/4))))</f>
        <v>0</v>
      </c>
      <c r="UCU198" s="108">
        <v>2</v>
      </c>
      <c r="UCV198" s="109"/>
      <c r="UCW198" s="87"/>
      <c r="UCX198" s="87"/>
      <c r="UCY198" s="87">
        <v>0</v>
      </c>
      <c r="UCZ198" s="87">
        <f>UCX198+UCY198</f>
        <v>0</v>
      </c>
      <c r="UDA198" s="87">
        <v>0</v>
      </c>
      <c r="UDB198" s="87">
        <f>UCZ198*(($H$150)+1)+(IF(UDA198&lt;101,UDA198,IF(UDA198&lt;201,UDA198/2,IF(UDA198&lt;=301,UDA198/3,UDA198/4))))</f>
        <v>0</v>
      </c>
      <c r="UDC198" s="108">
        <v>2</v>
      </c>
      <c r="UDD198" s="109"/>
      <c r="UDE198" s="87"/>
      <c r="UDF198" s="87"/>
      <c r="UDG198" s="87">
        <v>0</v>
      </c>
      <c r="UDH198" s="87">
        <f>UDF198+UDG198</f>
        <v>0</v>
      </c>
      <c r="UDI198" s="87">
        <v>0</v>
      </c>
      <c r="UDJ198" s="87">
        <f>UDH198*(($H$150)+1)+(IF(UDI198&lt;101,UDI198,IF(UDI198&lt;201,UDI198/2,IF(UDI198&lt;=301,UDI198/3,UDI198/4))))</f>
        <v>0</v>
      </c>
      <c r="UDK198" s="108">
        <v>2</v>
      </c>
      <c r="UDL198" s="109"/>
      <c r="UDM198" s="87"/>
      <c r="UDN198" s="87"/>
      <c r="UDO198" s="87">
        <v>0</v>
      </c>
      <c r="UDP198" s="87">
        <f>UDN198+UDO198</f>
        <v>0</v>
      </c>
      <c r="UDQ198" s="87">
        <v>0</v>
      </c>
      <c r="UDR198" s="87">
        <f>UDP198*(($H$150)+1)+(IF(UDQ198&lt;101,UDQ198,IF(UDQ198&lt;201,UDQ198/2,IF(UDQ198&lt;=301,UDQ198/3,UDQ198/4))))</f>
        <v>0</v>
      </c>
      <c r="UDS198" s="108">
        <v>2</v>
      </c>
      <c r="UDT198" s="109"/>
      <c r="UDU198" s="87"/>
      <c r="UDV198" s="87"/>
      <c r="UDW198" s="87">
        <v>0</v>
      </c>
      <c r="UDX198" s="87">
        <f>UDV198+UDW198</f>
        <v>0</v>
      </c>
      <c r="UDY198" s="87">
        <v>0</v>
      </c>
      <c r="UDZ198" s="87">
        <f>UDX198*(($H$150)+1)+(IF(UDY198&lt;101,UDY198,IF(UDY198&lt;201,UDY198/2,IF(UDY198&lt;=301,UDY198/3,UDY198/4))))</f>
        <v>0</v>
      </c>
      <c r="UEA198" s="108">
        <v>2</v>
      </c>
      <c r="UEB198" s="109"/>
      <c r="UEC198" s="87"/>
      <c r="UED198" s="87"/>
      <c r="UEE198" s="87">
        <v>0</v>
      </c>
      <c r="UEF198" s="87">
        <f>UED198+UEE198</f>
        <v>0</v>
      </c>
      <c r="UEG198" s="87">
        <v>0</v>
      </c>
      <c r="UEH198" s="87">
        <f>UEF198*(($H$150)+1)+(IF(UEG198&lt;101,UEG198,IF(UEG198&lt;201,UEG198/2,IF(UEG198&lt;=301,UEG198/3,UEG198/4))))</f>
        <v>0</v>
      </c>
      <c r="UEI198" s="108">
        <v>2</v>
      </c>
      <c r="UEJ198" s="109"/>
      <c r="UEK198" s="87"/>
      <c r="UEL198" s="87"/>
      <c r="UEM198" s="87">
        <v>0</v>
      </c>
      <c r="UEN198" s="87">
        <f>UEL198+UEM198</f>
        <v>0</v>
      </c>
      <c r="UEO198" s="87">
        <v>0</v>
      </c>
      <c r="UEP198" s="87">
        <f>UEN198*(($H$150)+1)+(IF(UEO198&lt;101,UEO198,IF(UEO198&lt;201,UEO198/2,IF(UEO198&lt;=301,UEO198/3,UEO198/4))))</f>
        <v>0</v>
      </c>
      <c r="UEQ198" s="108">
        <v>2</v>
      </c>
      <c r="UER198" s="109"/>
      <c r="UES198" s="87"/>
      <c r="UET198" s="87"/>
      <c r="UEU198" s="87">
        <v>0</v>
      </c>
      <c r="UEV198" s="87">
        <f>UET198+UEU198</f>
        <v>0</v>
      </c>
      <c r="UEW198" s="87">
        <v>0</v>
      </c>
      <c r="UEX198" s="87">
        <f>UEV198*(($H$150)+1)+(IF(UEW198&lt;101,UEW198,IF(UEW198&lt;201,UEW198/2,IF(UEW198&lt;=301,UEW198/3,UEW198/4))))</f>
        <v>0</v>
      </c>
      <c r="UEY198" s="108">
        <v>2</v>
      </c>
      <c r="UEZ198" s="109"/>
      <c r="UFA198" s="87"/>
      <c r="UFB198" s="87"/>
      <c r="UFC198" s="87">
        <v>0</v>
      </c>
      <c r="UFD198" s="87">
        <f>UFB198+UFC198</f>
        <v>0</v>
      </c>
      <c r="UFE198" s="87">
        <v>0</v>
      </c>
      <c r="UFF198" s="87">
        <f>UFD198*(($H$150)+1)+(IF(UFE198&lt;101,UFE198,IF(UFE198&lt;201,UFE198/2,IF(UFE198&lt;=301,UFE198/3,UFE198/4))))</f>
        <v>0</v>
      </c>
      <c r="UFG198" s="108">
        <v>2</v>
      </c>
      <c r="UFH198" s="109"/>
      <c r="UFI198" s="87"/>
      <c r="UFJ198" s="87"/>
      <c r="UFK198" s="87">
        <v>0</v>
      </c>
      <c r="UFL198" s="87">
        <f>UFJ198+UFK198</f>
        <v>0</v>
      </c>
      <c r="UFM198" s="87">
        <v>0</v>
      </c>
      <c r="UFN198" s="87">
        <f>UFL198*(($H$150)+1)+(IF(UFM198&lt;101,UFM198,IF(UFM198&lt;201,UFM198/2,IF(UFM198&lt;=301,UFM198/3,UFM198/4))))</f>
        <v>0</v>
      </c>
      <c r="UFO198" s="108">
        <v>2</v>
      </c>
      <c r="UFP198" s="109"/>
      <c r="UFQ198" s="87"/>
      <c r="UFR198" s="87"/>
      <c r="UFS198" s="87">
        <v>0</v>
      </c>
      <c r="UFT198" s="87">
        <f>UFR198+UFS198</f>
        <v>0</v>
      </c>
      <c r="UFU198" s="87">
        <v>0</v>
      </c>
      <c r="UFV198" s="87">
        <f>UFT198*(($H$150)+1)+(IF(UFU198&lt;101,UFU198,IF(UFU198&lt;201,UFU198/2,IF(UFU198&lt;=301,UFU198/3,UFU198/4))))</f>
        <v>0</v>
      </c>
      <c r="UFW198" s="108">
        <v>2</v>
      </c>
      <c r="UFX198" s="109"/>
      <c r="UFY198" s="87"/>
      <c r="UFZ198" s="87"/>
      <c r="UGA198" s="87">
        <v>0</v>
      </c>
      <c r="UGB198" s="87">
        <f>UFZ198+UGA198</f>
        <v>0</v>
      </c>
      <c r="UGC198" s="87">
        <v>0</v>
      </c>
      <c r="UGD198" s="87">
        <f>UGB198*(($H$150)+1)+(IF(UGC198&lt;101,UGC198,IF(UGC198&lt;201,UGC198/2,IF(UGC198&lt;=301,UGC198/3,UGC198/4))))</f>
        <v>0</v>
      </c>
      <c r="UGE198" s="108">
        <v>2</v>
      </c>
      <c r="UGF198" s="109"/>
      <c r="UGG198" s="87"/>
      <c r="UGH198" s="87"/>
      <c r="UGI198" s="87">
        <v>0</v>
      </c>
      <c r="UGJ198" s="87">
        <f>UGH198+UGI198</f>
        <v>0</v>
      </c>
      <c r="UGK198" s="87">
        <v>0</v>
      </c>
      <c r="UGL198" s="87">
        <f>UGJ198*(($H$150)+1)+(IF(UGK198&lt;101,UGK198,IF(UGK198&lt;201,UGK198/2,IF(UGK198&lt;=301,UGK198/3,UGK198/4))))</f>
        <v>0</v>
      </c>
      <c r="UGM198" s="108">
        <v>2</v>
      </c>
      <c r="UGN198" s="109"/>
      <c r="UGO198" s="87"/>
      <c r="UGP198" s="87"/>
      <c r="UGQ198" s="87">
        <v>0</v>
      </c>
      <c r="UGR198" s="87">
        <f>UGP198+UGQ198</f>
        <v>0</v>
      </c>
      <c r="UGS198" s="87">
        <v>0</v>
      </c>
      <c r="UGT198" s="87">
        <f>UGR198*(($H$150)+1)+(IF(UGS198&lt;101,UGS198,IF(UGS198&lt;201,UGS198/2,IF(UGS198&lt;=301,UGS198/3,UGS198/4))))</f>
        <v>0</v>
      </c>
      <c r="UGU198" s="108">
        <v>2</v>
      </c>
      <c r="UGV198" s="109"/>
      <c r="UGW198" s="87"/>
      <c r="UGX198" s="87"/>
      <c r="UGY198" s="87">
        <v>0</v>
      </c>
      <c r="UGZ198" s="87">
        <f>UGX198+UGY198</f>
        <v>0</v>
      </c>
      <c r="UHA198" s="87">
        <v>0</v>
      </c>
      <c r="UHB198" s="87">
        <f>UGZ198*(($H$150)+1)+(IF(UHA198&lt;101,UHA198,IF(UHA198&lt;201,UHA198/2,IF(UHA198&lt;=301,UHA198/3,UHA198/4))))</f>
        <v>0</v>
      </c>
      <c r="UHC198" s="108">
        <v>2</v>
      </c>
      <c r="UHD198" s="109"/>
      <c r="UHE198" s="87"/>
      <c r="UHF198" s="87"/>
      <c r="UHG198" s="87">
        <v>0</v>
      </c>
      <c r="UHH198" s="87">
        <f>UHF198+UHG198</f>
        <v>0</v>
      </c>
      <c r="UHI198" s="87">
        <v>0</v>
      </c>
      <c r="UHJ198" s="87">
        <f>UHH198*(($H$150)+1)+(IF(UHI198&lt;101,UHI198,IF(UHI198&lt;201,UHI198/2,IF(UHI198&lt;=301,UHI198/3,UHI198/4))))</f>
        <v>0</v>
      </c>
      <c r="UHK198" s="108">
        <v>2</v>
      </c>
      <c r="UHL198" s="109"/>
      <c r="UHM198" s="87"/>
      <c r="UHN198" s="87"/>
      <c r="UHO198" s="87">
        <v>0</v>
      </c>
      <c r="UHP198" s="87">
        <f>UHN198+UHO198</f>
        <v>0</v>
      </c>
      <c r="UHQ198" s="87">
        <v>0</v>
      </c>
      <c r="UHR198" s="87">
        <f>UHP198*(($H$150)+1)+(IF(UHQ198&lt;101,UHQ198,IF(UHQ198&lt;201,UHQ198/2,IF(UHQ198&lt;=301,UHQ198/3,UHQ198/4))))</f>
        <v>0</v>
      </c>
      <c r="UHS198" s="108">
        <v>2</v>
      </c>
      <c r="UHT198" s="109"/>
      <c r="UHU198" s="87"/>
      <c r="UHV198" s="87"/>
      <c r="UHW198" s="87">
        <v>0</v>
      </c>
      <c r="UHX198" s="87">
        <f>UHV198+UHW198</f>
        <v>0</v>
      </c>
      <c r="UHY198" s="87">
        <v>0</v>
      </c>
      <c r="UHZ198" s="87">
        <f>UHX198*(($H$150)+1)+(IF(UHY198&lt;101,UHY198,IF(UHY198&lt;201,UHY198/2,IF(UHY198&lt;=301,UHY198/3,UHY198/4))))</f>
        <v>0</v>
      </c>
      <c r="UIA198" s="108">
        <v>2</v>
      </c>
      <c r="UIB198" s="109"/>
      <c r="UIC198" s="87"/>
      <c r="UID198" s="87"/>
      <c r="UIE198" s="87">
        <v>0</v>
      </c>
      <c r="UIF198" s="87">
        <f>UID198+UIE198</f>
        <v>0</v>
      </c>
      <c r="UIG198" s="87">
        <v>0</v>
      </c>
      <c r="UIH198" s="87">
        <f>UIF198*(($H$150)+1)+(IF(UIG198&lt;101,UIG198,IF(UIG198&lt;201,UIG198/2,IF(UIG198&lt;=301,UIG198/3,UIG198/4))))</f>
        <v>0</v>
      </c>
      <c r="UII198" s="108">
        <v>2</v>
      </c>
      <c r="UIJ198" s="109"/>
      <c r="UIK198" s="87"/>
      <c r="UIL198" s="87"/>
      <c r="UIM198" s="87">
        <v>0</v>
      </c>
      <c r="UIN198" s="87">
        <f>UIL198+UIM198</f>
        <v>0</v>
      </c>
      <c r="UIO198" s="87">
        <v>0</v>
      </c>
      <c r="UIP198" s="87">
        <f>UIN198*(($H$150)+1)+(IF(UIO198&lt;101,UIO198,IF(UIO198&lt;201,UIO198/2,IF(UIO198&lt;=301,UIO198/3,UIO198/4))))</f>
        <v>0</v>
      </c>
      <c r="UIQ198" s="108">
        <v>2</v>
      </c>
      <c r="UIR198" s="109"/>
      <c r="UIS198" s="87"/>
      <c r="UIT198" s="87"/>
      <c r="UIU198" s="87">
        <v>0</v>
      </c>
      <c r="UIV198" s="87">
        <f>UIT198+UIU198</f>
        <v>0</v>
      </c>
      <c r="UIW198" s="87">
        <v>0</v>
      </c>
      <c r="UIX198" s="87">
        <f>UIV198*(($H$150)+1)+(IF(UIW198&lt;101,UIW198,IF(UIW198&lt;201,UIW198/2,IF(UIW198&lt;=301,UIW198/3,UIW198/4))))</f>
        <v>0</v>
      </c>
      <c r="UIY198" s="108">
        <v>2</v>
      </c>
      <c r="UIZ198" s="109"/>
      <c r="UJA198" s="87"/>
      <c r="UJB198" s="87"/>
      <c r="UJC198" s="87">
        <v>0</v>
      </c>
      <c r="UJD198" s="87">
        <f>UJB198+UJC198</f>
        <v>0</v>
      </c>
      <c r="UJE198" s="87">
        <v>0</v>
      </c>
      <c r="UJF198" s="87">
        <f>UJD198*(($H$150)+1)+(IF(UJE198&lt;101,UJE198,IF(UJE198&lt;201,UJE198/2,IF(UJE198&lt;=301,UJE198/3,UJE198/4))))</f>
        <v>0</v>
      </c>
      <c r="UJG198" s="108">
        <v>2</v>
      </c>
      <c r="UJH198" s="109"/>
      <c r="UJI198" s="87"/>
      <c r="UJJ198" s="87"/>
      <c r="UJK198" s="87">
        <v>0</v>
      </c>
      <c r="UJL198" s="87">
        <f>UJJ198+UJK198</f>
        <v>0</v>
      </c>
      <c r="UJM198" s="87">
        <v>0</v>
      </c>
      <c r="UJN198" s="87">
        <f>UJL198*(($H$150)+1)+(IF(UJM198&lt;101,UJM198,IF(UJM198&lt;201,UJM198/2,IF(UJM198&lt;=301,UJM198/3,UJM198/4))))</f>
        <v>0</v>
      </c>
      <c r="UJO198" s="108">
        <v>2</v>
      </c>
      <c r="UJP198" s="109"/>
      <c r="UJQ198" s="87"/>
      <c r="UJR198" s="87"/>
      <c r="UJS198" s="87">
        <v>0</v>
      </c>
      <c r="UJT198" s="87">
        <f>UJR198+UJS198</f>
        <v>0</v>
      </c>
      <c r="UJU198" s="87">
        <v>0</v>
      </c>
      <c r="UJV198" s="87">
        <f>UJT198*(($H$150)+1)+(IF(UJU198&lt;101,UJU198,IF(UJU198&lt;201,UJU198/2,IF(UJU198&lt;=301,UJU198/3,UJU198/4))))</f>
        <v>0</v>
      </c>
      <c r="UJW198" s="108">
        <v>2</v>
      </c>
      <c r="UJX198" s="109"/>
      <c r="UJY198" s="87"/>
      <c r="UJZ198" s="87"/>
      <c r="UKA198" s="87">
        <v>0</v>
      </c>
      <c r="UKB198" s="87">
        <f>UJZ198+UKA198</f>
        <v>0</v>
      </c>
      <c r="UKC198" s="87">
        <v>0</v>
      </c>
      <c r="UKD198" s="87">
        <f>UKB198*(($H$150)+1)+(IF(UKC198&lt;101,UKC198,IF(UKC198&lt;201,UKC198/2,IF(UKC198&lt;=301,UKC198/3,UKC198/4))))</f>
        <v>0</v>
      </c>
      <c r="UKE198" s="108">
        <v>2</v>
      </c>
      <c r="UKF198" s="109"/>
      <c r="UKG198" s="87"/>
      <c r="UKH198" s="87"/>
      <c r="UKI198" s="87">
        <v>0</v>
      </c>
      <c r="UKJ198" s="87">
        <f>UKH198+UKI198</f>
        <v>0</v>
      </c>
      <c r="UKK198" s="87">
        <v>0</v>
      </c>
      <c r="UKL198" s="87">
        <f>UKJ198*(($H$150)+1)+(IF(UKK198&lt;101,UKK198,IF(UKK198&lt;201,UKK198/2,IF(UKK198&lt;=301,UKK198/3,UKK198/4))))</f>
        <v>0</v>
      </c>
      <c r="UKM198" s="108">
        <v>2</v>
      </c>
      <c r="UKN198" s="109"/>
      <c r="UKO198" s="87"/>
      <c r="UKP198" s="87"/>
      <c r="UKQ198" s="87">
        <v>0</v>
      </c>
      <c r="UKR198" s="87">
        <f>UKP198+UKQ198</f>
        <v>0</v>
      </c>
      <c r="UKS198" s="87">
        <v>0</v>
      </c>
      <c r="UKT198" s="87">
        <f>UKR198*(($H$150)+1)+(IF(UKS198&lt;101,UKS198,IF(UKS198&lt;201,UKS198/2,IF(UKS198&lt;=301,UKS198/3,UKS198/4))))</f>
        <v>0</v>
      </c>
      <c r="UKU198" s="108">
        <v>2</v>
      </c>
      <c r="UKV198" s="109"/>
      <c r="UKW198" s="87"/>
      <c r="UKX198" s="87"/>
      <c r="UKY198" s="87">
        <v>0</v>
      </c>
      <c r="UKZ198" s="87">
        <f>UKX198+UKY198</f>
        <v>0</v>
      </c>
      <c r="ULA198" s="87">
        <v>0</v>
      </c>
      <c r="ULB198" s="87">
        <f>UKZ198*(($H$150)+1)+(IF(ULA198&lt;101,ULA198,IF(ULA198&lt;201,ULA198/2,IF(ULA198&lt;=301,ULA198/3,ULA198/4))))</f>
        <v>0</v>
      </c>
      <c r="ULC198" s="108">
        <v>2</v>
      </c>
      <c r="ULD198" s="109"/>
      <c r="ULE198" s="87"/>
      <c r="ULF198" s="87"/>
      <c r="ULG198" s="87">
        <v>0</v>
      </c>
      <c r="ULH198" s="87">
        <f>ULF198+ULG198</f>
        <v>0</v>
      </c>
      <c r="ULI198" s="87">
        <v>0</v>
      </c>
      <c r="ULJ198" s="87">
        <f>ULH198*(($H$150)+1)+(IF(ULI198&lt;101,ULI198,IF(ULI198&lt;201,ULI198/2,IF(ULI198&lt;=301,ULI198/3,ULI198/4))))</f>
        <v>0</v>
      </c>
      <c r="ULK198" s="108">
        <v>2</v>
      </c>
      <c r="ULL198" s="109"/>
      <c r="ULM198" s="87"/>
      <c r="ULN198" s="87"/>
      <c r="ULO198" s="87">
        <v>0</v>
      </c>
      <c r="ULP198" s="87">
        <f>ULN198+ULO198</f>
        <v>0</v>
      </c>
      <c r="ULQ198" s="87">
        <v>0</v>
      </c>
      <c r="ULR198" s="87">
        <f>ULP198*(($H$150)+1)+(IF(ULQ198&lt;101,ULQ198,IF(ULQ198&lt;201,ULQ198/2,IF(ULQ198&lt;=301,ULQ198/3,ULQ198/4))))</f>
        <v>0</v>
      </c>
      <c r="ULS198" s="108">
        <v>2</v>
      </c>
      <c r="ULT198" s="109"/>
      <c r="ULU198" s="87"/>
      <c r="ULV198" s="87"/>
      <c r="ULW198" s="87">
        <v>0</v>
      </c>
      <c r="ULX198" s="87">
        <f>ULV198+ULW198</f>
        <v>0</v>
      </c>
      <c r="ULY198" s="87">
        <v>0</v>
      </c>
      <c r="ULZ198" s="87">
        <f>ULX198*(($H$150)+1)+(IF(ULY198&lt;101,ULY198,IF(ULY198&lt;201,ULY198/2,IF(ULY198&lt;=301,ULY198/3,ULY198/4))))</f>
        <v>0</v>
      </c>
      <c r="UMA198" s="108">
        <v>2</v>
      </c>
      <c r="UMB198" s="109"/>
      <c r="UMC198" s="87"/>
      <c r="UMD198" s="87"/>
      <c r="UME198" s="87">
        <v>0</v>
      </c>
      <c r="UMF198" s="87">
        <f>UMD198+UME198</f>
        <v>0</v>
      </c>
      <c r="UMG198" s="87">
        <v>0</v>
      </c>
      <c r="UMH198" s="87">
        <f>UMF198*(($H$150)+1)+(IF(UMG198&lt;101,UMG198,IF(UMG198&lt;201,UMG198/2,IF(UMG198&lt;=301,UMG198/3,UMG198/4))))</f>
        <v>0</v>
      </c>
      <c r="UMI198" s="108">
        <v>2</v>
      </c>
      <c r="UMJ198" s="109"/>
      <c r="UMK198" s="87"/>
      <c r="UML198" s="87"/>
      <c r="UMM198" s="87">
        <v>0</v>
      </c>
      <c r="UMN198" s="87">
        <f>UML198+UMM198</f>
        <v>0</v>
      </c>
      <c r="UMO198" s="87">
        <v>0</v>
      </c>
      <c r="UMP198" s="87">
        <f>UMN198*(($H$150)+1)+(IF(UMO198&lt;101,UMO198,IF(UMO198&lt;201,UMO198/2,IF(UMO198&lt;=301,UMO198/3,UMO198/4))))</f>
        <v>0</v>
      </c>
      <c r="UMQ198" s="108">
        <v>2</v>
      </c>
      <c r="UMR198" s="109"/>
      <c r="UMS198" s="87"/>
      <c r="UMT198" s="87"/>
      <c r="UMU198" s="87">
        <v>0</v>
      </c>
      <c r="UMV198" s="87">
        <f>UMT198+UMU198</f>
        <v>0</v>
      </c>
      <c r="UMW198" s="87">
        <v>0</v>
      </c>
      <c r="UMX198" s="87">
        <f>UMV198*(($H$150)+1)+(IF(UMW198&lt;101,UMW198,IF(UMW198&lt;201,UMW198/2,IF(UMW198&lt;=301,UMW198/3,UMW198/4))))</f>
        <v>0</v>
      </c>
      <c r="UMY198" s="108">
        <v>2</v>
      </c>
      <c r="UMZ198" s="109"/>
      <c r="UNA198" s="87"/>
      <c r="UNB198" s="87"/>
      <c r="UNC198" s="87">
        <v>0</v>
      </c>
      <c r="UND198" s="87">
        <f>UNB198+UNC198</f>
        <v>0</v>
      </c>
      <c r="UNE198" s="87">
        <v>0</v>
      </c>
      <c r="UNF198" s="87">
        <f>UND198*(($H$150)+1)+(IF(UNE198&lt;101,UNE198,IF(UNE198&lt;201,UNE198/2,IF(UNE198&lt;=301,UNE198/3,UNE198/4))))</f>
        <v>0</v>
      </c>
      <c r="UNG198" s="108">
        <v>2</v>
      </c>
      <c r="UNH198" s="109"/>
      <c r="UNI198" s="87"/>
      <c r="UNJ198" s="87"/>
      <c r="UNK198" s="87">
        <v>0</v>
      </c>
      <c r="UNL198" s="87">
        <f>UNJ198+UNK198</f>
        <v>0</v>
      </c>
      <c r="UNM198" s="87">
        <v>0</v>
      </c>
      <c r="UNN198" s="87">
        <f>UNL198*(($H$150)+1)+(IF(UNM198&lt;101,UNM198,IF(UNM198&lt;201,UNM198/2,IF(UNM198&lt;=301,UNM198/3,UNM198/4))))</f>
        <v>0</v>
      </c>
      <c r="UNO198" s="108">
        <v>2</v>
      </c>
      <c r="UNP198" s="109"/>
      <c r="UNQ198" s="87"/>
      <c r="UNR198" s="87"/>
      <c r="UNS198" s="87">
        <v>0</v>
      </c>
      <c r="UNT198" s="87">
        <f>UNR198+UNS198</f>
        <v>0</v>
      </c>
      <c r="UNU198" s="87">
        <v>0</v>
      </c>
      <c r="UNV198" s="87">
        <f>UNT198*(($H$150)+1)+(IF(UNU198&lt;101,UNU198,IF(UNU198&lt;201,UNU198/2,IF(UNU198&lt;=301,UNU198/3,UNU198/4))))</f>
        <v>0</v>
      </c>
      <c r="UNW198" s="108">
        <v>2</v>
      </c>
      <c r="UNX198" s="109"/>
      <c r="UNY198" s="87"/>
      <c r="UNZ198" s="87"/>
      <c r="UOA198" s="87">
        <v>0</v>
      </c>
      <c r="UOB198" s="87">
        <f>UNZ198+UOA198</f>
        <v>0</v>
      </c>
      <c r="UOC198" s="87">
        <v>0</v>
      </c>
      <c r="UOD198" s="87">
        <f>UOB198*(($H$150)+1)+(IF(UOC198&lt;101,UOC198,IF(UOC198&lt;201,UOC198/2,IF(UOC198&lt;=301,UOC198/3,UOC198/4))))</f>
        <v>0</v>
      </c>
      <c r="UOE198" s="108">
        <v>2</v>
      </c>
      <c r="UOF198" s="109"/>
      <c r="UOG198" s="87"/>
      <c r="UOH198" s="87"/>
      <c r="UOI198" s="87">
        <v>0</v>
      </c>
      <c r="UOJ198" s="87">
        <f>UOH198+UOI198</f>
        <v>0</v>
      </c>
      <c r="UOK198" s="87">
        <v>0</v>
      </c>
      <c r="UOL198" s="87">
        <f>UOJ198*(($H$150)+1)+(IF(UOK198&lt;101,UOK198,IF(UOK198&lt;201,UOK198/2,IF(UOK198&lt;=301,UOK198/3,UOK198/4))))</f>
        <v>0</v>
      </c>
      <c r="UOM198" s="108">
        <v>2</v>
      </c>
      <c r="UON198" s="109"/>
      <c r="UOO198" s="87"/>
      <c r="UOP198" s="87"/>
      <c r="UOQ198" s="87">
        <v>0</v>
      </c>
      <c r="UOR198" s="87">
        <f>UOP198+UOQ198</f>
        <v>0</v>
      </c>
      <c r="UOS198" s="87">
        <v>0</v>
      </c>
      <c r="UOT198" s="87">
        <f>UOR198*(($H$150)+1)+(IF(UOS198&lt;101,UOS198,IF(UOS198&lt;201,UOS198/2,IF(UOS198&lt;=301,UOS198/3,UOS198/4))))</f>
        <v>0</v>
      </c>
      <c r="UOU198" s="108">
        <v>2</v>
      </c>
      <c r="UOV198" s="109"/>
      <c r="UOW198" s="87"/>
      <c r="UOX198" s="87"/>
      <c r="UOY198" s="87">
        <v>0</v>
      </c>
      <c r="UOZ198" s="87">
        <f>UOX198+UOY198</f>
        <v>0</v>
      </c>
      <c r="UPA198" s="87">
        <v>0</v>
      </c>
      <c r="UPB198" s="87">
        <f>UOZ198*(($H$150)+1)+(IF(UPA198&lt;101,UPA198,IF(UPA198&lt;201,UPA198/2,IF(UPA198&lt;=301,UPA198/3,UPA198/4))))</f>
        <v>0</v>
      </c>
      <c r="UPC198" s="108">
        <v>2</v>
      </c>
      <c r="UPD198" s="109"/>
      <c r="UPE198" s="87"/>
      <c r="UPF198" s="87"/>
      <c r="UPG198" s="87">
        <v>0</v>
      </c>
      <c r="UPH198" s="87">
        <f>UPF198+UPG198</f>
        <v>0</v>
      </c>
      <c r="UPI198" s="87">
        <v>0</v>
      </c>
      <c r="UPJ198" s="87">
        <f>UPH198*(($H$150)+1)+(IF(UPI198&lt;101,UPI198,IF(UPI198&lt;201,UPI198/2,IF(UPI198&lt;=301,UPI198/3,UPI198/4))))</f>
        <v>0</v>
      </c>
      <c r="UPK198" s="108">
        <v>2</v>
      </c>
      <c r="UPL198" s="109"/>
      <c r="UPM198" s="87"/>
      <c r="UPN198" s="87"/>
      <c r="UPO198" s="87">
        <v>0</v>
      </c>
      <c r="UPP198" s="87">
        <f>UPN198+UPO198</f>
        <v>0</v>
      </c>
      <c r="UPQ198" s="87">
        <v>0</v>
      </c>
      <c r="UPR198" s="87">
        <f>UPP198*(($H$150)+1)+(IF(UPQ198&lt;101,UPQ198,IF(UPQ198&lt;201,UPQ198/2,IF(UPQ198&lt;=301,UPQ198/3,UPQ198/4))))</f>
        <v>0</v>
      </c>
      <c r="UPS198" s="108">
        <v>2</v>
      </c>
      <c r="UPT198" s="109"/>
      <c r="UPU198" s="87"/>
      <c r="UPV198" s="87"/>
      <c r="UPW198" s="87">
        <v>0</v>
      </c>
      <c r="UPX198" s="87">
        <f>UPV198+UPW198</f>
        <v>0</v>
      </c>
      <c r="UPY198" s="87">
        <v>0</v>
      </c>
      <c r="UPZ198" s="87">
        <f>UPX198*(($H$150)+1)+(IF(UPY198&lt;101,UPY198,IF(UPY198&lt;201,UPY198/2,IF(UPY198&lt;=301,UPY198/3,UPY198/4))))</f>
        <v>0</v>
      </c>
      <c r="UQA198" s="108">
        <v>2</v>
      </c>
      <c r="UQB198" s="109"/>
      <c r="UQC198" s="87"/>
      <c r="UQD198" s="87"/>
      <c r="UQE198" s="87">
        <v>0</v>
      </c>
      <c r="UQF198" s="87">
        <f>UQD198+UQE198</f>
        <v>0</v>
      </c>
      <c r="UQG198" s="87">
        <v>0</v>
      </c>
      <c r="UQH198" s="87">
        <f>UQF198*(($H$150)+1)+(IF(UQG198&lt;101,UQG198,IF(UQG198&lt;201,UQG198/2,IF(UQG198&lt;=301,UQG198/3,UQG198/4))))</f>
        <v>0</v>
      </c>
      <c r="UQI198" s="108">
        <v>2</v>
      </c>
      <c r="UQJ198" s="109"/>
      <c r="UQK198" s="87"/>
      <c r="UQL198" s="87"/>
      <c r="UQM198" s="87">
        <v>0</v>
      </c>
      <c r="UQN198" s="87">
        <f>UQL198+UQM198</f>
        <v>0</v>
      </c>
      <c r="UQO198" s="87">
        <v>0</v>
      </c>
      <c r="UQP198" s="87">
        <f>UQN198*(($H$150)+1)+(IF(UQO198&lt;101,UQO198,IF(UQO198&lt;201,UQO198/2,IF(UQO198&lt;=301,UQO198/3,UQO198/4))))</f>
        <v>0</v>
      </c>
      <c r="UQQ198" s="108">
        <v>2</v>
      </c>
      <c r="UQR198" s="109"/>
      <c r="UQS198" s="87"/>
      <c r="UQT198" s="87"/>
      <c r="UQU198" s="87">
        <v>0</v>
      </c>
      <c r="UQV198" s="87">
        <f>UQT198+UQU198</f>
        <v>0</v>
      </c>
      <c r="UQW198" s="87">
        <v>0</v>
      </c>
      <c r="UQX198" s="87">
        <f>UQV198*(($H$150)+1)+(IF(UQW198&lt;101,UQW198,IF(UQW198&lt;201,UQW198/2,IF(UQW198&lt;=301,UQW198/3,UQW198/4))))</f>
        <v>0</v>
      </c>
      <c r="UQY198" s="108">
        <v>2</v>
      </c>
      <c r="UQZ198" s="109"/>
      <c r="URA198" s="87"/>
      <c r="URB198" s="87"/>
      <c r="URC198" s="87">
        <v>0</v>
      </c>
      <c r="URD198" s="87">
        <f>URB198+URC198</f>
        <v>0</v>
      </c>
      <c r="URE198" s="87">
        <v>0</v>
      </c>
      <c r="URF198" s="87">
        <f>URD198*(($H$150)+1)+(IF(URE198&lt;101,URE198,IF(URE198&lt;201,URE198/2,IF(URE198&lt;=301,URE198/3,URE198/4))))</f>
        <v>0</v>
      </c>
      <c r="URG198" s="108">
        <v>2</v>
      </c>
      <c r="URH198" s="109"/>
      <c r="URI198" s="87"/>
      <c r="URJ198" s="87"/>
      <c r="URK198" s="87">
        <v>0</v>
      </c>
      <c r="URL198" s="87">
        <f>URJ198+URK198</f>
        <v>0</v>
      </c>
      <c r="URM198" s="87">
        <v>0</v>
      </c>
      <c r="URN198" s="87">
        <f>URL198*(($H$150)+1)+(IF(URM198&lt;101,URM198,IF(URM198&lt;201,URM198/2,IF(URM198&lt;=301,URM198/3,URM198/4))))</f>
        <v>0</v>
      </c>
      <c r="URO198" s="108">
        <v>2</v>
      </c>
      <c r="URP198" s="109"/>
      <c r="URQ198" s="87"/>
      <c r="URR198" s="87"/>
      <c r="URS198" s="87">
        <v>0</v>
      </c>
      <c r="URT198" s="87">
        <f>URR198+URS198</f>
        <v>0</v>
      </c>
      <c r="URU198" s="87">
        <v>0</v>
      </c>
      <c r="URV198" s="87">
        <f>URT198*(($H$150)+1)+(IF(URU198&lt;101,URU198,IF(URU198&lt;201,URU198/2,IF(URU198&lt;=301,URU198/3,URU198/4))))</f>
        <v>0</v>
      </c>
      <c r="URW198" s="108">
        <v>2</v>
      </c>
      <c r="URX198" s="109"/>
      <c r="URY198" s="87"/>
      <c r="URZ198" s="87"/>
      <c r="USA198" s="87">
        <v>0</v>
      </c>
      <c r="USB198" s="87">
        <f>URZ198+USA198</f>
        <v>0</v>
      </c>
      <c r="USC198" s="87">
        <v>0</v>
      </c>
      <c r="USD198" s="87">
        <f>USB198*(($H$150)+1)+(IF(USC198&lt;101,USC198,IF(USC198&lt;201,USC198/2,IF(USC198&lt;=301,USC198/3,USC198/4))))</f>
        <v>0</v>
      </c>
      <c r="USE198" s="108">
        <v>2</v>
      </c>
      <c r="USF198" s="109"/>
      <c r="USG198" s="87"/>
      <c r="USH198" s="87"/>
      <c r="USI198" s="87">
        <v>0</v>
      </c>
      <c r="USJ198" s="87">
        <f>USH198+USI198</f>
        <v>0</v>
      </c>
      <c r="USK198" s="87">
        <v>0</v>
      </c>
      <c r="USL198" s="87">
        <f>USJ198*(($H$150)+1)+(IF(USK198&lt;101,USK198,IF(USK198&lt;201,USK198/2,IF(USK198&lt;=301,USK198/3,USK198/4))))</f>
        <v>0</v>
      </c>
      <c r="USM198" s="108">
        <v>2</v>
      </c>
      <c r="USN198" s="109"/>
      <c r="USO198" s="87"/>
      <c r="USP198" s="87"/>
      <c r="USQ198" s="87">
        <v>0</v>
      </c>
      <c r="USR198" s="87">
        <f>USP198+USQ198</f>
        <v>0</v>
      </c>
      <c r="USS198" s="87">
        <v>0</v>
      </c>
      <c r="UST198" s="87">
        <f>USR198*(($H$150)+1)+(IF(USS198&lt;101,USS198,IF(USS198&lt;201,USS198/2,IF(USS198&lt;=301,USS198/3,USS198/4))))</f>
        <v>0</v>
      </c>
      <c r="USU198" s="108">
        <v>2</v>
      </c>
      <c r="USV198" s="109"/>
      <c r="USW198" s="87"/>
      <c r="USX198" s="87"/>
      <c r="USY198" s="87">
        <v>0</v>
      </c>
      <c r="USZ198" s="87">
        <f>USX198+USY198</f>
        <v>0</v>
      </c>
      <c r="UTA198" s="87">
        <v>0</v>
      </c>
      <c r="UTB198" s="87">
        <f>USZ198*(($H$150)+1)+(IF(UTA198&lt;101,UTA198,IF(UTA198&lt;201,UTA198/2,IF(UTA198&lt;=301,UTA198/3,UTA198/4))))</f>
        <v>0</v>
      </c>
      <c r="UTC198" s="108">
        <v>2</v>
      </c>
      <c r="UTD198" s="109"/>
      <c r="UTE198" s="87"/>
      <c r="UTF198" s="87"/>
      <c r="UTG198" s="87">
        <v>0</v>
      </c>
      <c r="UTH198" s="87">
        <f>UTF198+UTG198</f>
        <v>0</v>
      </c>
      <c r="UTI198" s="87">
        <v>0</v>
      </c>
      <c r="UTJ198" s="87">
        <f>UTH198*(($H$150)+1)+(IF(UTI198&lt;101,UTI198,IF(UTI198&lt;201,UTI198/2,IF(UTI198&lt;=301,UTI198/3,UTI198/4))))</f>
        <v>0</v>
      </c>
      <c r="UTK198" s="108">
        <v>2</v>
      </c>
      <c r="UTL198" s="109"/>
      <c r="UTM198" s="87"/>
      <c r="UTN198" s="87"/>
      <c r="UTO198" s="87">
        <v>0</v>
      </c>
      <c r="UTP198" s="87">
        <f>UTN198+UTO198</f>
        <v>0</v>
      </c>
      <c r="UTQ198" s="87">
        <v>0</v>
      </c>
      <c r="UTR198" s="87">
        <f>UTP198*(($H$150)+1)+(IF(UTQ198&lt;101,UTQ198,IF(UTQ198&lt;201,UTQ198/2,IF(UTQ198&lt;=301,UTQ198/3,UTQ198/4))))</f>
        <v>0</v>
      </c>
      <c r="UTS198" s="108">
        <v>2</v>
      </c>
      <c r="UTT198" s="109"/>
      <c r="UTU198" s="87"/>
      <c r="UTV198" s="87"/>
      <c r="UTW198" s="87">
        <v>0</v>
      </c>
      <c r="UTX198" s="87">
        <f>UTV198+UTW198</f>
        <v>0</v>
      </c>
      <c r="UTY198" s="87">
        <v>0</v>
      </c>
      <c r="UTZ198" s="87">
        <f>UTX198*(($H$150)+1)+(IF(UTY198&lt;101,UTY198,IF(UTY198&lt;201,UTY198/2,IF(UTY198&lt;=301,UTY198/3,UTY198/4))))</f>
        <v>0</v>
      </c>
      <c r="UUA198" s="108">
        <v>2</v>
      </c>
      <c r="UUB198" s="109"/>
      <c r="UUC198" s="87"/>
      <c r="UUD198" s="87"/>
      <c r="UUE198" s="87">
        <v>0</v>
      </c>
      <c r="UUF198" s="87">
        <f>UUD198+UUE198</f>
        <v>0</v>
      </c>
      <c r="UUG198" s="87">
        <v>0</v>
      </c>
      <c r="UUH198" s="87">
        <f>UUF198*(($H$150)+1)+(IF(UUG198&lt;101,UUG198,IF(UUG198&lt;201,UUG198/2,IF(UUG198&lt;=301,UUG198/3,UUG198/4))))</f>
        <v>0</v>
      </c>
      <c r="UUI198" s="108">
        <v>2</v>
      </c>
      <c r="UUJ198" s="109"/>
      <c r="UUK198" s="87"/>
      <c r="UUL198" s="87"/>
      <c r="UUM198" s="87">
        <v>0</v>
      </c>
      <c r="UUN198" s="87">
        <f>UUL198+UUM198</f>
        <v>0</v>
      </c>
      <c r="UUO198" s="87">
        <v>0</v>
      </c>
      <c r="UUP198" s="87">
        <f>UUN198*(($H$150)+1)+(IF(UUO198&lt;101,UUO198,IF(UUO198&lt;201,UUO198/2,IF(UUO198&lt;=301,UUO198/3,UUO198/4))))</f>
        <v>0</v>
      </c>
      <c r="UUQ198" s="108">
        <v>2</v>
      </c>
      <c r="UUR198" s="109"/>
      <c r="UUS198" s="87"/>
      <c r="UUT198" s="87"/>
      <c r="UUU198" s="87">
        <v>0</v>
      </c>
      <c r="UUV198" s="87">
        <f>UUT198+UUU198</f>
        <v>0</v>
      </c>
      <c r="UUW198" s="87">
        <v>0</v>
      </c>
      <c r="UUX198" s="87">
        <f>UUV198*(($H$150)+1)+(IF(UUW198&lt;101,UUW198,IF(UUW198&lt;201,UUW198/2,IF(UUW198&lt;=301,UUW198/3,UUW198/4))))</f>
        <v>0</v>
      </c>
      <c r="UUY198" s="108">
        <v>2</v>
      </c>
      <c r="UUZ198" s="109"/>
      <c r="UVA198" s="87"/>
      <c r="UVB198" s="87"/>
      <c r="UVC198" s="87">
        <v>0</v>
      </c>
      <c r="UVD198" s="87">
        <f>UVB198+UVC198</f>
        <v>0</v>
      </c>
      <c r="UVE198" s="87">
        <v>0</v>
      </c>
      <c r="UVF198" s="87">
        <f>UVD198*(($H$150)+1)+(IF(UVE198&lt;101,UVE198,IF(UVE198&lt;201,UVE198/2,IF(UVE198&lt;=301,UVE198/3,UVE198/4))))</f>
        <v>0</v>
      </c>
      <c r="UVG198" s="108">
        <v>2</v>
      </c>
      <c r="UVH198" s="109"/>
      <c r="UVI198" s="87"/>
      <c r="UVJ198" s="87"/>
      <c r="UVK198" s="87">
        <v>0</v>
      </c>
      <c r="UVL198" s="87">
        <f>UVJ198+UVK198</f>
        <v>0</v>
      </c>
      <c r="UVM198" s="87">
        <v>0</v>
      </c>
      <c r="UVN198" s="87">
        <f>UVL198*(($H$150)+1)+(IF(UVM198&lt;101,UVM198,IF(UVM198&lt;201,UVM198/2,IF(UVM198&lt;=301,UVM198/3,UVM198/4))))</f>
        <v>0</v>
      </c>
      <c r="UVO198" s="108">
        <v>2</v>
      </c>
      <c r="UVP198" s="109"/>
      <c r="UVQ198" s="87"/>
      <c r="UVR198" s="87"/>
      <c r="UVS198" s="87">
        <v>0</v>
      </c>
      <c r="UVT198" s="87">
        <f>UVR198+UVS198</f>
        <v>0</v>
      </c>
      <c r="UVU198" s="87">
        <v>0</v>
      </c>
      <c r="UVV198" s="87">
        <f>UVT198*(($H$150)+1)+(IF(UVU198&lt;101,UVU198,IF(UVU198&lt;201,UVU198/2,IF(UVU198&lt;=301,UVU198/3,UVU198/4))))</f>
        <v>0</v>
      </c>
      <c r="UVW198" s="108">
        <v>2</v>
      </c>
      <c r="UVX198" s="109"/>
      <c r="UVY198" s="87"/>
      <c r="UVZ198" s="87"/>
      <c r="UWA198" s="87">
        <v>0</v>
      </c>
      <c r="UWB198" s="87">
        <f>UVZ198+UWA198</f>
        <v>0</v>
      </c>
      <c r="UWC198" s="87">
        <v>0</v>
      </c>
      <c r="UWD198" s="87">
        <f>UWB198*(($H$150)+1)+(IF(UWC198&lt;101,UWC198,IF(UWC198&lt;201,UWC198/2,IF(UWC198&lt;=301,UWC198/3,UWC198/4))))</f>
        <v>0</v>
      </c>
      <c r="UWE198" s="108">
        <v>2</v>
      </c>
      <c r="UWF198" s="109"/>
      <c r="UWG198" s="87"/>
      <c r="UWH198" s="87"/>
      <c r="UWI198" s="87">
        <v>0</v>
      </c>
      <c r="UWJ198" s="87">
        <f>UWH198+UWI198</f>
        <v>0</v>
      </c>
      <c r="UWK198" s="87">
        <v>0</v>
      </c>
      <c r="UWL198" s="87">
        <f>UWJ198*(($H$150)+1)+(IF(UWK198&lt;101,UWK198,IF(UWK198&lt;201,UWK198/2,IF(UWK198&lt;=301,UWK198/3,UWK198/4))))</f>
        <v>0</v>
      </c>
      <c r="UWM198" s="108">
        <v>2</v>
      </c>
      <c r="UWN198" s="109"/>
      <c r="UWO198" s="87"/>
      <c r="UWP198" s="87"/>
      <c r="UWQ198" s="87">
        <v>0</v>
      </c>
      <c r="UWR198" s="87">
        <f>UWP198+UWQ198</f>
        <v>0</v>
      </c>
      <c r="UWS198" s="87">
        <v>0</v>
      </c>
      <c r="UWT198" s="87">
        <f>UWR198*(($H$150)+1)+(IF(UWS198&lt;101,UWS198,IF(UWS198&lt;201,UWS198/2,IF(UWS198&lt;=301,UWS198/3,UWS198/4))))</f>
        <v>0</v>
      </c>
      <c r="UWU198" s="108">
        <v>2</v>
      </c>
      <c r="UWV198" s="109"/>
      <c r="UWW198" s="87"/>
      <c r="UWX198" s="87"/>
      <c r="UWY198" s="87">
        <v>0</v>
      </c>
      <c r="UWZ198" s="87">
        <f>UWX198+UWY198</f>
        <v>0</v>
      </c>
      <c r="UXA198" s="87">
        <v>0</v>
      </c>
      <c r="UXB198" s="87">
        <f>UWZ198*(($H$150)+1)+(IF(UXA198&lt;101,UXA198,IF(UXA198&lt;201,UXA198/2,IF(UXA198&lt;=301,UXA198/3,UXA198/4))))</f>
        <v>0</v>
      </c>
      <c r="UXC198" s="108">
        <v>2</v>
      </c>
      <c r="UXD198" s="109"/>
      <c r="UXE198" s="87"/>
      <c r="UXF198" s="87"/>
      <c r="UXG198" s="87">
        <v>0</v>
      </c>
      <c r="UXH198" s="87">
        <f>UXF198+UXG198</f>
        <v>0</v>
      </c>
      <c r="UXI198" s="87">
        <v>0</v>
      </c>
      <c r="UXJ198" s="87">
        <f>UXH198*(($H$150)+1)+(IF(UXI198&lt;101,UXI198,IF(UXI198&lt;201,UXI198/2,IF(UXI198&lt;=301,UXI198/3,UXI198/4))))</f>
        <v>0</v>
      </c>
      <c r="UXK198" s="108">
        <v>2</v>
      </c>
      <c r="UXL198" s="109"/>
      <c r="UXM198" s="87"/>
      <c r="UXN198" s="87"/>
      <c r="UXO198" s="87">
        <v>0</v>
      </c>
      <c r="UXP198" s="87">
        <f>UXN198+UXO198</f>
        <v>0</v>
      </c>
      <c r="UXQ198" s="87">
        <v>0</v>
      </c>
      <c r="UXR198" s="87">
        <f>UXP198*(($H$150)+1)+(IF(UXQ198&lt;101,UXQ198,IF(UXQ198&lt;201,UXQ198/2,IF(UXQ198&lt;=301,UXQ198/3,UXQ198/4))))</f>
        <v>0</v>
      </c>
      <c r="UXS198" s="108">
        <v>2</v>
      </c>
      <c r="UXT198" s="109"/>
      <c r="UXU198" s="87"/>
      <c r="UXV198" s="87"/>
      <c r="UXW198" s="87">
        <v>0</v>
      </c>
      <c r="UXX198" s="87">
        <f>UXV198+UXW198</f>
        <v>0</v>
      </c>
      <c r="UXY198" s="87">
        <v>0</v>
      </c>
      <c r="UXZ198" s="87">
        <f>UXX198*(($H$150)+1)+(IF(UXY198&lt;101,UXY198,IF(UXY198&lt;201,UXY198/2,IF(UXY198&lt;=301,UXY198/3,UXY198/4))))</f>
        <v>0</v>
      </c>
      <c r="UYA198" s="108">
        <v>2</v>
      </c>
      <c r="UYB198" s="109"/>
      <c r="UYC198" s="87"/>
      <c r="UYD198" s="87"/>
      <c r="UYE198" s="87">
        <v>0</v>
      </c>
      <c r="UYF198" s="87">
        <f>UYD198+UYE198</f>
        <v>0</v>
      </c>
      <c r="UYG198" s="87">
        <v>0</v>
      </c>
      <c r="UYH198" s="87">
        <f>UYF198*(($H$150)+1)+(IF(UYG198&lt;101,UYG198,IF(UYG198&lt;201,UYG198/2,IF(UYG198&lt;=301,UYG198/3,UYG198/4))))</f>
        <v>0</v>
      </c>
      <c r="UYI198" s="108">
        <v>2</v>
      </c>
      <c r="UYJ198" s="109"/>
      <c r="UYK198" s="87"/>
      <c r="UYL198" s="87"/>
      <c r="UYM198" s="87">
        <v>0</v>
      </c>
      <c r="UYN198" s="87">
        <f>UYL198+UYM198</f>
        <v>0</v>
      </c>
      <c r="UYO198" s="87">
        <v>0</v>
      </c>
      <c r="UYP198" s="87">
        <f>UYN198*(($H$150)+1)+(IF(UYO198&lt;101,UYO198,IF(UYO198&lt;201,UYO198/2,IF(UYO198&lt;=301,UYO198/3,UYO198/4))))</f>
        <v>0</v>
      </c>
      <c r="UYQ198" s="108">
        <v>2</v>
      </c>
      <c r="UYR198" s="109"/>
      <c r="UYS198" s="87"/>
      <c r="UYT198" s="87"/>
      <c r="UYU198" s="87">
        <v>0</v>
      </c>
      <c r="UYV198" s="87">
        <f>UYT198+UYU198</f>
        <v>0</v>
      </c>
      <c r="UYW198" s="87">
        <v>0</v>
      </c>
      <c r="UYX198" s="87">
        <f>UYV198*(($H$150)+1)+(IF(UYW198&lt;101,UYW198,IF(UYW198&lt;201,UYW198/2,IF(UYW198&lt;=301,UYW198/3,UYW198/4))))</f>
        <v>0</v>
      </c>
      <c r="UYY198" s="108">
        <v>2</v>
      </c>
      <c r="UYZ198" s="109"/>
      <c r="UZA198" s="87"/>
      <c r="UZB198" s="87"/>
      <c r="UZC198" s="87">
        <v>0</v>
      </c>
      <c r="UZD198" s="87">
        <f>UZB198+UZC198</f>
        <v>0</v>
      </c>
      <c r="UZE198" s="87">
        <v>0</v>
      </c>
      <c r="UZF198" s="87">
        <f>UZD198*(($H$150)+1)+(IF(UZE198&lt;101,UZE198,IF(UZE198&lt;201,UZE198/2,IF(UZE198&lt;=301,UZE198/3,UZE198/4))))</f>
        <v>0</v>
      </c>
      <c r="UZG198" s="108">
        <v>2</v>
      </c>
      <c r="UZH198" s="109"/>
      <c r="UZI198" s="87"/>
      <c r="UZJ198" s="87"/>
      <c r="UZK198" s="87">
        <v>0</v>
      </c>
      <c r="UZL198" s="87">
        <f>UZJ198+UZK198</f>
        <v>0</v>
      </c>
      <c r="UZM198" s="87">
        <v>0</v>
      </c>
      <c r="UZN198" s="87">
        <f>UZL198*(($H$150)+1)+(IF(UZM198&lt;101,UZM198,IF(UZM198&lt;201,UZM198/2,IF(UZM198&lt;=301,UZM198/3,UZM198/4))))</f>
        <v>0</v>
      </c>
      <c r="UZO198" s="108">
        <v>2</v>
      </c>
      <c r="UZP198" s="109"/>
      <c r="UZQ198" s="87"/>
      <c r="UZR198" s="87"/>
      <c r="UZS198" s="87">
        <v>0</v>
      </c>
      <c r="UZT198" s="87">
        <f>UZR198+UZS198</f>
        <v>0</v>
      </c>
      <c r="UZU198" s="87">
        <v>0</v>
      </c>
      <c r="UZV198" s="87">
        <f>UZT198*(($H$150)+1)+(IF(UZU198&lt;101,UZU198,IF(UZU198&lt;201,UZU198/2,IF(UZU198&lt;=301,UZU198/3,UZU198/4))))</f>
        <v>0</v>
      </c>
      <c r="UZW198" s="108">
        <v>2</v>
      </c>
      <c r="UZX198" s="109"/>
      <c r="UZY198" s="87"/>
      <c r="UZZ198" s="87"/>
      <c r="VAA198" s="87">
        <v>0</v>
      </c>
      <c r="VAB198" s="87">
        <f>UZZ198+VAA198</f>
        <v>0</v>
      </c>
      <c r="VAC198" s="87">
        <v>0</v>
      </c>
      <c r="VAD198" s="87">
        <f>VAB198*(($H$150)+1)+(IF(VAC198&lt;101,VAC198,IF(VAC198&lt;201,VAC198/2,IF(VAC198&lt;=301,VAC198/3,VAC198/4))))</f>
        <v>0</v>
      </c>
      <c r="VAE198" s="108">
        <v>2</v>
      </c>
      <c r="VAF198" s="109"/>
      <c r="VAG198" s="87"/>
      <c r="VAH198" s="87"/>
      <c r="VAI198" s="87">
        <v>0</v>
      </c>
      <c r="VAJ198" s="87">
        <f>VAH198+VAI198</f>
        <v>0</v>
      </c>
      <c r="VAK198" s="87">
        <v>0</v>
      </c>
      <c r="VAL198" s="87">
        <f>VAJ198*(($H$150)+1)+(IF(VAK198&lt;101,VAK198,IF(VAK198&lt;201,VAK198/2,IF(VAK198&lt;=301,VAK198/3,VAK198/4))))</f>
        <v>0</v>
      </c>
      <c r="VAM198" s="108">
        <v>2</v>
      </c>
      <c r="VAN198" s="109"/>
      <c r="VAO198" s="87"/>
      <c r="VAP198" s="87"/>
      <c r="VAQ198" s="87">
        <v>0</v>
      </c>
      <c r="VAR198" s="87">
        <f>VAP198+VAQ198</f>
        <v>0</v>
      </c>
      <c r="VAS198" s="87">
        <v>0</v>
      </c>
      <c r="VAT198" s="87">
        <f>VAR198*(($H$150)+1)+(IF(VAS198&lt;101,VAS198,IF(VAS198&lt;201,VAS198/2,IF(VAS198&lt;=301,VAS198/3,VAS198/4))))</f>
        <v>0</v>
      </c>
      <c r="VAU198" s="108">
        <v>2</v>
      </c>
      <c r="VAV198" s="109"/>
      <c r="VAW198" s="87"/>
      <c r="VAX198" s="87"/>
      <c r="VAY198" s="87">
        <v>0</v>
      </c>
      <c r="VAZ198" s="87">
        <f>VAX198+VAY198</f>
        <v>0</v>
      </c>
      <c r="VBA198" s="87">
        <v>0</v>
      </c>
      <c r="VBB198" s="87">
        <f>VAZ198*(($H$150)+1)+(IF(VBA198&lt;101,VBA198,IF(VBA198&lt;201,VBA198/2,IF(VBA198&lt;=301,VBA198/3,VBA198/4))))</f>
        <v>0</v>
      </c>
      <c r="VBC198" s="108">
        <v>2</v>
      </c>
      <c r="VBD198" s="109"/>
      <c r="VBE198" s="87"/>
      <c r="VBF198" s="87"/>
      <c r="VBG198" s="87">
        <v>0</v>
      </c>
      <c r="VBH198" s="87">
        <f>VBF198+VBG198</f>
        <v>0</v>
      </c>
      <c r="VBI198" s="87">
        <v>0</v>
      </c>
      <c r="VBJ198" s="87">
        <f>VBH198*(($H$150)+1)+(IF(VBI198&lt;101,VBI198,IF(VBI198&lt;201,VBI198/2,IF(VBI198&lt;=301,VBI198/3,VBI198/4))))</f>
        <v>0</v>
      </c>
      <c r="VBK198" s="108">
        <v>2</v>
      </c>
      <c r="VBL198" s="109"/>
      <c r="VBM198" s="87"/>
      <c r="VBN198" s="87"/>
      <c r="VBO198" s="87">
        <v>0</v>
      </c>
      <c r="VBP198" s="87">
        <f>VBN198+VBO198</f>
        <v>0</v>
      </c>
      <c r="VBQ198" s="87">
        <v>0</v>
      </c>
      <c r="VBR198" s="87">
        <f>VBP198*(($H$150)+1)+(IF(VBQ198&lt;101,VBQ198,IF(VBQ198&lt;201,VBQ198/2,IF(VBQ198&lt;=301,VBQ198/3,VBQ198/4))))</f>
        <v>0</v>
      </c>
      <c r="VBS198" s="108">
        <v>2</v>
      </c>
      <c r="VBT198" s="109"/>
      <c r="VBU198" s="87"/>
      <c r="VBV198" s="87"/>
      <c r="VBW198" s="87">
        <v>0</v>
      </c>
      <c r="VBX198" s="87">
        <f>VBV198+VBW198</f>
        <v>0</v>
      </c>
      <c r="VBY198" s="87">
        <v>0</v>
      </c>
      <c r="VBZ198" s="87">
        <f>VBX198*(($H$150)+1)+(IF(VBY198&lt;101,VBY198,IF(VBY198&lt;201,VBY198/2,IF(VBY198&lt;=301,VBY198/3,VBY198/4))))</f>
        <v>0</v>
      </c>
      <c r="VCA198" s="108">
        <v>2</v>
      </c>
      <c r="VCB198" s="109"/>
      <c r="VCC198" s="87"/>
      <c r="VCD198" s="87"/>
      <c r="VCE198" s="87">
        <v>0</v>
      </c>
      <c r="VCF198" s="87">
        <f>VCD198+VCE198</f>
        <v>0</v>
      </c>
      <c r="VCG198" s="87">
        <v>0</v>
      </c>
      <c r="VCH198" s="87">
        <f>VCF198*(($H$150)+1)+(IF(VCG198&lt;101,VCG198,IF(VCG198&lt;201,VCG198/2,IF(VCG198&lt;=301,VCG198/3,VCG198/4))))</f>
        <v>0</v>
      </c>
      <c r="VCI198" s="108">
        <v>2</v>
      </c>
      <c r="VCJ198" s="109"/>
      <c r="VCK198" s="87"/>
      <c r="VCL198" s="87"/>
      <c r="VCM198" s="87">
        <v>0</v>
      </c>
      <c r="VCN198" s="87">
        <f>VCL198+VCM198</f>
        <v>0</v>
      </c>
      <c r="VCO198" s="87">
        <v>0</v>
      </c>
      <c r="VCP198" s="87">
        <f>VCN198*(($H$150)+1)+(IF(VCO198&lt;101,VCO198,IF(VCO198&lt;201,VCO198/2,IF(VCO198&lt;=301,VCO198/3,VCO198/4))))</f>
        <v>0</v>
      </c>
      <c r="VCQ198" s="108">
        <v>2</v>
      </c>
      <c r="VCR198" s="109"/>
      <c r="VCS198" s="87"/>
      <c r="VCT198" s="87"/>
      <c r="VCU198" s="87">
        <v>0</v>
      </c>
      <c r="VCV198" s="87">
        <f>VCT198+VCU198</f>
        <v>0</v>
      </c>
      <c r="VCW198" s="87">
        <v>0</v>
      </c>
      <c r="VCX198" s="87">
        <f>VCV198*(($H$150)+1)+(IF(VCW198&lt;101,VCW198,IF(VCW198&lt;201,VCW198/2,IF(VCW198&lt;=301,VCW198/3,VCW198/4))))</f>
        <v>0</v>
      </c>
      <c r="VCY198" s="108">
        <v>2</v>
      </c>
      <c r="VCZ198" s="109"/>
      <c r="VDA198" s="87"/>
      <c r="VDB198" s="87"/>
      <c r="VDC198" s="87">
        <v>0</v>
      </c>
      <c r="VDD198" s="87">
        <f>VDB198+VDC198</f>
        <v>0</v>
      </c>
      <c r="VDE198" s="87">
        <v>0</v>
      </c>
      <c r="VDF198" s="87">
        <f>VDD198*(($H$150)+1)+(IF(VDE198&lt;101,VDE198,IF(VDE198&lt;201,VDE198/2,IF(VDE198&lt;=301,VDE198/3,VDE198/4))))</f>
        <v>0</v>
      </c>
      <c r="VDG198" s="108">
        <v>2</v>
      </c>
      <c r="VDH198" s="109"/>
      <c r="VDI198" s="87"/>
      <c r="VDJ198" s="87"/>
      <c r="VDK198" s="87">
        <v>0</v>
      </c>
      <c r="VDL198" s="87">
        <f>VDJ198+VDK198</f>
        <v>0</v>
      </c>
      <c r="VDM198" s="87">
        <v>0</v>
      </c>
      <c r="VDN198" s="87">
        <f>VDL198*(($H$150)+1)+(IF(VDM198&lt;101,VDM198,IF(VDM198&lt;201,VDM198/2,IF(VDM198&lt;=301,VDM198/3,VDM198/4))))</f>
        <v>0</v>
      </c>
      <c r="VDO198" s="108">
        <v>2</v>
      </c>
      <c r="VDP198" s="109"/>
      <c r="VDQ198" s="87"/>
      <c r="VDR198" s="87"/>
      <c r="VDS198" s="87">
        <v>0</v>
      </c>
      <c r="VDT198" s="87">
        <f>VDR198+VDS198</f>
        <v>0</v>
      </c>
      <c r="VDU198" s="87">
        <v>0</v>
      </c>
      <c r="VDV198" s="87">
        <f>VDT198*(($H$150)+1)+(IF(VDU198&lt;101,VDU198,IF(VDU198&lt;201,VDU198/2,IF(VDU198&lt;=301,VDU198/3,VDU198/4))))</f>
        <v>0</v>
      </c>
      <c r="VDW198" s="108">
        <v>2</v>
      </c>
      <c r="VDX198" s="109"/>
      <c r="VDY198" s="87"/>
      <c r="VDZ198" s="87"/>
      <c r="VEA198" s="87">
        <v>0</v>
      </c>
      <c r="VEB198" s="87">
        <f>VDZ198+VEA198</f>
        <v>0</v>
      </c>
      <c r="VEC198" s="87">
        <v>0</v>
      </c>
      <c r="VED198" s="87">
        <f>VEB198*(($H$150)+1)+(IF(VEC198&lt;101,VEC198,IF(VEC198&lt;201,VEC198/2,IF(VEC198&lt;=301,VEC198/3,VEC198/4))))</f>
        <v>0</v>
      </c>
      <c r="VEE198" s="108">
        <v>2</v>
      </c>
      <c r="VEF198" s="109"/>
      <c r="VEG198" s="87"/>
      <c r="VEH198" s="87"/>
      <c r="VEI198" s="87">
        <v>0</v>
      </c>
      <c r="VEJ198" s="87">
        <f>VEH198+VEI198</f>
        <v>0</v>
      </c>
      <c r="VEK198" s="87">
        <v>0</v>
      </c>
      <c r="VEL198" s="87">
        <f>VEJ198*(($H$150)+1)+(IF(VEK198&lt;101,VEK198,IF(VEK198&lt;201,VEK198/2,IF(VEK198&lt;=301,VEK198/3,VEK198/4))))</f>
        <v>0</v>
      </c>
      <c r="VEM198" s="108">
        <v>2</v>
      </c>
      <c r="VEN198" s="109"/>
      <c r="VEO198" s="87"/>
      <c r="VEP198" s="87"/>
      <c r="VEQ198" s="87">
        <v>0</v>
      </c>
      <c r="VER198" s="87">
        <f>VEP198+VEQ198</f>
        <v>0</v>
      </c>
      <c r="VES198" s="87">
        <v>0</v>
      </c>
      <c r="VET198" s="87">
        <f>VER198*(($H$150)+1)+(IF(VES198&lt;101,VES198,IF(VES198&lt;201,VES198/2,IF(VES198&lt;=301,VES198/3,VES198/4))))</f>
        <v>0</v>
      </c>
      <c r="VEU198" s="108">
        <v>2</v>
      </c>
      <c r="VEV198" s="109"/>
      <c r="VEW198" s="87"/>
      <c r="VEX198" s="87"/>
      <c r="VEY198" s="87">
        <v>0</v>
      </c>
      <c r="VEZ198" s="87">
        <f>VEX198+VEY198</f>
        <v>0</v>
      </c>
      <c r="VFA198" s="87">
        <v>0</v>
      </c>
      <c r="VFB198" s="87">
        <f>VEZ198*(($H$150)+1)+(IF(VFA198&lt;101,VFA198,IF(VFA198&lt;201,VFA198/2,IF(VFA198&lt;=301,VFA198/3,VFA198/4))))</f>
        <v>0</v>
      </c>
      <c r="VFC198" s="108">
        <v>2</v>
      </c>
      <c r="VFD198" s="109"/>
      <c r="VFE198" s="87"/>
      <c r="VFF198" s="87"/>
      <c r="VFG198" s="87">
        <v>0</v>
      </c>
      <c r="VFH198" s="87">
        <f>VFF198+VFG198</f>
        <v>0</v>
      </c>
      <c r="VFI198" s="87">
        <v>0</v>
      </c>
      <c r="VFJ198" s="87">
        <f>VFH198*(($H$150)+1)+(IF(VFI198&lt;101,VFI198,IF(VFI198&lt;201,VFI198/2,IF(VFI198&lt;=301,VFI198/3,VFI198/4))))</f>
        <v>0</v>
      </c>
      <c r="VFK198" s="108">
        <v>2</v>
      </c>
      <c r="VFL198" s="109"/>
      <c r="VFM198" s="87"/>
      <c r="VFN198" s="87"/>
      <c r="VFO198" s="87">
        <v>0</v>
      </c>
      <c r="VFP198" s="87">
        <f>VFN198+VFO198</f>
        <v>0</v>
      </c>
      <c r="VFQ198" s="87">
        <v>0</v>
      </c>
      <c r="VFR198" s="87">
        <f>VFP198*(($H$150)+1)+(IF(VFQ198&lt;101,VFQ198,IF(VFQ198&lt;201,VFQ198/2,IF(VFQ198&lt;=301,VFQ198/3,VFQ198/4))))</f>
        <v>0</v>
      </c>
      <c r="VFS198" s="108">
        <v>2</v>
      </c>
      <c r="VFT198" s="109"/>
      <c r="VFU198" s="87"/>
      <c r="VFV198" s="87"/>
      <c r="VFW198" s="87">
        <v>0</v>
      </c>
      <c r="VFX198" s="87">
        <f>VFV198+VFW198</f>
        <v>0</v>
      </c>
      <c r="VFY198" s="87">
        <v>0</v>
      </c>
      <c r="VFZ198" s="87">
        <f>VFX198*(($H$150)+1)+(IF(VFY198&lt;101,VFY198,IF(VFY198&lt;201,VFY198/2,IF(VFY198&lt;=301,VFY198/3,VFY198/4))))</f>
        <v>0</v>
      </c>
      <c r="VGA198" s="108">
        <v>2</v>
      </c>
      <c r="VGB198" s="109"/>
      <c r="VGC198" s="87"/>
      <c r="VGD198" s="87"/>
      <c r="VGE198" s="87">
        <v>0</v>
      </c>
      <c r="VGF198" s="87">
        <f>VGD198+VGE198</f>
        <v>0</v>
      </c>
      <c r="VGG198" s="87">
        <v>0</v>
      </c>
      <c r="VGH198" s="87">
        <f>VGF198*(($H$150)+1)+(IF(VGG198&lt;101,VGG198,IF(VGG198&lt;201,VGG198/2,IF(VGG198&lt;=301,VGG198/3,VGG198/4))))</f>
        <v>0</v>
      </c>
      <c r="VGI198" s="108">
        <v>2</v>
      </c>
      <c r="VGJ198" s="109"/>
      <c r="VGK198" s="87"/>
      <c r="VGL198" s="87"/>
      <c r="VGM198" s="87">
        <v>0</v>
      </c>
      <c r="VGN198" s="87">
        <f>VGL198+VGM198</f>
        <v>0</v>
      </c>
      <c r="VGO198" s="87">
        <v>0</v>
      </c>
      <c r="VGP198" s="87">
        <f>VGN198*(($H$150)+1)+(IF(VGO198&lt;101,VGO198,IF(VGO198&lt;201,VGO198/2,IF(VGO198&lt;=301,VGO198/3,VGO198/4))))</f>
        <v>0</v>
      </c>
      <c r="VGQ198" s="108">
        <v>2</v>
      </c>
      <c r="VGR198" s="109"/>
      <c r="VGS198" s="87"/>
      <c r="VGT198" s="87"/>
      <c r="VGU198" s="87">
        <v>0</v>
      </c>
      <c r="VGV198" s="87">
        <f>VGT198+VGU198</f>
        <v>0</v>
      </c>
      <c r="VGW198" s="87">
        <v>0</v>
      </c>
      <c r="VGX198" s="87">
        <f>VGV198*(($H$150)+1)+(IF(VGW198&lt;101,VGW198,IF(VGW198&lt;201,VGW198/2,IF(VGW198&lt;=301,VGW198/3,VGW198/4))))</f>
        <v>0</v>
      </c>
      <c r="VGY198" s="108">
        <v>2</v>
      </c>
      <c r="VGZ198" s="109"/>
      <c r="VHA198" s="87"/>
      <c r="VHB198" s="87"/>
      <c r="VHC198" s="87">
        <v>0</v>
      </c>
      <c r="VHD198" s="87">
        <f>VHB198+VHC198</f>
        <v>0</v>
      </c>
      <c r="VHE198" s="87">
        <v>0</v>
      </c>
      <c r="VHF198" s="87">
        <f>VHD198*(($H$150)+1)+(IF(VHE198&lt;101,VHE198,IF(VHE198&lt;201,VHE198/2,IF(VHE198&lt;=301,VHE198/3,VHE198/4))))</f>
        <v>0</v>
      </c>
      <c r="VHG198" s="108">
        <v>2</v>
      </c>
      <c r="VHH198" s="109"/>
      <c r="VHI198" s="87"/>
      <c r="VHJ198" s="87"/>
      <c r="VHK198" s="87">
        <v>0</v>
      </c>
      <c r="VHL198" s="87">
        <f>VHJ198+VHK198</f>
        <v>0</v>
      </c>
      <c r="VHM198" s="87">
        <v>0</v>
      </c>
      <c r="VHN198" s="87">
        <f>VHL198*(($H$150)+1)+(IF(VHM198&lt;101,VHM198,IF(VHM198&lt;201,VHM198/2,IF(VHM198&lt;=301,VHM198/3,VHM198/4))))</f>
        <v>0</v>
      </c>
      <c r="VHO198" s="108">
        <v>2</v>
      </c>
      <c r="VHP198" s="109"/>
      <c r="VHQ198" s="87"/>
      <c r="VHR198" s="87"/>
      <c r="VHS198" s="87">
        <v>0</v>
      </c>
      <c r="VHT198" s="87">
        <f>VHR198+VHS198</f>
        <v>0</v>
      </c>
      <c r="VHU198" s="87">
        <v>0</v>
      </c>
      <c r="VHV198" s="87">
        <f>VHT198*(($H$150)+1)+(IF(VHU198&lt;101,VHU198,IF(VHU198&lt;201,VHU198/2,IF(VHU198&lt;=301,VHU198/3,VHU198/4))))</f>
        <v>0</v>
      </c>
      <c r="VHW198" s="108">
        <v>2</v>
      </c>
      <c r="VHX198" s="109"/>
      <c r="VHY198" s="87"/>
      <c r="VHZ198" s="87"/>
      <c r="VIA198" s="87">
        <v>0</v>
      </c>
      <c r="VIB198" s="87">
        <f>VHZ198+VIA198</f>
        <v>0</v>
      </c>
      <c r="VIC198" s="87">
        <v>0</v>
      </c>
      <c r="VID198" s="87">
        <f>VIB198*(($H$150)+1)+(IF(VIC198&lt;101,VIC198,IF(VIC198&lt;201,VIC198/2,IF(VIC198&lt;=301,VIC198/3,VIC198/4))))</f>
        <v>0</v>
      </c>
      <c r="VIE198" s="108">
        <v>2</v>
      </c>
      <c r="VIF198" s="109"/>
      <c r="VIG198" s="87"/>
      <c r="VIH198" s="87"/>
      <c r="VII198" s="87">
        <v>0</v>
      </c>
      <c r="VIJ198" s="87">
        <f>VIH198+VII198</f>
        <v>0</v>
      </c>
      <c r="VIK198" s="87">
        <v>0</v>
      </c>
      <c r="VIL198" s="87">
        <f>VIJ198*(($H$150)+1)+(IF(VIK198&lt;101,VIK198,IF(VIK198&lt;201,VIK198/2,IF(VIK198&lt;=301,VIK198/3,VIK198/4))))</f>
        <v>0</v>
      </c>
      <c r="VIM198" s="108">
        <v>2</v>
      </c>
      <c r="VIN198" s="109"/>
      <c r="VIO198" s="87"/>
      <c r="VIP198" s="87"/>
      <c r="VIQ198" s="87">
        <v>0</v>
      </c>
      <c r="VIR198" s="87">
        <f>VIP198+VIQ198</f>
        <v>0</v>
      </c>
      <c r="VIS198" s="87">
        <v>0</v>
      </c>
      <c r="VIT198" s="87">
        <f>VIR198*(($H$150)+1)+(IF(VIS198&lt;101,VIS198,IF(VIS198&lt;201,VIS198/2,IF(VIS198&lt;=301,VIS198/3,VIS198/4))))</f>
        <v>0</v>
      </c>
      <c r="VIU198" s="108">
        <v>2</v>
      </c>
      <c r="VIV198" s="109"/>
      <c r="VIW198" s="87"/>
      <c r="VIX198" s="87"/>
      <c r="VIY198" s="87">
        <v>0</v>
      </c>
      <c r="VIZ198" s="87">
        <f>VIX198+VIY198</f>
        <v>0</v>
      </c>
      <c r="VJA198" s="87">
        <v>0</v>
      </c>
      <c r="VJB198" s="87">
        <f>VIZ198*(($H$150)+1)+(IF(VJA198&lt;101,VJA198,IF(VJA198&lt;201,VJA198/2,IF(VJA198&lt;=301,VJA198/3,VJA198/4))))</f>
        <v>0</v>
      </c>
      <c r="VJC198" s="108">
        <v>2</v>
      </c>
      <c r="VJD198" s="109"/>
      <c r="VJE198" s="87"/>
      <c r="VJF198" s="87"/>
      <c r="VJG198" s="87">
        <v>0</v>
      </c>
      <c r="VJH198" s="87">
        <f>VJF198+VJG198</f>
        <v>0</v>
      </c>
      <c r="VJI198" s="87">
        <v>0</v>
      </c>
      <c r="VJJ198" s="87">
        <f>VJH198*(($H$150)+1)+(IF(VJI198&lt;101,VJI198,IF(VJI198&lt;201,VJI198/2,IF(VJI198&lt;=301,VJI198/3,VJI198/4))))</f>
        <v>0</v>
      </c>
      <c r="VJK198" s="108">
        <v>2</v>
      </c>
      <c r="VJL198" s="109"/>
      <c r="VJM198" s="87"/>
      <c r="VJN198" s="87"/>
      <c r="VJO198" s="87">
        <v>0</v>
      </c>
      <c r="VJP198" s="87">
        <f>VJN198+VJO198</f>
        <v>0</v>
      </c>
      <c r="VJQ198" s="87">
        <v>0</v>
      </c>
      <c r="VJR198" s="87">
        <f>VJP198*(($H$150)+1)+(IF(VJQ198&lt;101,VJQ198,IF(VJQ198&lt;201,VJQ198/2,IF(VJQ198&lt;=301,VJQ198/3,VJQ198/4))))</f>
        <v>0</v>
      </c>
      <c r="VJS198" s="108">
        <v>2</v>
      </c>
      <c r="VJT198" s="109"/>
      <c r="VJU198" s="87"/>
      <c r="VJV198" s="87"/>
      <c r="VJW198" s="87">
        <v>0</v>
      </c>
      <c r="VJX198" s="87">
        <f>VJV198+VJW198</f>
        <v>0</v>
      </c>
      <c r="VJY198" s="87">
        <v>0</v>
      </c>
      <c r="VJZ198" s="87">
        <f>VJX198*(($H$150)+1)+(IF(VJY198&lt;101,VJY198,IF(VJY198&lt;201,VJY198/2,IF(VJY198&lt;=301,VJY198/3,VJY198/4))))</f>
        <v>0</v>
      </c>
      <c r="VKA198" s="108">
        <v>2</v>
      </c>
      <c r="VKB198" s="109"/>
      <c r="VKC198" s="87"/>
      <c r="VKD198" s="87"/>
      <c r="VKE198" s="87">
        <v>0</v>
      </c>
      <c r="VKF198" s="87">
        <f>VKD198+VKE198</f>
        <v>0</v>
      </c>
      <c r="VKG198" s="87">
        <v>0</v>
      </c>
      <c r="VKH198" s="87">
        <f>VKF198*(($H$150)+1)+(IF(VKG198&lt;101,VKG198,IF(VKG198&lt;201,VKG198/2,IF(VKG198&lt;=301,VKG198/3,VKG198/4))))</f>
        <v>0</v>
      </c>
      <c r="VKI198" s="108">
        <v>2</v>
      </c>
      <c r="VKJ198" s="109"/>
      <c r="VKK198" s="87"/>
      <c r="VKL198" s="87"/>
      <c r="VKM198" s="87">
        <v>0</v>
      </c>
      <c r="VKN198" s="87">
        <f>VKL198+VKM198</f>
        <v>0</v>
      </c>
      <c r="VKO198" s="87">
        <v>0</v>
      </c>
      <c r="VKP198" s="87">
        <f>VKN198*(($H$150)+1)+(IF(VKO198&lt;101,VKO198,IF(VKO198&lt;201,VKO198/2,IF(VKO198&lt;=301,VKO198/3,VKO198/4))))</f>
        <v>0</v>
      </c>
      <c r="VKQ198" s="108">
        <v>2</v>
      </c>
      <c r="VKR198" s="109"/>
      <c r="VKS198" s="87"/>
      <c r="VKT198" s="87"/>
      <c r="VKU198" s="87">
        <v>0</v>
      </c>
      <c r="VKV198" s="87">
        <f>VKT198+VKU198</f>
        <v>0</v>
      </c>
      <c r="VKW198" s="87">
        <v>0</v>
      </c>
      <c r="VKX198" s="87">
        <f>VKV198*(($H$150)+1)+(IF(VKW198&lt;101,VKW198,IF(VKW198&lt;201,VKW198/2,IF(VKW198&lt;=301,VKW198/3,VKW198/4))))</f>
        <v>0</v>
      </c>
      <c r="VKY198" s="108">
        <v>2</v>
      </c>
      <c r="VKZ198" s="109"/>
      <c r="VLA198" s="87"/>
      <c r="VLB198" s="87"/>
      <c r="VLC198" s="87">
        <v>0</v>
      </c>
      <c r="VLD198" s="87">
        <f>VLB198+VLC198</f>
        <v>0</v>
      </c>
      <c r="VLE198" s="87">
        <v>0</v>
      </c>
      <c r="VLF198" s="87">
        <f>VLD198*(($H$150)+1)+(IF(VLE198&lt;101,VLE198,IF(VLE198&lt;201,VLE198/2,IF(VLE198&lt;=301,VLE198/3,VLE198/4))))</f>
        <v>0</v>
      </c>
      <c r="VLG198" s="108">
        <v>2</v>
      </c>
      <c r="VLH198" s="109"/>
      <c r="VLI198" s="87"/>
      <c r="VLJ198" s="87"/>
      <c r="VLK198" s="87">
        <v>0</v>
      </c>
      <c r="VLL198" s="87">
        <f>VLJ198+VLK198</f>
        <v>0</v>
      </c>
      <c r="VLM198" s="87">
        <v>0</v>
      </c>
      <c r="VLN198" s="87">
        <f>VLL198*(($H$150)+1)+(IF(VLM198&lt;101,VLM198,IF(VLM198&lt;201,VLM198/2,IF(VLM198&lt;=301,VLM198/3,VLM198/4))))</f>
        <v>0</v>
      </c>
      <c r="VLO198" s="108">
        <v>2</v>
      </c>
      <c r="VLP198" s="109"/>
      <c r="VLQ198" s="87"/>
      <c r="VLR198" s="87"/>
      <c r="VLS198" s="87">
        <v>0</v>
      </c>
      <c r="VLT198" s="87">
        <f>VLR198+VLS198</f>
        <v>0</v>
      </c>
      <c r="VLU198" s="87">
        <v>0</v>
      </c>
      <c r="VLV198" s="87">
        <f>VLT198*(($H$150)+1)+(IF(VLU198&lt;101,VLU198,IF(VLU198&lt;201,VLU198/2,IF(VLU198&lt;=301,VLU198/3,VLU198/4))))</f>
        <v>0</v>
      </c>
      <c r="VLW198" s="108">
        <v>2</v>
      </c>
      <c r="VLX198" s="109"/>
      <c r="VLY198" s="87"/>
      <c r="VLZ198" s="87"/>
      <c r="VMA198" s="87">
        <v>0</v>
      </c>
      <c r="VMB198" s="87">
        <f>VLZ198+VMA198</f>
        <v>0</v>
      </c>
      <c r="VMC198" s="87">
        <v>0</v>
      </c>
      <c r="VMD198" s="87">
        <f>VMB198*(($H$150)+1)+(IF(VMC198&lt;101,VMC198,IF(VMC198&lt;201,VMC198/2,IF(VMC198&lt;=301,VMC198/3,VMC198/4))))</f>
        <v>0</v>
      </c>
      <c r="VME198" s="108">
        <v>2</v>
      </c>
      <c r="VMF198" s="109"/>
      <c r="VMG198" s="87"/>
      <c r="VMH198" s="87"/>
      <c r="VMI198" s="87">
        <v>0</v>
      </c>
      <c r="VMJ198" s="87">
        <f>VMH198+VMI198</f>
        <v>0</v>
      </c>
      <c r="VMK198" s="87">
        <v>0</v>
      </c>
      <c r="VML198" s="87">
        <f>VMJ198*(($H$150)+1)+(IF(VMK198&lt;101,VMK198,IF(VMK198&lt;201,VMK198/2,IF(VMK198&lt;=301,VMK198/3,VMK198/4))))</f>
        <v>0</v>
      </c>
      <c r="VMM198" s="108">
        <v>2</v>
      </c>
      <c r="VMN198" s="109"/>
      <c r="VMO198" s="87"/>
      <c r="VMP198" s="87"/>
      <c r="VMQ198" s="87">
        <v>0</v>
      </c>
      <c r="VMR198" s="87">
        <f>VMP198+VMQ198</f>
        <v>0</v>
      </c>
      <c r="VMS198" s="87">
        <v>0</v>
      </c>
      <c r="VMT198" s="87">
        <f>VMR198*(($H$150)+1)+(IF(VMS198&lt;101,VMS198,IF(VMS198&lt;201,VMS198/2,IF(VMS198&lt;=301,VMS198/3,VMS198/4))))</f>
        <v>0</v>
      </c>
      <c r="VMU198" s="108">
        <v>2</v>
      </c>
      <c r="VMV198" s="109"/>
      <c r="VMW198" s="87"/>
      <c r="VMX198" s="87"/>
      <c r="VMY198" s="87">
        <v>0</v>
      </c>
      <c r="VMZ198" s="87">
        <f>VMX198+VMY198</f>
        <v>0</v>
      </c>
      <c r="VNA198" s="87">
        <v>0</v>
      </c>
      <c r="VNB198" s="87">
        <f>VMZ198*(($H$150)+1)+(IF(VNA198&lt;101,VNA198,IF(VNA198&lt;201,VNA198/2,IF(VNA198&lt;=301,VNA198/3,VNA198/4))))</f>
        <v>0</v>
      </c>
      <c r="VNC198" s="108">
        <v>2</v>
      </c>
      <c r="VND198" s="109"/>
      <c r="VNE198" s="87"/>
      <c r="VNF198" s="87"/>
      <c r="VNG198" s="87">
        <v>0</v>
      </c>
      <c r="VNH198" s="87">
        <f>VNF198+VNG198</f>
        <v>0</v>
      </c>
      <c r="VNI198" s="87">
        <v>0</v>
      </c>
      <c r="VNJ198" s="87">
        <f>VNH198*(($H$150)+1)+(IF(VNI198&lt;101,VNI198,IF(VNI198&lt;201,VNI198/2,IF(VNI198&lt;=301,VNI198/3,VNI198/4))))</f>
        <v>0</v>
      </c>
      <c r="VNK198" s="108">
        <v>2</v>
      </c>
      <c r="VNL198" s="109"/>
      <c r="VNM198" s="87"/>
      <c r="VNN198" s="87"/>
      <c r="VNO198" s="87">
        <v>0</v>
      </c>
      <c r="VNP198" s="87">
        <f>VNN198+VNO198</f>
        <v>0</v>
      </c>
      <c r="VNQ198" s="87">
        <v>0</v>
      </c>
      <c r="VNR198" s="87">
        <f>VNP198*(($H$150)+1)+(IF(VNQ198&lt;101,VNQ198,IF(VNQ198&lt;201,VNQ198/2,IF(VNQ198&lt;=301,VNQ198/3,VNQ198/4))))</f>
        <v>0</v>
      </c>
      <c r="VNS198" s="108">
        <v>2</v>
      </c>
      <c r="VNT198" s="109"/>
      <c r="VNU198" s="87"/>
      <c r="VNV198" s="87"/>
      <c r="VNW198" s="87">
        <v>0</v>
      </c>
      <c r="VNX198" s="87">
        <f>VNV198+VNW198</f>
        <v>0</v>
      </c>
      <c r="VNY198" s="87">
        <v>0</v>
      </c>
      <c r="VNZ198" s="87">
        <f>VNX198*(($H$150)+1)+(IF(VNY198&lt;101,VNY198,IF(VNY198&lt;201,VNY198/2,IF(VNY198&lt;=301,VNY198/3,VNY198/4))))</f>
        <v>0</v>
      </c>
      <c r="VOA198" s="108">
        <v>2</v>
      </c>
      <c r="VOB198" s="109"/>
      <c r="VOC198" s="87"/>
      <c r="VOD198" s="87"/>
      <c r="VOE198" s="87">
        <v>0</v>
      </c>
      <c r="VOF198" s="87">
        <f>VOD198+VOE198</f>
        <v>0</v>
      </c>
      <c r="VOG198" s="87">
        <v>0</v>
      </c>
      <c r="VOH198" s="87">
        <f>VOF198*(($H$150)+1)+(IF(VOG198&lt;101,VOG198,IF(VOG198&lt;201,VOG198/2,IF(VOG198&lt;=301,VOG198/3,VOG198/4))))</f>
        <v>0</v>
      </c>
      <c r="VOI198" s="108">
        <v>2</v>
      </c>
      <c r="VOJ198" s="109"/>
      <c r="VOK198" s="87"/>
      <c r="VOL198" s="87"/>
      <c r="VOM198" s="87">
        <v>0</v>
      </c>
      <c r="VON198" s="87">
        <f>VOL198+VOM198</f>
        <v>0</v>
      </c>
      <c r="VOO198" s="87">
        <v>0</v>
      </c>
      <c r="VOP198" s="87">
        <f>VON198*(($H$150)+1)+(IF(VOO198&lt;101,VOO198,IF(VOO198&lt;201,VOO198/2,IF(VOO198&lt;=301,VOO198/3,VOO198/4))))</f>
        <v>0</v>
      </c>
      <c r="VOQ198" s="108">
        <v>2</v>
      </c>
      <c r="VOR198" s="109"/>
      <c r="VOS198" s="87"/>
      <c r="VOT198" s="87"/>
      <c r="VOU198" s="87">
        <v>0</v>
      </c>
      <c r="VOV198" s="87">
        <f>VOT198+VOU198</f>
        <v>0</v>
      </c>
      <c r="VOW198" s="87">
        <v>0</v>
      </c>
      <c r="VOX198" s="87">
        <f>VOV198*(($H$150)+1)+(IF(VOW198&lt;101,VOW198,IF(VOW198&lt;201,VOW198/2,IF(VOW198&lt;=301,VOW198/3,VOW198/4))))</f>
        <v>0</v>
      </c>
      <c r="VOY198" s="108">
        <v>2</v>
      </c>
      <c r="VOZ198" s="109"/>
      <c r="VPA198" s="87"/>
      <c r="VPB198" s="87"/>
      <c r="VPC198" s="87">
        <v>0</v>
      </c>
      <c r="VPD198" s="87">
        <f>VPB198+VPC198</f>
        <v>0</v>
      </c>
      <c r="VPE198" s="87">
        <v>0</v>
      </c>
      <c r="VPF198" s="87">
        <f>VPD198*(($H$150)+1)+(IF(VPE198&lt;101,VPE198,IF(VPE198&lt;201,VPE198/2,IF(VPE198&lt;=301,VPE198/3,VPE198/4))))</f>
        <v>0</v>
      </c>
      <c r="VPG198" s="108">
        <v>2</v>
      </c>
      <c r="VPH198" s="109"/>
      <c r="VPI198" s="87"/>
      <c r="VPJ198" s="87"/>
      <c r="VPK198" s="87">
        <v>0</v>
      </c>
      <c r="VPL198" s="87">
        <f>VPJ198+VPK198</f>
        <v>0</v>
      </c>
      <c r="VPM198" s="87">
        <v>0</v>
      </c>
      <c r="VPN198" s="87">
        <f>VPL198*(($H$150)+1)+(IF(VPM198&lt;101,VPM198,IF(VPM198&lt;201,VPM198/2,IF(VPM198&lt;=301,VPM198/3,VPM198/4))))</f>
        <v>0</v>
      </c>
      <c r="VPO198" s="108">
        <v>2</v>
      </c>
      <c r="VPP198" s="109"/>
      <c r="VPQ198" s="87"/>
      <c r="VPR198" s="87"/>
      <c r="VPS198" s="87">
        <v>0</v>
      </c>
      <c r="VPT198" s="87">
        <f>VPR198+VPS198</f>
        <v>0</v>
      </c>
      <c r="VPU198" s="87">
        <v>0</v>
      </c>
      <c r="VPV198" s="87">
        <f>VPT198*(($H$150)+1)+(IF(VPU198&lt;101,VPU198,IF(VPU198&lt;201,VPU198/2,IF(VPU198&lt;=301,VPU198/3,VPU198/4))))</f>
        <v>0</v>
      </c>
      <c r="VPW198" s="108">
        <v>2</v>
      </c>
      <c r="VPX198" s="109"/>
      <c r="VPY198" s="87"/>
      <c r="VPZ198" s="87"/>
      <c r="VQA198" s="87">
        <v>0</v>
      </c>
      <c r="VQB198" s="87">
        <f>VPZ198+VQA198</f>
        <v>0</v>
      </c>
      <c r="VQC198" s="87">
        <v>0</v>
      </c>
      <c r="VQD198" s="87">
        <f>VQB198*(($H$150)+1)+(IF(VQC198&lt;101,VQC198,IF(VQC198&lt;201,VQC198/2,IF(VQC198&lt;=301,VQC198/3,VQC198/4))))</f>
        <v>0</v>
      </c>
      <c r="VQE198" s="108">
        <v>2</v>
      </c>
      <c r="VQF198" s="109"/>
      <c r="VQG198" s="87"/>
      <c r="VQH198" s="87"/>
      <c r="VQI198" s="87">
        <v>0</v>
      </c>
      <c r="VQJ198" s="87">
        <f>VQH198+VQI198</f>
        <v>0</v>
      </c>
      <c r="VQK198" s="87">
        <v>0</v>
      </c>
      <c r="VQL198" s="87">
        <f>VQJ198*(($H$150)+1)+(IF(VQK198&lt;101,VQK198,IF(VQK198&lt;201,VQK198/2,IF(VQK198&lt;=301,VQK198/3,VQK198/4))))</f>
        <v>0</v>
      </c>
      <c r="VQM198" s="108">
        <v>2</v>
      </c>
      <c r="VQN198" s="109"/>
      <c r="VQO198" s="87"/>
      <c r="VQP198" s="87"/>
      <c r="VQQ198" s="87">
        <v>0</v>
      </c>
      <c r="VQR198" s="87">
        <f>VQP198+VQQ198</f>
        <v>0</v>
      </c>
      <c r="VQS198" s="87">
        <v>0</v>
      </c>
      <c r="VQT198" s="87">
        <f>VQR198*(($H$150)+1)+(IF(VQS198&lt;101,VQS198,IF(VQS198&lt;201,VQS198/2,IF(VQS198&lt;=301,VQS198/3,VQS198/4))))</f>
        <v>0</v>
      </c>
      <c r="VQU198" s="108">
        <v>2</v>
      </c>
      <c r="VQV198" s="109"/>
      <c r="VQW198" s="87"/>
      <c r="VQX198" s="87"/>
      <c r="VQY198" s="87">
        <v>0</v>
      </c>
      <c r="VQZ198" s="87">
        <f>VQX198+VQY198</f>
        <v>0</v>
      </c>
      <c r="VRA198" s="87">
        <v>0</v>
      </c>
      <c r="VRB198" s="87">
        <f>VQZ198*(($H$150)+1)+(IF(VRA198&lt;101,VRA198,IF(VRA198&lt;201,VRA198/2,IF(VRA198&lt;=301,VRA198/3,VRA198/4))))</f>
        <v>0</v>
      </c>
      <c r="VRC198" s="108">
        <v>2</v>
      </c>
      <c r="VRD198" s="109"/>
      <c r="VRE198" s="87"/>
      <c r="VRF198" s="87"/>
      <c r="VRG198" s="87">
        <v>0</v>
      </c>
      <c r="VRH198" s="87">
        <f>VRF198+VRG198</f>
        <v>0</v>
      </c>
      <c r="VRI198" s="87">
        <v>0</v>
      </c>
      <c r="VRJ198" s="87">
        <f>VRH198*(($H$150)+1)+(IF(VRI198&lt;101,VRI198,IF(VRI198&lt;201,VRI198/2,IF(VRI198&lt;=301,VRI198/3,VRI198/4))))</f>
        <v>0</v>
      </c>
      <c r="VRK198" s="108">
        <v>2</v>
      </c>
      <c r="VRL198" s="109"/>
      <c r="VRM198" s="87"/>
      <c r="VRN198" s="87"/>
      <c r="VRO198" s="87">
        <v>0</v>
      </c>
      <c r="VRP198" s="87">
        <f>VRN198+VRO198</f>
        <v>0</v>
      </c>
      <c r="VRQ198" s="87">
        <v>0</v>
      </c>
      <c r="VRR198" s="87">
        <f>VRP198*(($H$150)+1)+(IF(VRQ198&lt;101,VRQ198,IF(VRQ198&lt;201,VRQ198/2,IF(VRQ198&lt;=301,VRQ198/3,VRQ198/4))))</f>
        <v>0</v>
      </c>
      <c r="VRS198" s="108">
        <v>2</v>
      </c>
      <c r="VRT198" s="109"/>
      <c r="VRU198" s="87"/>
      <c r="VRV198" s="87"/>
      <c r="VRW198" s="87">
        <v>0</v>
      </c>
      <c r="VRX198" s="87">
        <f>VRV198+VRW198</f>
        <v>0</v>
      </c>
      <c r="VRY198" s="87">
        <v>0</v>
      </c>
      <c r="VRZ198" s="87">
        <f>VRX198*(($H$150)+1)+(IF(VRY198&lt;101,VRY198,IF(VRY198&lt;201,VRY198/2,IF(VRY198&lt;=301,VRY198/3,VRY198/4))))</f>
        <v>0</v>
      </c>
      <c r="VSA198" s="108">
        <v>2</v>
      </c>
      <c r="VSB198" s="109"/>
      <c r="VSC198" s="87"/>
      <c r="VSD198" s="87"/>
      <c r="VSE198" s="87">
        <v>0</v>
      </c>
      <c r="VSF198" s="87">
        <f>VSD198+VSE198</f>
        <v>0</v>
      </c>
      <c r="VSG198" s="87">
        <v>0</v>
      </c>
      <c r="VSH198" s="87">
        <f>VSF198*(($H$150)+1)+(IF(VSG198&lt;101,VSG198,IF(VSG198&lt;201,VSG198/2,IF(VSG198&lt;=301,VSG198/3,VSG198/4))))</f>
        <v>0</v>
      </c>
      <c r="VSI198" s="108">
        <v>2</v>
      </c>
      <c r="VSJ198" s="109"/>
      <c r="VSK198" s="87"/>
      <c r="VSL198" s="87"/>
      <c r="VSM198" s="87">
        <v>0</v>
      </c>
      <c r="VSN198" s="87">
        <f>VSL198+VSM198</f>
        <v>0</v>
      </c>
      <c r="VSO198" s="87">
        <v>0</v>
      </c>
      <c r="VSP198" s="87">
        <f>VSN198*(($H$150)+1)+(IF(VSO198&lt;101,VSO198,IF(VSO198&lt;201,VSO198/2,IF(VSO198&lt;=301,VSO198/3,VSO198/4))))</f>
        <v>0</v>
      </c>
      <c r="VSQ198" s="108">
        <v>2</v>
      </c>
      <c r="VSR198" s="109"/>
      <c r="VSS198" s="87"/>
      <c r="VST198" s="87"/>
      <c r="VSU198" s="87">
        <v>0</v>
      </c>
      <c r="VSV198" s="87">
        <f>VST198+VSU198</f>
        <v>0</v>
      </c>
      <c r="VSW198" s="87">
        <v>0</v>
      </c>
      <c r="VSX198" s="87">
        <f>VSV198*(($H$150)+1)+(IF(VSW198&lt;101,VSW198,IF(VSW198&lt;201,VSW198/2,IF(VSW198&lt;=301,VSW198/3,VSW198/4))))</f>
        <v>0</v>
      </c>
      <c r="VSY198" s="108">
        <v>2</v>
      </c>
      <c r="VSZ198" s="109"/>
      <c r="VTA198" s="87"/>
      <c r="VTB198" s="87"/>
      <c r="VTC198" s="87">
        <v>0</v>
      </c>
      <c r="VTD198" s="87">
        <f>VTB198+VTC198</f>
        <v>0</v>
      </c>
      <c r="VTE198" s="87">
        <v>0</v>
      </c>
      <c r="VTF198" s="87">
        <f>VTD198*(($H$150)+1)+(IF(VTE198&lt;101,VTE198,IF(VTE198&lt;201,VTE198/2,IF(VTE198&lt;=301,VTE198/3,VTE198/4))))</f>
        <v>0</v>
      </c>
      <c r="VTG198" s="108">
        <v>2</v>
      </c>
      <c r="VTH198" s="109"/>
      <c r="VTI198" s="87"/>
      <c r="VTJ198" s="87"/>
      <c r="VTK198" s="87">
        <v>0</v>
      </c>
      <c r="VTL198" s="87">
        <f>VTJ198+VTK198</f>
        <v>0</v>
      </c>
      <c r="VTM198" s="87">
        <v>0</v>
      </c>
      <c r="VTN198" s="87">
        <f>VTL198*(($H$150)+1)+(IF(VTM198&lt;101,VTM198,IF(VTM198&lt;201,VTM198/2,IF(VTM198&lt;=301,VTM198/3,VTM198/4))))</f>
        <v>0</v>
      </c>
      <c r="VTO198" s="108">
        <v>2</v>
      </c>
      <c r="VTP198" s="109"/>
      <c r="VTQ198" s="87"/>
      <c r="VTR198" s="87"/>
      <c r="VTS198" s="87">
        <v>0</v>
      </c>
      <c r="VTT198" s="87">
        <f>VTR198+VTS198</f>
        <v>0</v>
      </c>
      <c r="VTU198" s="87">
        <v>0</v>
      </c>
      <c r="VTV198" s="87">
        <f>VTT198*(($H$150)+1)+(IF(VTU198&lt;101,VTU198,IF(VTU198&lt;201,VTU198/2,IF(VTU198&lt;=301,VTU198/3,VTU198/4))))</f>
        <v>0</v>
      </c>
      <c r="VTW198" s="108">
        <v>2</v>
      </c>
      <c r="VTX198" s="109"/>
      <c r="VTY198" s="87"/>
      <c r="VTZ198" s="87"/>
      <c r="VUA198" s="87">
        <v>0</v>
      </c>
      <c r="VUB198" s="87">
        <f>VTZ198+VUA198</f>
        <v>0</v>
      </c>
      <c r="VUC198" s="87">
        <v>0</v>
      </c>
      <c r="VUD198" s="87">
        <f>VUB198*(($H$150)+1)+(IF(VUC198&lt;101,VUC198,IF(VUC198&lt;201,VUC198/2,IF(VUC198&lt;=301,VUC198/3,VUC198/4))))</f>
        <v>0</v>
      </c>
      <c r="VUE198" s="108">
        <v>2</v>
      </c>
      <c r="VUF198" s="109"/>
      <c r="VUG198" s="87"/>
      <c r="VUH198" s="87"/>
      <c r="VUI198" s="87">
        <v>0</v>
      </c>
      <c r="VUJ198" s="87">
        <f>VUH198+VUI198</f>
        <v>0</v>
      </c>
      <c r="VUK198" s="87">
        <v>0</v>
      </c>
      <c r="VUL198" s="87">
        <f>VUJ198*(($H$150)+1)+(IF(VUK198&lt;101,VUK198,IF(VUK198&lt;201,VUK198/2,IF(VUK198&lt;=301,VUK198/3,VUK198/4))))</f>
        <v>0</v>
      </c>
      <c r="VUM198" s="108">
        <v>2</v>
      </c>
      <c r="VUN198" s="109"/>
      <c r="VUO198" s="87"/>
      <c r="VUP198" s="87"/>
      <c r="VUQ198" s="87">
        <v>0</v>
      </c>
      <c r="VUR198" s="87">
        <f>VUP198+VUQ198</f>
        <v>0</v>
      </c>
      <c r="VUS198" s="87">
        <v>0</v>
      </c>
      <c r="VUT198" s="87">
        <f>VUR198*(($H$150)+1)+(IF(VUS198&lt;101,VUS198,IF(VUS198&lt;201,VUS198/2,IF(VUS198&lt;=301,VUS198/3,VUS198/4))))</f>
        <v>0</v>
      </c>
      <c r="VUU198" s="108">
        <v>2</v>
      </c>
      <c r="VUV198" s="109"/>
      <c r="VUW198" s="87"/>
      <c r="VUX198" s="87"/>
      <c r="VUY198" s="87">
        <v>0</v>
      </c>
      <c r="VUZ198" s="87">
        <f>VUX198+VUY198</f>
        <v>0</v>
      </c>
      <c r="VVA198" s="87">
        <v>0</v>
      </c>
      <c r="VVB198" s="87">
        <f>VUZ198*(($H$150)+1)+(IF(VVA198&lt;101,VVA198,IF(VVA198&lt;201,VVA198/2,IF(VVA198&lt;=301,VVA198/3,VVA198/4))))</f>
        <v>0</v>
      </c>
      <c r="VVC198" s="108">
        <v>2</v>
      </c>
      <c r="VVD198" s="109"/>
      <c r="VVE198" s="87"/>
      <c r="VVF198" s="87"/>
      <c r="VVG198" s="87">
        <v>0</v>
      </c>
      <c r="VVH198" s="87">
        <f>VVF198+VVG198</f>
        <v>0</v>
      </c>
      <c r="VVI198" s="87">
        <v>0</v>
      </c>
      <c r="VVJ198" s="87">
        <f>VVH198*(($H$150)+1)+(IF(VVI198&lt;101,VVI198,IF(VVI198&lt;201,VVI198/2,IF(VVI198&lt;=301,VVI198/3,VVI198/4))))</f>
        <v>0</v>
      </c>
      <c r="VVK198" s="108">
        <v>2</v>
      </c>
      <c r="VVL198" s="109"/>
      <c r="VVM198" s="87"/>
      <c r="VVN198" s="87"/>
      <c r="VVO198" s="87">
        <v>0</v>
      </c>
      <c r="VVP198" s="87">
        <f>VVN198+VVO198</f>
        <v>0</v>
      </c>
      <c r="VVQ198" s="87">
        <v>0</v>
      </c>
      <c r="VVR198" s="87">
        <f>VVP198*(($H$150)+1)+(IF(VVQ198&lt;101,VVQ198,IF(VVQ198&lt;201,VVQ198/2,IF(VVQ198&lt;=301,VVQ198/3,VVQ198/4))))</f>
        <v>0</v>
      </c>
      <c r="VVS198" s="108">
        <v>2</v>
      </c>
      <c r="VVT198" s="109"/>
      <c r="VVU198" s="87"/>
      <c r="VVV198" s="87"/>
      <c r="VVW198" s="87">
        <v>0</v>
      </c>
      <c r="VVX198" s="87">
        <f>VVV198+VVW198</f>
        <v>0</v>
      </c>
      <c r="VVY198" s="87">
        <v>0</v>
      </c>
      <c r="VVZ198" s="87">
        <f>VVX198*(($H$150)+1)+(IF(VVY198&lt;101,VVY198,IF(VVY198&lt;201,VVY198/2,IF(VVY198&lt;=301,VVY198/3,VVY198/4))))</f>
        <v>0</v>
      </c>
      <c r="VWA198" s="108">
        <v>2</v>
      </c>
      <c r="VWB198" s="109"/>
      <c r="VWC198" s="87"/>
      <c r="VWD198" s="87"/>
      <c r="VWE198" s="87">
        <v>0</v>
      </c>
      <c r="VWF198" s="87">
        <f>VWD198+VWE198</f>
        <v>0</v>
      </c>
      <c r="VWG198" s="87">
        <v>0</v>
      </c>
      <c r="VWH198" s="87">
        <f>VWF198*(($H$150)+1)+(IF(VWG198&lt;101,VWG198,IF(VWG198&lt;201,VWG198/2,IF(VWG198&lt;=301,VWG198/3,VWG198/4))))</f>
        <v>0</v>
      </c>
      <c r="VWI198" s="108">
        <v>2</v>
      </c>
      <c r="VWJ198" s="109"/>
      <c r="VWK198" s="87"/>
      <c r="VWL198" s="87"/>
      <c r="VWM198" s="87">
        <v>0</v>
      </c>
      <c r="VWN198" s="87">
        <f>VWL198+VWM198</f>
        <v>0</v>
      </c>
      <c r="VWO198" s="87">
        <v>0</v>
      </c>
      <c r="VWP198" s="87">
        <f>VWN198*(($H$150)+1)+(IF(VWO198&lt;101,VWO198,IF(VWO198&lt;201,VWO198/2,IF(VWO198&lt;=301,VWO198/3,VWO198/4))))</f>
        <v>0</v>
      </c>
      <c r="VWQ198" s="108">
        <v>2</v>
      </c>
      <c r="VWR198" s="109"/>
      <c r="VWS198" s="87"/>
      <c r="VWT198" s="87"/>
      <c r="VWU198" s="87">
        <v>0</v>
      </c>
      <c r="VWV198" s="87">
        <f>VWT198+VWU198</f>
        <v>0</v>
      </c>
      <c r="VWW198" s="87">
        <v>0</v>
      </c>
      <c r="VWX198" s="87">
        <f>VWV198*(($H$150)+1)+(IF(VWW198&lt;101,VWW198,IF(VWW198&lt;201,VWW198/2,IF(VWW198&lt;=301,VWW198/3,VWW198/4))))</f>
        <v>0</v>
      </c>
      <c r="VWY198" s="108">
        <v>2</v>
      </c>
      <c r="VWZ198" s="109"/>
      <c r="VXA198" s="87"/>
      <c r="VXB198" s="87"/>
      <c r="VXC198" s="87">
        <v>0</v>
      </c>
      <c r="VXD198" s="87">
        <f>VXB198+VXC198</f>
        <v>0</v>
      </c>
      <c r="VXE198" s="87">
        <v>0</v>
      </c>
      <c r="VXF198" s="87">
        <f>VXD198*(($H$150)+1)+(IF(VXE198&lt;101,VXE198,IF(VXE198&lt;201,VXE198/2,IF(VXE198&lt;=301,VXE198/3,VXE198/4))))</f>
        <v>0</v>
      </c>
      <c r="VXG198" s="108">
        <v>2</v>
      </c>
      <c r="VXH198" s="109"/>
      <c r="VXI198" s="87"/>
      <c r="VXJ198" s="87"/>
      <c r="VXK198" s="87">
        <v>0</v>
      </c>
      <c r="VXL198" s="87">
        <f>VXJ198+VXK198</f>
        <v>0</v>
      </c>
      <c r="VXM198" s="87">
        <v>0</v>
      </c>
      <c r="VXN198" s="87">
        <f>VXL198*(($H$150)+1)+(IF(VXM198&lt;101,VXM198,IF(VXM198&lt;201,VXM198/2,IF(VXM198&lt;=301,VXM198/3,VXM198/4))))</f>
        <v>0</v>
      </c>
      <c r="VXO198" s="108">
        <v>2</v>
      </c>
      <c r="VXP198" s="109"/>
      <c r="VXQ198" s="87"/>
      <c r="VXR198" s="87"/>
      <c r="VXS198" s="87">
        <v>0</v>
      </c>
      <c r="VXT198" s="87">
        <f>VXR198+VXS198</f>
        <v>0</v>
      </c>
      <c r="VXU198" s="87">
        <v>0</v>
      </c>
      <c r="VXV198" s="87">
        <f>VXT198*(($H$150)+1)+(IF(VXU198&lt;101,VXU198,IF(VXU198&lt;201,VXU198/2,IF(VXU198&lt;=301,VXU198/3,VXU198/4))))</f>
        <v>0</v>
      </c>
      <c r="VXW198" s="108">
        <v>2</v>
      </c>
      <c r="VXX198" s="109"/>
      <c r="VXY198" s="87"/>
      <c r="VXZ198" s="87"/>
      <c r="VYA198" s="87">
        <v>0</v>
      </c>
      <c r="VYB198" s="87">
        <f>VXZ198+VYA198</f>
        <v>0</v>
      </c>
      <c r="VYC198" s="87">
        <v>0</v>
      </c>
      <c r="VYD198" s="87">
        <f>VYB198*(($H$150)+1)+(IF(VYC198&lt;101,VYC198,IF(VYC198&lt;201,VYC198/2,IF(VYC198&lt;=301,VYC198/3,VYC198/4))))</f>
        <v>0</v>
      </c>
      <c r="VYE198" s="108">
        <v>2</v>
      </c>
      <c r="VYF198" s="109"/>
      <c r="VYG198" s="87"/>
      <c r="VYH198" s="87"/>
      <c r="VYI198" s="87">
        <v>0</v>
      </c>
      <c r="VYJ198" s="87">
        <f>VYH198+VYI198</f>
        <v>0</v>
      </c>
      <c r="VYK198" s="87">
        <v>0</v>
      </c>
      <c r="VYL198" s="87">
        <f>VYJ198*(($H$150)+1)+(IF(VYK198&lt;101,VYK198,IF(VYK198&lt;201,VYK198/2,IF(VYK198&lt;=301,VYK198/3,VYK198/4))))</f>
        <v>0</v>
      </c>
      <c r="VYM198" s="108">
        <v>2</v>
      </c>
      <c r="VYN198" s="109"/>
      <c r="VYO198" s="87"/>
      <c r="VYP198" s="87"/>
      <c r="VYQ198" s="87">
        <v>0</v>
      </c>
      <c r="VYR198" s="87">
        <f>VYP198+VYQ198</f>
        <v>0</v>
      </c>
      <c r="VYS198" s="87">
        <v>0</v>
      </c>
      <c r="VYT198" s="87">
        <f>VYR198*(($H$150)+1)+(IF(VYS198&lt;101,VYS198,IF(VYS198&lt;201,VYS198/2,IF(VYS198&lt;=301,VYS198/3,VYS198/4))))</f>
        <v>0</v>
      </c>
      <c r="VYU198" s="108">
        <v>2</v>
      </c>
      <c r="VYV198" s="109"/>
      <c r="VYW198" s="87"/>
      <c r="VYX198" s="87"/>
      <c r="VYY198" s="87">
        <v>0</v>
      </c>
      <c r="VYZ198" s="87">
        <f>VYX198+VYY198</f>
        <v>0</v>
      </c>
      <c r="VZA198" s="87">
        <v>0</v>
      </c>
      <c r="VZB198" s="87">
        <f>VYZ198*(($H$150)+1)+(IF(VZA198&lt;101,VZA198,IF(VZA198&lt;201,VZA198/2,IF(VZA198&lt;=301,VZA198/3,VZA198/4))))</f>
        <v>0</v>
      </c>
      <c r="VZC198" s="108">
        <v>2</v>
      </c>
      <c r="VZD198" s="109"/>
      <c r="VZE198" s="87"/>
      <c r="VZF198" s="87"/>
      <c r="VZG198" s="87">
        <v>0</v>
      </c>
      <c r="VZH198" s="87">
        <f>VZF198+VZG198</f>
        <v>0</v>
      </c>
      <c r="VZI198" s="87">
        <v>0</v>
      </c>
      <c r="VZJ198" s="87">
        <f>VZH198*(($H$150)+1)+(IF(VZI198&lt;101,VZI198,IF(VZI198&lt;201,VZI198/2,IF(VZI198&lt;=301,VZI198/3,VZI198/4))))</f>
        <v>0</v>
      </c>
      <c r="VZK198" s="108">
        <v>2</v>
      </c>
      <c r="VZL198" s="109"/>
      <c r="VZM198" s="87"/>
      <c r="VZN198" s="87"/>
      <c r="VZO198" s="87">
        <v>0</v>
      </c>
      <c r="VZP198" s="87">
        <f>VZN198+VZO198</f>
        <v>0</v>
      </c>
      <c r="VZQ198" s="87">
        <v>0</v>
      </c>
      <c r="VZR198" s="87">
        <f>VZP198*(($H$150)+1)+(IF(VZQ198&lt;101,VZQ198,IF(VZQ198&lt;201,VZQ198/2,IF(VZQ198&lt;=301,VZQ198/3,VZQ198/4))))</f>
        <v>0</v>
      </c>
      <c r="VZS198" s="108">
        <v>2</v>
      </c>
      <c r="VZT198" s="109"/>
      <c r="VZU198" s="87"/>
      <c r="VZV198" s="87"/>
      <c r="VZW198" s="87">
        <v>0</v>
      </c>
      <c r="VZX198" s="87">
        <f>VZV198+VZW198</f>
        <v>0</v>
      </c>
      <c r="VZY198" s="87">
        <v>0</v>
      </c>
      <c r="VZZ198" s="87">
        <f>VZX198*(($H$150)+1)+(IF(VZY198&lt;101,VZY198,IF(VZY198&lt;201,VZY198/2,IF(VZY198&lt;=301,VZY198/3,VZY198/4))))</f>
        <v>0</v>
      </c>
      <c r="WAA198" s="108">
        <v>2</v>
      </c>
      <c r="WAB198" s="109"/>
      <c r="WAC198" s="87"/>
      <c r="WAD198" s="87"/>
      <c r="WAE198" s="87">
        <v>0</v>
      </c>
      <c r="WAF198" s="87">
        <f>WAD198+WAE198</f>
        <v>0</v>
      </c>
      <c r="WAG198" s="87">
        <v>0</v>
      </c>
      <c r="WAH198" s="87">
        <f>WAF198*(($H$150)+1)+(IF(WAG198&lt;101,WAG198,IF(WAG198&lt;201,WAG198/2,IF(WAG198&lt;=301,WAG198/3,WAG198/4))))</f>
        <v>0</v>
      </c>
      <c r="WAI198" s="108">
        <v>2</v>
      </c>
      <c r="WAJ198" s="109"/>
      <c r="WAK198" s="87"/>
      <c r="WAL198" s="87"/>
      <c r="WAM198" s="87">
        <v>0</v>
      </c>
      <c r="WAN198" s="87">
        <f>WAL198+WAM198</f>
        <v>0</v>
      </c>
      <c r="WAO198" s="87">
        <v>0</v>
      </c>
      <c r="WAP198" s="87">
        <f>WAN198*(($H$150)+1)+(IF(WAO198&lt;101,WAO198,IF(WAO198&lt;201,WAO198/2,IF(WAO198&lt;=301,WAO198/3,WAO198/4))))</f>
        <v>0</v>
      </c>
      <c r="WAQ198" s="108">
        <v>2</v>
      </c>
      <c r="WAR198" s="109"/>
      <c r="WAS198" s="87"/>
      <c r="WAT198" s="87"/>
      <c r="WAU198" s="87">
        <v>0</v>
      </c>
      <c r="WAV198" s="87">
        <f>WAT198+WAU198</f>
        <v>0</v>
      </c>
      <c r="WAW198" s="87">
        <v>0</v>
      </c>
      <c r="WAX198" s="87">
        <f>WAV198*(($H$150)+1)+(IF(WAW198&lt;101,WAW198,IF(WAW198&lt;201,WAW198/2,IF(WAW198&lt;=301,WAW198/3,WAW198/4))))</f>
        <v>0</v>
      </c>
      <c r="WAY198" s="108">
        <v>2</v>
      </c>
      <c r="WAZ198" s="109"/>
      <c r="WBA198" s="87"/>
      <c r="WBB198" s="87"/>
      <c r="WBC198" s="87">
        <v>0</v>
      </c>
      <c r="WBD198" s="87">
        <f>WBB198+WBC198</f>
        <v>0</v>
      </c>
      <c r="WBE198" s="87">
        <v>0</v>
      </c>
      <c r="WBF198" s="87">
        <f>WBD198*(($H$150)+1)+(IF(WBE198&lt;101,WBE198,IF(WBE198&lt;201,WBE198/2,IF(WBE198&lt;=301,WBE198/3,WBE198/4))))</f>
        <v>0</v>
      </c>
      <c r="WBG198" s="108">
        <v>2</v>
      </c>
      <c r="WBH198" s="109"/>
      <c r="WBI198" s="87"/>
      <c r="WBJ198" s="87"/>
      <c r="WBK198" s="87">
        <v>0</v>
      </c>
      <c r="WBL198" s="87">
        <f>WBJ198+WBK198</f>
        <v>0</v>
      </c>
      <c r="WBM198" s="87">
        <v>0</v>
      </c>
      <c r="WBN198" s="87">
        <f>WBL198*(($H$150)+1)+(IF(WBM198&lt;101,WBM198,IF(WBM198&lt;201,WBM198/2,IF(WBM198&lt;=301,WBM198/3,WBM198/4))))</f>
        <v>0</v>
      </c>
      <c r="WBO198" s="108">
        <v>2</v>
      </c>
      <c r="WBP198" s="109"/>
      <c r="WBQ198" s="87"/>
      <c r="WBR198" s="87"/>
      <c r="WBS198" s="87">
        <v>0</v>
      </c>
      <c r="WBT198" s="87">
        <f>WBR198+WBS198</f>
        <v>0</v>
      </c>
      <c r="WBU198" s="87">
        <v>0</v>
      </c>
      <c r="WBV198" s="87">
        <f>WBT198*(($H$150)+1)+(IF(WBU198&lt;101,WBU198,IF(WBU198&lt;201,WBU198/2,IF(WBU198&lt;=301,WBU198/3,WBU198/4))))</f>
        <v>0</v>
      </c>
      <c r="WBW198" s="108">
        <v>2</v>
      </c>
      <c r="WBX198" s="109"/>
      <c r="WBY198" s="87"/>
      <c r="WBZ198" s="87"/>
      <c r="WCA198" s="87">
        <v>0</v>
      </c>
      <c r="WCB198" s="87">
        <f>WBZ198+WCA198</f>
        <v>0</v>
      </c>
      <c r="WCC198" s="87">
        <v>0</v>
      </c>
      <c r="WCD198" s="87">
        <f>WCB198*(($H$150)+1)+(IF(WCC198&lt;101,WCC198,IF(WCC198&lt;201,WCC198/2,IF(WCC198&lt;=301,WCC198/3,WCC198/4))))</f>
        <v>0</v>
      </c>
      <c r="WCE198" s="108">
        <v>2</v>
      </c>
      <c r="WCF198" s="109"/>
      <c r="WCG198" s="87"/>
      <c r="WCH198" s="87"/>
      <c r="WCI198" s="87">
        <v>0</v>
      </c>
      <c r="WCJ198" s="87">
        <f>WCH198+WCI198</f>
        <v>0</v>
      </c>
      <c r="WCK198" s="87">
        <v>0</v>
      </c>
      <c r="WCL198" s="87">
        <f>WCJ198*(($H$150)+1)+(IF(WCK198&lt;101,WCK198,IF(WCK198&lt;201,WCK198/2,IF(WCK198&lt;=301,WCK198/3,WCK198/4))))</f>
        <v>0</v>
      </c>
      <c r="WCM198" s="108">
        <v>2</v>
      </c>
      <c r="WCN198" s="109"/>
      <c r="WCO198" s="87"/>
      <c r="WCP198" s="87"/>
      <c r="WCQ198" s="87">
        <v>0</v>
      </c>
      <c r="WCR198" s="87">
        <f>WCP198+WCQ198</f>
        <v>0</v>
      </c>
      <c r="WCS198" s="87">
        <v>0</v>
      </c>
      <c r="WCT198" s="87">
        <f>WCR198*(($H$150)+1)+(IF(WCS198&lt;101,WCS198,IF(WCS198&lt;201,WCS198/2,IF(WCS198&lt;=301,WCS198/3,WCS198/4))))</f>
        <v>0</v>
      </c>
      <c r="WCU198" s="108">
        <v>2</v>
      </c>
      <c r="WCV198" s="109"/>
      <c r="WCW198" s="87"/>
      <c r="WCX198" s="87"/>
      <c r="WCY198" s="87">
        <v>0</v>
      </c>
      <c r="WCZ198" s="87">
        <f>WCX198+WCY198</f>
        <v>0</v>
      </c>
      <c r="WDA198" s="87">
        <v>0</v>
      </c>
      <c r="WDB198" s="87">
        <f>WCZ198*(($H$150)+1)+(IF(WDA198&lt;101,WDA198,IF(WDA198&lt;201,WDA198/2,IF(WDA198&lt;=301,WDA198/3,WDA198/4))))</f>
        <v>0</v>
      </c>
      <c r="WDC198" s="108">
        <v>2</v>
      </c>
      <c r="WDD198" s="109"/>
      <c r="WDE198" s="87"/>
      <c r="WDF198" s="87"/>
      <c r="WDG198" s="87">
        <v>0</v>
      </c>
      <c r="WDH198" s="87">
        <f>WDF198+WDG198</f>
        <v>0</v>
      </c>
      <c r="WDI198" s="87">
        <v>0</v>
      </c>
      <c r="WDJ198" s="87">
        <f>WDH198*(($H$150)+1)+(IF(WDI198&lt;101,WDI198,IF(WDI198&lt;201,WDI198/2,IF(WDI198&lt;=301,WDI198/3,WDI198/4))))</f>
        <v>0</v>
      </c>
      <c r="WDK198" s="108">
        <v>2</v>
      </c>
      <c r="WDL198" s="109"/>
      <c r="WDM198" s="87"/>
      <c r="WDN198" s="87"/>
      <c r="WDO198" s="87">
        <v>0</v>
      </c>
      <c r="WDP198" s="87">
        <f>WDN198+WDO198</f>
        <v>0</v>
      </c>
      <c r="WDQ198" s="87">
        <v>0</v>
      </c>
      <c r="WDR198" s="87">
        <f>WDP198*(($H$150)+1)+(IF(WDQ198&lt;101,WDQ198,IF(WDQ198&lt;201,WDQ198/2,IF(WDQ198&lt;=301,WDQ198/3,WDQ198/4))))</f>
        <v>0</v>
      </c>
      <c r="WDS198" s="108">
        <v>2</v>
      </c>
      <c r="WDT198" s="109"/>
      <c r="WDU198" s="87"/>
      <c r="WDV198" s="87"/>
      <c r="WDW198" s="87">
        <v>0</v>
      </c>
      <c r="WDX198" s="87">
        <f>WDV198+WDW198</f>
        <v>0</v>
      </c>
      <c r="WDY198" s="87">
        <v>0</v>
      </c>
      <c r="WDZ198" s="87">
        <f>WDX198*(($H$150)+1)+(IF(WDY198&lt;101,WDY198,IF(WDY198&lt;201,WDY198/2,IF(WDY198&lt;=301,WDY198/3,WDY198/4))))</f>
        <v>0</v>
      </c>
      <c r="WEA198" s="108">
        <v>2</v>
      </c>
      <c r="WEB198" s="109"/>
      <c r="WEC198" s="87"/>
      <c r="WED198" s="87"/>
      <c r="WEE198" s="87">
        <v>0</v>
      </c>
      <c r="WEF198" s="87">
        <f>WED198+WEE198</f>
        <v>0</v>
      </c>
      <c r="WEG198" s="87">
        <v>0</v>
      </c>
      <c r="WEH198" s="87">
        <f>WEF198*(($H$150)+1)+(IF(WEG198&lt;101,WEG198,IF(WEG198&lt;201,WEG198/2,IF(WEG198&lt;=301,WEG198/3,WEG198/4))))</f>
        <v>0</v>
      </c>
      <c r="WEI198" s="108">
        <v>2</v>
      </c>
      <c r="WEJ198" s="109"/>
      <c r="WEK198" s="87"/>
      <c r="WEL198" s="87"/>
      <c r="WEM198" s="87">
        <v>0</v>
      </c>
      <c r="WEN198" s="87">
        <f>WEL198+WEM198</f>
        <v>0</v>
      </c>
      <c r="WEO198" s="87">
        <v>0</v>
      </c>
      <c r="WEP198" s="87">
        <f>WEN198*(($H$150)+1)+(IF(WEO198&lt;101,WEO198,IF(WEO198&lt;201,WEO198/2,IF(WEO198&lt;=301,WEO198/3,WEO198/4))))</f>
        <v>0</v>
      </c>
      <c r="WEQ198" s="108">
        <v>2</v>
      </c>
      <c r="WER198" s="109"/>
      <c r="WES198" s="87"/>
      <c r="WET198" s="87"/>
      <c r="WEU198" s="87">
        <v>0</v>
      </c>
      <c r="WEV198" s="87">
        <f>WET198+WEU198</f>
        <v>0</v>
      </c>
      <c r="WEW198" s="87">
        <v>0</v>
      </c>
      <c r="WEX198" s="87">
        <f>WEV198*(($H$150)+1)+(IF(WEW198&lt;101,WEW198,IF(WEW198&lt;201,WEW198/2,IF(WEW198&lt;=301,WEW198/3,WEW198/4))))</f>
        <v>0</v>
      </c>
      <c r="WEY198" s="108">
        <v>2</v>
      </c>
      <c r="WEZ198" s="109"/>
      <c r="WFA198" s="87"/>
      <c r="WFB198" s="87"/>
      <c r="WFC198" s="87">
        <v>0</v>
      </c>
      <c r="WFD198" s="87">
        <f>WFB198+WFC198</f>
        <v>0</v>
      </c>
      <c r="WFE198" s="87">
        <v>0</v>
      </c>
      <c r="WFF198" s="87">
        <f>WFD198*(($H$150)+1)+(IF(WFE198&lt;101,WFE198,IF(WFE198&lt;201,WFE198/2,IF(WFE198&lt;=301,WFE198/3,WFE198/4))))</f>
        <v>0</v>
      </c>
      <c r="WFG198" s="108">
        <v>2</v>
      </c>
      <c r="WFH198" s="109"/>
      <c r="WFI198" s="87"/>
      <c r="WFJ198" s="87"/>
      <c r="WFK198" s="87">
        <v>0</v>
      </c>
      <c r="WFL198" s="87">
        <f>WFJ198+WFK198</f>
        <v>0</v>
      </c>
      <c r="WFM198" s="87">
        <v>0</v>
      </c>
      <c r="WFN198" s="87">
        <f>WFL198*(($H$150)+1)+(IF(WFM198&lt;101,WFM198,IF(WFM198&lt;201,WFM198/2,IF(WFM198&lt;=301,WFM198/3,WFM198/4))))</f>
        <v>0</v>
      </c>
      <c r="WFO198" s="108">
        <v>2</v>
      </c>
      <c r="WFP198" s="109"/>
      <c r="WFQ198" s="87"/>
      <c r="WFR198" s="87"/>
      <c r="WFS198" s="87">
        <v>0</v>
      </c>
      <c r="WFT198" s="87">
        <f>WFR198+WFS198</f>
        <v>0</v>
      </c>
      <c r="WFU198" s="87">
        <v>0</v>
      </c>
      <c r="WFV198" s="87">
        <f>WFT198*(($H$150)+1)+(IF(WFU198&lt;101,WFU198,IF(WFU198&lt;201,WFU198/2,IF(WFU198&lt;=301,WFU198/3,WFU198/4))))</f>
        <v>0</v>
      </c>
      <c r="WFW198" s="108">
        <v>2</v>
      </c>
      <c r="WFX198" s="109"/>
      <c r="WFY198" s="87"/>
      <c r="WFZ198" s="87"/>
      <c r="WGA198" s="87">
        <v>0</v>
      </c>
      <c r="WGB198" s="87">
        <f>WFZ198+WGA198</f>
        <v>0</v>
      </c>
      <c r="WGC198" s="87">
        <v>0</v>
      </c>
      <c r="WGD198" s="87">
        <f>WGB198*(($H$150)+1)+(IF(WGC198&lt;101,WGC198,IF(WGC198&lt;201,WGC198/2,IF(WGC198&lt;=301,WGC198/3,WGC198/4))))</f>
        <v>0</v>
      </c>
      <c r="WGE198" s="108">
        <v>2</v>
      </c>
      <c r="WGF198" s="109"/>
      <c r="WGG198" s="87"/>
      <c r="WGH198" s="87"/>
      <c r="WGI198" s="87">
        <v>0</v>
      </c>
      <c r="WGJ198" s="87">
        <f>WGH198+WGI198</f>
        <v>0</v>
      </c>
      <c r="WGK198" s="87">
        <v>0</v>
      </c>
      <c r="WGL198" s="87">
        <f>WGJ198*(($H$150)+1)+(IF(WGK198&lt;101,WGK198,IF(WGK198&lt;201,WGK198/2,IF(WGK198&lt;=301,WGK198/3,WGK198/4))))</f>
        <v>0</v>
      </c>
      <c r="WGM198" s="108">
        <v>2</v>
      </c>
      <c r="WGN198" s="109"/>
      <c r="WGO198" s="87"/>
      <c r="WGP198" s="87"/>
      <c r="WGQ198" s="87">
        <v>0</v>
      </c>
      <c r="WGR198" s="87">
        <f>WGP198+WGQ198</f>
        <v>0</v>
      </c>
      <c r="WGS198" s="87">
        <v>0</v>
      </c>
      <c r="WGT198" s="87">
        <f>WGR198*(($H$150)+1)+(IF(WGS198&lt;101,WGS198,IF(WGS198&lt;201,WGS198/2,IF(WGS198&lt;=301,WGS198/3,WGS198/4))))</f>
        <v>0</v>
      </c>
      <c r="WGU198" s="108">
        <v>2</v>
      </c>
      <c r="WGV198" s="109"/>
      <c r="WGW198" s="87"/>
      <c r="WGX198" s="87"/>
      <c r="WGY198" s="87">
        <v>0</v>
      </c>
      <c r="WGZ198" s="87">
        <f>WGX198+WGY198</f>
        <v>0</v>
      </c>
      <c r="WHA198" s="87">
        <v>0</v>
      </c>
      <c r="WHB198" s="87">
        <f>WGZ198*(($H$150)+1)+(IF(WHA198&lt;101,WHA198,IF(WHA198&lt;201,WHA198/2,IF(WHA198&lt;=301,WHA198/3,WHA198/4))))</f>
        <v>0</v>
      </c>
      <c r="WHC198" s="108">
        <v>2</v>
      </c>
      <c r="WHD198" s="109"/>
      <c r="WHE198" s="87"/>
      <c r="WHF198" s="87"/>
      <c r="WHG198" s="87">
        <v>0</v>
      </c>
      <c r="WHH198" s="87">
        <f>WHF198+WHG198</f>
        <v>0</v>
      </c>
      <c r="WHI198" s="87">
        <v>0</v>
      </c>
      <c r="WHJ198" s="87">
        <f>WHH198*(($H$150)+1)+(IF(WHI198&lt;101,WHI198,IF(WHI198&lt;201,WHI198/2,IF(WHI198&lt;=301,WHI198/3,WHI198/4))))</f>
        <v>0</v>
      </c>
      <c r="WHK198" s="108">
        <v>2</v>
      </c>
      <c r="WHL198" s="109"/>
      <c r="WHM198" s="87"/>
      <c r="WHN198" s="87"/>
      <c r="WHO198" s="87">
        <v>0</v>
      </c>
      <c r="WHP198" s="87">
        <f>WHN198+WHO198</f>
        <v>0</v>
      </c>
      <c r="WHQ198" s="87">
        <v>0</v>
      </c>
      <c r="WHR198" s="87">
        <f>WHP198*(($H$150)+1)+(IF(WHQ198&lt;101,WHQ198,IF(WHQ198&lt;201,WHQ198/2,IF(WHQ198&lt;=301,WHQ198/3,WHQ198/4))))</f>
        <v>0</v>
      </c>
      <c r="WHS198" s="108">
        <v>2</v>
      </c>
      <c r="WHT198" s="109"/>
      <c r="WHU198" s="87"/>
      <c r="WHV198" s="87"/>
      <c r="WHW198" s="87">
        <v>0</v>
      </c>
      <c r="WHX198" s="87">
        <f>WHV198+WHW198</f>
        <v>0</v>
      </c>
      <c r="WHY198" s="87">
        <v>0</v>
      </c>
      <c r="WHZ198" s="87">
        <f>WHX198*(($H$150)+1)+(IF(WHY198&lt;101,WHY198,IF(WHY198&lt;201,WHY198/2,IF(WHY198&lt;=301,WHY198/3,WHY198/4))))</f>
        <v>0</v>
      </c>
      <c r="WIA198" s="108">
        <v>2</v>
      </c>
      <c r="WIB198" s="109"/>
      <c r="WIC198" s="87"/>
      <c r="WID198" s="87"/>
      <c r="WIE198" s="87">
        <v>0</v>
      </c>
      <c r="WIF198" s="87">
        <f>WID198+WIE198</f>
        <v>0</v>
      </c>
      <c r="WIG198" s="87">
        <v>0</v>
      </c>
      <c r="WIH198" s="87">
        <f>WIF198*(($H$150)+1)+(IF(WIG198&lt;101,WIG198,IF(WIG198&lt;201,WIG198/2,IF(WIG198&lt;=301,WIG198/3,WIG198/4))))</f>
        <v>0</v>
      </c>
      <c r="WII198" s="108">
        <v>2</v>
      </c>
      <c r="WIJ198" s="109"/>
      <c r="WIK198" s="87"/>
      <c r="WIL198" s="87"/>
      <c r="WIM198" s="87">
        <v>0</v>
      </c>
      <c r="WIN198" s="87">
        <f>WIL198+WIM198</f>
        <v>0</v>
      </c>
      <c r="WIO198" s="87">
        <v>0</v>
      </c>
      <c r="WIP198" s="87">
        <f>WIN198*(($H$150)+1)+(IF(WIO198&lt;101,WIO198,IF(WIO198&lt;201,WIO198/2,IF(WIO198&lt;=301,WIO198/3,WIO198/4))))</f>
        <v>0</v>
      </c>
      <c r="WIQ198" s="108">
        <v>2</v>
      </c>
      <c r="WIR198" s="109"/>
      <c r="WIS198" s="87"/>
      <c r="WIT198" s="87"/>
      <c r="WIU198" s="87">
        <v>0</v>
      </c>
      <c r="WIV198" s="87">
        <f>WIT198+WIU198</f>
        <v>0</v>
      </c>
      <c r="WIW198" s="87">
        <v>0</v>
      </c>
      <c r="WIX198" s="87">
        <f>WIV198*(($H$150)+1)+(IF(WIW198&lt;101,WIW198,IF(WIW198&lt;201,WIW198/2,IF(WIW198&lt;=301,WIW198/3,WIW198/4))))</f>
        <v>0</v>
      </c>
      <c r="WIY198" s="108">
        <v>2</v>
      </c>
      <c r="WIZ198" s="109"/>
      <c r="WJA198" s="87"/>
      <c r="WJB198" s="87"/>
      <c r="WJC198" s="87">
        <v>0</v>
      </c>
      <c r="WJD198" s="87">
        <f>WJB198+WJC198</f>
        <v>0</v>
      </c>
      <c r="WJE198" s="87">
        <v>0</v>
      </c>
      <c r="WJF198" s="87">
        <f>WJD198*(($H$150)+1)+(IF(WJE198&lt;101,WJE198,IF(WJE198&lt;201,WJE198/2,IF(WJE198&lt;=301,WJE198/3,WJE198/4))))</f>
        <v>0</v>
      </c>
      <c r="WJG198" s="108">
        <v>2</v>
      </c>
      <c r="WJH198" s="109"/>
      <c r="WJI198" s="87"/>
      <c r="WJJ198" s="87"/>
      <c r="WJK198" s="87">
        <v>0</v>
      </c>
      <c r="WJL198" s="87">
        <f>WJJ198+WJK198</f>
        <v>0</v>
      </c>
      <c r="WJM198" s="87">
        <v>0</v>
      </c>
      <c r="WJN198" s="87">
        <f>WJL198*(($H$150)+1)+(IF(WJM198&lt;101,WJM198,IF(WJM198&lt;201,WJM198/2,IF(WJM198&lt;=301,WJM198/3,WJM198/4))))</f>
        <v>0</v>
      </c>
      <c r="WJO198" s="108">
        <v>2</v>
      </c>
      <c r="WJP198" s="109"/>
      <c r="WJQ198" s="87"/>
      <c r="WJR198" s="87"/>
      <c r="WJS198" s="87">
        <v>0</v>
      </c>
      <c r="WJT198" s="87">
        <f>WJR198+WJS198</f>
        <v>0</v>
      </c>
      <c r="WJU198" s="87">
        <v>0</v>
      </c>
      <c r="WJV198" s="87">
        <f>WJT198*(($H$150)+1)+(IF(WJU198&lt;101,WJU198,IF(WJU198&lt;201,WJU198/2,IF(WJU198&lt;=301,WJU198/3,WJU198/4))))</f>
        <v>0</v>
      </c>
      <c r="WJW198" s="108">
        <v>2</v>
      </c>
      <c r="WJX198" s="109"/>
      <c r="WJY198" s="87"/>
      <c r="WJZ198" s="87"/>
      <c r="WKA198" s="87">
        <v>0</v>
      </c>
      <c r="WKB198" s="87">
        <f>WJZ198+WKA198</f>
        <v>0</v>
      </c>
      <c r="WKC198" s="87">
        <v>0</v>
      </c>
      <c r="WKD198" s="87">
        <f>WKB198*(($H$150)+1)+(IF(WKC198&lt;101,WKC198,IF(WKC198&lt;201,WKC198/2,IF(WKC198&lt;=301,WKC198/3,WKC198/4))))</f>
        <v>0</v>
      </c>
      <c r="WKE198" s="108">
        <v>2</v>
      </c>
      <c r="WKF198" s="109"/>
      <c r="WKG198" s="87"/>
      <c r="WKH198" s="87"/>
      <c r="WKI198" s="87">
        <v>0</v>
      </c>
      <c r="WKJ198" s="87">
        <f>WKH198+WKI198</f>
        <v>0</v>
      </c>
      <c r="WKK198" s="87">
        <v>0</v>
      </c>
      <c r="WKL198" s="87">
        <f>WKJ198*(($H$150)+1)+(IF(WKK198&lt;101,WKK198,IF(WKK198&lt;201,WKK198/2,IF(WKK198&lt;=301,WKK198/3,WKK198/4))))</f>
        <v>0</v>
      </c>
      <c r="WKM198" s="108">
        <v>2</v>
      </c>
      <c r="WKN198" s="109"/>
      <c r="WKO198" s="87"/>
      <c r="WKP198" s="87"/>
      <c r="WKQ198" s="87">
        <v>0</v>
      </c>
      <c r="WKR198" s="87">
        <f>WKP198+WKQ198</f>
        <v>0</v>
      </c>
      <c r="WKS198" s="87">
        <v>0</v>
      </c>
      <c r="WKT198" s="87">
        <f>WKR198*(($H$150)+1)+(IF(WKS198&lt;101,WKS198,IF(WKS198&lt;201,WKS198/2,IF(WKS198&lt;=301,WKS198/3,WKS198/4))))</f>
        <v>0</v>
      </c>
      <c r="WKU198" s="108">
        <v>2</v>
      </c>
      <c r="WKV198" s="109"/>
      <c r="WKW198" s="87"/>
      <c r="WKX198" s="87"/>
      <c r="WKY198" s="87">
        <v>0</v>
      </c>
      <c r="WKZ198" s="87">
        <f>WKX198+WKY198</f>
        <v>0</v>
      </c>
      <c r="WLA198" s="87">
        <v>0</v>
      </c>
      <c r="WLB198" s="87">
        <f>WKZ198*(($H$150)+1)+(IF(WLA198&lt;101,WLA198,IF(WLA198&lt;201,WLA198/2,IF(WLA198&lt;=301,WLA198/3,WLA198/4))))</f>
        <v>0</v>
      </c>
      <c r="WLC198" s="108">
        <v>2</v>
      </c>
      <c r="WLD198" s="109"/>
      <c r="WLE198" s="87"/>
      <c r="WLF198" s="87"/>
      <c r="WLG198" s="87">
        <v>0</v>
      </c>
      <c r="WLH198" s="87">
        <f>WLF198+WLG198</f>
        <v>0</v>
      </c>
      <c r="WLI198" s="87">
        <v>0</v>
      </c>
      <c r="WLJ198" s="87">
        <f>WLH198*(($H$150)+1)+(IF(WLI198&lt;101,WLI198,IF(WLI198&lt;201,WLI198/2,IF(WLI198&lt;=301,WLI198/3,WLI198/4))))</f>
        <v>0</v>
      </c>
      <c r="WLK198" s="108">
        <v>2</v>
      </c>
      <c r="WLL198" s="109"/>
      <c r="WLM198" s="87"/>
      <c r="WLN198" s="87"/>
      <c r="WLO198" s="87">
        <v>0</v>
      </c>
      <c r="WLP198" s="87">
        <f>WLN198+WLO198</f>
        <v>0</v>
      </c>
      <c r="WLQ198" s="87">
        <v>0</v>
      </c>
      <c r="WLR198" s="87">
        <f>WLP198*(($H$150)+1)+(IF(WLQ198&lt;101,WLQ198,IF(WLQ198&lt;201,WLQ198/2,IF(WLQ198&lt;=301,WLQ198/3,WLQ198/4))))</f>
        <v>0</v>
      </c>
      <c r="WLS198" s="108">
        <v>2</v>
      </c>
      <c r="WLT198" s="109"/>
      <c r="WLU198" s="87"/>
      <c r="WLV198" s="87"/>
      <c r="WLW198" s="87">
        <v>0</v>
      </c>
      <c r="WLX198" s="87">
        <f>WLV198+WLW198</f>
        <v>0</v>
      </c>
      <c r="WLY198" s="87">
        <v>0</v>
      </c>
      <c r="WLZ198" s="87">
        <f>WLX198*(($H$150)+1)+(IF(WLY198&lt;101,WLY198,IF(WLY198&lt;201,WLY198/2,IF(WLY198&lt;=301,WLY198/3,WLY198/4))))</f>
        <v>0</v>
      </c>
      <c r="WMA198" s="108">
        <v>2</v>
      </c>
      <c r="WMB198" s="109"/>
      <c r="WMC198" s="87"/>
      <c r="WMD198" s="87"/>
      <c r="WME198" s="87">
        <v>0</v>
      </c>
      <c r="WMF198" s="87">
        <f>WMD198+WME198</f>
        <v>0</v>
      </c>
      <c r="WMG198" s="87">
        <v>0</v>
      </c>
      <c r="WMH198" s="87">
        <f>WMF198*(($H$150)+1)+(IF(WMG198&lt;101,WMG198,IF(WMG198&lt;201,WMG198/2,IF(WMG198&lt;=301,WMG198/3,WMG198/4))))</f>
        <v>0</v>
      </c>
      <c r="WMI198" s="108">
        <v>2</v>
      </c>
      <c r="WMJ198" s="109"/>
      <c r="WMK198" s="87"/>
      <c r="WML198" s="87"/>
      <c r="WMM198" s="87">
        <v>0</v>
      </c>
      <c r="WMN198" s="87">
        <f>WML198+WMM198</f>
        <v>0</v>
      </c>
      <c r="WMO198" s="87">
        <v>0</v>
      </c>
      <c r="WMP198" s="87">
        <f>WMN198*(($H$150)+1)+(IF(WMO198&lt;101,WMO198,IF(WMO198&lt;201,WMO198/2,IF(WMO198&lt;=301,WMO198/3,WMO198/4))))</f>
        <v>0</v>
      </c>
      <c r="WMQ198" s="108">
        <v>2</v>
      </c>
      <c r="WMR198" s="109"/>
      <c r="WMS198" s="87"/>
      <c r="WMT198" s="87"/>
      <c r="WMU198" s="87">
        <v>0</v>
      </c>
      <c r="WMV198" s="87">
        <f>WMT198+WMU198</f>
        <v>0</v>
      </c>
      <c r="WMW198" s="87">
        <v>0</v>
      </c>
      <c r="WMX198" s="87">
        <f>WMV198*(($H$150)+1)+(IF(WMW198&lt;101,WMW198,IF(WMW198&lt;201,WMW198/2,IF(WMW198&lt;=301,WMW198/3,WMW198/4))))</f>
        <v>0</v>
      </c>
      <c r="WMY198" s="108">
        <v>2</v>
      </c>
      <c r="WMZ198" s="109"/>
      <c r="WNA198" s="87"/>
      <c r="WNB198" s="87"/>
      <c r="WNC198" s="87">
        <v>0</v>
      </c>
      <c r="WND198" s="87">
        <f>WNB198+WNC198</f>
        <v>0</v>
      </c>
      <c r="WNE198" s="87">
        <v>0</v>
      </c>
      <c r="WNF198" s="87">
        <f>WND198*(($H$150)+1)+(IF(WNE198&lt;101,WNE198,IF(WNE198&lt;201,WNE198/2,IF(WNE198&lt;=301,WNE198/3,WNE198/4))))</f>
        <v>0</v>
      </c>
      <c r="WNG198" s="108">
        <v>2</v>
      </c>
      <c r="WNH198" s="109"/>
      <c r="WNI198" s="87"/>
      <c r="WNJ198" s="87"/>
      <c r="WNK198" s="87">
        <v>0</v>
      </c>
      <c r="WNL198" s="87">
        <f>WNJ198+WNK198</f>
        <v>0</v>
      </c>
      <c r="WNM198" s="87">
        <v>0</v>
      </c>
      <c r="WNN198" s="87">
        <f>WNL198*(($H$150)+1)+(IF(WNM198&lt;101,WNM198,IF(WNM198&lt;201,WNM198/2,IF(WNM198&lt;=301,WNM198/3,WNM198/4))))</f>
        <v>0</v>
      </c>
      <c r="WNO198" s="108">
        <v>2</v>
      </c>
      <c r="WNP198" s="109"/>
      <c r="WNQ198" s="87"/>
      <c r="WNR198" s="87"/>
      <c r="WNS198" s="87">
        <v>0</v>
      </c>
      <c r="WNT198" s="87">
        <f>WNR198+WNS198</f>
        <v>0</v>
      </c>
      <c r="WNU198" s="87">
        <v>0</v>
      </c>
      <c r="WNV198" s="87">
        <f>WNT198*(($H$150)+1)+(IF(WNU198&lt;101,WNU198,IF(WNU198&lt;201,WNU198/2,IF(WNU198&lt;=301,WNU198/3,WNU198/4))))</f>
        <v>0</v>
      </c>
      <c r="WNW198" s="108">
        <v>2</v>
      </c>
      <c r="WNX198" s="109"/>
      <c r="WNY198" s="87"/>
      <c r="WNZ198" s="87"/>
      <c r="WOA198" s="87">
        <v>0</v>
      </c>
      <c r="WOB198" s="87">
        <f>WNZ198+WOA198</f>
        <v>0</v>
      </c>
      <c r="WOC198" s="87">
        <v>0</v>
      </c>
      <c r="WOD198" s="87">
        <f>WOB198*(($H$150)+1)+(IF(WOC198&lt;101,WOC198,IF(WOC198&lt;201,WOC198/2,IF(WOC198&lt;=301,WOC198/3,WOC198/4))))</f>
        <v>0</v>
      </c>
      <c r="WOE198" s="108">
        <v>2</v>
      </c>
      <c r="WOF198" s="109"/>
      <c r="WOG198" s="87"/>
      <c r="WOH198" s="87"/>
      <c r="WOI198" s="87">
        <v>0</v>
      </c>
      <c r="WOJ198" s="87">
        <f>WOH198+WOI198</f>
        <v>0</v>
      </c>
      <c r="WOK198" s="87">
        <v>0</v>
      </c>
      <c r="WOL198" s="87">
        <f>WOJ198*(($H$150)+1)+(IF(WOK198&lt;101,WOK198,IF(WOK198&lt;201,WOK198/2,IF(WOK198&lt;=301,WOK198/3,WOK198/4))))</f>
        <v>0</v>
      </c>
      <c r="WOM198" s="108">
        <v>2</v>
      </c>
      <c r="WON198" s="109"/>
      <c r="WOO198" s="87"/>
      <c r="WOP198" s="87"/>
      <c r="WOQ198" s="87">
        <v>0</v>
      </c>
      <c r="WOR198" s="87">
        <f>WOP198+WOQ198</f>
        <v>0</v>
      </c>
      <c r="WOS198" s="87">
        <v>0</v>
      </c>
      <c r="WOT198" s="87">
        <f>WOR198*(($H$150)+1)+(IF(WOS198&lt;101,WOS198,IF(WOS198&lt;201,WOS198/2,IF(WOS198&lt;=301,WOS198/3,WOS198/4))))</f>
        <v>0</v>
      </c>
      <c r="WOU198" s="108">
        <v>2</v>
      </c>
      <c r="WOV198" s="109"/>
      <c r="WOW198" s="87"/>
      <c r="WOX198" s="87"/>
      <c r="WOY198" s="87">
        <v>0</v>
      </c>
      <c r="WOZ198" s="87">
        <f>WOX198+WOY198</f>
        <v>0</v>
      </c>
      <c r="WPA198" s="87">
        <v>0</v>
      </c>
      <c r="WPB198" s="87">
        <f>WOZ198*(($H$150)+1)+(IF(WPA198&lt;101,WPA198,IF(WPA198&lt;201,WPA198/2,IF(WPA198&lt;=301,WPA198/3,WPA198/4))))</f>
        <v>0</v>
      </c>
      <c r="WPC198" s="108">
        <v>2</v>
      </c>
      <c r="WPD198" s="109"/>
      <c r="WPE198" s="87"/>
      <c r="WPF198" s="87"/>
      <c r="WPG198" s="87">
        <v>0</v>
      </c>
      <c r="WPH198" s="87">
        <f>WPF198+WPG198</f>
        <v>0</v>
      </c>
      <c r="WPI198" s="87">
        <v>0</v>
      </c>
      <c r="WPJ198" s="87">
        <f>WPH198*(($H$150)+1)+(IF(WPI198&lt;101,WPI198,IF(WPI198&lt;201,WPI198/2,IF(WPI198&lt;=301,WPI198/3,WPI198/4))))</f>
        <v>0</v>
      </c>
      <c r="WPK198" s="108">
        <v>2</v>
      </c>
      <c r="WPL198" s="109"/>
      <c r="WPM198" s="87"/>
      <c r="WPN198" s="87"/>
      <c r="WPO198" s="87">
        <v>0</v>
      </c>
      <c r="WPP198" s="87">
        <f>WPN198+WPO198</f>
        <v>0</v>
      </c>
      <c r="WPQ198" s="87">
        <v>0</v>
      </c>
      <c r="WPR198" s="87">
        <f>WPP198*(($H$150)+1)+(IF(WPQ198&lt;101,WPQ198,IF(WPQ198&lt;201,WPQ198/2,IF(WPQ198&lt;=301,WPQ198/3,WPQ198/4))))</f>
        <v>0</v>
      </c>
      <c r="WPS198" s="108">
        <v>2</v>
      </c>
      <c r="WPT198" s="109"/>
      <c r="WPU198" s="87"/>
      <c r="WPV198" s="87"/>
      <c r="WPW198" s="87">
        <v>0</v>
      </c>
      <c r="WPX198" s="87">
        <f>WPV198+WPW198</f>
        <v>0</v>
      </c>
      <c r="WPY198" s="87">
        <v>0</v>
      </c>
      <c r="WPZ198" s="87">
        <f>WPX198*(($H$150)+1)+(IF(WPY198&lt;101,WPY198,IF(WPY198&lt;201,WPY198/2,IF(WPY198&lt;=301,WPY198/3,WPY198/4))))</f>
        <v>0</v>
      </c>
      <c r="WQA198" s="108">
        <v>2</v>
      </c>
      <c r="WQB198" s="109"/>
      <c r="WQC198" s="87"/>
      <c r="WQD198" s="87"/>
      <c r="WQE198" s="87">
        <v>0</v>
      </c>
      <c r="WQF198" s="87">
        <f>WQD198+WQE198</f>
        <v>0</v>
      </c>
      <c r="WQG198" s="87">
        <v>0</v>
      </c>
      <c r="WQH198" s="87">
        <f>WQF198*(($H$150)+1)+(IF(WQG198&lt;101,WQG198,IF(WQG198&lt;201,WQG198/2,IF(WQG198&lt;=301,WQG198/3,WQG198/4))))</f>
        <v>0</v>
      </c>
      <c r="WQI198" s="108">
        <v>2</v>
      </c>
      <c r="WQJ198" s="109"/>
      <c r="WQK198" s="87"/>
      <c r="WQL198" s="87"/>
      <c r="WQM198" s="87">
        <v>0</v>
      </c>
      <c r="WQN198" s="87">
        <f>WQL198+WQM198</f>
        <v>0</v>
      </c>
      <c r="WQO198" s="87">
        <v>0</v>
      </c>
      <c r="WQP198" s="87">
        <f>WQN198*(($H$150)+1)+(IF(WQO198&lt;101,WQO198,IF(WQO198&lt;201,WQO198/2,IF(WQO198&lt;=301,WQO198/3,WQO198/4))))</f>
        <v>0</v>
      </c>
      <c r="WQQ198" s="108">
        <v>2</v>
      </c>
      <c r="WQR198" s="109"/>
      <c r="WQS198" s="87"/>
      <c r="WQT198" s="87"/>
      <c r="WQU198" s="87">
        <v>0</v>
      </c>
      <c r="WQV198" s="87">
        <f>WQT198+WQU198</f>
        <v>0</v>
      </c>
      <c r="WQW198" s="87">
        <v>0</v>
      </c>
      <c r="WQX198" s="87">
        <f>WQV198*(($H$150)+1)+(IF(WQW198&lt;101,WQW198,IF(WQW198&lt;201,WQW198/2,IF(WQW198&lt;=301,WQW198/3,WQW198/4))))</f>
        <v>0</v>
      </c>
      <c r="WQY198" s="108">
        <v>2</v>
      </c>
      <c r="WQZ198" s="109"/>
      <c r="WRA198" s="87"/>
      <c r="WRB198" s="87"/>
      <c r="WRC198" s="87">
        <v>0</v>
      </c>
      <c r="WRD198" s="87">
        <f>WRB198+WRC198</f>
        <v>0</v>
      </c>
      <c r="WRE198" s="87">
        <v>0</v>
      </c>
      <c r="WRF198" s="87">
        <f>WRD198*(($H$150)+1)+(IF(WRE198&lt;101,WRE198,IF(WRE198&lt;201,WRE198/2,IF(WRE198&lt;=301,WRE198/3,WRE198/4))))</f>
        <v>0</v>
      </c>
      <c r="WRG198" s="108">
        <v>2</v>
      </c>
      <c r="WRH198" s="109"/>
      <c r="WRI198" s="87"/>
      <c r="WRJ198" s="87"/>
      <c r="WRK198" s="87">
        <v>0</v>
      </c>
      <c r="WRL198" s="87">
        <f>WRJ198+WRK198</f>
        <v>0</v>
      </c>
      <c r="WRM198" s="87">
        <v>0</v>
      </c>
      <c r="WRN198" s="87">
        <f>WRL198*(($H$150)+1)+(IF(WRM198&lt;101,WRM198,IF(WRM198&lt;201,WRM198/2,IF(WRM198&lt;=301,WRM198/3,WRM198/4))))</f>
        <v>0</v>
      </c>
      <c r="WRO198" s="108">
        <v>2</v>
      </c>
      <c r="WRP198" s="109"/>
      <c r="WRQ198" s="87"/>
      <c r="WRR198" s="87"/>
      <c r="WRS198" s="87">
        <v>0</v>
      </c>
      <c r="WRT198" s="87">
        <f>WRR198+WRS198</f>
        <v>0</v>
      </c>
      <c r="WRU198" s="87">
        <v>0</v>
      </c>
      <c r="WRV198" s="87">
        <f>WRT198*(($H$150)+1)+(IF(WRU198&lt;101,WRU198,IF(WRU198&lt;201,WRU198/2,IF(WRU198&lt;=301,WRU198/3,WRU198/4))))</f>
        <v>0</v>
      </c>
      <c r="WRW198" s="108">
        <v>2</v>
      </c>
      <c r="WRX198" s="109"/>
      <c r="WRY198" s="87"/>
      <c r="WRZ198" s="87"/>
      <c r="WSA198" s="87">
        <v>0</v>
      </c>
      <c r="WSB198" s="87">
        <f>WRZ198+WSA198</f>
        <v>0</v>
      </c>
      <c r="WSC198" s="87">
        <v>0</v>
      </c>
      <c r="WSD198" s="87">
        <f>WSB198*(($H$150)+1)+(IF(WSC198&lt;101,WSC198,IF(WSC198&lt;201,WSC198/2,IF(WSC198&lt;=301,WSC198/3,WSC198/4))))</f>
        <v>0</v>
      </c>
      <c r="WSE198" s="108">
        <v>2</v>
      </c>
      <c r="WSF198" s="109"/>
      <c r="WSG198" s="87"/>
      <c r="WSH198" s="87"/>
      <c r="WSI198" s="87">
        <v>0</v>
      </c>
      <c r="WSJ198" s="87">
        <f>WSH198+WSI198</f>
        <v>0</v>
      </c>
      <c r="WSK198" s="87">
        <v>0</v>
      </c>
      <c r="WSL198" s="87">
        <f>WSJ198*(($H$150)+1)+(IF(WSK198&lt;101,WSK198,IF(WSK198&lt;201,WSK198/2,IF(WSK198&lt;=301,WSK198/3,WSK198/4))))</f>
        <v>0</v>
      </c>
      <c r="WSM198" s="108">
        <v>2</v>
      </c>
      <c r="WSN198" s="109"/>
      <c r="WSO198" s="87"/>
      <c r="WSP198" s="87"/>
      <c r="WSQ198" s="87">
        <v>0</v>
      </c>
      <c r="WSR198" s="87">
        <f>WSP198+WSQ198</f>
        <v>0</v>
      </c>
      <c r="WSS198" s="87">
        <v>0</v>
      </c>
      <c r="WST198" s="87">
        <f>WSR198*(($H$150)+1)+(IF(WSS198&lt;101,WSS198,IF(WSS198&lt;201,WSS198/2,IF(WSS198&lt;=301,WSS198/3,WSS198/4))))</f>
        <v>0</v>
      </c>
      <c r="WSU198" s="108">
        <v>2</v>
      </c>
      <c r="WSV198" s="109"/>
      <c r="WSW198" s="87"/>
      <c r="WSX198" s="87"/>
      <c r="WSY198" s="87">
        <v>0</v>
      </c>
      <c r="WSZ198" s="87">
        <f>WSX198+WSY198</f>
        <v>0</v>
      </c>
      <c r="WTA198" s="87">
        <v>0</v>
      </c>
      <c r="WTB198" s="87">
        <f>WSZ198*(($H$150)+1)+(IF(WTA198&lt;101,WTA198,IF(WTA198&lt;201,WTA198/2,IF(WTA198&lt;=301,WTA198/3,WTA198/4))))</f>
        <v>0</v>
      </c>
      <c r="WTC198" s="108">
        <v>2</v>
      </c>
      <c r="WTD198" s="109"/>
      <c r="WTE198" s="87"/>
      <c r="WTF198" s="87"/>
      <c r="WTG198" s="87">
        <v>0</v>
      </c>
      <c r="WTH198" s="87">
        <f>WTF198+WTG198</f>
        <v>0</v>
      </c>
      <c r="WTI198" s="87">
        <v>0</v>
      </c>
      <c r="WTJ198" s="87">
        <f>WTH198*(($H$150)+1)+(IF(WTI198&lt;101,WTI198,IF(WTI198&lt;201,WTI198/2,IF(WTI198&lt;=301,WTI198/3,WTI198/4))))</f>
        <v>0</v>
      </c>
      <c r="WTK198" s="108">
        <v>2</v>
      </c>
      <c r="WTL198" s="109"/>
      <c r="WTM198" s="87"/>
      <c r="WTN198" s="87"/>
      <c r="WTO198" s="87">
        <v>0</v>
      </c>
      <c r="WTP198" s="87">
        <f>WTN198+WTO198</f>
        <v>0</v>
      </c>
      <c r="WTQ198" s="87">
        <v>0</v>
      </c>
      <c r="WTR198" s="87">
        <f>WTP198*(($H$150)+1)+(IF(WTQ198&lt;101,WTQ198,IF(WTQ198&lt;201,WTQ198/2,IF(WTQ198&lt;=301,WTQ198/3,WTQ198/4))))</f>
        <v>0</v>
      </c>
      <c r="WTS198" s="108">
        <v>2</v>
      </c>
      <c r="WTT198" s="109"/>
      <c r="WTU198" s="87"/>
      <c r="WTV198" s="87"/>
      <c r="WTW198" s="87">
        <v>0</v>
      </c>
      <c r="WTX198" s="87">
        <f>WTV198+WTW198</f>
        <v>0</v>
      </c>
      <c r="WTY198" s="87">
        <v>0</v>
      </c>
      <c r="WTZ198" s="87">
        <f>WTX198*(($H$150)+1)+(IF(WTY198&lt;101,WTY198,IF(WTY198&lt;201,WTY198/2,IF(WTY198&lt;=301,WTY198/3,WTY198/4))))</f>
        <v>0</v>
      </c>
      <c r="WUA198" s="108">
        <v>2</v>
      </c>
      <c r="WUB198" s="109"/>
      <c r="WUC198" s="87"/>
      <c r="WUD198" s="87"/>
      <c r="WUE198" s="87">
        <v>0</v>
      </c>
      <c r="WUF198" s="87">
        <f>WUD198+WUE198</f>
        <v>0</v>
      </c>
      <c r="WUG198" s="87">
        <v>0</v>
      </c>
      <c r="WUH198" s="87">
        <f>WUF198*(($H$150)+1)+(IF(WUG198&lt;101,WUG198,IF(WUG198&lt;201,WUG198/2,IF(WUG198&lt;=301,WUG198/3,WUG198/4))))</f>
        <v>0</v>
      </c>
      <c r="WUI198" s="108">
        <v>2</v>
      </c>
      <c r="WUJ198" s="109"/>
      <c r="WUK198" s="87"/>
      <c r="WUL198" s="87"/>
      <c r="WUM198" s="87">
        <v>0</v>
      </c>
      <c r="WUN198" s="87">
        <f>WUL198+WUM198</f>
        <v>0</v>
      </c>
      <c r="WUO198" s="87">
        <v>0</v>
      </c>
      <c r="WUP198" s="87">
        <f>WUN198*(($H$150)+1)+(IF(WUO198&lt;101,WUO198,IF(WUO198&lt;201,WUO198/2,IF(WUO198&lt;=301,WUO198/3,WUO198/4))))</f>
        <v>0</v>
      </c>
      <c r="WUQ198" s="108">
        <v>2</v>
      </c>
      <c r="WUR198" s="109"/>
      <c r="WUS198" s="87"/>
      <c r="WUT198" s="87"/>
      <c r="WUU198" s="87">
        <v>0</v>
      </c>
      <c r="WUV198" s="87">
        <f>WUT198+WUU198</f>
        <v>0</v>
      </c>
      <c r="WUW198" s="87">
        <v>0</v>
      </c>
      <c r="WUX198" s="87">
        <f>WUV198*(($H$150)+1)+(IF(WUW198&lt;101,WUW198,IF(WUW198&lt;201,WUW198/2,IF(WUW198&lt;=301,WUW198/3,WUW198/4))))</f>
        <v>0</v>
      </c>
      <c r="WUY198" s="108">
        <v>2</v>
      </c>
      <c r="WUZ198" s="109"/>
      <c r="WVA198" s="87"/>
      <c r="WVB198" s="87"/>
      <c r="WVC198" s="87">
        <v>0</v>
      </c>
      <c r="WVD198" s="87">
        <f>WVB198+WVC198</f>
        <v>0</v>
      </c>
      <c r="WVE198" s="87">
        <v>0</v>
      </c>
      <c r="WVF198" s="87">
        <f>WVD198*(($H$150)+1)+(IF(WVE198&lt;101,WVE198,IF(WVE198&lt;201,WVE198/2,IF(WVE198&lt;=301,WVE198/3,WVE198/4))))</f>
        <v>0</v>
      </c>
      <c r="WVG198" s="108">
        <v>2</v>
      </c>
      <c r="WVH198" s="109"/>
      <c r="WVI198" s="87"/>
      <c r="WVJ198" s="87"/>
      <c r="WVK198" s="87">
        <v>0</v>
      </c>
      <c r="WVL198" s="87">
        <f>WVJ198+WVK198</f>
        <v>0</v>
      </c>
      <c r="WVM198" s="87">
        <v>0</v>
      </c>
      <c r="WVN198" s="87">
        <f>WVL198*(($H$150)+1)+(IF(WVM198&lt;101,WVM198,IF(WVM198&lt;201,WVM198/2,IF(WVM198&lt;=301,WVM198/3,WVM198/4))))</f>
        <v>0</v>
      </c>
      <c r="WVO198" s="108">
        <v>2</v>
      </c>
      <c r="WVP198" s="109"/>
      <c r="WVQ198" s="87"/>
      <c r="WVR198" s="87"/>
      <c r="WVS198" s="87">
        <v>0</v>
      </c>
      <c r="WVT198" s="87">
        <f>WVR198+WVS198</f>
        <v>0</v>
      </c>
      <c r="WVU198" s="87">
        <v>0</v>
      </c>
      <c r="WVV198" s="87">
        <f>WVT198*(($H$150)+1)+(IF(WVU198&lt;101,WVU198,IF(WVU198&lt;201,WVU198/2,IF(WVU198&lt;=301,WVU198/3,WVU198/4))))</f>
        <v>0</v>
      </c>
      <c r="WVW198" s="108">
        <v>2</v>
      </c>
      <c r="WVX198" s="109"/>
      <c r="WVY198" s="87"/>
      <c r="WVZ198" s="87"/>
      <c r="WWA198" s="87">
        <v>0</v>
      </c>
      <c r="WWB198" s="87">
        <f>WVZ198+WWA198</f>
        <v>0</v>
      </c>
      <c r="WWC198" s="87">
        <v>0</v>
      </c>
      <c r="WWD198" s="87">
        <f>WWB198*(($H$150)+1)+(IF(WWC198&lt;101,WWC198,IF(WWC198&lt;201,WWC198/2,IF(WWC198&lt;=301,WWC198/3,WWC198/4))))</f>
        <v>0</v>
      </c>
      <c r="WWE198" s="108">
        <v>2</v>
      </c>
      <c r="WWF198" s="109"/>
      <c r="WWG198" s="87"/>
      <c r="WWH198" s="87"/>
      <c r="WWI198" s="87">
        <v>0</v>
      </c>
      <c r="WWJ198" s="87">
        <f>WWH198+WWI198</f>
        <v>0</v>
      </c>
      <c r="WWK198" s="87">
        <v>0</v>
      </c>
      <c r="WWL198" s="87">
        <f>WWJ198*(($H$150)+1)+(IF(WWK198&lt;101,WWK198,IF(WWK198&lt;201,WWK198/2,IF(WWK198&lt;=301,WWK198/3,WWK198/4))))</f>
        <v>0</v>
      </c>
      <c r="WWM198" s="108">
        <v>2</v>
      </c>
      <c r="WWN198" s="109"/>
      <c r="WWO198" s="87"/>
      <c r="WWP198" s="87"/>
      <c r="WWQ198" s="87">
        <v>0</v>
      </c>
      <c r="WWR198" s="87">
        <f>WWP198+WWQ198</f>
        <v>0</v>
      </c>
      <c r="WWS198" s="87">
        <v>0</v>
      </c>
      <c r="WWT198" s="87">
        <f>WWR198*(($H$150)+1)+(IF(WWS198&lt;101,WWS198,IF(WWS198&lt;201,WWS198/2,IF(WWS198&lt;=301,WWS198/3,WWS198/4))))</f>
        <v>0</v>
      </c>
      <c r="WWU198" s="108">
        <v>2</v>
      </c>
      <c r="WWV198" s="109"/>
      <c r="WWW198" s="87"/>
      <c r="WWX198" s="87"/>
      <c r="WWY198" s="87">
        <v>0</v>
      </c>
      <c r="WWZ198" s="87">
        <f>WWX198+WWY198</f>
        <v>0</v>
      </c>
      <c r="WXA198" s="87">
        <v>0</v>
      </c>
      <c r="WXB198" s="87">
        <f>WWZ198*(($H$150)+1)+(IF(WXA198&lt;101,WXA198,IF(WXA198&lt;201,WXA198/2,IF(WXA198&lt;=301,WXA198/3,WXA198/4))))</f>
        <v>0</v>
      </c>
      <c r="WXC198" s="108">
        <v>2</v>
      </c>
      <c r="WXD198" s="109"/>
      <c r="WXE198" s="87"/>
      <c r="WXF198" s="87"/>
      <c r="WXG198" s="87">
        <v>0</v>
      </c>
      <c r="WXH198" s="87">
        <f>WXF198+WXG198</f>
        <v>0</v>
      </c>
      <c r="WXI198" s="87">
        <v>0</v>
      </c>
      <c r="WXJ198" s="87">
        <f>WXH198*(($H$150)+1)+(IF(WXI198&lt;101,WXI198,IF(WXI198&lt;201,WXI198/2,IF(WXI198&lt;=301,WXI198/3,WXI198/4))))</f>
        <v>0</v>
      </c>
      <c r="WXK198" s="108">
        <v>2</v>
      </c>
      <c r="WXL198" s="109"/>
      <c r="WXM198" s="87"/>
      <c r="WXN198" s="87"/>
      <c r="WXO198" s="87">
        <v>0</v>
      </c>
      <c r="WXP198" s="87">
        <f>WXN198+WXO198</f>
        <v>0</v>
      </c>
      <c r="WXQ198" s="87">
        <v>0</v>
      </c>
      <c r="WXR198" s="87">
        <f>WXP198*(($H$150)+1)+(IF(WXQ198&lt;101,WXQ198,IF(WXQ198&lt;201,WXQ198/2,IF(WXQ198&lt;=301,WXQ198/3,WXQ198/4))))</f>
        <v>0</v>
      </c>
      <c r="WXS198" s="108">
        <v>2</v>
      </c>
      <c r="WXT198" s="109"/>
      <c r="WXU198" s="87"/>
      <c r="WXV198" s="87"/>
      <c r="WXW198" s="87">
        <v>0</v>
      </c>
      <c r="WXX198" s="87">
        <f>WXV198+WXW198</f>
        <v>0</v>
      </c>
      <c r="WXY198" s="87">
        <v>0</v>
      </c>
      <c r="WXZ198" s="87">
        <f>WXX198*(($H$150)+1)+(IF(WXY198&lt;101,WXY198,IF(WXY198&lt;201,WXY198/2,IF(WXY198&lt;=301,WXY198/3,WXY198/4))))</f>
        <v>0</v>
      </c>
      <c r="WYA198" s="108">
        <v>2</v>
      </c>
      <c r="WYB198" s="109"/>
      <c r="WYC198" s="87"/>
      <c r="WYD198" s="87"/>
      <c r="WYE198" s="87">
        <v>0</v>
      </c>
      <c r="WYF198" s="87">
        <f>WYD198+WYE198</f>
        <v>0</v>
      </c>
      <c r="WYG198" s="87">
        <v>0</v>
      </c>
      <c r="WYH198" s="87">
        <f>WYF198*(($H$150)+1)+(IF(WYG198&lt;101,WYG198,IF(WYG198&lt;201,WYG198/2,IF(WYG198&lt;=301,WYG198/3,WYG198/4))))</f>
        <v>0</v>
      </c>
      <c r="WYI198" s="108">
        <v>2</v>
      </c>
      <c r="WYJ198" s="109"/>
      <c r="WYK198" s="87"/>
      <c r="WYL198" s="87"/>
      <c r="WYM198" s="87">
        <v>0</v>
      </c>
      <c r="WYN198" s="87">
        <f>WYL198+WYM198</f>
        <v>0</v>
      </c>
      <c r="WYO198" s="87">
        <v>0</v>
      </c>
      <c r="WYP198" s="87">
        <f>WYN198*(($H$150)+1)+(IF(WYO198&lt;101,WYO198,IF(WYO198&lt;201,WYO198/2,IF(WYO198&lt;=301,WYO198/3,WYO198/4))))</f>
        <v>0</v>
      </c>
      <c r="WYQ198" s="108">
        <v>2</v>
      </c>
      <c r="WYR198" s="109"/>
      <c r="WYS198" s="87"/>
      <c r="WYT198" s="87"/>
      <c r="WYU198" s="87">
        <v>0</v>
      </c>
      <c r="WYV198" s="87">
        <f>WYT198+WYU198</f>
        <v>0</v>
      </c>
      <c r="WYW198" s="87">
        <v>0</v>
      </c>
      <c r="WYX198" s="87">
        <f>WYV198*(($H$150)+1)+(IF(WYW198&lt;101,WYW198,IF(WYW198&lt;201,WYW198/2,IF(WYW198&lt;=301,WYW198/3,WYW198/4))))</f>
        <v>0</v>
      </c>
      <c r="WYY198" s="108">
        <v>2</v>
      </c>
      <c r="WYZ198" s="109"/>
      <c r="WZA198" s="87"/>
      <c r="WZB198" s="87"/>
      <c r="WZC198" s="87">
        <v>0</v>
      </c>
      <c r="WZD198" s="87">
        <f>WZB198+WZC198</f>
        <v>0</v>
      </c>
      <c r="WZE198" s="87">
        <v>0</v>
      </c>
      <c r="WZF198" s="87">
        <f>WZD198*(($H$150)+1)+(IF(WZE198&lt;101,WZE198,IF(WZE198&lt;201,WZE198/2,IF(WZE198&lt;=301,WZE198/3,WZE198/4))))</f>
        <v>0</v>
      </c>
      <c r="WZG198" s="108">
        <v>2</v>
      </c>
      <c r="WZH198" s="109"/>
      <c r="WZI198" s="87"/>
      <c r="WZJ198" s="87"/>
      <c r="WZK198" s="87">
        <v>0</v>
      </c>
      <c r="WZL198" s="87">
        <f>WZJ198+WZK198</f>
        <v>0</v>
      </c>
      <c r="WZM198" s="87">
        <v>0</v>
      </c>
      <c r="WZN198" s="87">
        <f>WZL198*(($H$150)+1)+(IF(WZM198&lt;101,WZM198,IF(WZM198&lt;201,WZM198/2,IF(WZM198&lt;=301,WZM198/3,WZM198/4))))</f>
        <v>0</v>
      </c>
      <c r="WZO198" s="108">
        <v>2</v>
      </c>
      <c r="WZP198" s="109"/>
      <c r="WZQ198" s="87"/>
      <c r="WZR198" s="87"/>
      <c r="WZS198" s="87">
        <v>0</v>
      </c>
      <c r="WZT198" s="87">
        <f>WZR198+WZS198</f>
        <v>0</v>
      </c>
      <c r="WZU198" s="87">
        <v>0</v>
      </c>
      <c r="WZV198" s="87">
        <f>WZT198*(($H$150)+1)+(IF(WZU198&lt;101,WZU198,IF(WZU198&lt;201,WZU198/2,IF(WZU198&lt;=301,WZU198/3,WZU198/4))))</f>
        <v>0</v>
      </c>
      <c r="WZW198" s="108">
        <v>2</v>
      </c>
      <c r="WZX198" s="109"/>
      <c r="WZY198" s="87"/>
      <c r="WZZ198" s="87"/>
      <c r="XAA198" s="87">
        <v>0</v>
      </c>
      <c r="XAB198" s="87">
        <f>WZZ198+XAA198</f>
        <v>0</v>
      </c>
      <c r="XAC198" s="87">
        <v>0</v>
      </c>
      <c r="XAD198" s="87">
        <f>XAB198*(($H$150)+1)+(IF(XAC198&lt;101,XAC198,IF(XAC198&lt;201,XAC198/2,IF(XAC198&lt;=301,XAC198/3,XAC198/4))))</f>
        <v>0</v>
      </c>
      <c r="XAE198" s="108">
        <v>2</v>
      </c>
      <c r="XAF198" s="109"/>
      <c r="XAG198" s="87"/>
      <c r="XAH198" s="87"/>
      <c r="XAI198" s="87">
        <v>0</v>
      </c>
      <c r="XAJ198" s="87">
        <f>XAH198+XAI198</f>
        <v>0</v>
      </c>
      <c r="XAK198" s="87">
        <v>0</v>
      </c>
      <c r="XAL198" s="87">
        <f>XAJ198*(($H$150)+1)+(IF(XAK198&lt;101,XAK198,IF(XAK198&lt;201,XAK198/2,IF(XAK198&lt;=301,XAK198/3,XAK198/4))))</f>
        <v>0</v>
      </c>
      <c r="XAM198" s="108">
        <v>2</v>
      </c>
      <c r="XAN198" s="109"/>
      <c r="XAO198" s="87"/>
      <c r="XAP198" s="87"/>
      <c r="XAQ198" s="87">
        <v>0</v>
      </c>
      <c r="XAR198" s="87">
        <f>XAP198+XAQ198</f>
        <v>0</v>
      </c>
      <c r="XAS198" s="87">
        <v>0</v>
      </c>
      <c r="XAT198" s="87">
        <f>XAR198*(($H$150)+1)+(IF(XAS198&lt;101,XAS198,IF(XAS198&lt;201,XAS198/2,IF(XAS198&lt;=301,XAS198/3,XAS198/4))))</f>
        <v>0</v>
      </c>
      <c r="XAU198" s="108">
        <v>2</v>
      </c>
      <c r="XAV198" s="109"/>
      <c r="XAW198" s="87"/>
      <c r="XAX198" s="87"/>
      <c r="XAY198" s="87">
        <v>0</v>
      </c>
      <c r="XAZ198" s="87">
        <f>XAX198+XAY198</f>
        <v>0</v>
      </c>
      <c r="XBA198" s="87">
        <v>0</v>
      </c>
      <c r="XBB198" s="87">
        <f>XAZ198*(($H$150)+1)+(IF(XBA198&lt;101,XBA198,IF(XBA198&lt;201,XBA198/2,IF(XBA198&lt;=301,XBA198/3,XBA198/4))))</f>
        <v>0</v>
      </c>
      <c r="XBC198" s="108">
        <v>2</v>
      </c>
      <c r="XBD198" s="109"/>
      <c r="XBE198" s="87"/>
      <c r="XBF198" s="87"/>
      <c r="XBG198" s="87">
        <v>0</v>
      </c>
      <c r="XBH198" s="87">
        <f>XBF198+XBG198</f>
        <v>0</v>
      </c>
      <c r="XBI198" s="87">
        <v>0</v>
      </c>
      <c r="XBJ198" s="87">
        <f>XBH198*(($H$150)+1)+(IF(XBI198&lt;101,XBI198,IF(XBI198&lt;201,XBI198/2,IF(XBI198&lt;=301,XBI198/3,XBI198/4))))</f>
        <v>0</v>
      </c>
      <c r="XBK198" s="108">
        <v>2</v>
      </c>
      <c r="XBL198" s="109"/>
      <c r="XBM198" s="87"/>
      <c r="XBN198" s="87"/>
      <c r="XBO198" s="87">
        <v>0</v>
      </c>
      <c r="XBP198" s="87">
        <f>XBN198+XBO198</f>
        <v>0</v>
      </c>
      <c r="XBQ198" s="87">
        <v>0</v>
      </c>
      <c r="XBR198" s="87">
        <f>XBP198*(($H$150)+1)+(IF(XBQ198&lt;101,XBQ198,IF(XBQ198&lt;201,XBQ198/2,IF(XBQ198&lt;=301,XBQ198/3,XBQ198/4))))</f>
        <v>0</v>
      </c>
      <c r="XBS198" s="108">
        <v>2</v>
      </c>
      <c r="XBT198" s="109"/>
      <c r="XBU198" s="87"/>
      <c r="XBV198" s="87"/>
      <c r="XBW198" s="87">
        <v>0</v>
      </c>
      <c r="XBX198" s="87">
        <f>XBV198+XBW198</f>
        <v>0</v>
      </c>
      <c r="XBY198" s="87">
        <v>0</v>
      </c>
      <c r="XBZ198" s="87">
        <f>XBX198*(($H$150)+1)+(IF(XBY198&lt;101,XBY198,IF(XBY198&lt;201,XBY198/2,IF(XBY198&lt;=301,XBY198/3,XBY198/4))))</f>
        <v>0</v>
      </c>
      <c r="XCA198" s="108">
        <v>2</v>
      </c>
      <c r="XCB198" s="109"/>
      <c r="XCC198" s="87"/>
      <c r="XCD198" s="87"/>
      <c r="XCE198" s="87">
        <v>0</v>
      </c>
      <c r="XCF198" s="87">
        <f>XCD198+XCE198</f>
        <v>0</v>
      </c>
      <c r="XCG198" s="87">
        <v>0</v>
      </c>
      <c r="XCH198" s="87">
        <f>XCF198*(($H$150)+1)+(IF(XCG198&lt;101,XCG198,IF(XCG198&lt;201,XCG198/2,IF(XCG198&lt;=301,XCG198/3,XCG198/4))))</f>
        <v>0</v>
      </c>
      <c r="XCI198" s="108">
        <v>2</v>
      </c>
      <c r="XCJ198" s="109"/>
      <c r="XCK198" s="87"/>
      <c r="XCL198" s="87"/>
      <c r="XCM198" s="87">
        <v>0</v>
      </c>
      <c r="XCN198" s="87">
        <f>XCL198+XCM198</f>
        <v>0</v>
      </c>
      <c r="XCO198" s="87">
        <v>0</v>
      </c>
      <c r="XCP198" s="87">
        <f>XCN198*(($H$150)+1)+(IF(XCO198&lt;101,XCO198,IF(XCO198&lt;201,XCO198/2,IF(XCO198&lt;=301,XCO198/3,XCO198/4))))</f>
        <v>0</v>
      </c>
      <c r="XCQ198" s="108">
        <v>2</v>
      </c>
      <c r="XCR198" s="109"/>
      <c r="XCS198" s="87"/>
      <c r="XCT198" s="87"/>
      <c r="XCU198" s="87">
        <v>0</v>
      </c>
      <c r="XCV198" s="87">
        <f>XCT198+XCU198</f>
        <v>0</v>
      </c>
      <c r="XCW198" s="87">
        <v>0</v>
      </c>
      <c r="XCX198" s="87">
        <f>XCV198*(($H$150)+1)+(IF(XCW198&lt;101,XCW198,IF(XCW198&lt;201,XCW198/2,IF(XCW198&lt;=301,XCW198/3,XCW198/4))))</f>
        <v>0</v>
      </c>
      <c r="XCY198" s="108">
        <v>2</v>
      </c>
      <c r="XCZ198" s="109"/>
      <c r="XDA198" s="87"/>
      <c r="XDB198" s="87"/>
      <c r="XDC198" s="87">
        <v>0</v>
      </c>
      <c r="XDD198" s="87">
        <f>XDB198+XDC198</f>
        <v>0</v>
      </c>
      <c r="XDE198" s="87">
        <v>0</v>
      </c>
      <c r="XDF198" s="87">
        <f>XDD198*(($H$150)+1)+(IF(XDE198&lt;101,XDE198,IF(XDE198&lt;201,XDE198/2,IF(XDE198&lt;=301,XDE198/3,XDE198/4))))</f>
        <v>0</v>
      </c>
      <c r="XDG198" s="108">
        <v>2</v>
      </c>
      <c r="XDH198" s="109"/>
      <c r="XDI198" s="87"/>
      <c r="XDJ198" s="87"/>
      <c r="XDK198" s="87">
        <v>0</v>
      </c>
      <c r="XDL198" s="87">
        <f>XDJ198+XDK198</f>
        <v>0</v>
      </c>
      <c r="XDM198" s="87">
        <v>0</v>
      </c>
      <c r="XDN198" s="87">
        <f>XDL198*(($H$150)+1)+(IF(XDM198&lt;101,XDM198,IF(XDM198&lt;201,XDM198/2,IF(XDM198&lt;=301,XDM198/3,XDM198/4))))</f>
        <v>0</v>
      </c>
    </row>
    <row r="199" spans="1:16342" x14ac:dyDescent="0.25">
      <c r="A199" s="108">
        <v>8</v>
      </c>
      <c r="B199" s="109"/>
      <c r="C199" s="93" t="s">
        <v>362</v>
      </c>
      <c r="D199" s="96">
        <f>(38.09)*10.764</f>
        <v>410.00076000000001</v>
      </c>
      <c r="E199" s="96">
        <v>0</v>
      </c>
      <c r="F199" s="93">
        <f t="shared" si="15"/>
        <v>410.00076000000001</v>
      </c>
      <c r="G199" s="89">
        <v>0</v>
      </c>
      <c r="H199" s="89">
        <f t="shared" si="16"/>
        <v>615.00114000000008</v>
      </c>
      <c r="M199" s="108">
        <v>3</v>
      </c>
      <c r="N199" s="109"/>
      <c r="O199" s="87"/>
      <c r="P199" s="87"/>
      <c r="Q199" s="87">
        <v>0</v>
      </c>
      <c r="R199" s="87">
        <f>P199+Q199</f>
        <v>0</v>
      </c>
      <c r="S199" s="87">
        <v>0</v>
      </c>
      <c r="T199" s="87">
        <f>R199*(($H$150)+1)+(IF(S199&lt;101,S199,IF(S199&lt;201,S199/2,IF(S199&lt;=301,S199/3,S199/4))))</f>
        <v>0</v>
      </c>
      <c r="U199" s="108">
        <v>3</v>
      </c>
      <c r="V199" s="109"/>
      <c r="W199" s="87"/>
      <c r="X199" s="87"/>
      <c r="Y199" s="87">
        <v>0</v>
      </c>
      <c r="Z199" s="87">
        <f>X199+Y199</f>
        <v>0</v>
      </c>
      <c r="AA199" s="87">
        <v>0</v>
      </c>
      <c r="AB199" s="87">
        <f>Z199*(($H$150)+1)+(IF(AA199&lt;101,AA199,IF(AA199&lt;201,AA199/2,IF(AA199&lt;=301,AA199/3,AA199/4))))</f>
        <v>0</v>
      </c>
      <c r="AC199" s="108">
        <v>3</v>
      </c>
      <c r="AD199" s="109"/>
      <c r="AE199" s="87"/>
      <c r="AF199" s="87"/>
      <c r="AG199" s="87">
        <v>0</v>
      </c>
      <c r="AH199" s="87">
        <f>AF199+AG199</f>
        <v>0</v>
      </c>
      <c r="AI199" s="87">
        <v>0</v>
      </c>
      <c r="AJ199" s="87">
        <f>AH199*(($H$150)+1)+(IF(AI199&lt;101,AI199,IF(AI199&lt;201,AI199/2,IF(AI199&lt;=301,AI199/3,AI199/4))))</f>
        <v>0</v>
      </c>
      <c r="AK199" s="108">
        <v>3</v>
      </c>
      <c r="AL199" s="109"/>
      <c r="AM199" s="87"/>
      <c r="AN199" s="87"/>
      <c r="AO199" s="87">
        <v>0</v>
      </c>
      <c r="AP199" s="87">
        <f>AN199+AO199</f>
        <v>0</v>
      </c>
      <c r="AQ199" s="87">
        <v>0</v>
      </c>
      <c r="AR199" s="87">
        <f>AP199*(($H$150)+1)+(IF(AQ199&lt;101,AQ199,IF(AQ199&lt;201,AQ199/2,IF(AQ199&lt;=301,AQ199/3,AQ199/4))))</f>
        <v>0</v>
      </c>
      <c r="AS199" s="108">
        <v>3</v>
      </c>
      <c r="AT199" s="109"/>
      <c r="AU199" s="87"/>
      <c r="AV199" s="87"/>
      <c r="AW199" s="87">
        <v>0</v>
      </c>
      <c r="AX199" s="87">
        <f>AV199+AW199</f>
        <v>0</v>
      </c>
      <c r="AY199" s="87">
        <v>0</v>
      </c>
      <c r="AZ199" s="87">
        <f>AX199*(($H$150)+1)+(IF(AY199&lt;101,AY199,IF(AY199&lt;201,AY199/2,IF(AY199&lt;=301,AY199/3,AY199/4))))</f>
        <v>0</v>
      </c>
      <c r="BA199" s="108">
        <v>3</v>
      </c>
      <c r="BB199" s="109"/>
      <c r="BC199" s="87"/>
      <c r="BD199" s="87"/>
      <c r="BE199" s="87">
        <v>0</v>
      </c>
      <c r="BF199" s="87">
        <f>BD199+BE199</f>
        <v>0</v>
      </c>
      <c r="BG199" s="87">
        <v>0</v>
      </c>
      <c r="BH199" s="87">
        <f>BF199*(($H$150)+1)+(IF(BG199&lt;101,BG199,IF(BG199&lt;201,BG199/2,IF(BG199&lt;=301,BG199/3,BG199/4))))</f>
        <v>0</v>
      </c>
      <c r="BI199" s="108">
        <v>3</v>
      </c>
      <c r="BJ199" s="109"/>
      <c r="BK199" s="87"/>
      <c r="BL199" s="87"/>
      <c r="BM199" s="87">
        <v>0</v>
      </c>
      <c r="BN199" s="87">
        <f>BL199+BM199</f>
        <v>0</v>
      </c>
      <c r="BO199" s="87">
        <v>0</v>
      </c>
      <c r="BP199" s="87">
        <f>BN199*(($H$150)+1)+(IF(BO199&lt;101,BO199,IF(BO199&lt;201,BO199/2,IF(BO199&lt;=301,BO199/3,BO199/4))))</f>
        <v>0</v>
      </c>
      <c r="BQ199" s="108">
        <v>3</v>
      </c>
      <c r="BR199" s="109"/>
      <c r="BS199" s="87"/>
      <c r="BT199" s="87"/>
      <c r="BU199" s="87">
        <v>0</v>
      </c>
      <c r="BV199" s="87">
        <f>BT199+BU199</f>
        <v>0</v>
      </c>
      <c r="BW199" s="87">
        <v>0</v>
      </c>
      <c r="BX199" s="87">
        <f>BV199*(($H$150)+1)+(IF(BW199&lt;101,BW199,IF(BW199&lt;201,BW199/2,IF(BW199&lt;=301,BW199/3,BW199/4))))</f>
        <v>0</v>
      </c>
      <c r="BY199" s="108">
        <v>3</v>
      </c>
      <c r="BZ199" s="109"/>
      <c r="CA199" s="87"/>
      <c r="CB199" s="87"/>
      <c r="CC199" s="87">
        <v>0</v>
      </c>
      <c r="CD199" s="87">
        <f>CB199+CC199</f>
        <v>0</v>
      </c>
      <c r="CE199" s="87">
        <v>0</v>
      </c>
      <c r="CF199" s="87">
        <f>CD199*(($H$150)+1)+(IF(CE199&lt;101,CE199,IF(CE199&lt;201,CE199/2,IF(CE199&lt;=301,CE199/3,CE199/4))))</f>
        <v>0</v>
      </c>
      <c r="CG199" s="108">
        <v>3</v>
      </c>
      <c r="CH199" s="109"/>
      <c r="CI199" s="87"/>
      <c r="CJ199" s="87"/>
      <c r="CK199" s="87">
        <v>0</v>
      </c>
      <c r="CL199" s="87">
        <f>CJ199+CK199</f>
        <v>0</v>
      </c>
      <c r="CM199" s="87">
        <v>0</v>
      </c>
      <c r="CN199" s="87">
        <f>CL199*(($H$150)+1)+(IF(CM199&lt;101,CM199,IF(CM199&lt;201,CM199/2,IF(CM199&lt;=301,CM199/3,CM199/4))))</f>
        <v>0</v>
      </c>
      <c r="CO199" s="108">
        <v>3</v>
      </c>
      <c r="CP199" s="109"/>
      <c r="CQ199" s="87"/>
      <c r="CR199" s="87"/>
      <c r="CS199" s="87">
        <v>0</v>
      </c>
      <c r="CT199" s="87">
        <f>CR199+CS199</f>
        <v>0</v>
      </c>
      <c r="CU199" s="87">
        <v>0</v>
      </c>
      <c r="CV199" s="87">
        <f>CT199*(($H$150)+1)+(IF(CU199&lt;101,CU199,IF(CU199&lt;201,CU199/2,IF(CU199&lt;=301,CU199/3,CU199/4))))</f>
        <v>0</v>
      </c>
      <c r="CW199" s="108">
        <v>3</v>
      </c>
      <c r="CX199" s="109"/>
      <c r="CY199" s="87"/>
      <c r="CZ199" s="87"/>
      <c r="DA199" s="87">
        <v>0</v>
      </c>
      <c r="DB199" s="87">
        <f>CZ199+DA199</f>
        <v>0</v>
      </c>
      <c r="DC199" s="87">
        <v>0</v>
      </c>
      <c r="DD199" s="87">
        <f>DB199*(($H$150)+1)+(IF(DC199&lt;101,DC199,IF(DC199&lt;201,DC199/2,IF(DC199&lt;=301,DC199/3,DC199/4))))</f>
        <v>0</v>
      </c>
      <c r="DE199" s="108">
        <v>3</v>
      </c>
      <c r="DF199" s="109"/>
      <c r="DG199" s="87"/>
      <c r="DH199" s="87"/>
      <c r="DI199" s="87">
        <v>0</v>
      </c>
      <c r="DJ199" s="87">
        <f>DH199+DI199</f>
        <v>0</v>
      </c>
      <c r="DK199" s="87">
        <v>0</v>
      </c>
      <c r="DL199" s="87">
        <f>DJ199*(($H$150)+1)+(IF(DK199&lt;101,DK199,IF(DK199&lt;201,DK199/2,IF(DK199&lt;=301,DK199/3,DK199/4))))</f>
        <v>0</v>
      </c>
      <c r="DM199" s="108">
        <v>3</v>
      </c>
      <c r="DN199" s="109"/>
      <c r="DO199" s="87"/>
      <c r="DP199" s="87"/>
      <c r="DQ199" s="87">
        <v>0</v>
      </c>
      <c r="DR199" s="87">
        <f>DP199+DQ199</f>
        <v>0</v>
      </c>
      <c r="DS199" s="87">
        <v>0</v>
      </c>
      <c r="DT199" s="87">
        <f>DR199*(($H$150)+1)+(IF(DS199&lt;101,DS199,IF(DS199&lt;201,DS199/2,IF(DS199&lt;=301,DS199/3,DS199/4))))</f>
        <v>0</v>
      </c>
      <c r="DU199" s="108">
        <v>3</v>
      </c>
      <c r="DV199" s="109"/>
      <c r="DW199" s="87"/>
      <c r="DX199" s="87"/>
      <c r="DY199" s="87">
        <v>0</v>
      </c>
      <c r="DZ199" s="87">
        <f>DX199+DY199</f>
        <v>0</v>
      </c>
      <c r="EA199" s="87">
        <v>0</v>
      </c>
      <c r="EB199" s="87">
        <f>DZ199*(($H$150)+1)+(IF(EA199&lt;101,EA199,IF(EA199&lt;201,EA199/2,IF(EA199&lt;=301,EA199/3,EA199/4))))</f>
        <v>0</v>
      </c>
      <c r="EC199" s="108">
        <v>3</v>
      </c>
      <c r="ED199" s="109"/>
      <c r="EE199" s="87"/>
      <c r="EF199" s="87"/>
      <c r="EG199" s="87">
        <v>0</v>
      </c>
      <c r="EH199" s="87">
        <f>EF199+EG199</f>
        <v>0</v>
      </c>
      <c r="EI199" s="87">
        <v>0</v>
      </c>
      <c r="EJ199" s="87">
        <f>EH199*(($H$150)+1)+(IF(EI199&lt;101,EI199,IF(EI199&lt;201,EI199/2,IF(EI199&lt;=301,EI199/3,EI199/4))))</f>
        <v>0</v>
      </c>
      <c r="EK199" s="108">
        <v>3</v>
      </c>
      <c r="EL199" s="109"/>
      <c r="EM199" s="87"/>
      <c r="EN199" s="87"/>
      <c r="EO199" s="87">
        <v>0</v>
      </c>
      <c r="EP199" s="87">
        <f>EN199+EO199</f>
        <v>0</v>
      </c>
      <c r="EQ199" s="87">
        <v>0</v>
      </c>
      <c r="ER199" s="87">
        <f>EP199*(($H$150)+1)+(IF(EQ199&lt;101,EQ199,IF(EQ199&lt;201,EQ199/2,IF(EQ199&lt;=301,EQ199/3,EQ199/4))))</f>
        <v>0</v>
      </c>
      <c r="ES199" s="108">
        <v>3</v>
      </c>
      <c r="ET199" s="109"/>
      <c r="EU199" s="87"/>
      <c r="EV199" s="87"/>
      <c r="EW199" s="87">
        <v>0</v>
      </c>
      <c r="EX199" s="87">
        <f>EV199+EW199</f>
        <v>0</v>
      </c>
      <c r="EY199" s="87">
        <v>0</v>
      </c>
      <c r="EZ199" s="87">
        <f>EX199*(($H$150)+1)+(IF(EY199&lt;101,EY199,IF(EY199&lt;201,EY199/2,IF(EY199&lt;=301,EY199/3,EY199/4))))</f>
        <v>0</v>
      </c>
      <c r="FA199" s="108">
        <v>3</v>
      </c>
      <c r="FB199" s="109"/>
      <c r="FC199" s="87"/>
      <c r="FD199" s="87"/>
      <c r="FE199" s="87">
        <v>0</v>
      </c>
      <c r="FF199" s="87">
        <f>FD199+FE199</f>
        <v>0</v>
      </c>
      <c r="FG199" s="87">
        <v>0</v>
      </c>
      <c r="FH199" s="87">
        <f>FF199*(($H$150)+1)+(IF(FG199&lt;101,FG199,IF(FG199&lt;201,FG199/2,IF(FG199&lt;=301,FG199/3,FG199/4))))</f>
        <v>0</v>
      </c>
      <c r="FI199" s="108">
        <v>3</v>
      </c>
      <c r="FJ199" s="109"/>
      <c r="FK199" s="87"/>
      <c r="FL199" s="87"/>
      <c r="FM199" s="87">
        <v>0</v>
      </c>
      <c r="FN199" s="87">
        <f>FL199+FM199</f>
        <v>0</v>
      </c>
      <c r="FO199" s="87">
        <v>0</v>
      </c>
      <c r="FP199" s="87">
        <f>FN199*(($H$150)+1)+(IF(FO199&lt;101,FO199,IF(FO199&lt;201,FO199/2,IF(FO199&lt;=301,FO199/3,FO199/4))))</f>
        <v>0</v>
      </c>
      <c r="FQ199" s="108">
        <v>3</v>
      </c>
      <c r="FR199" s="109"/>
      <c r="FS199" s="87"/>
      <c r="FT199" s="87"/>
      <c r="FU199" s="87">
        <v>0</v>
      </c>
      <c r="FV199" s="87">
        <f>FT199+FU199</f>
        <v>0</v>
      </c>
      <c r="FW199" s="87">
        <v>0</v>
      </c>
      <c r="FX199" s="87">
        <f>FV199*(($H$150)+1)+(IF(FW199&lt;101,FW199,IF(FW199&lt;201,FW199/2,IF(FW199&lt;=301,FW199/3,FW199/4))))</f>
        <v>0</v>
      </c>
      <c r="FY199" s="108">
        <v>3</v>
      </c>
      <c r="FZ199" s="109"/>
      <c r="GA199" s="87"/>
      <c r="GB199" s="87"/>
      <c r="GC199" s="87">
        <v>0</v>
      </c>
      <c r="GD199" s="87">
        <f>GB199+GC199</f>
        <v>0</v>
      </c>
      <c r="GE199" s="87">
        <v>0</v>
      </c>
      <c r="GF199" s="87">
        <f>GD199*(($H$150)+1)+(IF(GE199&lt;101,GE199,IF(GE199&lt;201,GE199/2,IF(GE199&lt;=301,GE199/3,GE199/4))))</f>
        <v>0</v>
      </c>
      <c r="GG199" s="108">
        <v>3</v>
      </c>
      <c r="GH199" s="109"/>
      <c r="GI199" s="87"/>
      <c r="GJ199" s="87"/>
      <c r="GK199" s="87">
        <v>0</v>
      </c>
      <c r="GL199" s="87">
        <f>GJ199+GK199</f>
        <v>0</v>
      </c>
      <c r="GM199" s="87">
        <v>0</v>
      </c>
      <c r="GN199" s="87">
        <f>GL199*(($H$150)+1)+(IF(GM199&lt;101,GM199,IF(GM199&lt;201,GM199/2,IF(GM199&lt;=301,GM199/3,GM199/4))))</f>
        <v>0</v>
      </c>
      <c r="GO199" s="108">
        <v>3</v>
      </c>
      <c r="GP199" s="109"/>
      <c r="GQ199" s="87"/>
      <c r="GR199" s="87"/>
      <c r="GS199" s="87">
        <v>0</v>
      </c>
      <c r="GT199" s="87">
        <f>GR199+GS199</f>
        <v>0</v>
      </c>
      <c r="GU199" s="87">
        <v>0</v>
      </c>
      <c r="GV199" s="87">
        <f>GT199*(($H$150)+1)+(IF(GU199&lt;101,GU199,IF(GU199&lt;201,GU199/2,IF(GU199&lt;=301,GU199/3,GU199/4))))</f>
        <v>0</v>
      </c>
      <c r="GW199" s="108">
        <v>3</v>
      </c>
      <c r="GX199" s="109"/>
      <c r="GY199" s="87"/>
      <c r="GZ199" s="87"/>
      <c r="HA199" s="87">
        <v>0</v>
      </c>
      <c r="HB199" s="87">
        <f>GZ199+HA199</f>
        <v>0</v>
      </c>
      <c r="HC199" s="87">
        <v>0</v>
      </c>
      <c r="HD199" s="87">
        <f>HB199*(($H$150)+1)+(IF(HC199&lt;101,HC199,IF(HC199&lt;201,HC199/2,IF(HC199&lt;=301,HC199/3,HC199/4))))</f>
        <v>0</v>
      </c>
      <c r="HE199" s="108">
        <v>3</v>
      </c>
      <c r="HF199" s="109"/>
      <c r="HG199" s="87"/>
      <c r="HH199" s="87"/>
      <c r="HI199" s="87">
        <v>0</v>
      </c>
      <c r="HJ199" s="87">
        <f>HH199+HI199</f>
        <v>0</v>
      </c>
      <c r="HK199" s="87">
        <v>0</v>
      </c>
      <c r="HL199" s="87">
        <f>HJ199*(($H$150)+1)+(IF(HK199&lt;101,HK199,IF(HK199&lt;201,HK199/2,IF(HK199&lt;=301,HK199/3,HK199/4))))</f>
        <v>0</v>
      </c>
      <c r="HM199" s="108">
        <v>3</v>
      </c>
      <c r="HN199" s="109"/>
      <c r="HO199" s="87"/>
      <c r="HP199" s="87"/>
      <c r="HQ199" s="87">
        <v>0</v>
      </c>
      <c r="HR199" s="87">
        <f>HP199+HQ199</f>
        <v>0</v>
      </c>
      <c r="HS199" s="87">
        <v>0</v>
      </c>
      <c r="HT199" s="87">
        <f>HR199*(($H$150)+1)+(IF(HS199&lt;101,HS199,IF(HS199&lt;201,HS199/2,IF(HS199&lt;=301,HS199/3,HS199/4))))</f>
        <v>0</v>
      </c>
      <c r="HU199" s="108">
        <v>3</v>
      </c>
      <c r="HV199" s="109"/>
      <c r="HW199" s="87"/>
      <c r="HX199" s="87"/>
      <c r="HY199" s="87">
        <v>0</v>
      </c>
      <c r="HZ199" s="87">
        <f>HX199+HY199</f>
        <v>0</v>
      </c>
      <c r="IA199" s="87">
        <v>0</v>
      </c>
      <c r="IB199" s="87">
        <f>HZ199*(($H$150)+1)+(IF(IA199&lt;101,IA199,IF(IA199&lt;201,IA199/2,IF(IA199&lt;=301,IA199/3,IA199/4))))</f>
        <v>0</v>
      </c>
      <c r="IC199" s="108">
        <v>3</v>
      </c>
      <c r="ID199" s="109"/>
      <c r="IE199" s="87"/>
      <c r="IF199" s="87"/>
      <c r="IG199" s="87">
        <v>0</v>
      </c>
      <c r="IH199" s="87">
        <f>IF199+IG199</f>
        <v>0</v>
      </c>
      <c r="II199" s="87">
        <v>0</v>
      </c>
      <c r="IJ199" s="87">
        <f>IH199*(($H$150)+1)+(IF(II199&lt;101,II199,IF(II199&lt;201,II199/2,IF(II199&lt;=301,II199/3,II199/4))))</f>
        <v>0</v>
      </c>
      <c r="IK199" s="108">
        <v>3</v>
      </c>
      <c r="IL199" s="109"/>
      <c r="IM199" s="87"/>
      <c r="IN199" s="87"/>
      <c r="IO199" s="87">
        <v>0</v>
      </c>
      <c r="IP199" s="87">
        <f>IN199+IO199</f>
        <v>0</v>
      </c>
      <c r="IQ199" s="87">
        <v>0</v>
      </c>
      <c r="IR199" s="87">
        <f>IP199*(($H$150)+1)+(IF(IQ199&lt;101,IQ199,IF(IQ199&lt;201,IQ199/2,IF(IQ199&lt;=301,IQ199/3,IQ199/4))))</f>
        <v>0</v>
      </c>
      <c r="IS199" s="108">
        <v>3</v>
      </c>
      <c r="IT199" s="109"/>
      <c r="IU199" s="87"/>
      <c r="IV199" s="87"/>
      <c r="IW199" s="87">
        <v>0</v>
      </c>
      <c r="IX199" s="87">
        <f>IV199+IW199</f>
        <v>0</v>
      </c>
      <c r="IY199" s="87">
        <v>0</v>
      </c>
      <c r="IZ199" s="87">
        <f>IX199*(($H$150)+1)+(IF(IY199&lt;101,IY199,IF(IY199&lt;201,IY199/2,IF(IY199&lt;=301,IY199/3,IY199/4))))</f>
        <v>0</v>
      </c>
      <c r="JA199" s="108">
        <v>3</v>
      </c>
      <c r="JB199" s="109"/>
      <c r="JC199" s="87"/>
      <c r="JD199" s="87"/>
      <c r="JE199" s="87">
        <v>0</v>
      </c>
      <c r="JF199" s="87">
        <f>JD199+JE199</f>
        <v>0</v>
      </c>
      <c r="JG199" s="87">
        <v>0</v>
      </c>
      <c r="JH199" s="87">
        <f>JF199*(($H$150)+1)+(IF(JG199&lt;101,JG199,IF(JG199&lt;201,JG199/2,IF(JG199&lt;=301,JG199/3,JG199/4))))</f>
        <v>0</v>
      </c>
      <c r="JI199" s="108">
        <v>3</v>
      </c>
      <c r="JJ199" s="109"/>
      <c r="JK199" s="87"/>
      <c r="JL199" s="87"/>
      <c r="JM199" s="87">
        <v>0</v>
      </c>
      <c r="JN199" s="87">
        <f>JL199+JM199</f>
        <v>0</v>
      </c>
      <c r="JO199" s="87">
        <v>0</v>
      </c>
      <c r="JP199" s="87">
        <f>JN199*(($H$150)+1)+(IF(JO199&lt;101,JO199,IF(JO199&lt;201,JO199/2,IF(JO199&lt;=301,JO199/3,JO199/4))))</f>
        <v>0</v>
      </c>
      <c r="JQ199" s="108">
        <v>3</v>
      </c>
      <c r="JR199" s="109"/>
      <c r="JS199" s="87"/>
      <c r="JT199" s="87"/>
      <c r="JU199" s="87"/>
      <c r="JV199" s="87"/>
      <c r="JW199" s="87">
        <v>0</v>
      </c>
      <c r="JX199" s="87">
        <f>JV199+JW199</f>
        <v>0</v>
      </c>
      <c r="JY199" s="87">
        <v>0</v>
      </c>
      <c r="JZ199" s="87">
        <f>JX199*(($H$150)+1)+(IF(JY199&lt;101,JY199,IF(JY199&lt;201,JY199/2,IF(JY199&lt;=301,JY199/3,JY199/4))))</f>
        <v>0</v>
      </c>
      <c r="KA199" s="108">
        <v>3</v>
      </c>
      <c r="KB199" s="109"/>
      <c r="KC199" s="87"/>
      <c r="KD199" s="87"/>
      <c r="KE199" s="87">
        <v>0</v>
      </c>
      <c r="KF199" s="87">
        <f>KD199+KE199</f>
        <v>0</v>
      </c>
      <c r="KG199" s="87">
        <v>0</v>
      </c>
      <c r="KH199" s="87">
        <f>KF199*(($H$150)+1)+(IF(KG199&lt;101,KG199,IF(KG199&lt;201,KG199/2,IF(KG199&lt;=301,KG199/3,KG199/4))))</f>
        <v>0</v>
      </c>
      <c r="KI199" s="108">
        <v>3</v>
      </c>
      <c r="KJ199" s="109"/>
      <c r="KK199" s="87"/>
      <c r="KL199" s="87"/>
      <c r="KM199" s="87">
        <v>0</v>
      </c>
      <c r="KN199" s="87">
        <f>KL199+KM199</f>
        <v>0</v>
      </c>
      <c r="KO199" s="87">
        <v>0</v>
      </c>
      <c r="KP199" s="87">
        <f>KN199*(($H$150)+1)+(IF(KO199&lt;101,KO199,IF(KO199&lt;201,KO199/2,IF(KO199&lt;=301,KO199/3,KO199/4))))</f>
        <v>0</v>
      </c>
      <c r="KQ199" s="108">
        <v>3</v>
      </c>
      <c r="KR199" s="109"/>
      <c r="KS199" s="87"/>
      <c r="KT199" s="87"/>
      <c r="KU199" s="87">
        <v>0</v>
      </c>
      <c r="KV199" s="87">
        <f>KT199+KU199</f>
        <v>0</v>
      </c>
      <c r="KW199" s="87">
        <v>0</v>
      </c>
      <c r="KX199" s="87">
        <f>KV199*(($H$150)+1)+(IF(KW199&lt;101,KW199,IF(KW199&lt;201,KW199/2,IF(KW199&lt;=301,KW199/3,KW199/4))))</f>
        <v>0</v>
      </c>
      <c r="KY199" s="108">
        <v>3</v>
      </c>
      <c r="KZ199" s="109"/>
      <c r="LA199" s="87"/>
      <c r="LB199" s="87"/>
      <c r="LC199" s="87">
        <v>0</v>
      </c>
      <c r="LD199" s="87">
        <f>LB199+LC199</f>
        <v>0</v>
      </c>
      <c r="LE199" s="87">
        <v>0</v>
      </c>
      <c r="LF199" s="87">
        <f>LD199*(($H$150)+1)+(IF(LE199&lt;101,LE199,IF(LE199&lt;201,LE199/2,IF(LE199&lt;=301,LE199/3,LE199/4))))</f>
        <v>0</v>
      </c>
      <c r="LG199" s="108">
        <v>3</v>
      </c>
      <c r="LH199" s="109"/>
      <c r="LI199" s="87"/>
      <c r="LJ199" s="87"/>
      <c r="LK199" s="87">
        <v>0</v>
      </c>
      <c r="LL199" s="87">
        <f>LJ199+LK199</f>
        <v>0</v>
      </c>
      <c r="LM199" s="87">
        <v>0</v>
      </c>
      <c r="LN199" s="87">
        <f>LL199*(($H$150)+1)+(IF(LM199&lt;101,LM199,IF(LM199&lt;201,LM199/2,IF(LM199&lt;=301,LM199/3,LM199/4))))</f>
        <v>0</v>
      </c>
      <c r="LO199" s="108">
        <v>3</v>
      </c>
      <c r="LP199" s="109"/>
      <c r="LQ199" s="87"/>
      <c r="LR199" s="87"/>
      <c r="LS199" s="87">
        <v>0</v>
      </c>
      <c r="LT199" s="87">
        <f>LR199+LS199</f>
        <v>0</v>
      </c>
      <c r="LU199" s="87">
        <v>0</v>
      </c>
      <c r="LV199" s="87">
        <f>LT199*(($H$150)+1)+(IF(LU199&lt;101,LU199,IF(LU199&lt;201,LU199/2,IF(LU199&lt;=301,LU199/3,LU199/4))))</f>
        <v>0</v>
      </c>
      <c r="LW199" s="108">
        <v>3</v>
      </c>
      <c r="LX199" s="109"/>
      <c r="LY199" s="87"/>
      <c r="LZ199" s="87"/>
      <c r="MA199" s="87">
        <v>0</v>
      </c>
      <c r="MB199" s="87">
        <f>LZ199+MA199</f>
        <v>0</v>
      </c>
      <c r="MC199" s="87">
        <v>0</v>
      </c>
      <c r="MD199" s="87">
        <f>MB199*(($H$150)+1)+(IF(MC199&lt;101,MC199,IF(MC199&lt;201,MC199/2,IF(MC199&lt;=301,MC199/3,MC199/4))))</f>
        <v>0</v>
      </c>
      <c r="ME199" s="108">
        <v>3</v>
      </c>
      <c r="MF199" s="109"/>
      <c r="MG199" s="87"/>
      <c r="MH199" s="87"/>
      <c r="MI199" s="87">
        <v>0</v>
      </c>
      <c r="MJ199" s="87">
        <f>MH199+MI199</f>
        <v>0</v>
      </c>
      <c r="MK199" s="87">
        <v>0</v>
      </c>
      <c r="ML199" s="87">
        <f>MJ199*(($H$150)+1)+(IF(MK199&lt;101,MK199,IF(MK199&lt;201,MK199/2,IF(MK199&lt;=301,MK199/3,MK199/4))))</f>
        <v>0</v>
      </c>
      <c r="MM199" s="108">
        <v>3</v>
      </c>
      <c r="MN199" s="109"/>
      <c r="MO199" s="87"/>
      <c r="MP199" s="87"/>
      <c r="MQ199" s="87">
        <v>0</v>
      </c>
      <c r="MR199" s="87">
        <f>MP199+MQ199</f>
        <v>0</v>
      </c>
      <c r="MS199" s="87">
        <v>0</v>
      </c>
      <c r="MT199" s="87">
        <f>MR199*(($H$150)+1)+(IF(MS199&lt;101,MS199,IF(MS199&lt;201,MS199/2,IF(MS199&lt;=301,MS199/3,MS199/4))))</f>
        <v>0</v>
      </c>
      <c r="MU199" s="108">
        <v>3</v>
      </c>
      <c r="MV199" s="109"/>
      <c r="MW199" s="87"/>
      <c r="MX199" s="87"/>
      <c r="MY199" s="87">
        <v>0</v>
      </c>
      <c r="MZ199" s="87">
        <f>MX199+MY199</f>
        <v>0</v>
      </c>
      <c r="NA199" s="87">
        <v>0</v>
      </c>
      <c r="NB199" s="87">
        <f>MZ199*(($H$150)+1)+(IF(NA199&lt;101,NA199,IF(NA199&lt;201,NA199/2,IF(NA199&lt;=301,NA199/3,NA199/4))))</f>
        <v>0</v>
      </c>
      <c r="NC199" s="108">
        <v>3</v>
      </c>
      <c r="ND199" s="109"/>
      <c r="NE199" s="87"/>
      <c r="NF199" s="87"/>
      <c r="NG199" s="87">
        <v>0</v>
      </c>
      <c r="NH199" s="87">
        <f>NF199+NG199</f>
        <v>0</v>
      </c>
      <c r="NI199" s="87">
        <v>0</v>
      </c>
      <c r="NJ199" s="87">
        <f>NH199*(($H$150)+1)+(IF(NI199&lt;101,NI199,IF(NI199&lt;201,NI199/2,IF(NI199&lt;=301,NI199/3,NI199/4))))</f>
        <v>0</v>
      </c>
      <c r="NK199" s="108">
        <v>3</v>
      </c>
      <c r="NL199" s="109"/>
      <c r="NM199" s="87"/>
      <c r="NN199" s="87"/>
      <c r="NO199" s="87">
        <v>0</v>
      </c>
      <c r="NP199" s="87">
        <f>NN199+NO199</f>
        <v>0</v>
      </c>
      <c r="NQ199" s="87">
        <v>0</v>
      </c>
      <c r="NR199" s="87">
        <f>NP199*(($H$150)+1)+(IF(NQ199&lt;101,NQ199,IF(NQ199&lt;201,NQ199/2,IF(NQ199&lt;=301,NQ199/3,NQ199/4))))</f>
        <v>0</v>
      </c>
      <c r="NS199" s="108">
        <v>3</v>
      </c>
      <c r="NT199" s="109"/>
      <c r="NU199" s="87"/>
      <c r="NV199" s="87"/>
      <c r="NW199" s="87">
        <v>0</v>
      </c>
      <c r="NX199" s="87">
        <f>NV199+NW199</f>
        <v>0</v>
      </c>
      <c r="NY199" s="87">
        <v>0</v>
      </c>
      <c r="NZ199" s="87">
        <f>NX199*(($H$150)+1)+(IF(NY199&lt;101,NY199,IF(NY199&lt;201,NY199/2,IF(NY199&lt;=301,NY199/3,NY199/4))))</f>
        <v>0</v>
      </c>
      <c r="OA199" s="108">
        <v>3</v>
      </c>
      <c r="OB199" s="109"/>
      <c r="OC199" s="87"/>
      <c r="OD199" s="87"/>
      <c r="OE199" s="87">
        <v>0</v>
      </c>
      <c r="OF199" s="87">
        <f>OD199+OE199</f>
        <v>0</v>
      </c>
      <c r="OG199" s="87">
        <v>0</v>
      </c>
      <c r="OH199" s="87">
        <f>OF199*(($H$150)+1)+(IF(OG199&lt;101,OG199,IF(OG199&lt;201,OG199/2,IF(OG199&lt;=301,OG199/3,OG199/4))))</f>
        <v>0</v>
      </c>
      <c r="OI199" s="108">
        <v>3</v>
      </c>
      <c r="OJ199" s="109"/>
      <c r="OK199" s="87"/>
      <c r="OL199" s="87"/>
      <c r="OM199" s="87">
        <v>0</v>
      </c>
      <c r="ON199" s="87">
        <f>OL199+OM199</f>
        <v>0</v>
      </c>
      <c r="OO199" s="87">
        <v>0</v>
      </c>
      <c r="OP199" s="87">
        <f>ON199*(($H$150)+1)+(IF(OO199&lt;101,OO199,IF(OO199&lt;201,OO199/2,IF(OO199&lt;=301,OO199/3,OO199/4))))</f>
        <v>0</v>
      </c>
      <c r="OQ199" s="108">
        <v>3</v>
      </c>
      <c r="OR199" s="109"/>
      <c r="OS199" s="87"/>
      <c r="OT199" s="87"/>
      <c r="OU199" s="87">
        <v>0</v>
      </c>
      <c r="OV199" s="87">
        <f>OT199+OU199</f>
        <v>0</v>
      </c>
      <c r="OW199" s="87">
        <v>0</v>
      </c>
      <c r="OX199" s="87">
        <f>OV199*(($H$150)+1)+(IF(OW199&lt;101,OW199,IF(OW199&lt;201,OW199/2,IF(OW199&lt;=301,OW199/3,OW199/4))))</f>
        <v>0</v>
      </c>
      <c r="OY199" s="108">
        <v>3</v>
      </c>
      <c r="OZ199" s="109"/>
      <c r="PA199" s="87"/>
      <c r="PB199" s="87"/>
      <c r="PC199" s="87">
        <v>0</v>
      </c>
      <c r="PD199" s="87">
        <f>PB199+PC199</f>
        <v>0</v>
      </c>
      <c r="PE199" s="87">
        <v>0</v>
      </c>
      <c r="PF199" s="87">
        <f>PD199*(($H$150)+1)+(IF(PE199&lt;101,PE199,IF(PE199&lt;201,PE199/2,IF(PE199&lt;=301,PE199/3,PE199/4))))</f>
        <v>0</v>
      </c>
      <c r="PG199" s="108">
        <v>3</v>
      </c>
      <c r="PH199" s="109"/>
      <c r="PI199" s="87"/>
      <c r="PJ199" s="87"/>
      <c r="PK199" s="87">
        <v>0</v>
      </c>
      <c r="PL199" s="87">
        <f>PJ199+PK199</f>
        <v>0</v>
      </c>
      <c r="PM199" s="87">
        <v>0</v>
      </c>
      <c r="PN199" s="87">
        <f>PL199*(($H$150)+1)+(IF(PM199&lt;101,PM199,IF(PM199&lt;201,PM199/2,IF(PM199&lt;=301,PM199/3,PM199/4))))</f>
        <v>0</v>
      </c>
      <c r="PO199" s="108">
        <v>3</v>
      </c>
      <c r="PP199" s="109"/>
      <c r="PQ199" s="87"/>
      <c r="PR199" s="87"/>
      <c r="PS199" s="87">
        <v>0</v>
      </c>
      <c r="PT199" s="87">
        <f>PR199+PS199</f>
        <v>0</v>
      </c>
      <c r="PU199" s="87">
        <v>0</v>
      </c>
      <c r="PV199" s="87">
        <f>PT199*(($H$150)+1)+(IF(PU199&lt;101,PU199,IF(PU199&lt;201,PU199/2,IF(PU199&lt;=301,PU199/3,PU199/4))))</f>
        <v>0</v>
      </c>
      <c r="PW199" s="108">
        <v>3</v>
      </c>
      <c r="PX199" s="109"/>
      <c r="PY199" s="87"/>
      <c r="PZ199" s="87"/>
      <c r="QA199" s="87">
        <v>0</v>
      </c>
      <c r="QB199" s="87">
        <f>PZ199+QA199</f>
        <v>0</v>
      </c>
      <c r="QC199" s="87">
        <v>0</v>
      </c>
      <c r="QD199" s="87">
        <f>QB199*(($H$150)+1)+(IF(QC199&lt;101,QC199,IF(QC199&lt;201,QC199/2,IF(QC199&lt;=301,QC199/3,QC199/4))))</f>
        <v>0</v>
      </c>
      <c r="QE199" s="108">
        <v>3</v>
      </c>
      <c r="QF199" s="109"/>
      <c r="QG199" s="87"/>
      <c r="QH199" s="87"/>
      <c r="QI199" s="87">
        <v>0</v>
      </c>
      <c r="QJ199" s="87">
        <f>QH199+QI199</f>
        <v>0</v>
      </c>
      <c r="QK199" s="87">
        <v>0</v>
      </c>
      <c r="QL199" s="87">
        <f>QJ199*(($H$150)+1)+(IF(QK199&lt;101,QK199,IF(QK199&lt;201,QK199/2,IF(QK199&lt;=301,QK199/3,QK199/4))))</f>
        <v>0</v>
      </c>
      <c r="QM199" s="108">
        <v>3</v>
      </c>
      <c r="QN199" s="109"/>
      <c r="QO199" s="87"/>
      <c r="QP199" s="87"/>
      <c r="QQ199" s="87">
        <v>0</v>
      </c>
      <c r="QR199" s="87">
        <f>QP199+QQ199</f>
        <v>0</v>
      </c>
      <c r="QS199" s="87">
        <v>0</v>
      </c>
      <c r="QT199" s="87">
        <f>QR199*(($H$150)+1)+(IF(QS199&lt;101,QS199,IF(QS199&lt;201,QS199/2,IF(QS199&lt;=301,QS199/3,QS199/4))))</f>
        <v>0</v>
      </c>
      <c r="QU199" s="108">
        <v>3</v>
      </c>
      <c r="QV199" s="109"/>
      <c r="QW199" s="87"/>
      <c r="QX199" s="87"/>
      <c r="QY199" s="87">
        <v>0</v>
      </c>
      <c r="QZ199" s="87">
        <f>QX199+QY199</f>
        <v>0</v>
      </c>
      <c r="RA199" s="87">
        <v>0</v>
      </c>
      <c r="RB199" s="87">
        <f>QZ199*(($H$150)+1)+(IF(RA199&lt;101,RA199,IF(RA199&lt;201,RA199/2,IF(RA199&lt;=301,RA199/3,RA199/4))))</f>
        <v>0</v>
      </c>
      <c r="RC199" s="108">
        <v>3</v>
      </c>
      <c r="RD199" s="109"/>
      <c r="RE199" s="87"/>
      <c r="RF199" s="87"/>
      <c r="RG199" s="87">
        <v>0</v>
      </c>
      <c r="RH199" s="87">
        <f>RF199+RG199</f>
        <v>0</v>
      </c>
      <c r="RI199" s="87">
        <v>0</v>
      </c>
      <c r="RJ199" s="87">
        <f>RH199*(($H$150)+1)+(IF(RI199&lt;101,RI199,IF(RI199&lt;201,RI199/2,IF(RI199&lt;=301,RI199/3,RI199/4))))</f>
        <v>0</v>
      </c>
      <c r="RK199" s="108">
        <v>3</v>
      </c>
      <c r="RL199" s="109"/>
      <c r="RM199" s="87"/>
      <c r="RN199" s="87"/>
      <c r="RO199" s="87">
        <v>0</v>
      </c>
      <c r="RP199" s="87">
        <f>RN199+RO199</f>
        <v>0</v>
      </c>
      <c r="RQ199" s="87">
        <v>0</v>
      </c>
      <c r="RR199" s="87">
        <f>RP199*(($H$150)+1)+(IF(RQ199&lt;101,RQ199,IF(RQ199&lt;201,RQ199/2,IF(RQ199&lt;=301,RQ199/3,RQ199/4))))</f>
        <v>0</v>
      </c>
      <c r="RS199" s="108">
        <v>3</v>
      </c>
      <c r="RT199" s="109"/>
      <c r="RU199" s="87"/>
      <c r="RV199" s="87"/>
      <c r="RW199" s="87">
        <v>0</v>
      </c>
      <c r="RX199" s="87">
        <f>RV199+RW199</f>
        <v>0</v>
      </c>
      <c r="RY199" s="87">
        <v>0</v>
      </c>
      <c r="RZ199" s="87">
        <f>RX199*(($H$150)+1)+(IF(RY199&lt;101,RY199,IF(RY199&lt;201,RY199/2,IF(RY199&lt;=301,RY199/3,RY199/4))))</f>
        <v>0</v>
      </c>
      <c r="SA199" s="108">
        <v>3</v>
      </c>
      <c r="SB199" s="109"/>
      <c r="SC199" s="87"/>
      <c r="SD199" s="87"/>
      <c r="SE199" s="87">
        <v>0</v>
      </c>
      <c r="SF199" s="87">
        <f>SD199+SE199</f>
        <v>0</v>
      </c>
      <c r="SG199" s="87">
        <v>0</v>
      </c>
      <c r="SH199" s="87">
        <f>SF199*(($H$150)+1)+(IF(SG199&lt;101,SG199,IF(SG199&lt;201,SG199/2,IF(SG199&lt;=301,SG199/3,SG199/4))))</f>
        <v>0</v>
      </c>
      <c r="SI199" s="108">
        <v>3</v>
      </c>
      <c r="SJ199" s="109"/>
      <c r="SK199" s="87"/>
      <c r="SL199" s="87"/>
      <c r="SM199" s="87">
        <v>0</v>
      </c>
      <c r="SN199" s="87">
        <f>SL199+SM199</f>
        <v>0</v>
      </c>
      <c r="SO199" s="87">
        <v>0</v>
      </c>
      <c r="SP199" s="87">
        <f>SN199*(($H$150)+1)+(IF(SO199&lt;101,SO199,IF(SO199&lt;201,SO199/2,IF(SO199&lt;=301,SO199/3,SO199/4))))</f>
        <v>0</v>
      </c>
      <c r="SQ199" s="108">
        <v>3</v>
      </c>
      <c r="SR199" s="109"/>
      <c r="SS199" s="87"/>
      <c r="ST199" s="87"/>
      <c r="SU199" s="87">
        <v>0</v>
      </c>
      <c r="SV199" s="87">
        <f>ST199+SU199</f>
        <v>0</v>
      </c>
      <c r="SW199" s="87">
        <v>0</v>
      </c>
      <c r="SX199" s="87">
        <f>SV199*(($H$150)+1)+(IF(SW199&lt;101,SW199,IF(SW199&lt;201,SW199/2,IF(SW199&lt;=301,SW199/3,SW199/4))))</f>
        <v>0</v>
      </c>
      <c r="SY199" s="108">
        <v>3</v>
      </c>
      <c r="SZ199" s="109"/>
      <c r="TA199" s="87"/>
      <c r="TB199" s="87"/>
      <c r="TC199" s="87">
        <v>0</v>
      </c>
      <c r="TD199" s="87">
        <f>TB199+TC199</f>
        <v>0</v>
      </c>
      <c r="TE199" s="87">
        <v>0</v>
      </c>
      <c r="TF199" s="87">
        <f>TD199*(($H$150)+1)+(IF(TE199&lt;101,TE199,IF(TE199&lt;201,TE199/2,IF(TE199&lt;=301,TE199/3,TE199/4))))</f>
        <v>0</v>
      </c>
      <c r="TG199" s="108">
        <v>3</v>
      </c>
      <c r="TH199" s="109"/>
      <c r="TI199" s="87"/>
      <c r="TJ199" s="87"/>
      <c r="TK199" s="87">
        <v>0</v>
      </c>
      <c r="TL199" s="87">
        <f>TJ199+TK199</f>
        <v>0</v>
      </c>
      <c r="TM199" s="87">
        <v>0</v>
      </c>
      <c r="TN199" s="87">
        <f>TL199*(($H$150)+1)+(IF(TM199&lt;101,TM199,IF(TM199&lt;201,TM199/2,IF(TM199&lt;=301,TM199/3,TM199/4))))</f>
        <v>0</v>
      </c>
      <c r="TO199" s="108">
        <v>3</v>
      </c>
      <c r="TP199" s="109"/>
      <c r="TQ199" s="87"/>
      <c r="TR199" s="87"/>
      <c r="TS199" s="87">
        <v>0</v>
      </c>
      <c r="TT199" s="87">
        <f>TR199+TS199</f>
        <v>0</v>
      </c>
      <c r="TU199" s="87">
        <v>0</v>
      </c>
      <c r="TV199" s="87">
        <f>TT199*(($H$150)+1)+(IF(TU199&lt;101,TU199,IF(TU199&lt;201,TU199/2,IF(TU199&lt;=301,TU199/3,TU199/4))))</f>
        <v>0</v>
      </c>
      <c r="TW199" s="108">
        <v>3</v>
      </c>
      <c r="TX199" s="109"/>
      <c r="TY199" s="87"/>
      <c r="TZ199" s="87"/>
      <c r="UA199" s="87">
        <v>0</v>
      </c>
      <c r="UB199" s="87">
        <f>TZ199+UA199</f>
        <v>0</v>
      </c>
      <c r="UC199" s="87">
        <v>0</v>
      </c>
      <c r="UD199" s="87">
        <f>UB199*(($H$150)+1)+(IF(UC199&lt;101,UC199,IF(UC199&lt;201,UC199/2,IF(UC199&lt;=301,UC199/3,UC199/4))))</f>
        <v>0</v>
      </c>
      <c r="UE199" s="108">
        <v>3</v>
      </c>
      <c r="UF199" s="109"/>
      <c r="UG199" s="87"/>
      <c r="UH199" s="87"/>
      <c r="UI199" s="87">
        <v>0</v>
      </c>
      <c r="UJ199" s="87">
        <f>UH199+UI199</f>
        <v>0</v>
      </c>
      <c r="UK199" s="87">
        <v>0</v>
      </c>
      <c r="UL199" s="87">
        <f>UJ199*(($H$150)+1)+(IF(UK199&lt;101,UK199,IF(UK199&lt;201,UK199/2,IF(UK199&lt;=301,UK199/3,UK199/4))))</f>
        <v>0</v>
      </c>
      <c r="UM199" s="108">
        <v>3</v>
      </c>
      <c r="UN199" s="109"/>
      <c r="UO199" s="87"/>
      <c r="UP199" s="87"/>
      <c r="UQ199" s="87">
        <v>0</v>
      </c>
      <c r="UR199" s="87">
        <f>UP199+UQ199</f>
        <v>0</v>
      </c>
      <c r="US199" s="87">
        <v>0</v>
      </c>
      <c r="UT199" s="87">
        <f>UR199*(($H$150)+1)+(IF(US199&lt;101,US199,IF(US199&lt;201,US199/2,IF(US199&lt;=301,US199/3,US199/4))))</f>
        <v>0</v>
      </c>
      <c r="UU199" s="108">
        <v>3</v>
      </c>
      <c r="UV199" s="109"/>
      <c r="UW199" s="87"/>
      <c r="UX199" s="87"/>
      <c r="UY199" s="87">
        <v>0</v>
      </c>
      <c r="UZ199" s="87">
        <f>UX199+UY199</f>
        <v>0</v>
      </c>
      <c r="VA199" s="87">
        <v>0</v>
      </c>
      <c r="VB199" s="87">
        <f>UZ199*(($H$150)+1)+(IF(VA199&lt;101,VA199,IF(VA199&lt;201,VA199/2,IF(VA199&lt;=301,VA199/3,VA199/4))))</f>
        <v>0</v>
      </c>
      <c r="VC199" s="108">
        <v>3</v>
      </c>
      <c r="VD199" s="109"/>
      <c r="VE199" s="87"/>
      <c r="VF199" s="87"/>
      <c r="VG199" s="87">
        <v>0</v>
      </c>
      <c r="VH199" s="87">
        <f>VF199+VG199</f>
        <v>0</v>
      </c>
      <c r="VI199" s="87">
        <v>0</v>
      </c>
      <c r="VJ199" s="87">
        <f>VH199*(($H$150)+1)+(IF(VI199&lt;101,VI199,IF(VI199&lt;201,VI199/2,IF(VI199&lt;=301,VI199/3,VI199/4))))</f>
        <v>0</v>
      </c>
      <c r="VK199" s="108">
        <v>3</v>
      </c>
      <c r="VL199" s="109"/>
      <c r="VM199" s="87"/>
      <c r="VN199" s="87"/>
      <c r="VO199" s="87">
        <v>0</v>
      </c>
      <c r="VP199" s="87">
        <f>VN199+VO199</f>
        <v>0</v>
      </c>
      <c r="VQ199" s="87">
        <v>0</v>
      </c>
      <c r="VR199" s="87">
        <f>VP199*(($H$150)+1)+(IF(VQ199&lt;101,VQ199,IF(VQ199&lt;201,VQ199/2,IF(VQ199&lt;=301,VQ199/3,VQ199/4))))</f>
        <v>0</v>
      </c>
      <c r="VS199" s="108">
        <v>3</v>
      </c>
      <c r="VT199" s="109"/>
      <c r="VU199" s="87"/>
      <c r="VV199" s="87"/>
      <c r="VW199" s="87">
        <v>0</v>
      </c>
      <c r="VX199" s="87">
        <f>VV199+VW199</f>
        <v>0</v>
      </c>
      <c r="VY199" s="87">
        <v>0</v>
      </c>
      <c r="VZ199" s="87">
        <f>VX199*(($H$150)+1)+(IF(VY199&lt;101,VY199,IF(VY199&lt;201,VY199/2,IF(VY199&lt;=301,VY199/3,VY199/4))))</f>
        <v>0</v>
      </c>
      <c r="WA199" s="108">
        <v>3</v>
      </c>
      <c r="WB199" s="109"/>
      <c r="WC199" s="87"/>
      <c r="WD199" s="87"/>
      <c r="WE199" s="87">
        <v>0</v>
      </c>
      <c r="WF199" s="87">
        <f>WD199+WE199</f>
        <v>0</v>
      </c>
      <c r="WG199" s="87">
        <v>0</v>
      </c>
      <c r="WH199" s="87">
        <f>WF199*(($H$150)+1)+(IF(WG199&lt;101,WG199,IF(WG199&lt;201,WG199/2,IF(WG199&lt;=301,WG199/3,WG199/4))))</f>
        <v>0</v>
      </c>
      <c r="WI199" s="108">
        <v>3</v>
      </c>
      <c r="WJ199" s="109"/>
      <c r="WK199" s="87"/>
      <c r="WL199" s="87"/>
      <c r="WM199" s="87">
        <v>0</v>
      </c>
      <c r="WN199" s="87">
        <f>WL199+WM199</f>
        <v>0</v>
      </c>
      <c r="WO199" s="87">
        <v>0</v>
      </c>
      <c r="WP199" s="87">
        <f>WN199*(($H$150)+1)+(IF(WO199&lt;101,WO199,IF(WO199&lt;201,WO199/2,IF(WO199&lt;=301,WO199/3,WO199/4))))</f>
        <v>0</v>
      </c>
      <c r="WQ199" s="108">
        <v>3</v>
      </c>
      <c r="WR199" s="109"/>
      <c r="WS199" s="87"/>
      <c r="WT199" s="87"/>
      <c r="WU199" s="87">
        <v>0</v>
      </c>
      <c r="WV199" s="87">
        <f>WT199+WU199</f>
        <v>0</v>
      </c>
      <c r="WW199" s="87">
        <v>0</v>
      </c>
      <c r="WX199" s="87">
        <f>WV199*(($H$150)+1)+(IF(WW199&lt;101,WW199,IF(WW199&lt;201,WW199/2,IF(WW199&lt;=301,WW199/3,WW199/4))))</f>
        <v>0</v>
      </c>
      <c r="WY199" s="108">
        <v>3</v>
      </c>
      <c r="WZ199" s="109"/>
      <c r="XA199" s="87"/>
      <c r="XB199" s="87"/>
      <c r="XC199" s="87">
        <v>0</v>
      </c>
      <c r="XD199" s="87">
        <f>XB199+XC199</f>
        <v>0</v>
      </c>
      <c r="XE199" s="87">
        <v>0</v>
      </c>
      <c r="XF199" s="87">
        <f>XD199*(($H$150)+1)+(IF(XE199&lt;101,XE199,IF(XE199&lt;201,XE199/2,IF(XE199&lt;=301,XE199/3,XE199/4))))</f>
        <v>0</v>
      </c>
      <c r="XG199" s="108">
        <v>3</v>
      </c>
      <c r="XH199" s="109"/>
      <c r="XI199" s="87"/>
      <c r="XJ199" s="87"/>
      <c r="XK199" s="87">
        <v>0</v>
      </c>
      <c r="XL199" s="87">
        <f>XJ199+XK199</f>
        <v>0</v>
      </c>
      <c r="XM199" s="87">
        <v>0</v>
      </c>
      <c r="XN199" s="87">
        <f>XL199*(($H$150)+1)+(IF(XM199&lt;101,XM199,IF(XM199&lt;201,XM199/2,IF(XM199&lt;=301,XM199/3,XM199/4))))</f>
        <v>0</v>
      </c>
      <c r="XO199" s="108">
        <v>3</v>
      </c>
      <c r="XP199" s="109"/>
      <c r="XQ199" s="87"/>
      <c r="XR199" s="87"/>
      <c r="XS199" s="87">
        <v>0</v>
      </c>
      <c r="XT199" s="87">
        <f>XR199+XS199</f>
        <v>0</v>
      </c>
      <c r="XU199" s="87">
        <v>0</v>
      </c>
      <c r="XV199" s="87">
        <f>XT199*(($H$150)+1)+(IF(XU199&lt;101,XU199,IF(XU199&lt;201,XU199/2,IF(XU199&lt;=301,XU199/3,XU199/4))))</f>
        <v>0</v>
      </c>
      <c r="XW199" s="108">
        <v>3</v>
      </c>
      <c r="XX199" s="109"/>
      <c r="XY199" s="87"/>
      <c r="XZ199" s="87"/>
      <c r="YA199" s="87">
        <v>0</v>
      </c>
      <c r="YB199" s="87">
        <f>XZ199+YA199</f>
        <v>0</v>
      </c>
      <c r="YC199" s="87">
        <v>0</v>
      </c>
      <c r="YD199" s="87">
        <f>YB199*(($H$150)+1)+(IF(YC199&lt;101,YC199,IF(YC199&lt;201,YC199/2,IF(YC199&lt;=301,YC199/3,YC199/4))))</f>
        <v>0</v>
      </c>
      <c r="YE199" s="108">
        <v>3</v>
      </c>
      <c r="YF199" s="109"/>
      <c r="YG199" s="87"/>
      <c r="YH199" s="87"/>
      <c r="YI199" s="87">
        <v>0</v>
      </c>
      <c r="YJ199" s="87">
        <f>YH199+YI199</f>
        <v>0</v>
      </c>
      <c r="YK199" s="87">
        <v>0</v>
      </c>
      <c r="YL199" s="87">
        <f>YJ199*(($H$150)+1)+(IF(YK199&lt;101,YK199,IF(YK199&lt;201,YK199/2,IF(YK199&lt;=301,YK199/3,YK199/4))))</f>
        <v>0</v>
      </c>
      <c r="YM199" s="108">
        <v>3</v>
      </c>
      <c r="YN199" s="109"/>
      <c r="YO199" s="87"/>
      <c r="YP199" s="87"/>
      <c r="YQ199" s="87">
        <v>0</v>
      </c>
      <c r="YR199" s="87">
        <f>YP199+YQ199</f>
        <v>0</v>
      </c>
      <c r="YS199" s="87">
        <v>0</v>
      </c>
      <c r="YT199" s="87">
        <f>YR199*(($H$150)+1)+(IF(YS199&lt;101,YS199,IF(YS199&lt;201,YS199/2,IF(YS199&lt;=301,YS199/3,YS199/4))))</f>
        <v>0</v>
      </c>
      <c r="YU199" s="108">
        <v>3</v>
      </c>
      <c r="YV199" s="109"/>
      <c r="YW199" s="87"/>
      <c r="YX199" s="87"/>
      <c r="YY199" s="87">
        <v>0</v>
      </c>
      <c r="YZ199" s="87">
        <f>YX199+YY199</f>
        <v>0</v>
      </c>
      <c r="ZA199" s="87">
        <v>0</v>
      </c>
      <c r="ZB199" s="87">
        <f>YZ199*(($H$150)+1)+(IF(ZA199&lt;101,ZA199,IF(ZA199&lt;201,ZA199/2,IF(ZA199&lt;=301,ZA199/3,ZA199/4))))</f>
        <v>0</v>
      </c>
      <c r="ZC199" s="108">
        <v>3</v>
      </c>
      <c r="ZD199" s="109"/>
      <c r="ZE199" s="87"/>
      <c r="ZF199" s="87"/>
      <c r="ZG199" s="87">
        <v>0</v>
      </c>
      <c r="ZH199" s="87">
        <f>ZF199+ZG199</f>
        <v>0</v>
      </c>
      <c r="ZI199" s="87">
        <v>0</v>
      </c>
      <c r="ZJ199" s="87">
        <f>ZH199*(($H$150)+1)+(IF(ZI199&lt;101,ZI199,IF(ZI199&lt;201,ZI199/2,IF(ZI199&lt;=301,ZI199/3,ZI199/4))))</f>
        <v>0</v>
      </c>
      <c r="ZK199" s="108">
        <v>3</v>
      </c>
      <c r="ZL199" s="109"/>
      <c r="ZM199" s="87"/>
      <c r="ZN199" s="87"/>
      <c r="ZO199" s="87">
        <v>0</v>
      </c>
      <c r="ZP199" s="87">
        <f>ZN199+ZO199</f>
        <v>0</v>
      </c>
      <c r="ZQ199" s="87">
        <v>0</v>
      </c>
      <c r="ZR199" s="87">
        <f>ZP199*(($H$150)+1)+(IF(ZQ199&lt;101,ZQ199,IF(ZQ199&lt;201,ZQ199/2,IF(ZQ199&lt;=301,ZQ199/3,ZQ199/4))))</f>
        <v>0</v>
      </c>
      <c r="ZS199" s="108">
        <v>3</v>
      </c>
      <c r="ZT199" s="109"/>
      <c r="ZU199" s="87"/>
      <c r="ZV199" s="87"/>
      <c r="ZW199" s="87">
        <v>0</v>
      </c>
      <c r="ZX199" s="87">
        <f>ZV199+ZW199</f>
        <v>0</v>
      </c>
      <c r="ZY199" s="87">
        <v>0</v>
      </c>
      <c r="ZZ199" s="87">
        <f>ZX199*(($H$150)+1)+(IF(ZY199&lt;101,ZY199,IF(ZY199&lt;201,ZY199/2,IF(ZY199&lt;=301,ZY199/3,ZY199/4))))</f>
        <v>0</v>
      </c>
      <c r="AAA199" s="108">
        <v>3</v>
      </c>
      <c r="AAB199" s="109"/>
      <c r="AAC199" s="87"/>
      <c r="AAD199" s="87"/>
      <c r="AAE199" s="87">
        <v>0</v>
      </c>
      <c r="AAF199" s="87">
        <f>AAD199+AAE199</f>
        <v>0</v>
      </c>
      <c r="AAG199" s="87">
        <v>0</v>
      </c>
      <c r="AAH199" s="87">
        <f>AAF199*(($H$150)+1)+(IF(AAG199&lt;101,AAG199,IF(AAG199&lt;201,AAG199/2,IF(AAG199&lt;=301,AAG199/3,AAG199/4))))</f>
        <v>0</v>
      </c>
      <c r="AAI199" s="108">
        <v>3</v>
      </c>
      <c r="AAJ199" s="109"/>
      <c r="AAK199" s="87"/>
      <c r="AAL199" s="87"/>
      <c r="AAM199" s="87">
        <v>0</v>
      </c>
      <c r="AAN199" s="87">
        <f>AAL199+AAM199</f>
        <v>0</v>
      </c>
      <c r="AAO199" s="87">
        <v>0</v>
      </c>
      <c r="AAP199" s="87">
        <f>AAN199*(($H$150)+1)+(IF(AAO199&lt;101,AAO199,IF(AAO199&lt;201,AAO199/2,IF(AAO199&lt;=301,AAO199/3,AAO199/4))))</f>
        <v>0</v>
      </c>
      <c r="AAQ199" s="108">
        <v>3</v>
      </c>
      <c r="AAR199" s="109"/>
      <c r="AAS199" s="87"/>
      <c r="AAT199" s="87"/>
      <c r="AAU199" s="87">
        <v>0</v>
      </c>
      <c r="AAV199" s="87">
        <f>AAT199+AAU199</f>
        <v>0</v>
      </c>
      <c r="AAW199" s="87">
        <v>0</v>
      </c>
      <c r="AAX199" s="87">
        <f>AAV199*(($H$150)+1)+(IF(AAW199&lt;101,AAW199,IF(AAW199&lt;201,AAW199/2,IF(AAW199&lt;=301,AAW199/3,AAW199/4))))</f>
        <v>0</v>
      </c>
      <c r="AAY199" s="108">
        <v>3</v>
      </c>
      <c r="AAZ199" s="109"/>
      <c r="ABA199" s="87"/>
      <c r="ABB199" s="87"/>
      <c r="ABC199" s="87">
        <v>0</v>
      </c>
      <c r="ABD199" s="87">
        <f>ABB199+ABC199</f>
        <v>0</v>
      </c>
      <c r="ABE199" s="87">
        <v>0</v>
      </c>
      <c r="ABF199" s="87">
        <f>ABD199*(($H$150)+1)+(IF(ABE199&lt;101,ABE199,IF(ABE199&lt;201,ABE199/2,IF(ABE199&lt;=301,ABE199/3,ABE199/4))))</f>
        <v>0</v>
      </c>
      <c r="ABG199" s="108">
        <v>3</v>
      </c>
      <c r="ABH199" s="109"/>
      <c r="ABI199" s="87"/>
      <c r="ABJ199" s="87"/>
      <c r="ABK199" s="87">
        <v>0</v>
      </c>
      <c r="ABL199" s="87">
        <f>ABJ199+ABK199</f>
        <v>0</v>
      </c>
      <c r="ABM199" s="87">
        <v>0</v>
      </c>
      <c r="ABN199" s="87">
        <f>ABL199*(($H$150)+1)+(IF(ABM199&lt;101,ABM199,IF(ABM199&lt;201,ABM199/2,IF(ABM199&lt;=301,ABM199/3,ABM199/4))))</f>
        <v>0</v>
      </c>
      <c r="ABO199" s="108">
        <v>3</v>
      </c>
      <c r="ABP199" s="109"/>
      <c r="ABQ199" s="87"/>
      <c r="ABR199" s="87"/>
      <c r="ABS199" s="87">
        <v>0</v>
      </c>
      <c r="ABT199" s="87">
        <f>ABR199+ABS199</f>
        <v>0</v>
      </c>
      <c r="ABU199" s="87">
        <v>0</v>
      </c>
      <c r="ABV199" s="87">
        <f>ABT199*(($H$150)+1)+(IF(ABU199&lt;101,ABU199,IF(ABU199&lt;201,ABU199/2,IF(ABU199&lt;=301,ABU199/3,ABU199/4))))</f>
        <v>0</v>
      </c>
      <c r="ABW199" s="108">
        <v>3</v>
      </c>
      <c r="ABX199" s="109"/>
      <c r="ABY199" s="87"/>
      <c r="ABZ199" s="87"/>
      <c r="ACA199" s="87">
        <v>0</v>
      </c>
      <c r="ACB199" s="87">
        <f>ABZ199+ACA199</f>
        <v>0</v>
      </c>
      <c r="ACC199" s="87">
        <v>0</v>
      </c>
      <c r="ACD199" s="87">
        <f>ACB199*(($H$150)+1)+(IF(ACC199&lt;101,ACC199,IF(ACC199&lt;201,ACC199/2,IF(ACC199&lt;=301,ACC199/3,ACC199/4))))</f>
        <v>0</v>
      </c>
      <c r="ACE199" s="108">
        <v>3</v>
      </c>
      <c r="ACF199" s="109"/>
      <c r="ACG199" s="87"/>
      <c r="ACH199" s="87"/>
      <c r="ACI199" s="87">
        <v>0</v>
      </c>
      <c r="ACJ199" s="87">
        <f>ACH199+ACI199</f>
        <v>0</v>
      </c>
      <c r="ACK199" s="87">
        <v>0</v>
      </c>
      <c r="ACL199" s="87">
        <f>ACJ199*(($H$150)+1)+(IF(ACK199&lt;101,ACK199,IF(ACK199&lt;201,ACK199/2,IF(ACK199&lt;=301,ACK199/3,ACK199/4))))</f>
        <v>0</v>
      </c>
      <c r="ACM199" s="108">
        <v>3</v>
      </c>
      <c r="ACN199" s="109"/>
      <c r="ACO199" s="87"/>
      <c r="ACP199" s="87"/>
      <c r="ACQ199" s="87">
        <v>0</v>
      </c>
      <c r="ACR199" s="87">
        <f>ACP199+ACQ199</f>
        <v>0</v>
      </c>
      <c r="ACS199" s="87">
        <v>0</v>
      </c>
      <c r="ACT199" s="87">
        <f>ACR199*(($H$150)+1)+(IF(ACS199&lt;101,ACS199,IF(ACS199&lt;201,ACS199/2,IF(ACS199&lt;=301,ACS199/3,ACS199/4))))</f>
        <v>0</v>
      </c>
      <c r="ACU199" s="108">
        <v>3</v>
      </c>
      <c r="ACV199" s="109"/>
      <c r="ACW199" s="87"/>
      <c r="ACX199" s="87"/>
      <c r="ACY199" s="87">
        <v>0</v>
      </c>
      <c r="ACZ199" s="87">
        <f>ACX199+ACY199</f>
        <v>0</v>
      </c>
      <c r="ADA199" s="87">
        <v>0</v>
      </c>
      <c r="ADB199" s="87">
        <f>ACZ199*(($H$150)+1)+(IF(ADA199&lt;101,ADA199,IF(ADA199&lt;201,ADA199/2,IF(ADA199&lt;=301,ADA199/3,ADA199/4))))</f>
        <v>0</v>
      </c>
      <c r="ADC199" s="108">
        <v>3</v>
      </c>
      <c r="ADD199" s="109"/>
      <c r="ADE199" s="87"/>
      <c r="ADF199" s="87"/>
      <c r="ADG199" s="87">
        <v>0</v>
      </c>
      <c r="ADH199" s="87">
        <f>ADF199+ADG199</f>
        <v>0</v>
      </c>
      <c r="ADI199" s="87">
        <v>0</v>
      </c>
      <c r="ADJ199" s="87">
        <f>ADH199*(($H$150)+1)+(IF(ADI199&lt;101,ADI199,IF(ADI199&lt;201,ADI199/2,IF(ADI199&lt;=301,ADI199/3,ADI199/4))))</f>
        <v>0</v>
      </c>
      <c r="ADK199" s="108">
        <v>3</v>
      </c>
      <c r="ADL199" s="109"/>
      <c r="ADM199" s="87"/>
      <c r="ADN199" s="87"/>
      <c r="ADO199" s="87">
        <v>0</v>
      </c>
      <c r="ADP199" s="87">
        <f>ADN199+ADO199</f>
        <v>0</v>
      </c>
      <c r="ADQ199" s="87">
        <v>0</v>
      </c>
      <c r="ADR199" s="87">
        <f>ADP199*(($H$150)+1)+(IF(ADQ199&lt;101,ADQ199,IF(ADQ199&lt;201,ADQ199/2,IF(ADQ199&lt;=301,ADQ199/3,ADQ199/4))))</f>
        <v>0</v>
      </c>
      <c r="ADS199" s="108">
        <v>3</v>
      </c>
      <c r="ADT199" s="109"/>
      <c r="ADU199" s="87"/>
      <c r="ADV199" s="87"/>
      <c r="ADW199" s="87">
        <v>0</v>
      </c>
      <c r="ADX199" s="87">
        <f>ADV199+ADW199</f>
        <v>0</v>
      </c>
      <c r="ADY199" s="87">
        <v>0</v>
      </c>
      <c r="ADZ199" s="87">
        <f>ADX199*(($H$150)+1)+(IF(ADY199&lt;101,ADY199,IF(ADY199&lt;201,ADY199/2,IF(ADY199&lt;=301,ADY199/3,ADY199/4))))</f>
        <v>0</v>
      </c>
      <c r="AEA199" s="108">
        <v>3</v>
      </c>
      <c r="AEB199" s="109"/>
      <c r="AEC199" s="87"/>
      <c r="AED199" s="87"/>
      <c r="AEE199" s="87">
        <v>0</v>
      </c>
      <c r="AEF199" s="87">
        <f>AED199+AEE199</f>
        <v>0</v>
      </c>
      <c r="AEG199" s="87">
        <v>0</v>
      </c>
      <c r="AEH199" s="87">
        <f>AEF199*(($H$150)+1)+(IF(AEG199&lt;101,AEG199,IF(AEG199&lt;201,AEG199/2,IF(AEG199&lt;=301,AEG199/3,AEG199/4))))</f>
        <v>0</v>
      </c>
      <c r="AEI199" s="108">
        <v>3</v>
      </c>
      <c r="AEJ199" s="109"/>
      <c r="AEK199" s="87"/>
      <c r="AEL199" s="87"/>
      <c r="AEM199" s="87">
        <v>0</v>
      </c>
      <c r="AEN199" s="87">
        <f>AEL199+AEM199</f>
        <v>0</v>
      </c>
      <c r="AEO199" s="87">
        <v>0</v>
      </c>
      <c r="AEP199" s="87">
        <f>AEN199*(($H$150)+1)+(IF(AEO199&lt;101,AEO199,IF(AEO199&lt;201,AEO199/2,IF(AEO199&lt;=301,AEO199/3,AEO199/4))))</f>
        <v>0</v>
      </c>
      <c r="AEQ199" s="108">
        <v>3</v>
      </c>
      <c r="AER199" s="109"/>
      <c r="AES199" s="87"/>
      <c r="AET199" s="87"/>
      <c r="AEU199" s="87">
        <v>0</v>
      </c>
      <c r="AEV199" s="87">
        <f>AET199+AEU199</f>
        <v>0</v>
      </c>
      <c r="AEW199" s="87">
        <v>0</v>
      </c>
      <c r="AEX199" s="87">
        <f>AEV199*(($H$150)+1)+(IF(AEW199&lt;101,AEW199,IF(AEW199&lt;201,AEW199/2,IF(AEW199&lt;=301,AEW199/3,AEW199/4))))</f>
        <v>0</v>
      </c>
      <c r="AEY199" s="108">
        <v>3</v>
      </c>
      <c r="AEZ199" s="109"/>
      <c r="AFA199" s="87"/>
      <c r="AFB199" s="87"/>
      <c r="AFC199" s="87">
        <v>0</v>
      </c>
      <c r="AFD199" s="87">
        <f>AFB199+AFC199</f>
        <v>0</v>
      </c>
      <c r="AFE199" s="87">
        <v>0</v>
      </c>
      <c r="AFF199" s="87">
        <f>AFD199*(($H$150)+1)+(IF(AFE199&lt;101,AFE199,IF(AFE199&lt;201,AFE199/2,IF(AFE199&lt;=301,AFE199/3,AFE199/4))))</f>
        <v>0</v>
      </c>
      <c r="AFG199" s="108">
        <v>3</v>
      </c>
      <c r="AFH199" s="109"/>
      <c r="AFI199" s="87"/>
      <c r="AFJ199" s="87"/>
      <c r="AFK199" s="87">
        <v>0</v>
      </c>
      <c r="AFL199" s="87">
        <f>AFJ199+AFK199</f>
        <v>0</v>
      </c>
      <c r="AFM199" s="87">
        <v>0</v>
      </c>
      <c r="AFN199" s="87">
        <f>AFL199*(($H$150)+1)+(IF(AFM199&lt;101,AFM199,IF(AFM199&lt;201,AFM199/2,IF(AFM199&lt;=301,AFM199/3,AFM199/4))))</f>
        <v>0</v>
      </c>
      <c r="AFO199" s="108">
        <v>3</v>
      </c>
      <c r="AFP199" s="109"/>
      <c r="AFQ199" s="87"/>
      <c r="AFR199" s="87"/>
      <c r="AFS199" s="87">
        <v>0</v>
      </c>
      <c r="AFT199" s="87">
        <f>AFR199+AFS199</f>
        <v>0</v>
      </c>
      <c r="AFU199" s="87">
        <v>0</v>
      </c>
      <c r="AFV199" s="87">
        <f>AFT199*(($H$150)+1)+(IF(AFU199&lt;101,AFU199,IF(AFU199&lt;201,AFU199/2,IF(AFU199&lt;=301,AFU199/3,AFU199/4))))</f>
        <v>0</v>
      </c>
      <c r="AFW199" s="108">
        <v>3</v>
      </c>
      <c r="AFX199" s="109"/>
      <c r="AFY199" s="87"/>
      <c r="AFZ199" s="87"/>
      <c r="AGA199" s="87">
        <v>0</v>
      </c>
      <c r="AGB199" s="87">
        <f>AFZ199+AGA199</f>
        <v>0</v>
      </c>
      <c r="AGC199" s="87">
        <v>0</v>
      </c>
      <c r="AGD199" s="87">
        <f>AGB199*(($H$150)+1)+(IF(AGC199&lt;101,AGC199,IF(AGC199&lt;201,AGC199/2,IF(AGC199&lt;=301,AGC199/3,AGC199/4))))</f>
        <v>0</v>
      </c>
      <c r="AGE199" s="108">
        <v>3</v>
      </c>
      <c r="AGF199" s="109"/>
      <c r="AGG199" s="87"/>
      <c r="AGH199" s="87"/>
      <c r="AGI199" s="87">
        <v>0</v>
      </c>
      <c r="AGJ199" s="87">
        <f>AGH199+AGI199</f>
        <v>0</v>
      </c>
      <c r="AGK199" s="87">
        <v>0</v>
      </c>
      <c r="AGL199" s="87">
        <f>AGJ199*(($H$150)+1)+(IF(AGK199&lt;101,AGK199,IF(AGK199&lt;201,AGK199/2,IF(AGK199&lt;=301,AGK199/3,AGK199/4))))</f>
        <v>0</v>
      </c>
      <c r="AGM199" s="108">
        <v>3</v>
      </c>
      <c r="AGN199" s="109"/>
      <c r="AGO199" s="87"/>
      <c r="AGP199" s="87"/>
      <c r="AGQ199" s="87">
        <v>0</v>
      </c>
      <c r="AGR199" s="87">
        <f>AGP199+AGQ199</f>
        <v>0</v>
      </c>
      <c r="AGS199" s="87">
        <v>0</v>
      </c>
      <c r="AGT199" s="87">
        <f>AGR199*(($H$150)+1)+(IF(AGS199&lt;101,AGS199,IF(AGS199&lt;201,AGS199/2,IF(AGS199&lt;=301,AGS199/3,AGS199/4))))</f>
        <v>0</v>
      </c>
      <c r="AGU199" s="108">
        <v>3</v>
      </c>
      <c r="AGV199" s="109"/>
      <c r="AGW199" s="87"/>
      <c r="AGX199" s="87"/>
      <c r="AGY199" s="87">
        <v>0</v>
      </c>
      <c r="AGZ199" s="87">
        <f>AGX199+AGY199</f>
        <v>0</v>
      </c>
      <c r="AHA199" s="87">
        <v>0</v>
      </c>
      <c r="AHB199" s="87">
        <f>AGZ199*(($H$150)+1)+(IF(AHA199&lt;101,AHA199,IF(AHA199&lt;201,AHA199/2,IF(AHA199&lt;=301,AHA199/3,AHA199/4))))</f>
        <v>0</v>
      </c>
      <c r="AHC199" s="108">
        <v>3</v>
      </c>
      <c r="AHD199" s="109"/>
      <c r="AHE199" s="87"/>
      <c r="AHF199" s="87"/>
      <c r="AHG199" s="87">
        <v>0</v>
      </c>
      <c r="AHH199" s="87">
        <f>AHF199+AHG199</f>
        <v>0</v>
      </c>
      <c r="AHI199" s="87">
        <v>0</v>
      </c>
      <c r="AHJ199" s="87">
        <f>AHH199*(($H$150)+1)+(IF(AHI199&lt;101,AHI199,IF(AHI199&lt;201,AHI199/2,IF(AHI199&lt;=301,AHI199/3,AHI199/4))))</f>
        <v>0</v>
      </c>
      <c r="AHK199" s="108">
        <v>3</v>
      </c>
      <c r="AHL199" s="109"/>
      <c r="AHM199" s="87"/>
      <c r="AHN199" s="87"/>
      <c r="AHO199" s="87">
        <v>0</v>
      </c>
      <c r="AHP199" s="87">
        <f>AHN199+AHO199</f>
        <v>0</v>
      </c>
      <c r="AHQ199" s="87">
        <v>0</v>
      </c>
      <c r="AHR199" s="87">
        <f>AHP199*(($H$150)+1)+(IF(AHQ199&lt;101,AHQ199,IF(AHQ199&lt;201,AHQ199/2,IF(AHQ199&lt;=301,AHQ199/3,AHQ199/4))))</f>
        <v>0</v>
      </c>
      <c r="AHS199" s="108">
        <v>3</v>
      </c>
      <c r="AHT199" s="109"/>
      <c r="AHU199" s="87"/>
      <c r="AHV199" s="87"/>
      <c r="AHW199" s="87">
        <v>0</v>
      </c>
      <c r="AHX199" s="87">
        <f>AHV199+AHW199</f>
        <v>0</v>
      </c>
      <c r="AHY199" s="87">
        <v>0</v>
      </c>
      <c r="AHZ199" s="87">
        <f>AHX199*(($H$150)+1)+(IF(AHY199&lt;101,AHY199,IF(AHY199&lt;201,AHY199/2,IF(AHY199&lt;=301,AHY199/3,AHY199/4))))</f>
        <v>0</v>
      </c>
      <c r="AIA199" s="108">
        <v>3</v>
      </c>
      <c r="AIB199" s="109"/>
      <c r="AIC199" s="87"/>
      <c r="AID199" s="87"/>
      <c r="AIE199" s="87">
        <v>0</v>
      </c>
      <c r="AIF199" s="87">
        <f>AID199+AIE199</f>
        <v>0</v>
      </c>
      <c r="AIG199" s="87">
        <v>0</v>
      </c>
      <c r="AIH199" s="87">
        <f>AIF199*(($H$150)+1)+(IF(AIG199&lt;101,AIG199,IF(AIG199&lt;201,AIG199/2,IF(AIG199&lt;=301,AIG199/3,AIG199/4))))</f>
        <v>0</v>
      </c>
      <c r="AII199" s="108">
        <v>3</v>
      </c>
      <c r="AIJ199" s="109"/>
      <c r="AIK199" s="87"/>
      <c r="AIL199" s="87"/>
      <c r="AIM199" s="87">
        <v>0</v>
      </c>
      <c r="AIN199" s="87">
        <f>AIL199+AIM199</f>
        <v>0</v>
      </c>
      <c r="AIO199" s="87">
        <v>0</v>
      </c>
      <c r="AIP199" s="87">
        <f>AIN199*(($H$150)+1)+(IF(AIO199&lt;101,AIO199,IF(AIO199&lt;201,AIO199/2,IF(AIO199&lt;=301,AIO199/3,AIO199/4))))</f>
        <v>0</v>
      </c>
      <c r="AIQ199" s="108">
        <v>3</v>
      </c>
      <c r="AIR199" s="109"/>
      <c r="AIS199" s="87"/>
      <c r="AIT199" s="87"/>
      <c r="AIU199" s="87">
        <v>0</v>
      </c>
      <c r="AIV199" s="87">
        <f>AIT199+AIU199</f>
        <v>0</v>
      </c>
      <c r="AIW199" s="87">
        <v>0</v>
      </c>
      <c r="AIX199" s="87">
        <f>AIV199*(($H$150)+1)+(IF(AIW199&lt;101,AIW199,IF(AIW199&lt;201,AIW199/2,IF(AIW199&lt;=301,AIW199/3,AIW199/4))))</f>
        <v>0</v>
      </c>
      <c r="AIY199" s="108">
        <v>3</v>
      </c>
      <c r="AIZ199" s="109"/>
      <c r="AJA199" s="87"/>
      <c r="AJB199" s="87"/>
      <c r="AJC199" s="87">
        <v>0</v>
      </c>
      <c r="AJD199" s="87">
        <f>AJB199+AJC199</f>
        <v>0</v>
      </c>
      <c r="AJE199" s="87">
        <v>0</v>
      </c>
      <c r="AJF199" s="87">
        <f>AJD199*(($H$150)+1)+(IF(AJE199&lt;101,AJE199,IF(AJE199&lt;201,AJE199/2,IF(AJE199&lt;=301,AJE199/3,AJE199/4))))</f>
        <v>0</v>
      </c>
      <c r="AJG199" s="108">
        <v>3</v>
      </c>
      <c r="AJH199" s="109"/>
      <c r="AJI199" s="87"/>
      <c r="AJJ199" s="87"/>
      <c r="AJK199" s="87">
        <v>0</v>
      </c>
      <c r="AJL199" s="87">
        <f>AJJ199+AJK199</f>
        <v>0</v>
      </c>
      <c r="AJM199" s="87">
        <v>0</v>
      </c>
      <c r="AJN199" s="87">
        <f>AJL199*(($H$150)+1)+(IF(AJM199&lt;101,AJM199,IF(AJM199&lt;201,AJM199/2,IF(AJM199&lt;=301,AJM199/3,AJM199/4))))</f>
        <v>0</v>
      </c>
      <c r="AJO199" s="108">
        <v>3</v>
      </c>
      <c r="AJP199" s="109"/>
      <c r="AJQ199" s="87"/>
      <c r="AJR199" s="87"/>
      <c r="AJS199" s="87">
        <v>0</v>
      </c>
      <c r="AJT199" s="87">
        <f>AJR199+AJS199</f>
        <v>0</v>
      </c>
      <c r="AJU199" s="87">
        <v>0</v>
      </c>
      <c r="AJV199" s="87">
        <f>AJT199*(($H$150)+1)+(IF(AJU199&lt;101,AJU199,IF(AJU199&lt;201,AJU199/2,IF(AJU199&lt;=301,AJU199/3,AJU199/4))))</f>
        <v>0</v>
      </c>
      <c r="AJW199" s="108">
        <v>3</v>
      </c>
      <c r="AJX199" s="109"/>
      <c r="AJY199" s="87"/>
      <c r="AJZ199" s="87"/>
      <c r="AKA199" s="87">
        <v>0</v>
      </c>
      <c r="AKB199" s="87">
        <f>AJZ199+AKA199</f>
        <v>0</v>
      </c>
      <c r="AKC199" s="87">
        <v>0</v>
      </c>
      <c r="AKD199" s="87">
        <f>AKB199*(($H$150)+1)+(IF(AKC199&lt;101,AKC199,IF(AKC199&lt;201,AKC199/2,IF(AKC199&lt;=301,AKC199/3,AKC199/4))))</f>
        <v>0</v>
      </c>
      <c r="AKE199" s="108">
        <v>3</v>
      </c>
      <c r="AKF199" s="109"/>
      <c r="AKG199" s="87"/>
      <c r="AKH199" s="87"/>
      <c r="AKI199" s="87">
        <v>0</v>
      </c>
      <c r="AKJ199" s="87">
        <f>AKH199+AKI199</f>
        <v>0</v>
      </c>
      <c r="AKK199" s="87">
        <v>0</v>
      </c>
      <c r="AKL199" s="87">
        <f>AKJ199*(($H$150)+1)+(IF(AKK199&lt;101,AKK199,IF(AKK199&lt;201,AKK199/2,IF(AKK199&lt;=301,AKK199/3,AKK199/4))))</f>
        <v>0</v>
      </c>
      <c r="AKM199" s="108">
        <v>3</v>
      </c>
      <c r="AKN199" s="109"/>
      <c r="AKO199" s="87"/>
      <c r="AKP199" s="87"/>
      <c r="AKQ199" s="87">
        <v>0</v>
      </c>
      <c r="AKR199" s="87">
        <f>AKP199+AKQ199</f>
        <v>0</v>
      </c>
      <c r="AKS199" s="87">
        <v>0</v>
      </c>
      <c r="AKT199" s="87">
        <f>AKR199*(($H$150)+1)+(IF(AKS199&lt;101,AKS199,IF(AKS199&lt;201,AKS199/2,IF(AKS199&lt;=301,AKS199/3,AKS199/4))))</f>
        <v>0</v>
      </c>
      <c r="AKU199" s="108">
        <v>3</v>
      </c>
      <c r="AKV199" s="109"/>
      <c r="AKW199" s="87"/>
      <c r="AKX199" s="87"/>
      <c r="AKY199" s="87">
        <v>0</v>
      </c>
      <c r="AKZ199" s="87">
        <f>AKX199+AKY199</f>
        <v>0</v>
      </c>
      <c r="ALA199" s="87">
        <v>0</v>
      </c>
      <c r="ALB199" s="87">
        <f>AKZ199*(($H$150)+1)+(IF(ALA199&lt;101,ALA199,IF(ALA199&lt;201,ALA199/2,IF(ALA199&lt;=301,ALA199/3,ALA199/4))))</f>
        <v>0</v>
      </c>
      <c r="ALC199" s="108">
        <v>3</v>
      </c>
      <c r="ALD199" s="109"/>
      <c r="ALE199" s="87"/>
      <c r="ALF199" s="87"/>
      <c r="ALG199" s="87">
        <v>0</v>
      </c>
      <c r="ALH199" s="87">
        <f>ALF199+ALG199</f>
        <v>0</v>
      </c>
      <c r="ALI199" s="87">
        <v>0</v>
      </c>
      <c r="ALJ199" s="87">
        <f>ALH199*(($H$150)+1)+(IF(ALI199&lt;101,ALI199,IF(ALI199&lt;201,ALI199/2,IF(ALI199&lt;=301,ALI199/3,ALI199/4))))</f>
        <v>0</v>
      </c>
      <c r="ALK199" s="108">
        <v>3</v>
      </c>
      <c r="ALL199" s="109"/>
      <c r="ALM199" s="87"/>
      <c r="ALN199" s="87"/>
      <c r="ALO199" s="87">
        <v>0</v>
      </c>
      <c r="ALP199" s="87">
        <f>ALN199+ALO199</f>
        <v>0</v>
      </c>
      <c r="ALQ199" s="87">
        <v>0</v>
      </c>
      <c r="ALR199" s="87">
        <f>ALP199*(($H$150)+1)+(IF(ALQ199&lt;101,ALQ199,IF(ALQ199&lt;201,ALQ199/2,IF(ALQ199&lt;=301,ALQ199/3,ALQ199/4))))</f>
        <v>0</v>
      </c>
      <c r="ALS199" s="108">
        <v>3</v>
      </c>
      <c r="ALT199" s="109"/>
      <c r="ALU199" s="87"/>
      <c r="ALV199" s="87"/>
      <c r="ALW199" s="87">
        <v>0</v>
      </c>
      <c r="ALX199" s="87">
        <f>ALV199+ALW199</f>
        <v>0</v>
      </c>
      <c r="ALY199" s="87">
        <v>0</v>
      </c>
      <c r="ALZ199" s="87">
        <f>ALX199*(($H$150)+1)+(IF(ALY199&lt;101,ALY199,IF(ALY199&lt;201,ALY199/2,IF(ALY199&lt;=301,ALY199/3,ALY199/4))))</f>
        <v>0</v>
      </c>
      <c r="AMA199" s="108">
        <v>3</v>
      </c>
      <c r="AMB199" s="109"/>
      <c r="AMC199" s="87"/>
      <c r="AMD199" s="87"/>
      <c r="AME199" s="87">
        <v>0</v>
      </c>
      <c r="AMF199" s="87">
        <f>AMD199+AME199</f>
        <v>0</v>
      </c>
      <c r="AMG199" s="87">
        <v>0</v>
      </c>
      <c r="AMH199" s="87">
        <f>AMF199*(($H$150)+1)+(IF(AMG199&lt;101,AMG199,IF(AMG199&lt;201,AMG199/2,IF(AMG199&lt;=301,AMG199/3,AMG199/4))))</f>
        <v>0</v>
      </c>
      <c r="AMI199" s="108">
        <v>3</v>
      </c>
      <c r="AMJ199" s="109"/>
      <c r="AMK199" s="87"/>
      <c r="AML199" s="87"/>
      <c r="AMM199" s="87">
        <v>0</v>
      </c>
      <c r="AMN199" s="87">
        <f>AML199+AMM199</f>
        <v>0</v>
      </c>
      <c r="AMO199" s="87">
        <v>0</v>
      </c>
      <c r="AMP199" s="87">
        <f>AMN199*(($H$150)+1)+(IF(AMO199&lt;101,AMO199,IF(AMO199&lt;201,AMO199/2,IF(AMO199&lt;=301,AMO199/3,AMO199/4))))</f>
        <v>0</v>
      </c>
      <c r="AMQ199" s="108">
        <v>3</v>
      </c>
      <c r="AMR199" s="109"/>
      <c r="AMS199" s="87"/>
      <c r="AMT199" s="87"/>
      <c r="AMU199" s="87">
        <v>0</v>
      </c>
      <c r="AMV199" s="87">
        <f>AMT199+AMU199</f>
        <v>0</v>
      </c>
      <c r="AMW199" s="87">
        <v>0</v>
      </c>
      <c r="AMX199" s="87">
        <f>AMV199*(($H$150)+1)+(IF(AMW199&lt;101,AMW199,IF(AMW199&lt;201,AMW199/2,IF(AMW199&lt;=301,AMW199/3,AMW199/4))))</f>
        <v>0</v>
      </c>
      <c r="AMY199" s="108">
        <v>3</v>
      </c>
      <c r="AMZ199" s="109"/>
      <c r="ANA199" s="87"/>
      <c r="ANB199" s="87"/>
      <c r="ANC199" s="87">
        <v>0</v>
      </c>
      <c r="AND199" s="87">
        <f>ANB199+ANC199</f>
        <v>0</v>
      </c>
      <c r="ANE199" s="87">
        <v>0</v>
      </c>
      <c r="ANF199" s="87">
        <f>AND199*(($H$150)+1)+(IF(ANE199&lt;101,ANE199,IF(ANE199&lt;201,ANE199/2,IF(ANE199&lt;=301,ANE199/3,ANE199/4))))</f>
        <v>0</v>
      </c>
      <c r="ANG199" s="108">
        <v>3</v>
      </c>
      <c r="ANH199" s="109"/>
      <c r="ANI199" s="87"/>
      <c r="ANJ199" s="87"/>
      <c r="ANK199" s="87">
        <v>0</v>
      </c>
      <c r="ANL199" s="87">
        <f>ANJ199+ANK199</f>
        <v>0</v>
      </c>
      <c r="ANM199" s="87">
        <v>0</v>
      </c>
      <c r="ANN199" s="87">
        <f>ANL199*(($H$150)+1)+(IF(ANM199&lt;101,ANM199,IF(ANM199&lt;201,ANM199/2,IF(ANM199&lt;=301,ANM199/3,ANM199/4))))</f>
        <v>0</v>
      </c>
      <c r="ANO199" s="108">
        <v>3</v>
      </c>
      <c r="ANP199" s="109"/>
      <c r="ANQ199" s="87"/>
      <c r="ANR199" s="87"/>
      <c r="ANS199" s="87">
        <v>0</v>
      </c>
      <c r="ANT199" s="87">
        <f>ANR199+ANS199</f>
        <v>0</v>
      </c>
      <c r="ANU199" s="87">
        <v>0</v>
      </c>
      <c r="ANV199" s="87">
        <f>ANT199*(($H$150)+1)+(IF(ANU199&lt;101,ANU199,IF(ANU199&lt;201,ANU199/2,IF(ANU199&lt;=301,ANU199/3,ANU199/4))))</f>
        <v>0</v>
      </c>
      <c r="ANW199" s="108">
        <v>3</v>
      </c>
      <c r="ANX199" s="109"/>
      <c r="ANY199" s="87"/>
      <c r="ANZ199" s="87"/>
      <c r="AOA199" s="87">
        <v>0</v>
      </c>
      <c r="AOB199" s="87">
        <f>ANZ199+AOA199</f>
        <v>0</v>
      </c>
      <c r="AOC199" s="87">
        <v>0</v>
      </c>
      <c r="AOD199" s="87">
        <f>AOB199*(($H$150)+1)+(IF(AOC199&lt;101,AOC199,IF(AOC199&lt;201,AOC199/2,IF(AOC199&lt;=301,AOC199/3,AOC199/4))))</f>
        <v>0</v>
      </c>
      <c r="AOE199" s="108">
        <v>3</v>
      </c>
      <c r="AOF199" s="109"/>
      <c r="AOG199" s="87"/>
      <c r="AOH199" s="87"/>
      <c r="AOI199" s="87">
        <v>0</v>
      </c>
      <c r="AOJ199" s="87">
        <f>AOH199+AOI199</f>
        <v>0</v>
      </c>
      <c r="AOK199" s="87">
        <v>0</v>
      </c>
      <c r="AOL199" s="87">
        <f>AOJ199*(($H$150)+1)+(IF(AOK199&lt;101,AOK199,IF(AOK199&lt;201,AOK199/2,IF(AOK199&lt;=301,AOK199/3,AOK199/4))))</f>
        <v>0</v>
      </c>
      <c r="AOM199" s="108">
        <v>3</v>
      </c>
      <c r="AON199" s="109"/>
      <c r="AOO199" s="87"/>
      <c r="AOP199" s="87"/>
      <c r="AOQ199" s="87">
        <v>0</v>
      </c>
      <c r="AOR199" s="87">
        <f>AOP199+AOQ199</f>
        <v>0</v>
      </c>
      <c r="AOS199" s="87">
        <v>0</v>
      </c>
      <c r="AOT199" s="87">
        <f>AOR199*(($H$150)+1)+(IF(AOS199&lt;101,AOS199,IF(AOS199&lt;201,AOS199/2,IF(AOS199&lt;=301,AOS199/3,AOS199/4))))</f>
        <v>0</v>
      </c>
      <c r="AOU199" s="108">
        <v>3</v>
      </c>
      <c r="AOV199" s="109"/>
      <c r="AOW199" s="87"/>
      <c r="AOX199" s="87"/>
      <c r="AOY199" s="87">
        <v>0</v>
      </c>
      <c r="AOZ199" s="87">
        <f>AOX199+AOY199</f>
        <v>0</v>
      </c>
      <c r="APA199" s="87">
        <v>0</v>
      </c>
      <c r="APB199" s="87">
        <f>AOZ199*(($H$150)+1)+(IF(APA199&lt;101,APA199,IF(APA199&lt;201,APA199/2,IF(APA199&lt;=301,APA199/3,APA199/4))))</f>
        <v>0</v>
      </c>
      <c r="APC199" s="108">
        <v>3</v>
      </c>
      <c r="APD199" s="109"/>
      <c r="APE199" s="87"/>
      <c r="APF199" s="87"/>
      <c r="APG199" s="87">
        <v>0</v>
      </c>
      <c r="APH199" s="87">
        <f>APF199+APG199</f>
        <v>0</v>
      </c>
      <c r="API199" s="87">
        <v>0</v>
      </c>
      <c r="APJ199" s="87">
        <f>APH199*(($H$150)+1)+(IF(API199&lt;101,API199,IF(API199&lt;201,API199/2,IF(API199&lt;=301,API199/3,API199/4))))</f>
        <v>0</v>
      </c>
      <c r="APK199" s="108">
        <v>3</v>
      </c>
      <c r="APL199" s="109"/>
      <c r="APM199" s="87"/>
      <c r="APN199" s="87"/>
      <c r="APO199" s="87">
        <v>0</v>
      </c>
      <c r="APP199" s="87">
        <f>APN199+APO199</f>
        <v>0</v>
      </c>
      <c r="APQ199" s="87">
        <v>0</v>
      </c>
      <c r="APR199" s="87">
        <f>APP199*(($H$150)+1)+(IF(APQ199&lt;101,APQ199,IF(APQ199&lt;201,APQ199/2,IF(APQ199&lt;=301,APQ199/3,APQ199/4))))</f>
        <v>0</v>
      </c>
      <c r="APS199" s="108">
        <v>3</v>
      </c>
      <c r="APT199" s="109"/>
      <c r="APU199" s="87"/>
      <c r="APV199" s="87"/>
      <c r="APW199" s="87">
        <v>0</v>
      </c>
      <c r="APX199" s="87">
        <f>APV199+APW199</f>
        <v>0</v>
      </c>
      <c r="APY199" s="87">
        <v>0</v>
      </c>
      <c r="APZ199" s="87">
        <f>APX199*(($H$150)+1)+(IF(APY199&lt;101,APY199,IF(APY199&lt;201,APY199/2,IF(APY199&lt;=301,APY199/3,APY199/4))))</f>
        <v>0</v>
      </c>
      <c r="AQA199" s="108">
        <v>3</v>
      </c>
      <c r="AQB199" s="109"/>
      <c r="AQC199" s="87"/>
      <c r="AQD199" s="87"/>
      <c r="AQE199" s="87">
        <v>0</v>
      </c>
      <c r="AQF199" s="87">
        <f>AQD199+AQE199</f>
        <v>0</v>
      </c>
      <c r="AQG199" s="87">
        <v>0</v>
      </c>
      <c r="AQH199" s="87">
        <f>AQF199*(($H$150)+1)+(IF(AQG199&lt;101,AQG199,IF(AQG199&lt;201,AQG199/2,IF(AQG199&lt;=301,AQG199/3,AQG199/4))))</f>
        <v>0</v>
      </c>
      <c r="AQI199" s="108">
        <v>3</v>
      </c>
      <c r="AQJ199" s="109"/>
      <c r="AQK199" s="87"/>
      <c r="AQL199" s="87"/>
      <c r="AQM199" s="87">
        <v>0</v>
      </c>
      <c r="AQN199" s="87">
        <f>AQL199+AQM199</f>
        <v>0</v>
      </c>
      <c r="AQO199" s="87">
        <v>0</v>
      </c>
      <c r="AQP199" s="87">
        <f>AQN199*(($H$150)+1)+(IF(AQO199&lt;101,AQO199,IF(AQO199&lt;201,AQO199/2,IF(AQO199&lt;=301,AQO199/3,AQO199/4))))</f>
        <v>0</v>
      </c>
      <c r="AQQ199" s="108">
        <v>3</v>
      </c>
      <c r="AQR199" s="109"/>
      <c r="AQS199" s="87"/>
      <c r="AQT199" s="87"/>
      <c r="AQU199" s="87">
        <v>0</v>
      </c>
      <c r="AQV199" s="87">
        <f>AQT199+AQU199</f>
        <v>0</v>
      </c>
      <c r="AQW199" s="87">
        <v>0</v>
      </c>
      <c r="AQX199" s="87">
        <f>AQV199*(($H$150)+1)+(IF(AQW199&lt;101,AQW199,IF(AQW199&lt;201,AQW199/2,IF(AQW199&lt;=301,AQW199/3,AQW199/4))))</f>
        <v>0</v>
      </c>
      <c r="AQY199" s="108">
        <v>3</v>
      </c>
      <c r="AQZ199" s="109"/>
      <c r="ARA199" s="87"/>
      <c r="ARB199" s="87"/>
      <c r="ARC199" s="87">
        <v>0</v>
      </c>
      <c r="ARD199" s="87">
        <f>ARB199+ARC199</f>
        <v>0</v>
      </c>
      <c r="ARE199" s="87">
        <v>0</v>
      </c>
      <c r="ARF199" s="87">
        <f>ARD199*(($H$150)+1)+(IF(ARE199&lt;101,ARE199,IF(ARE199&lt;201,ARE199/2,IF(ARE199&lt;=301,ARE199/3,ARE199/4))))</f>
        <v>0</v>
      </c>
      <c r="ARG199" s="108">
        <v>3</v>
      </c>
      <c r="ARH199" s="109"/>
      <c r="ARI199" s="87"/>
      <c r="ARJ199" s="87"/>
      <c r="ARK199" s="87">
        <v>0</v>
      </c>
      <c r="ARL199" s="87">
        <f>ARJ199+ARK199</f>
        <v>0</v>
      </c>
      <c r="ARM199" s="87">
        <v>0</v>
      </c>
      <c r="ARN199" s="87">
        <f>ARL199*(($H$150)+1)+(IF(ARM199&lt;101,ARM199,IF(ARM199&lt;201,ARM199/2,IF(ARM199&lt;=301,ARM199/3,ARM199/4))))</f>
        <v>0</v>
      </c>
      <c r="ARO199" s="108">
        <v>3</v>
      </c>
      <c r="ARP199" s="109"/>
      <c r="ARQ199" s="87"/>
      <c r="ARR199" s="87"/>
      <c r="ARS199" s="87">
        <v>0</v>
      </c>
      <c r="ART199" s="87">
        <f>ARR199+ARS199</f>
        <v>0</v>
      </c>
      <c r="ARU199" s="87">
        <v>0</v>
      </c>
      <c r="ARV199" s="87">
        <f>ART199*(($H$150)+1)+(IF(ARU199&lt;101,ARU199,IF(ARU199&lt;201,ARU199/2,IF(ARU199&lt;=301,ARU199/3,ARU199/4))))</f>
        <v>0</v>
      </c>
      <c r="ARW199" s="108">
        <v>3</v>
      </c>
      <c r="ARX199" s="109"/>
      <c r="ARY199" s="87"/>
      <c r="ARZ199" s="87"/>
      <c r="ASA199" s="87">
        <v>0</v>
      </c>
      <c r="ASB199" s="87">
        <f>ARZ199+ASA199</f>
        <v>0</v>
      </c>
      <c r="ASC199" s="87">
        <v>0</v>
      </c>
      <c r="ASD199" s="87">
        <f>ASB199*(($H$150)+1)+(IF(ASC199&lt;101,ASC199,IF(ASC199&lt;201,ASC199/2,IF(ASC199&lt;=301,ASC199/3,ASC199/4))))</f>
        <v>0</v>
      </c>
      <c r="ASE199" s="108">
        <v>3</v>
      </c>
      <c r="ASF199" s="109"/>
      <c r="ASG199" s="87"/>
      <c r="ASH199" s="87"/>
      <c r="ASI199" s="87">
        <v>0</v>
      </c>
      <c r="ASJ199" s="87">
        <f>ASH199+ASI199</f>
        <v>0</v>
      </c>
      <c r="ASK199" s="87">
        <v>0</v>
      </c>
      <c r="ASL199" s="87">
        <f>ASJ199*(($H$150)+1)+(IF(ASK199&lt;101,ASK199,IF(ASK199&lt;201,ASK199/2,IF(ASK199&lt;=301,ASK199/3,ASK199/4))))</f>
        <v>0</v>
      </c>
      <c r="ASM199" s="108">
        <v>3</v>
      </c>
      <c r="ASN199" s="109"/>
      <c r="ASO199" s="87"/>
      <c r="ASP199" s="87"/>
      <c r="ASQ199" s="87">
        <v>0</v>
      </c>
      <c r="ASR199" s="87">
        <f>ASP199+ASQ199</f>
        <v>0</v>
      </c>
      <c r="ASS199" s="87">
        <v>0</v>
      </c>
      <c r="AST199" s="87">
        <f>ASR199*(($H$150)+1)+(IF(ASS199&lt;101,ASS199,IF(ASS199&lt;201,ASS199/2,IF(ASS199&lt;=301,ASS199/3,ASS199/4))))</f>
        <v>0</v>
      </c>
      <c r="ASU199" s="108">
        <v>3</v>
      </c>
      <c r="ASV199" s="109"/>
      <c r="ASW199" s="87"/>
      <c r="ASX199" s="87"/>
      <c r="ASY199" s="87">
        <v>0</v>
      </c>
      <c r="ASZ199" s="87">
        <f>ASX199+ASY199</f>
        <v>0</v>
      </c>
      <c r="ATA199" s="87">
        <v>0</v>
      </c>
      <c r="ATB199" s="87">
        <f>ASZ199*(($H$150)+1)+(IF(ATA199&lt;101,ATA199,IF(ATA199&lt;201,ATA199/2,IF(ATA199&lt;=301,ATA199/3,ATA199/4))))</f>
        <v>0</v>
      </c>
      <c r="ATC199" s="108">
        <v>3</v>
      </c>
      <c r="ATD199" s="109"/>
      <c r="ATE199" s="87"/>
      <c r="ATF199" s="87"/>
      <c r="ATG199" s="87">
        <v>0</v>
      </c>
      <c r="ATH199" s="87">
        <f>ATF199+ATG199</f>
        <v>0</v>
      </c>
      <c r="ATI199" s="87">
        <v>0</v>
      </c>
      <c r="ATJ199" s="87">
        <f>ATH199*(($H$150)+1)+(IF(ATI199&lt;101,ATI199,IF(ATI199&lt;201,ATI199/2,IF(ATI199&lt;=301,ATI199/3,ATI199/4))))</f>
        <v>0</v>
      </c>
      <c r="ATK199" s="108">
        <v>3</v>
      </c>
      <c r="ATL199" s="109"/>
      <c r="ATM199" s="87"/>
      <c r="ATN199" s="87"/>
      <c r="ATO199" s="87">
        <v>0</v>
      </c>
      <c r="ATP199" s="87">
        <f>ATN199+ATO199</f>
        <v>0</v>
      </c>
      <c r="ATQ199" s="87">
        <v>0</v>
      </c>
      <c r="ATR199" s="87">
        <f>ATP199*(($H$150)+1)+(IF(ATQ199&lt;101,ATQ199,IF(ATQ199&lt;201,ATQ199/2,IF(ATQ199&lt;=301,ATQ199/3,ATQ199/4))))</f>
        <v>0</v>
      </c>
      <c r="ATS199" s="108">
        <v>3</v>
      </c>
      <c r="ATT199" s="109"/>
      <c r="ATU199" s="87"/>
      <c r="ATV199" s="87"/>
      <c r="ATW199" s="87">
        <v>0</v>
      </c>
      <c r="ATX199" s="87">
        <f>ATV199+ATW199</f>
        <v>0</v>
      </c>
      <c r="ATY199" s="87">
        <v>0</v>
      </c>
      <c r="ATZ199" s="87">
        <f>ATX199*(($H$150)+1)+(IF(ATY199&lt;101,ATY199,IF(ATY199&lt;201,ATY199/2,IF(ATY199&lt;=301,ATY199/3,ATY199/4))))</f>
        <v>0</v>
      </c>
      <c r="AUA199" s="108">
        <v>3</v>
      </c>
      <c r="AUB199" s="109"/>
      <c r="AUC199" s="87"/>
      <c r="AUD199" s="87"/>
      <c r="AUE199" s="87">
        <v>0</v>
      </c>
      <c r="AUF199" s="87">
        <f>AUD199+AUE199</f>
        <v>0</v>
      </c>
      <c r="AUG199" s="87">
        <v>0</v>
      </c>
      <c r="AUH199" s="87">
        <f>AUF199*(($H$150)+1)+(IF(AUG199&lt;101,AUG199,IF(AUG199&lt;201,AUG199/2,IF(AUG199&lt;=301,AUG199/3,AUG199/4))))</f>
        <v>0</v>
      </c>
      <c r="AUI199" s="108">
        <v>3</v>
      </c>
      <c r="AUJ199" s="109"/>
      <c r="AUK199" s="87"/>
      <c r="AUL199" s="87"/>
      <c r="AUM199" s="87">
        <v>0</v>
      </c>
      <c r="AUN199" s="87">
        <f>AUL199+AUM199</f>
        <v>0</v>
      </c>
      <c r="AUO199" s="87">
        <v>0</v>
      </c>
      <c r="AUP199" s="87">
        <f>AUN199*(($H$150)+1)+(IF(AUO199&lt;101,AUO199,IF(AUO199&lt;201,AUO199/2,IF(AUO199&lt;=301,AUO199/3,AUO199/4))))</f>
        <v>0</v>
      </c>
      <c r="AUQ199" s="108">
        <v>3</v>
      </c>
      <c r="AUR199" s="109"/>
      <c r="AUS199" s="87"/>
      <c r="AUT199" s="87"/>
      <c r="AUU199" s="87">
        <v>0</v>
      </c>
      <c r="AUV199" s="87">
        <f>AUT199+AUU199</f>
        <v>0</v>
      </c>
      <c r="AUW199" s="87">
        <v>0</v>
      </c>
      <c r="AUX199" s="87">
        <f>AUV199*(($H$150)+1)+(IF(AUW199&lt;101,AUW199,IF(AUW199&lt;201,AUW199/2,IF(AUW199&lt;=301,AUW199/3,AUW199/4))))</f>
        <v>0</v>
      </c>
      <c r="AUY199" s="108">
        <v>3</v>
      </c>
      <c r="AUZ199" s="109"/>
      <c r="AVA199" s="87"/>
      <c r="AVB199" s="87"/>
      <c r="AVC199" s="87">
        <v>0</v>
      </c>
      <c r="AVD199" s="87">
        <f>AVB199+AVC199</f>
        <v>0</v>
      </c>
      <c r="AVE199" s="87">
        <v>0</v>
      </c>
      <c r="AVF199" s="87">
        <f>AVD199*(($H$150)+1)+(IF(AVE199&lt;101,AVE199,IF(AVE199&lt;201,AVE199/2,IF(AVE199&lt;=301,AVE199/3,AVE199/4))))</f>
        <v>0</v>
      </c>
      <c r="AVG199" s="108">
        <v>3</v>
      </c>
      <c r="AVH199" s="109"/>
      <c r="AVI199" s="87"/>
      <c r="AVJ199" s="87"/>
      <c r="AVK199" s="87">
        <v>0</v>
      </c>
      <c r="AVL199" s="87">
        <f>AVJ199+AVK199</f>
        <v>0</v>
      </c>
      <c r="AVM199" s="87">
        <v>0</v>
      </c>
      <c r="AVN199" s="87">
        <f>AVL199*(($H$150)+1)+(IF(AVM199&lt;101,AVM199,IF(AVM199&lt;201,AVM199/2,IF(AVM199&lt;=301,AVM199/3,AVM199/4))))</f>
        <v>0</v>
      </c>
      <c r="AVO199" s="108">
        <v>3</v>
      </c>
      <c r="AVP199" s="109"/>
      <c r="AVQ199" s="87"/>
      <c r="AVR199" s="87"/>
      <c r="AVS199" s="87">
        <v>0</v>
      </c>
      <c r="AVT199" s="87">
        <f>AVR199+AVS199</f>
        <v>0</v>
      </c>
      <c r="AVU199" s="87">
        <v>0</v>
      </c>
      <c r="AVV199" s="87">
        <f>AVT199*(($H$150)+1)+(IF(AVU199&lt;101,AVU199,IF(AVU199&lt;201,AVU199/2,IF(AVU199&lt;=301,AVU199/3,AVU199/4))))</f>
        <v>0</v>
      </c>
      <c r="AVW199" s="108">
        <v>3</v>
      </c>
      <c r="AVX199" s="109"/>
      <c r="AVY199" s="87"/>
      <c r="AVZ199" s="87"/>
      <c r="AWA199" s="87">
        <v>0</v>
      </c>
      <c r="AWB199" s="87">
        <f>AVZ199+AWA199</f>
        <v>0</v>
      </c>
      <c r="AWC199" s="87">
        <v>0</v>
      </c>
      <c r="AWD199" s="87">
        <f>AWB199*(($H$150)+1)+(IF(AWC199&lt;101,AWC199,IF(AWC199&lt;201,AWC199/2,IF(AWC199&lt;=301,AWC199/3,AWC199/4))))</f>
        <v>0</v>
      </c>
      <c r="AWE199" s="108">
        <v>3</v>
      </c>
      <c r="AWF199" s="109"/>
      <c r="AWG199" s="87"/>
      <c r="AWH199" s="87"/>
      <c r="AWI199" s="87">
        <v>0</v>
      </c>
      <c r="AWJ199" s="87">
        <f>AWH199+AWI199</f>
        <v>0</v>
      </c>
      <c r="AWK199" s="87">
        <v>0</v>
      </c>
      <c r="AWL199" s="87">
        <f>AWJ199*(($H$150)+1)+(IF(AWK199&lt;101,AWK199,IF(AWK199&lt;201,AWK199/2,IF(AWK199&lt;=301,AWK199/3,AWK199/4))))</f>
        <v>0</v>
      </c>
      <c r="AWM199" s="108">
        <v>3</v>
      </c>
      <c r="AWN199" s="109"/>
      <c r="AWO199" s="87"/>
      <c r="AWP199" s="87"/>
      <c r="AWQ199" s="87">
        <v>0</v>
      </c>
      <c r="AWR199" s="87">
        <f>AWP199+AWQ199</f>
        <v>0</v>
      </c>
      <c r="AWS199" s="87">
        <v>0</v>
      </c>
      <c r="AWT199" s="87">
        <f>AWR199*(($H$150)+1)+(IF(AWS199&lt;101,AWS199,IF(AWS199&lt;201,AWS199/2,IF(AWS199&lt;=301,AWS199/3,AWS199/4))))</f>
        <v>0</v>
      </c>
      <c r="AWU199" s="108">
        <v>3</v>
      </c>
      <c r="AWV199" s="109"/>
      <c r="AWW199" s="87"/>
      <c r="AWX199" s="87"/>
      <c r="AWY199" s="87">
        <v>0</v>
      </c>
      <c r="AWZ199" s="87">
        <f>AWX199+AWY199</f>
        <v>0</v>
      </c>
      <c r="AXA199" s="87">
        <v>0</v>
      </c>
      <c r="AXB199" s="87">
        <f>AWZ199*(($H$150)+1)+(IF(AXA199&lt;101,AXA199,IF(AXA199&lt;201,AXA199/2,IF(AXA199&lt;=301,AXA199/3,AXA199/4))))</f>
        <v>0</v>
      </c>
      <c r="AXC199" s="108">
        <v>3</v>
      </c>
      <c r="AXD199" s="109"/>
      <c r="AXE199" s="87"/>
      <c r="AXF199" s="87"/>
      <c r="AXG199" s="87">
        <v>0</v>
      </c>
      <c r="AXH199" s="87">
        <f>AXF199+AXG199</f>
        <v>0</v>
      </c>
      <c r="AXI199" s="87">
        <v>0</v>
      </c>
      <c r="AXJ199" s="87">
        <f>AXH199*(($H$150)+1)+(IF(AXI199&lt;101,AXI199,IF(AXI199&lt;201,AXI199/2,IF(AXI199&lt;=301,AXI199/3,AXI199/4))))</f>
        <v>0</v>
      </c>
      <c r="AXK199" s="108">
        <v>3</v>
      </c>
      <c r="AXL199" s="109"/>
      <c r="AXM199" s="87"/>
      <c r="AXN199" s="87"/>
      <c r="AXO199" s="87">
        <v>0</v>
      </c>
      <c r="AXP199" s="87">
        <f>AXN199+AXO199</f>
        <v>0</v>
      </c>
      <c r="AXQ199" s="87">
        <v>0</v>
      </c>
      <c r="AXR199" s="87">
        <f>AXP199*(($H$150)+1)+(IF(AXQ199&lt;101,AXQ199,IF(AXQ199&lt;201,AXQ199/2,IF(AXQ199&lt;=301,AXQ199/3,AXQ199/4))))</f>
        <v>0</v>
      </c>
      <c r="AXS199" s="108">
        <v>3</v>
      </c>
      <c r="AXT199" s="109"/>
      <c r="AXU199" s="87"/>
      <c r="AXV199" s="87"/>
      <c r="AXW199" s="87">
        <v>0</v>
      </c>
      <c r="AXX199" s="87">
        <f>AXV199+AXW199</f>
        <v>0</v>
      </c>
      <c r="AXY199" s="87">
        <v>0</v>
      </c>
      <c r="AXZ199" s="87">
        <f>AXX199*(($H$150)+1)+(IF(AXY199&lt;101,AXY199,IF(AXY199&lt;201,AXY199/2,IF(AXY199&lt;=301,AXY199/3,AXY199/4))))</f>
        <v>0</v>
      </c>
      <c r="AYA199" s="108">
        <v>3</v>
      </c>
      <c r="AYB199" s="109"/>
      <c r="AYC199" s="87"/>
      <c r="AYD199" s="87"/>
      <c r="AYE199" s="87">
        <v>0</v>
      </c>
      <c r="AYF199" s="87">
        <f>AYD199+AYE199</f>
        <v>0</v>
      </c>
      <c r="AYG199" s="87">
        <v>0</v>
      </c>
      <c r="AYH199" s="87">
        <f>AYF199*(($H$150)+1)+(IF(AYG199&lt;101,AYG199,IF(AYG199&lt;201,AYG199/2,IF(AYG199&lt;=301,AYG199/3,AYG199/4))))</f>
        <v>0</v>
      </c>
      <c r="AYI199" s="108">
        <v>3</v>
      </c>
      <c r="AYJ199" s="109"/>
      <c r="AYK199" s="87"/>
      <c r="AYL199" s="87"/>
      <c r="AYM199" s="87">
        <v>0</v>
      </c>
      <c r="AYN199" s="87">
        <f>AYL199+AYM199</f>
        <v>0</v>
      </c>
      <c r="AYO199" s="87">
        <v>0</v>
      </c>
      <c r="AYP199" s="87">
        <f>AYN199*(($H$150)+1)+(IF(AYO199&lt;101,AYO199,IF(AYO199&lt;201,AYO199/2,IF(AYO199&lt;=301,AYO199/3,AYO199/4))))</f>
        <v>0</v>
      </c>
      <c r="AYQ199" s="108">
        <v>3</v>
      </c>
      <c r="AYR199" s="109"/>
      <c r="AYS199" s="87"/>
      <c r="AYT199" s="87"/>
      <c r="AYU199" s="87">
        <v>0</v>
      </c>
      <c r="AYV199" s="87">
        <f>AYT199+AYU199</f>
        <v>0</v>
      </c>
      <c r="AYW199" s="87">
        <v>0</v>
      </c>
      <c r="AYX199" s="87">
        <f>AYV199*(($H$150)+1)+(IF(AYW199&lt;101,AYW199,IF(AYW199&lt;201,AYW199/2,IF(AYW199&lt;=301,AYW199/3,AYW199/4))))</f>
        <v>0</v>
      </c>
      <c r="AYY199" s="108">
        <v>3</v>
      </c>
      <c r="AYZ199" s="109"/>
      <c r="AZA199" s="87"/>
      <c r="AZB199" s="87"/>
      <c r="AZC199" s="87">
        <v>0</v>
      </c>
      <c r="AZD199" s="87">
        <f>AZB199+AZC199</f>
        <v>0</v>
      </c>
      <c r="AZE199" s="87">
        <v>0</v>
      </c>
      <c r="AZF199" s="87">
        <f>AZD199*(($H$150)+1)+(IF(AZE199&lt;101,AZE199,IF(AZE199&lt;201,AZE199/2,IF(AZE199&lt;=301,AZE199/3,AZE199/4))))</f>
        <v>0</v>
      </c>
      <c r="AZG199" s="108">
        <v>3</v>
      </c>
      <c r="AZH199" s="109"/>
      <c r="AZI199" s="87"/>
      <c r="AZJ199" s="87"/>
      <c r="AZK199" s="87">
        <v>0</v>
      </c>
      <c r="AZL199" s="87">
        <f>AZJ199+AZK199</f>
        <v>0</v>
      </c>
      <c r="AZM199" s="87">
        <v>0</v>
      </c>
      <c r="AZN199" s="87">
        <f>AZL199*(($H$150)+1)+(IF(AZM199&lt;101,AZM199,IF(AZM199&lt;201,AZM199/2,IF(AZM199&lt;=301,AZM199/3,AZM199/4))))</f>
        <v>0</v>
      </c>
      <c r="AZO199" s="108">
        <v>3</v>
      </c>
      <c r="AZP199" s="109"/>
      <c r="AZQ199" s="87"/>
      <c r="AZR199" s="87"/>
      <c r="AZS199" s="87">
        <v>0</v>
      </c>
      <c r="AZT199" s="87">
        <f>AZR199+AZS199</f>
        <v>0</v>
      </c>
      <c r="AZU199" s="87">
        <v>0</v>
      </c>
      <c r="AZV199" s="87">
        <f>AZT199*(($H$150)+1)+(IF(AZU199&lt;101,AZU199,IF(AZU199&lt;201,AZU199/2,IF(AZU199&lt;=301,AZU199/3,AZU199/4))))</f>
        <v>0</v>
      </c>
      <c r="AZW199" s="108">
        <v>3</v>
      </c>
      <c r="AZX199" s="109"/>
      <c r="AZY199" s="87"/>
      <c r="AZZ199" s="87"/>
      <c r="BAA199" s="87">
        <v>0</v>
      </c>
      <c r="BAB199" s="87">
        <f>AZZ199+BAA199</f>
        <v>0</v>
      </c>
      <c r="BAC199" s="87">
        <v>0</v>
      </c>
      <c r="BAD199" s="87">
        <f>BAB199*(($H$150)+1)+(IF(BAC199&lt;101,BAC199,IF(BAC199&lt;201,BAC199/2,IF(BAC199&lt;=301,BAC199/3,BAC199/4))))</f>
        <v>0</v>
      </c>
      <c r="BAE199" s="108">
        <v>3</v>
      </c>
      <c r="BAF199" s="109"/>
      <c r="BAG199" s="87"/>
      <c r="BAH199" s="87"/>
      <c r="BAI199" s="87">
        <v>0</v>
      </c>
      <c r="BAJ199" s="87">
        <f>BAH199+BAI199</f>
        <v>0</v>
      </c>
      <c r="BAK199" s="87">
        <v>0</v>
      </c>
      <c r="BAL199" s="87">
        <f>BAJ199*(($H$150)+1)+(IF(BAK199&lt;101,BAK199,IF(BAK199&lt;201,BAK199/2,IF(BAK199&lt;=301,BAK199/3,BAK199/4))))</f>
        <v>0</v>
      </c>
      <c r="BAM199" s="108">
        <v>3</v>
      </c>
      <c r="BAN199" s="109"/>
      <c r="BAO199" s="87"/>
      <c r="BAP199" s="87"/>
      <c r="BAQ199" s="87">
        <v>0</v>
      </c>
      <c r="BAR199" s="87">
        <f>BAP199+BAQ199</f>
        <v>0</v>
      </c>
      <c r="BAS199" s="87">
        <v>0</v>
      </c>
      <c r="BAT199" s="87">
        <f>BAR199*(($H$150)+1)+(IF(BAS199&lt;101,BAS199,IF(BAS199&lt;201,BAS199/2,IF(BAS199&lt;=301,BAS199/3,BAS199/4))))</f>
        <v>0</v>
      </c>
      <c r="BAU199" s="108">
        <v>3</v>
      </c>
      <c r="BAV199" s="109"/>
      <c r="BAW199" s="87"/>
      <c r="BAX199" s="87"/>
      <c r="BAY199" s="87">
        <v>0</v>
      </c>
      <c r="BAZ199" s="87">
        <f>BAX199+BAY199</f>
        <v>0</v>
      </c>
      <c r="BBA199" s="87">
        <v>0</v>
      </c>
      <c r="BBB199" s="87">
        <f>BAZ199*(($H$150)+1)+(IF(BBA199&lt;101,BBA199,IF(BBA199&lt;201,BBA199/2,IF(BBA199&lt;=301,BBA199/3,BBA199/4))))</f>
        <v>0</v>
      </c>
      <c r="BBC199" s="108">
        <v>3</v>
      </c>
      <c r="BBD199" s="109"/>
      <c r="BBE199" s="87"/>
      <c r="BBF199" s="87"/>
      <c r="BBG199" s="87">
        <v>0</v>
      </c>
      <c r="BBH199" s="87">
        <f>BBF199+BBG199</f>
        <v>0</v>
      </c>
      <c r="BBI199" s="87">
        <v>0</v>
      </c>
      <c r="BBJ199" s="87">
        <f>BBH199*(($H$150)+1)+(IF(BBI199&lt;101,BBI199,IF(BBI199&lt;201,BBI199/2,IF(BBI199&lt;=301,BBI199/3,BBI199/4))))</f>
        <v>0</v>
      </c>
      <c r="BBK199" s="108">
        <v>3</v>
      </c>
      <c r="BBL199" s="109"/>
      <c r="BBM199" s="87"/>
      <c r="BBN199" s="87"/>
      <c r="BBO199" s="87">
        <v>0</v>
      </c>
      <c r="BBP199" s="87">
        <f>BBN199+BBO199</f>
        <v>0</v>
      </c>
      <c r="BBQ199" s="87">
        <v>0</v>
      </c>
      <c r="BBR199" s="87">
        <f>BBP199*(($H$150)+1)+(IF(BBQ199&lt;101,BBQ199,IF(BBQ199&lt;201,BBQ199/2,IF(BBQ199&lt;=301,BBQ199/3,BBQ199/4))))</f>
        <v>0</v>
      </c>
      <c r="BBS199" s="108">
        <v>3</v>
      </c>
      <c r="BBT199" s="109"/>
      <c r="BBU199" s="87"/>
      <c r="BBV199" s="87"/>
      <c r="BBW199" s="87">
        <v>0</v>
      </c>
      <c r="BBX199" s="87">
        <f>BBV199+BBW199</f>
        <v>0</v>
      </c>
      <c r="BBY199" s="87">
        <v>0</v>
      </c>
      <c r="BBZ199" s="87">
        <f>BBX199*(($H$150)+1)+(IF(BBY199&lt;101,BBY199,IF(BBY199&lt;201,BBY199/2,IF(BBY199&lt;=301,BBY199/3,BBY199/4))))</f>
        <v>0</v>
      </c>
      <c r="BCA199" s="108">
        <v>3</v>
      </c>
      <c r="BCB199" s="109"/>
      <c r="BCC199" s="87"/>
      <c r="BCD199" s="87"/>
      <c r="BCE199" s="87">
        <v>0</v>
      </c>
      <c r="BCF199" s="87">
        <f>BCD199+BCE199</f>
        <v>0</v>
      </c>
      <c r="BCG199" s="87">
        <v>0</v>
      </c>
      <c r="BCH199" s="87">
        <f>BCF199*(($H$150)+1)+(IF(BCG199&lt;101,BCG199,IF(BCG199&lt;201,BCG199/2,IF(BCG199&lt;=301,BCG199/3,BCG199/4))))</f>
        <v>0</v>
      </c>
      <c r="BCI199" s="108">
        <v>3</v>
      </c>
      <c r="BCJ199" s="109"/>
      <c r="BCK199" s="87"/>
      <c r="BCL199" s="87"/>
      <c r="BCM199" s="87">
        <v>0</v>
      </c>
      <c r="BCN199" s="87">
        <f>BCL199+BCM199</f>
        <v>0</v>
      </c>
      <c r="BCO199" s="87">
        <v>0</v>
      </c>
      <c r="BCP199" s="87">
        <f>BCN199*(($H$150)+1)+(IF(BCO199&lt;101,BCO199,IF(BCO199&lt;201,BCO199/2,IF(BCO199&lt;=301,BCO199/3,BCO199/4))))</f>
        <v>0</v>
      </c>
      <c r="BCQ199" s="108">
        <v>3</v>
      </c>
      <c r="BCR199" s="109"/>
      <c r="BCS199" s="87"/>
      <c r="BCT199" s="87"/>
      <c r="BCU199" s="87">
        <v>0</v>
      </c>
      <c r="BCV199" s="87">
        <f>BCT199+BCU199</f>
        <v>0</v>
      </c>
      <c r="BCW199" s="87">
        <v>0</v>
      </c>
      <c r="BCX199" s="87">
        <f>BCV199*(($H$150)+1)+(IF(BCW199&lt;101,BCW199,IF(BCW199&lt;201,BCW199/2,IF(BCW199&lt;=301,BCW199/3,BCW199/4))))</f>
        <v>0</v>
      </c>
      <c r="BCY199" s="108">
        <v>3</v>
      </c>
      <c r="BCZ199" s="109"/>
      <c r="BDA199" s="87"/>
      <c r="BDB199" s="87"/>
      <c r="BDC199" s="87">
        <v>0</v>
      </c>
      <c r="BDD199" s="87">
        <f>BDB199+BDC199</f>
        <v>0</v>
      </c>
      <c r="BDE199" s="87">
        <v>0</v>
      </c>
      <c r="BDF199" s="87">
        <f>BDD199*(($H$150)+1)+(IF(BDE199&lt;101,BDE199,IF(BDE199&lt;201,BDE199/2,IF(BDE199&lt;=301,BDE199/3,BDE199/4))))</f>
        <v>0</v>
      </c>
      <c r="BDG199" s="108">
        <v>3</v>
      </c>
      <c r="BDH199" s="109"/>
      <c r="BDI199" s="87"/>
      <c r="BDJ199" s="87"/>
      <c r="BDK199" s="87">
        <v>0</v>
      </c>
      <c r="BDL199" s="87">
        <f>BDJ199+BDK199</f>
        <v>0</v>
      </c>
      <c r="BDM199" s="87">
        <v>0</v>
      </c>
      <c r="BDN199" s="87">
        <f>BDL199*(($H$150)+1)+(IF(BDM199&lt;101,BDM199,IF(BDM199&lt;201,BDM199/2,IF(BDM199&lt;=301,BDM199/3,BDM199/4))))</f>
        <v>0</v>
      </c>
      <c r="BDO199" s="108">
        <v>3</v>
      </c>
      <c r="BDP199" s="109"/>
      <c r="BDQ199" s="87"/>
      <c r="BDR199" s="87"/>
      <c r="BDS199" s="87">
        <v>0</v>
      </c>
      <c r="BDT199" s="87">
        <f>BDR199+BDS199</f>
        <v>0</v>
      </c>
      <c r="BDU199" s="87">
        <v>0</v>
      </c>
      <c r="BDV199" s="87">
        <f>BDT199*(($H$150)+1)+(IF(BDU199&lt;101,BDU199,IF(BDU199&lt;201,BDU199/2,IF(BDU199&lt;=301,BDU199/3,BDU199/4))))</f>
        <v>0</v>
      </c>
      <c r="BDW199" s="108">
        <v>3</v>
      </c>
      <c r="BDX199" s="109"/>
      <c r="BDY199" s="87"/>
      <c r="BDZ199" s="87"/>
      <c r="BEA199" s="87">
        <v>0</v>
      </c>
      <c r="BEB199" s="87">
        <f>BDZ199+BEA199</f>
        <v>0</v>
      </c>
      <c r="BEC199" s="87">
        <v>0</v>
      </c>
      <c r="BED199" s="87">
        <f>BEB199*(($H$150)+1)+(IF(BEC199&lt;101,BEC199,IF(BEC199&lt;201,BEC199/2,IF(BEC199&lt;=301,BEC199/3,BEC199/4))))</f>
        <v>0</v>
      </c>
      <c r="BEE199" s="108">
        <v>3</v>
      </c>
      <c r="BEF199" s="109"/>
      <c r="BEG199" s="87"/>
      <c r="BEH199" s="87"/>
      <c r="BEI199" s="87">
        <v>0</v>
      </c>
      <c r="BEJ199" s="87">
        <f>BEH199+BEI199</f>
        <v>0</v>
      </c>
      <c r="BEK199" s="87">
        <v>0</v>
      </c>
      <c r="BEL199" s="87">
        <f>BEJ199*(($H$150)+1)+(IF(BEK199&lt;101,BEK199,IF(BEK199&lt;201,BEK199/2,IF(BEK199&lt;=301,BEK199/3,BEK199/4))))</f>
        <v>0</v>
      </c>
      <c r="BEM199" s="108">
        <v>3</v>
      </c>
      <c r="BEN199" s="109"/>
      <c r="BEO199" s="87"/>
      <c r="BEP199" s="87"/>
      <c r="BEQ199" s="87">
        <v>0</v>
      </c>
      <c r="BER199" s="87">
        <f>BEP199+BEQ199</f>
        <v>0</v>
      </c>
      <c r="BES199" s="87">
        <v>0</v>
      </c>
      <c r="BET199" s="87">
        <f>BER199*(($H$150)+1)+(IF(BES199&lt;101,BES199,IF(BES199&lt;201,BES199/2,IF(BES199&lt;=301,BES199/3,BES199/4))))</f>
        <v>0</v>
      </c>
      <c r="BEU199" s="108">
        <v>3</v>
      </c>
      <c r="BEV199" s="109"/>
      <c r="BEW199" s="87"/>
      <c r="BEX199" s="87"/>
      <c r="BEY199" s="87">
        <v>0</v>
      </c>
      <c r="BEZ199" s="87">
        <f>BEX199+BEY199</f>
        <v>0</v>
      </c>
      <c r="BFA199" s="87">
        <v>0</v>
      </c>
      <c r="BFB199" s="87">
        <f>BEZ199*(($H$150)+1)+(IF(BFA199&lt;101,BFA199,IF(BFA199&lt;201,BFA199/2,IF(BFA199&lt;=301,BFA199/3,BFA199/4))))</f>
        <v>0</v>
      </c>
      <c r="BFC199" s="108">
        <v>3</v>
      </c>
      <c r="BFD199" s="109"/>
      <c r="BFE199" s="87"/>
      <c r="BFF199" s="87"/>
      <c r="BFG199" s="87">
        <v>0</v>
      </c>
      <c r="BFH199" s="87">
        <f>BFF199+BFG199</f>
        <v>0</v>
      </c>
      <c r="BFI199" s="87">
        <v>0</v>
      </c>
      <c r="BFJ199" s="87">
        <f>BFH199*(($H$150)+1)+(IF(BFI199&lt;101,BFI199,IF(BFI199&lt;201,BFI199/2,IF(BFI199&lt;=301,BFI199/3,BFI199/4))))</f>
        <v>0</v>
      </c>
      <c r="BFK199" s="108">
        <v>3</v>
      </c>
      <c r="BFL199" s="109"/>
      <c r="BFM199" s="87"/>
      <c r="BFN199" s="87"/>
      <c r="BFO199" s="87">
        <v>0</v>
      </c>
      <c r="BFP199" s="87">
        <f>BFN199+BFO199</f>
        <v>0</v>
      </c>
      <c r="BFQ199" s="87">
        <v>0</v>
      </c>
      <c r="BFR199" s="87">
        <f>BFP199*(($H$150)+1)+(IF(BFQ199&lt;101,BFQ199,IF(BFQ199&lt;201,BFQ199/2,IF(BFQ199&lt;=301,BFQ199/3,BFQ199/4))))</f>
        <v>0</v>
      </c>
      <c r="BFS199" s="108">
        <v>3</v>
      </c>
      <c r="BFT199" s="109"/>
      <c r="BFU199" s="87"/>
      <c r="BFV199" s="87"/>
      <c r="BFW199" s="87">
        <v>0</v>
      </c>
      <c r="BFX199" s="87">
        <f>BFV199+BFW199</f>
        <v>0</v>
      </c>
      <c r="BFY199" s="87">
        <v>0</v>
      </c>
      <c r="BFZ199" s="87">
        <f>BFX199*(($H$150)+1)+(IF(BFY199&lt;101,BFY199,IF(BFY199&lt;201,BFY199/2,IF(BFY199&lt;=301,BFY199/3,BFY199/4))))</f>
        <v>0</v>
      </c>
      <c r="BGA199" s="108">
        <v>3</v>
      </c>
      <c r="BGB199" s="109"/>
      <c r="BGC199" s="87"/>
      <c r="BGD199" s="87"/>
      <c r="BGE199" s="87">
        <v>0</v>
      </c>
      <c r="BGF199" s="87">
        <f>BGD199+BGE199</f>
        <v>0</v>
      </c>
      <c r="BGG199" s="87">
        <v>0</v>
      </c>
      <c r="BGH199" s="87">
        <f>BGF199*(($H$150)+1)+(IF(BGG199&lt;101,BGG199,IF(BGG199&lt;201,BGG199/2,IF(BGG199&lt;=301,BGG199/3,BGG199/4))))</f>
        <v>0</v>
      </c>
      <c r="BGI199" s="108">
        <v>3</v>
      </c>
      <c r="BGJ199" s="109"/>
      <c r="BGK199" s="87"/>
      <c r="BGL199" s="87"/>
      <c r="BGM199" s="87">
        <v>0</v>
      </c>
      <c r="BGN199" s="87">
        <f>BGL199+BGM199</f>
        <v>0</v>
      </c>
      <c r="BGO199" s="87">
        <v>0</v>
      </c>
      <c r="BGP199" s="87">
        <f>BGN199*(($H$150)+1)+(IF(BGO199&lt;101,BGO199,IF(BGO199&lt;201,BGO199/2,IF(BGO199&lt;=301,BGO199/3,BGO199/4))))</f>
        <v>0</v>
      </c>
      <c r="BGQ199" s="108">
        <v>3</v>
      </c>
      <c r="BGR199" s="109"/>
      <c r="BGS199" s="87"/>
      <c r="BGT199" s="87"/>
      <c r="BGU199" s="87">
        <v>0</v>
      </c>
      <c r="BGV199" s="87">
        <f>BGT199+BGU199</f>
        <v>0</v>
      </c>
      <c r="BGW199" s="87">
        <v>0</v>
      </c>
      <c r="BGX199" s="87">
        <f>BGV199*(($H$150)+1)+(IF(BGW199&lt;101,BGW199,IF(BGW199&lt;201,BGW199/2,IF(BGW199&lt;=301,BGW199/3,BGW199/4))))</f>
        <v>0</v>
      </c>
      <c r="BGY199" s="108">
        <v>3</v>
      </c>
      <c r="BGZ199" s="109"/>
      <c r="BHA199" s="87"/>
      <c r="BHB199" s="87"/>
      <c r="BHC199" s="87">
        <v>0</v>
      </c>
      <c r="BHD199" s="87">
        <f>BHB199+BHC199</f>
        <v>0</v>
      </c>
      <c r="BHE199" s="87">
        <v>0</v>
      </c>
      <c r="BHF199" s="87">
        <f>BHD199*(($H$150)+1)+(IF(BHE199&lt;101,BHE199,IF(BHE199&lt;201,BHE199/2,IF(BHE199&lt;=301,BHE199/3,BHE199/4))))</f>
        <v>0</v>
      </c>
      <c r="BHG199" s="108">
        <v>3</v>
      </c>
      <c r="BHH199" s="109"/>
      <c r="BHI199" s="87"/>
      <c r="BHJ199" s="87"/>
      <c r="BHK199" s="87">
        <v>0</v>
      </c>
      <c r="BHL199" s="87">
        <f>BHJ199+BHK199</f>
        <v>0</v>
      </c>
      <c r="BHM199" s="87">
        <v>0</v>
      </c>
      <c r="BHN199" s="87">
        <f>BHL199*(($H$150)+1)+(IF(BHM199&lt;101,BHM199,IF(BHM199&lt;201,BHM199/2,IF(BHM199&lt;=301,BHM199/3,BHM199/4))))</f>
        <v>0</v>
      </c>
      <c r="BHO199" s="108">
        <v>3</v>
      </c>
      <c r="BHP199" s="109"/>
      <c r="BHQ199" s="87"/>
      <c r="BHR199" s="87"/>
      <c r="BHS199" s="87">
        <v>0</v>
      </c>
      <c r="BHT199" s="87">
        <f>BHR199+BHS199</f>
        <v>0</v>
      </c>
      <c r="BHU199" s="87">
        <v>0</v>
      </c>
      <c r="BHV199" s="87">
        <f>BHT199*(($H$150)+1)+(IF(BHU199&lt;101,BHU199,IF(BHU199&lt;201,BHU199/2,IF(BHU199&lt;=301,BHU199/3,BHU199/4))))</f>
        <v>0</v>
      </c>
      <c r="BHW199" s="108">
        <v>3</v>
      </c>
      <c r="BHX199" s="109"/>
      <c r="BHY199" s="87"/>
      <c r="BHZ199" s="87"/>
      <c r="BIA199" s="87">
        <v>0</v>
      </c>
      <c r="BIB199" s="87">
        <f>BHZ199+BIA199</f>
        <v>0</v>
      </c>
      <c r="BIC199" s="87">
        <v>0</v>
      </c>
      <c r="BID199" s="87">
        <f>BIB199*(($H$150)+1)+(IF(BIC199&lt;101,BIC199,IF(BIC199&lt;201,BIC199/2,IF(BIC199&lt;=301,BIC199/3,BIC199/4))))</f>
        <v>0</v>
      </c>
      <c r="BIE199" s="108">
        <v>3</v>
      </c>
      <c r="BIF199" s="109"/>
      <c r="BIG199" s="87"/>
      <c r="BIH199" s="87"/>
      <c r="BII199" s="87">
        <v>0</v>
      </c>
      <c r="BIJ199" s="87">
        <f>BIH199+BII199</f>
        <v>0</v>
      </c>
      <c r="BIK199" s="87">
        <v>0</v>
      </c>
      <c r="BIL199" s="87">
        <f>BIJ199*(($H$150)+1)+(IF(BIK199&lt;101,BIK199,IF(BIK199&lt;201,BIK199/2,IF(BIK199&lt;=301,BIK199/3,BIK199/4))))</f>
        <v>0</v>
      </c>
      <c r="BIM199" s="108">
        <v>3</v>
      </c>
      <c r="BIN199" s="109"/>
      <c r="BIO199" s="87"/>
      <c r="BIP199" s="87"/>
      <c r="BIQ199" s="87">
        <v>0</v>
      </c>
      <c r="BIR199" s="87">
        <f>BIP199+BIQ199</f>
        <v>0</v>
      </c>
      <c r="BIS199" s="87">
        <v>0</v>
      </c>
      <c r="BIT199" s="87">
        <f>BIR199*(($H$150)+1)+(IF(BIS199&lt;101,BIS199,IF(BIS199&lt;201,BIS199/2,IF(BIS199&lt;=301,BIS199/3,BIS199/4))))</f>
        <v>0</v>
      </c>
      <c r="BIU199" s="108">
        <v>3</v>
      </c>
      <c r="BIV199" s="109"/>
      <c r="BIW199" s="87"/>
      <c r="BIX199" s="87"/>
      <c r="BIY199" s="87">
        <v>0</v>
      </c>
      <c r="BIZ199" s="87">
        <f>BIX199+BIY199</f>
        <v>0</v>
      </c>
      <c r="BJA199" s="87">
        <v>0</v>
      </c>
      <c r="BJB199" s="87">
        <f>BIZ199*(($H$150)+1)+(IF(BJA199&lt;101,BJA199,IF(BJA199&lt;201,BJA199/2,IF(BJA199&lt;=301,BJA199/3,BJA199/4))))</f>
        <v>0</v>
      </c>
      <c r="BJC199" s="108">
        <v>3</v>
      </c>
      <c r="BJD199" s="109"/>
      <c r="BJE199" s="87"/>
      <c r="BJF199" s="87"/>
      <c r="BJG199" s="87">
        <v>0</v>
      </c>
      <c r="BJH199" s="87">
        <f>BJF199+BJG199</f>
        <v>0</v>
      </c>
      <c r="BJI199" s="87">
        <v>0</v>
      </c>
      <c r="BJJ199" s="87">
        <f>BJH199*(($H$150)+1)+(IF(BJI199&lt;101,BJI199,IF(BJI199&lt;201,BJI199/2,IF(BJI199&lt;=301,BJI199/3,BJI199/4))))</f>
        <v>0</v>
      </c>
      <c r="BJK199" s="108">
        <v>3</v>
      </c>
      <c r="BJL199" s="109"/>
      <c r="BJM199" s="87"/>
      <c r="BJN199" s="87"/>
      <c r="BJO199" s="87">
        <v>0</v>
      </c>
      <c r="BJP199" s="87">
        <f>BJN199+BJO199</f>
        <v>0</v>
      </c>
      <c r="BJQ199" s="87">
        <v>0</v>
      </c>
      <c r="BJR199" s="87">
        <f>BJP199*(($H$150)+1)+(IF(BJQ199&lt;101,BJQ199,IF(BJQ199&lt;201,BJQ199/2,IF(BJQ199&lt;=301,BJQ199/3,BJQ199/4))))</f>
        <v>0</v>
      </c>
      <c r="BJS199" s="108">
        <v>3</v>
      </c>
      <c r="BJT199" s="109"/>
      <c r="BJU199" s="87"/>
      <c r="BJV199" s="87"/>
      <c r="BJW199" s="87">
        <v>0</v>
      </c>
      <c r="BJX199" s="87">
        <f>BJV199+BJW199</f>
        <v>0</v>
      </c>
      <c r="BJY199" s="87">
        <v>0</v>
      </c>
      <c r="BJZ199" s="87">
        <f>BJX199*(($H$150)+1)+(IF(BJY199&lt;101,BJY199,IF(BJY199&lt;201,BJY199/2,IF(BJY199&lt;=301,BJY199/3,BJY199/4))))</f>
        <v>0</v>
      </c>
      <c r="BKA199" s="108">
        <v>3</v>
      </c>
      <c r="BKB199" s="109"/>
      <c r="BKC199" s="87"/>
      <c r="BKD199" s="87"/>
      <c r="BKE199" s="87">
        <v>0</v>
      </c>
      <c r="BKF199" s="87">
        <f>BKD199+BKE199</f>
        <v>0</v>
      </c>
      <c r="BKG199" s="87">
        <v>0</v>
      </c>
      <c r="BKH199" s="87">
        <f>BKF199*(($H$150)+1)+(IF(BKG199&lt;101,BKG199,IF(BKG199&lt;201,BKG199/2,IF(BKG199&lt;=301,BKG199/3,BKG199/4))))</f>
        <v>0</v>
      </c>
      <c r="BKI199" s="108">
        <v>3</v>
      </c>
      <c r="BKJ199" s="109"/>
      <c r="BKK199" s="87"/>
      <c r="BKL199" s="87"/>
      <c r="BKM199" s="87">
        <v>0</v>
      </c>
      <c r="BKN199" s="87">
        <f>BKL199+BKM199</f>
        <v>0</v>
      </c>
      <c r="BKO199" s="87">
        <v>0</v>
      </c>
      <c r="BKP199" s="87">
        <f>BKN199*(($H$150)+1)+(IF(BKO199&lt;101,BKO199,IF(BKO199&lt;201,BKO199/2,IF(BKO199&lt;=301,BKO199/3,BKO199/4))))</f>
        <v>0</v>
      </c>
      <c r="BKQ199" s="108">
        <v>3</v>
      </c>
      <c r="BKR199" s="109"/>
      <c r="BKS199" s="87"/>
      <c r="BKT199" s="87"/>
      <c r="BKU199" s="87">
        <v>0</v>
      </c>
      <c r="BKV199" s="87">
        <f>BKT199+BKU199</f>
        <v>0</v>
      </c>
      <c r="BKW199" s="87">
        <v>0</v>
      </c>
      <c r="BKX199" s="87">
        <f>BKV199*(($H$150)+1)+(IF(BKW199&lt;101,BKW199,IF(BKW199&lt;201,BKW199/2,IF(BKW199&lt;=301,BKW199/3,BKW199/4))))</f>
        <v>0</v>
      </c>
      <c r="BKY199" s="108">
        <v>3</v>
      </c>
      <c r="BKZ199" s="109"/>
      <c r="BLA199" s="87"/>
      <c r="BLB199" s="87"/>
      <c r="BLC199" s="87">
        <v>0</v>
      </c>
      <c r="BLD199" s="87">
        <f>BLB199+BLC199</f>
        <v>0</v>
      </c>
      <c r="BLE199" s="87">
        <v>0</v>
      </c>
      <c r="BLF199" s="87">
        <f>BLD199*(($H$150)+1)+(IF(BLE199&lt;101,BLE199,IF(BLE199&lt;201,BLE199/2,IF(BLE199&lt;=301,BLE199/3,BLE199/4))))</f>
        <v>0</v>
      </c>
      <c r="BLG199" s="108">
        <v>3</v>
      </c>
      <c r="BLH199" s="109"/>
      <c r="BLI199" s="87"/>
      <c r="BLJ199" s="87"/>
      <c r="BLK199" s="87">
        <v>0</v>
      </c>
      <c r="BLL199" s="87">
        <f>BLJ199+BLK199</f>
        <v>0</v>
      </c>
      <c r="BLM199" s="87">
        <v>0</v>
      </c>
      <c r="BLN199" s="87">
        <f>BLL199*(($H$150)+1)+(IF(BLM199&lt;101,BLM199,IF(BLM199&lt;201,BLM199/2,IF(BLM199&lt;=301,BLM199/3,BLM199/4))))</f>
        <v>0</v>
      </c>
      <c r="BLO199" s="108">
        <v>3</v>
      </c>
      <c r="BLP199" s="109"/>
      <c r="BLQ199" s="87"/>
      <c r="BLR199" s="87"/>
      <c r="BLS199" s="87">
        <v>0</v>
      </c>
      <c r="BLT199" s="87">
        <f>BLR199+BLS199</f>
        <v>0</v>
      </c>
      <c r="BLU199" s="87">
        <v>0</v>
      </c>
      <c r="BLV199" s="87">
        <f>BLT199*(($H$150)+1)+(IF(BLU199&lt;101,BLU199,IF(BLU199&lt;201,BLU199/2,IF(BLU199&lt;=301,BLU199/3,BLU199/4))))</f>
        <v>0</v>
      </c>
      <c r="BLW199" s="108">
        <v>3</v>
      </c>
      <c r="BLX199" s="109"/>
      <c r="BLY199" s="87"/>
      <c r="BLZ199" s="87"/>
      <c r="BMA199" s="87">
        <v>0</v>
      </c>
      <c r="BMB199" s="87">
        <f>BLZ199+BMA199</f>
        <v>0</v>
      </c>
      <c r="BMC199" s="87">
        <v>0</v>
      </c>
      <c r="BMD199" s="87">
        <f>BMB199*(($H$150)+1)+(IF(BMC199&lt;101,BMC199,IF(BMC199&lt;201,BMC199/2,IF(BMC199&lt;=301,BMC199/3,BMC199/4))))</f>
        <v>0</v>
      </c>
      <c r="BME199" s="108">
        <v>3</v>
      </c>
      <c r="BMF199" s="109"/>
      <c r="BMG199" s="87"/>
      <c r="BMH199" s="87"/>
      <c r="BMI199" s="87">
        <v>0</v>
      </c>
      <c r="BMJ199" s="87">
        <f>BMH199+BMI199</f>
        <v>0</v>
      </c>
      <c r="BMK199" s="87">
        <v>0</v>
      </c>
      <c r="BML199" s="87">
        <f>BMJ199*(($H$150)+1)+(IF(BMK199&lt;101,BMK199,IF(BMK199&lt;201,BMK199/2,IF(BMK199&lt;=301,BMK199/3,BMK199/4))))</f>
        <v>0</v>
      </c>
      <c r="BMM199" s="108">
        <v>3</v>
      </c>
      <c r="BMN199" s="109"/>
      <c r="BMO199" s="87"/>
      <c r="BMP199" s="87"/>
      <c r="BMQ199" s="87">
        <v>0</v>
      </c>
      <c r="BMR199" s="87">
        <f>BMP199+BMQ199</f>
        <v>0</v>
      </c>
      <c r="BMS199" s="87">
        <v>0</v>
      </c>
      <c r="BMT199" s="87">
        <f>BMR199*(($H$150)+1)+(IF(BMS199&lt;101,BMS199,IF(BMS199&lt;201,BMS199/2,IF(BMS199&lt;=301,BMS199/3,BMS199/4))))</f>
        <v>0</v>
      </c>
      <c r="BMU199" s="108">
        <v>3</v>
      </c>
      <c r="BMV199" s="109"/>
      <c r="BMW199" s="87"/>
      <c r="BMX199" s="87"/>
      <c r="BMY199" s="87">
        <v>0</v>
      </c>
      <c r="BMZ199" s="87">
        <f>BMX199+BMY199</f>
        <v>0</v>
      </c>
      <c r="BNA199" s="87">
        <v>0</v>
      </c>
      <c r="BNB199" s="87">
        <f>BMZ199*(($H$150)+1)+(IF(BNA199&lt;101,BNA199,IF(BNA199&lt;201,BNA199/2,IF(BNA199&lt;=301,BNA199/3,BNA199/4))))</f>
        <v>0</v>
      </c>
      <c r="BNC199" s="108">
        <v>3</v>
      </c>
      <c r="BND199" s="109"/>
      <c r="BNE199" s="87"/>
      <c r="BNF199" s="87"/>
      <c r="BNG199" s="87">
        <v>0</v>
      </c>
      <c r="BNH199" s="87">
        <f>BNF199+BNG199</f>
        <v>0</v>
      </c>
      <c r="BNI199" s="87">
        <v>0</v>
      </c>
      <c r="BNJ199" s="87">
        <f>BNH199*(($H$150)+1)+(IF(BNI199&lt;101,BNI199,IF(BNI199&lt;201,BNI199/2,IF(BNI199&lt;=301,BNI199/3,BNI199/4))))</f>
        <v>0</v>
      </c>
      <c r="BNK199" s="108">
        <v>3</v>
      </c>
      <c r="BNL199" s="109"/>
      <c r="BNM199" s="87"/>
      <c r="BNN199" s="87"/>
      <c r="BNO199" s="87">
        <v>0</v>
      </c>
      <c r="BNP199" s="87">
        <f>BNN199+BNO199</f>
        <v>0</v>
      </c>
      <c r="BNQ199" s="87">
        <v>0</v>
      </c>
      <c r="BNR199" s="87">
        <f>BNP199*(($H$150)+1)+(IF(BNQ199&lt;101,BNQ199,IF(BNQ199&lt;201,BNQ199/2,IF(BNQ199&lt;=301,BNQ199/3,BNQ199/4))))</f>
        <v>0</v>
      </c>
      <c r="BNS199" s="108">
        <v>3</v>
      </c>
      <c r="BNT199" s="109"/>
      <c r="BNU199" s="87"/>
      <c r="BNV199" s="87"/>
      <c r="BNW199" s="87">
        <v>0</v>
      </c>
      <c r="BNX199" s="87">
        <f>BNV199+BNW199</f>
        <v>0</v>
      </c>
      <c r="BNY199" s="87">
        <v>0</v>
      </c>
      <c r="BNZ199" s="87">
        <f>BNX199*(($H$150)+1)+(IF(BNY199&lt;101,BNY199,IF(BNY199&lt;201,BNY199/2,IF(BNY199&lt;=301,BNY199/3,BNY199/4))))</f>
        <v>0</v>
      </c>
      <c r="BOA199" s="108">
        <v>3</v>
      </c>
      <c r="BOB199" s="109"/>
      <c r="BOC199" s="87"/>
      <c r="BOD199" s="87"/>
      <c r="BOE199" s="87">
        <v>0</v>
      </c>
      <c r="BOF199" s="87">
        <f>BOD199+BOE199</f>
        <v>0</v>
      </c>
      <c r="BOG199" s="87">
        <v>0</v>
      </c>
      <c r="BOH199" s="87">
        <f>BOF199*(($H$150)+1)+(IF(BOG199&lt;101,BOG199,IF(BOG199&lt;201,BOG199/2,IF(BOG199&lt;=301,BOG199/3,BOG199/4))))</f>
        <v>0</v>
      </c>
      <c r="BOI199" s="108">
        <v>3</v>
      </c>
      <c r="BOJ199" s="109"/>
      <c r="BOK199" s="87"/>
      <c r="BOL199" s="87"/>
      <c r="BOM199" s="87">
        <v>0</v>
      </c>
      <c r="BON199" s="87">
        <f>BOL199+BOM199</f>
        <v>0</v>
      </c>
      <c r="BOO199" s="87">
        <v>0</v>
      </c>
      <c r="BOP199" s="87">
        <f>BON199*(($H$150)+1)+(IF(BOO199&lt;101,BOO199,IF(BOO199&lt;201,BOO199/2,IF(BOO199&lt;=301,BOO199/3,BOO199/4))))</f>
        <v>0</v>
      </c>
      <c r="BOQ199" s="108">
        <v>3</v>
      </c>
      <c r="BOR199" s="109"/>
      <c r="BOS199" s="87"/>
      <c r="BOT199" s="87"/>
      <c r="BOU199" s="87">
        <v>0</v>
      </c>
      <c r="BOV199" s="87">
        <f>BOT199+BOU199</f>
        <v>0</v>
      </c>
      <c r="BOW199" s="87">
        <v>0</v>
      </c>
      <c r="BOX199" s="87">
        <f>BOV199*(($H$150)+1)+(IF(BOW199&lt;101,BOW199,IF(BOW199&lt;201,BOW199/2,IF(BOW199&lt;=301,BOW199/3,BOW199/4))))</f>
        <v>0</v>
      </c>
      <c r="BOY199" s="108">
        <v>3</v>
      </c>
      <c r="BOZ199" s="109"/>
      <c r="BPA199" s="87"/>
      <c r="BPB199" s="87"/>
      <c r="BPC199" s="87">
        <v>0</v>
      </c>
      <c r="BPD199" s="87">
        <f>BPB199+BPC199</f>
        <v>0</v>
      </c>
      <c r="BPE199" s="87">
        <v>0</v>
      </c>
      <c r="BPF199" s="87">
        <f>BPD199*(($H$150)+1)+(IF(BPE199&lt;101,BPE199,IF(BPE199&lt;201,BPE199/2,IF(BPE199&lt;=301,BPE199/3,BPE199/4))))</f>
        <v>0</v>
      </c>
      <c r="BPG199" s="108">
        <v>3</v>
      </c>
      <c r="BPH199" s="109"/>
      <c r="BPI199" s="87"/>
      <c r="BPJ199" s="87"/>
      <c r="BPK199" s="87">
        <v>0</v>
      </c>
      <c r="BPL199" s="87">
        <f>BPJ199+BPK199</f>
        <v>0</v>
      </c>
      <c r="BPM199" s="87">
        <v>0</v>
      </c>
      <c r="BPN199" s="87">
        <f>BPL199*(($H$150)+1)+(IF(BPM199&lt;101,BPM199,IF(BPM199&lt;201,BPM199/2,IF(BPM199&lt;=301,BPM199/3,BPM199/4))))</f>
        <v>0</v>
      </c>
      <c r="BPO199" s="108">
        <v>3</v>
      </c>
      <c r="BPP199" s="109"/>
      <c r="BPQ199" s="87"/>
      <c r="BPR199" s="87"/>
      <c r="BPS199" s="87">
        <v>0</v>
      </c>
      <c r="BPT199" s="87">
        <f>BPR199+BPS199</f>
        <v>0</v>
      </c>
      <c r="BPU199" s="87">
        <v>0</v>
      </c>
      <c r="BPV199" s="87">
        <f>BPT199*(($H$150)+1)+(IF(BPU199&lt;101,BPU199,IF(BPU199&lt;201,BPU199/2,IF(BPU199&lt;=301,BPU199/3,BPU199/4))))</f>
        <v>0</v>
      </c>
      <c r="BPW199" s="108">
        <v>3</v>
      </c>
      <c r="BPX199" s="109"/>
      <c r="BPY199" s="87"/>
      <c r="BPZ199" s="87"/>
      <c r="BQA199" s="87">
        <v>0</v>
      </c>
      <c r="BQB199" s="87">
        <f>BPZ199+BQA199</f>
        <v>0</v>
      </c>
      <c r="BQC199" s="87">
        <v>0</v>
      </c>
      <c r="BQD199" s="87">
        <f>BQB199*(($H$150)+1)+(IF(BQC199&lt;101,BQC199,IF(BQC199&lt;201,BQC199/2,IF(BQC199&lt;=301,BQC199/3,BQC199/4))))</f>
        <v>0</v>
      </c>
      <c r="BQE199" s="108">
        <v>3</v>
      </c>
      <c r="BQF199" s="109"/>
      <c r="BQG199" s="87"/>
      <c r="BQH199" s="87"/>
      <c r="BQI199" s="87">
        <v>0</v>
      </c>
      <c r="BQJ199" s="87">
        <f>BQH199+BQI199</f>
        <v>0</v>
      </c>
      <c r="BQK199" s="87">
        <v>0</v>
      </c>
      <c r="BQL199" s="87">
        <f>BQJ199*(($H$150)+1)+(IF(BQK199&lt;101,BQK199,IF(BQK199&lt;201,BQK199/2,IF(BQK199&lt;=301,BQK199/3,BQK199/4))))</f>
        <v>0</v>
      </c>
      <c r="BQM199" s="108">
        <v>3</v>
      </c>
      <c r="BQN199" s="109"/>
      <c r="BQO199" s="87"/>
      <c r="BQP199" s="87"/>
      <c r="BQQ199" s="87">
        <v>0</v>
      </c>
      <c r="BQR199" s="87">
        <f>BQP199+BQQ199</f>
        <v>0</v>
      </c>
      <c r="BQS199" s="87">
        <v>0</v>
      </c>
      <c r="BQT199" s="87">
        <f>BQR199*(($H$150)+1)+(IF(BQS199&lt;101,BQS199,IF(BQS199&lt;201,BQS199/2,IF(BQS199&lt;=301,BQS199/3,BQS199/4))))</f>
        <v>0</v>
      </c>
      <c r="BQU199" s="108">
        <v>3</v>
      </c>
      <c r="BQV199" s="109"/>
      <c r="BQW199" s="87"/>
      <c r="BQX199" s="87"/>
      <c r="BQY199" s="87">
        <v>0</v>
      </c>
      <c r="BQZ199" s="87">
        <f>BQX199+BQY199</f>
        <v>0</v>
      </c>
      <c r="BRA199" s="87">
        <v>0</v>
      </c>
      <c r="BRB199" s="87">
        <f>BQZ199*(($H$150)+1)+(IF(BRA199&lt;101,BRA199,IF(BRA199&lt;201,BRA199/2,IF(BRA199&lt;=301,BRA199/3,BRA199/4))))</f>
        <v>0</v>
      </c>
      <c r="BRC199" s="108">
        <v>3</v>
      </c>
      <c r="BRD199" s="109"/>
      <c r="BRE199" s="87"/>
      <c r="BRF199" s="87"/>
      <c r="BRG199" s="87">
        <v>0</v>
      </c>
      <c r="BRH199" s="87">
        <f>BRF199+BRG199</f>
        <v>0</v>
      </c>
      <c r="BRI199" s="87">
        <v>0</v>
      </c>
      <c r="BRJ199" s="87">
        <f>BRH199*(($H$150)+1)+(IF(BRI199&lt;101,BRI199,IF(BRI199&lt;201,BRI199/2,IF(BRI199&lt;=301,BRI199/3,BRI199/4))))</f>
        <v>0</v>
      </c>
      <c r="BRK199" s="108">
        <v>3</v>
      </c>
      <c r="BRL199" s="109"/>
      <c r="BRM199" s="87"/>
      <c r="BRN199" s="87"/>
      <c r="BRO199" s="87">
        <v>0</v>
      </c>
      <c r="BRP199" s="87">
        <f>BRN199+BRO199</f>
        <v>0</v>
      </c>
      <c r="BRQ199" s="87">
        <v>0</v>
      </c>
      <c r="BRR199" s="87">
        <f>BRP199*(($H$150)+1)+(IF(BRQ199&lt;101,BRQ199,IF(BRQ199&lt;201,BRQ199/2,IF(BRQ199&lt;=301,BRQ199/3,BRQ199/4))))</f>
        <v>0</v>
      </c>
      <c r="BRS199" s="108">
        <v>3</v>
      </c>
      <c r="BRT199" s="109"/>
      <c r="BRU199" s="87"/>
      <c r="BRV199" s="87"/>
      <c r="BRW199" s="87">
        <v>0</v>
      </c>
      <c r="BRX199" s="87">
        <f>BRV199+BRW199</f>
        <v>0</v>
      </c>
      <c r="BRY199" s="87">
        <v>0</v>
      </c>
      <c r="BRZ199" s="87">
        <f>BRX199*(($H$150)+1)+(IF(BRY199&lt;101,BRY199,IF(BRY199&lt;201,BRY199/2,IF(BRY199&lt;=301,BRY199/3,BRY199/4))))</f>
        <v>0</v>
      </c>
      <c r="BSA199" s="108">
        <v>3</v>
      </c>
      <c r="BSB199" s="109"/>
      <c r="BSC199" s="87"/>
      <c r="BSD199" s="87"/>
      <c r="BSE199" s="87">
        <v>0</v>
      </c>
      <c r="BSF199" s="87">
        <f>BSD199+BSE199</f>
        <v>0</v>
      </c>
      <c r="BSG199" s="87">
        <v>0</v>
      </c>
      <c r="BSH199" s="87">
        <f>BSF199*(($H$150)+1)+(IF(BSG199&lt;101,BSG199,IF(BSG199&lt;201,BSG199/2,IF(BSG199&lt;=301,BSG199/3,BSG199/4))))</f>
        <v>0</v>
      </c>
      <c r="BSI199" s="108">
        <v>3</v>
      </c>
      <c r="BSJ199" s="109"/>
      <c r="BSK199" s="87"/>
      <c r="BSL199" s="87"/>
      <c r="BSM199" s="87">
        <v>0</v>
      </c>
      <c r="BSN199" s="87">
        <f>BSL199+BSM199</f>
        <v>0</v>
      </c>
      <c r="BSO199" s="87">
        <v>0</v>
      </c>
      <c r="BSP199" s="87">
        <f>BSN199*(($H$150)+1)+(IF(BSO199&lt;101,BSO199,IF(BSO199&lt;201,BSO199/2,IF(BSO199&lt;=301,BSO199/3,BSO199/4))))</f>
        <v>0</v>
      </c>
      <c r="BSQ199" s="108">
        <v>3</v>
      </c>
      <c r="BSR199" s="109"/>
      <c r="BSS199" s="87"/>
      <c r="BST199" s="87"/>
      <c r="BSU199" s="87">
        <v>0</v>
      </c>
      <c r="BSV199" s="87">
        <f>BST199+BSU199</f>
        <v>0</v>
      </c>
      <c r="BSW199" s="87">
        <v>0</v>
      </c>
      <c r="BSX199" s="87">
        <f>BSV199*(($H$150)+1)+(IF(BSW199&lt;101,BSW199,IF(BSW199&lt;201,BSW199/2,IF(BSW199&lt;=301,BSW199/3,BSW199/4))))</f>
        <v>0</v>
      </c>
      <c r="BSY199" s="108">
        <v>3</v>
      </c>
      <c r="BSZ199" s="109"/>
      <c r="BTA199" s="87"/>
      <c r="BTB199" s="87"/>
      <c r="BTC199" s="87">
        <v>0</v>
      </c>
      <c r="BTD199" s="87">
        <f>BTB199+BTC199</f>
        <v>0</v>
      </c>
      <c r="BTE199" s="87">
        <v>0</v>
      </c>
      <c r="BTF199" s="87">
        <f>BTD199*(($H$150)+1)+(IF(BTE199&lt;101,BTE199,IF(BTE199&lt;201,BTE199/2,IF(BTE199&lt;=301,BTE199/3,BTE199/4))))</f>
        <v>0</v>
      </c>
      <c r="BTG199" s="108">
        <v>3</v>
      </c>
      <c r="BTH199" s="109"/>
      <c r="BTI199" s="87"/>
      <c r="BTJ199" s="87"/>
      <c r="BTK199" s="87">
        <v>0</v>
      </c>
      <c r="BTL199" s="87">
        <f>BTJ199+BTK199</f>
        <v>0</v>
      </c>
      <c r="BTM199" s="87">
        <v>0</v>
      </c>
      <c r="BTN199" s="87">
        <f>BTL199*(($H$150)+1)+(IF(BTM199&lt;101,BTM199,IF(BTM199&lt;201,BTM199/2,IF(BTM199&lt;=301,BTM199/3,BTM199/4))))</f>
        <v>0</v>
      </c>
      <c r="BTO199" s="108">
        <v>3</v>
      </c>
      <c r="BTP199" s="109"/>
      <c r="BTQ199" s="87"/>
      <c r="BTR199" s="87"/>
      <c r="BTS199" s="87">
        <v>0</v>
      </c>
      <c r="BTT199" s="87">
        <f>BTR199+BTS199</f>
        <v>0</v>
      </c>
      <c r="BTU199" s="87">
        <v>0</v>
      </c>
      <c r="BTV199" s="87">
        <f>BTT199*(($H$150)+1)+(IF(BTU199&lt;101,BTU199,IF(BTU199&lt;201,BTU199/2,IF(BTU199&lt;=301,BTU199/3,BTU199/4))))</f>
        <v>0</v>
      </c>
      <c r="BTW199" s="108">
        <v>3</v>
      </c>
      <c r="BTX199" s="109"/>
      <c r="BTY199" s="87"/>
      <c r="BTZ199" s="87"/>
      <c r="BUA199" s="87">
        <v>0</v>
      </c>
      <c r="BUB199" s="87">
        <f>BTZ199+BUA199</f>
        <v>0</v>
      </c>
      <c r="BUC199" s="87">
        <v>0</v>
      </c>
      <c r="BUD199" s="87">
        <f>BUB199*(($H$150)+1)+(IF(BUC199&lt;101,BUC199,IF(BUC199&lt;201,BUC199/2,IF(BUC199&lt;=301,BUC199/3,BUC199/4))))</f>
        <v>0</v>
      </c>
      <c r="BUE199" s="108">
        <v>3</v>
      </c>
      <c r="BUF199" s="109"/>
      <c r="BUG199" s="87"/>
      <c r="BUH199" s="87"/>
      <c r="BUI199" s="87">
        <v>0</v>
      </c>
      <c r="BUJ199" s="87">
        <f>BUH199+BUI199</f>
        <v>0</v>
      </c>
      <c r="BUK199" s="87">
        <v>0</v>
      </c>
      <c r="BUL199" s="87">
        <f>BUJ199*(($H$150)+1)+(IF(BUK199&lt;101,BUK199,IF(BUK199&lt;201,BUK199/2,IF(BUK199&lt;=301,BUK199/3,BUK199/4))))</f>
        <v>0</v>
      </c>
      <c r="BUM199" s="108">
        <v>3</v>
      </c>
      <c r="BUN199" s="109"/>
      <c r="BUO199" s="87"/>
      <c r="BUP199" s="87"/>
      <c r="BUQ199" s="87">
        <v>0</v>
      </c>
      <c r="BUR199" s="87">
        <f>BUP199+BUQ199</f>
        <v>0</v>
      </c>
      <c r="BUS199" s="87">
        <v>0</v>
      </c>
      <c r="BUT199" s="87">
        <f>BUR199*(($H$150)+1)+(IF(BUS199&lt;101,BUS199,IF(BUS199&lt;201,BUS199/2,IF(BUS199&lt;=301,BUS199/3,BUS199/4))))</f>
        <v>0</v>
      </c>
      <c r="BUU199" s="108">
        <v>3</v>
      </c>
      <c r="BUV199" s="109"/>
      <c r="BUW199" s="87"/>
      <c r="BUX199" s="87"/>
      <c r="BUY199" s="87">
        <v>0</v>
      </c>
      <c r="BUZ199" s="87">
        <f>BUX199+BUY199</f>
        <v>0</v>
      </c>
      <c r="BVA199" s="87">
        <v>0</v>
      </c>
      <c r="BVB199" s="87">
        <f>BUZ199*(($H$150)+1)+(IF(BVA199&lt;101,BVA199,IF(BVA199&lt;201,BVA199/2,IF(BVA199&lt;=301,BVA199/3,BVA199/4))))</f>
        <v>0</v>
      </c>
      <c r="BVC199" s="108">
        <v>3</v>
      </c>
      <c r="BVD199" s="109"/>
      <c r="BVE199" s="87"/>
      <c r="BVF199" s="87"/>
      <c r="BVG199" s="87">
        <v>0</v>
      </c>
      <c r="BVH199" s="87">
        <f>BVF199+BVG199</f>
        <v>0</v>
      </c>
      <c r="BVI199" s="87">
        <v>0</v>
      </c>
      <c r="BVJ199" s="87">
        <f>BVH199*(($H$150)+1)+(IF(BVI199&lt;101,BVI199,IF(BVI199&lt;201,BVI199/2,IF(BVI199&lt;=301,BVI199/3,BVI199/4))))</f>
        <v>0</v>
      </c>
      <c r="BVK199" s="108">
        <v>3</v>
      </c>
      <c r="BVL199" s="109"/>
      <c r="BVM199" s="87"/>
      <c r="BVN199" s="87"/>
      <c r="BVO199" s="87">
        <v>0</v>
      </c>
      <c r="BVP199" s="87">
        <f>BVN199+BVO199</f>
        <v>0</v>
      </c>
      <c r="BVQ199" s="87">
        <v>0</v>
      </c>
      <c r="BVR199" s="87">
        <f>BVP199*(($H$150)+1)+(IF(BVQ199&lt;101,BVQ199,IF(BVQ199&lt;201,BVQ199/2,IF(BVQ199&lt;=301,BVQ199/3,BVQ199/4))))</f>
        <v>0</v>
      </c>
      <c r="BVS199" s="108">
        <v>3</v>
      </c>
      <c r="BVT199" s="109"/>
      <c r="BVU199" s="87"/>
      <c r="BVV199" s="87"/>
      <c r="BVW199" s="87">
        <v>0</v>
      </c>
      <c r="BVX199" s="87">
        <f>BVV199+BVW199</f>
        <v>0</v>
      </c>
      <c r="BVY199" s="87">
        <v>0</v>
      </c>
      <c r="BVZ199" s="87">
        <f>BVX199*(($H$150)+1)+(IF(BVY199&lt;101,BVY199,IF(BVY199&lt;201,BVY199/2,IF(BVY199&lt;=301,BVY199/3,BVY199/4))))</f>
        <v>0</v>
      </c>
      <c r="BWA199" s="108">
        <v>3</v>
      </c>
      <c r="BWB199" s="109"/>
      <c r="BWC199" s="87"/>
      <c r="BWD199" s="87"/>
      <c r="BWE199" s="87">
        <v>0</v>
      </c>
      <c r="BWF199" s="87">
        <f>BWD199+BWE199</f>
        <v>0</v>
      </c>
      <c r="BWG199" s="87">
        <v>0</v>
      </c>
      <c r="BWH199" s="87">
        <f>BWF199*(($H$150)+1)+(IF(BWG199&lt;101,BWG199,IF(BWG199&lt;201,BWG199/2,IF(BWG199&lt;=301,BWG199/3,BWG199/4))))</f>
        <v>0</v>
      </c>
      <c r="BWI199" s="108">
        <v>3</v>
      </c>
      <c r="BWJ199" s="109"/>
      <c r="BWK199" s="87"/>
      <c r="BWL199" s="87"/>
      <c r="BWM199" s="87">
        <v>0</v>
      </c>
      <c r="BWN199" s="87">
        <f>BWL199+BWM199</f>
        <v>0</v>
      </c>
      <c r="BWO199" s="87">
        <v>0</v>
      </c>
      <c r="BWP199" s="87">
        <f>BWN199*(($H$150)+1)+(IF(BWO199&lt;101,BWO199,IF(BWO199&lt;201,BWO199/2,IF(BWO199&lt;=301,BWO199/3,BWO199/4))))</f>
        <v>0</v>
      </c>
      <c r="BWQ199" s="108">
        <v>3</v>
      </c>
      <c r="BWR199" s="109"/>
      <c r="BWS199" s="87"/>
      <c r="BWT199" s="87"/>
      <c r="BWU199" s="87">
        <v>0</v>
      </c>
      <c r="BWV199" s="87">
        <f>BWT199+BWU199</f>
        <v>0</v>
      </c>
      <c r="BWW199" s="87">
        <v>0</v>
      </c>
      <c r="BWX199" s="87">
        <f>BWV199*(($H$150)+1)+(IF(BWW199&lt;101,BWW199,IF(BWW199&lt;201,BWW199/2,IF(BWW199&lt;=301,BWW199/3,BWW199/4))))</f>
        <v>0</v>
      </c>
      <c r="BWY199" s="108">
        <v>3</v>
      </c>
      <c r="BWZ199" s="109"/>
      <c r="BXA199" s="87"/>
      <c r="BXB199" s="87"/>
      <c r="BXC199" s="87">
        <v>0</v>
      </c>
      <c r="BXD199" s="87">
        <f>BXB199+BXC199</f>
        <v>0</v>
      </c>
      <c r="BXE199" s="87">
        <v>0</v>
      </c>
      <c r="BXF199" s="87">
        <f>BXD199*(($H$150)+1)+(IF(BXE199&lt;101,BXE199,IF(BXE199&lt;201,BXE199/2,IF(BXE199&lt;=301,BXE199/3,BXE199/4))))</f>
        <v>0</v>
      </c>
      <c r="BXG199" s="108">
        <v>3</v>
      </c>
      <c r="BXH199" s="109"/>
      <c r="BXI199" s="87"/>
      <c r="BXJ199" s="87"/>
      <c r="BXK199" s="87">
        <v>0</v>
      </c>
      <c r="BXL199" s="87">
        <f>BXJ199+BXK199</f>
        <v>0</v>
      </c>
      <c r="BXM199" s="87">
        <v>0</v>
      </c>
      <c r="BXN199" s="87">
        <f>BXL199*(($H$150)+1)+(IF(BXM199&lt;101,BXM199,IF(BXM199&lt;201,BXM199/2,IF(BXM199&lt;=301,BXM199/3,BXM199/4))))</f>
        <v>0</v>
      </c>
      <c r="BXO199" s="108">
        <v>3</v>
      </c>
      <c r="BXP199" s="109"/>
      <c r="BXQ199" s="87"/>
      <c r="BXR199" s="87"/>
      <c r="BXS199" s="87">
        <v>0</v>
      </c>
      <c r="BXT199" s="87">
        <f>BXR199+BXS199</f>
        <v>0</v>
      </c>
      <c r="BXU199" s="87">
        <v>0</v>
      </c>
      <c r="BXV199" s="87">
        <f>BXT199*(($H$150)+1)+(IF(BXU199&lt;101,BXU199,IF(BXU199&lt;201,BXU199/2,IF(BXU199&lt;=301,BXU199/3,BXU199/4))))</f>
        <v>0</v>
      </c>
      <c r="BXW199" s="108">
        <v>3</v>
      </c>
      <c r="BXX199" s="109"/>
      <c r="BXY199" s="87"/>
      <c r="BXZ199" s="87"/>
      <c r="BYA199" s="87">
        <v>0</v>
      </c>
      <c r="BYB199" s="87">
        <f>BXZ199+BYA199</f>
        <v>0</v>
      </c>
      <c r="BYC199" s="87">
        <v>0</v>
      </c>
      <c r="BYD199" s="87">
        <f>BYB199*(($H$150)+1)+(IF(BYC199&lt;101,BYC199,IF(BYC199&lt;201,BYC199/2,IF(BYC199&lt;=301,BYC199/3,BYC199/4))))</f>
        <v>0</v>
      </c>
      <c r="BYE199" s="108">
        <v>3</v>
      </c>
      <c r="BYF199" s="109"/>
      <c r="BYG199" s="87"/>
      <c r="BYH199" s="87"/>
      <c r="BYI199" s="87">
        <v>0</v>
      </c>
      <c r="BYJ199" s="87">
        <f>BYH199+BYI199</f>
        <v>0</v>
      </c>
      <c r="BYK199" s="87">
        <v>0</v>
      </c>
      <c r="BYL199" s="87">
        <f>BYJ199*(($H$150)+1)+(IF(BYK199&lt;101,BYK199,IF(BYK199&lt;201,BYK199/2,IF(BYK199&lt;=301,BYK199/3,BYK199/4))))</f>
        <v>0</v>
      </c>
      <c r="BYM199" s="108">
        <v>3</v>
      </c>
      <c r="BYN199" s="109"/>
      <c r="BYO199" s="87"/>
      <c r="BYP199" s="87"/>
      <c r="BYQ199" s="87">
        <v>0</v>
      </c>
      <c r="BYR199" s="87">
        <f>BYP199+BYQ199</f>
        <v>0</v>
      </c>
      <c r="BYS199" s="87">
        <v>0</v>
      </c>
      <c r="BYT199" s="87">
        <f>BYR199*(($H$150)+1)+(IF(BYS199&lt;101,BYS199,IF(BYS199&lt;201,BYS199/2,IF(BYS199&lt;=301,BYS199/3,BYS199/4))))</f>
        <v>0</v>
      </c>
      <c r="BYU199" s="108">
        <v>3</v>
      </c>
      <c r="BYV199" s="109"/>
      <c r="BYW199" s="87"/>
      <c r="BYX199" s="87"/>
      <c r="BYY199" s="87">
        <v>0</v>
      </c>
      <c r="BYZ199" s="87">
        <f>BYX199+BYY199</f>
        <v>0</v>
      </c>
      <c r="BZA199" s="87">
        <v>0</v>
      </c>
      <c r="BZB199" s="87">
        <f>BYZ199*(($H$150)+1)+(IF(BZA199&lt;101,BZA199,IF(BZA199&lt;201,BZA199/2,IF(BZA199&lt;=301,BZA199/3,BZA199/4))))</f>
        <v>0</v>
      </c>
      <c r="BZC199" s="108">
        <v>3</v>
      </c>
      <c r="BZD199" s="109"/>
      <c r="BZE199" s="87"/>
      <c r="BZF199" s="87"/>
      <c r="BZG199" s="87">
        <v>0</v>
      </c>
      <c r="BZH199" s="87">
        <f>BZF199+BZG199</f>
        <v>0</v>
      </c>
      <c r="BZI199" s="87">
        <v>0</v>
      </c>
      <c r="BZJ199" s="87">
        <f>BZH199*(($H$150)+1)+(IF(BZI199&lt;101,BZI199,IF(BZI199&lt;201,BZI199/2,IF(BZI199&lt;=301,BZI199/3,BZI199/4))))</f>
        <v>0</v>
      </c>
      <c r="BZK199" s="108">
        <v>3</v>
      </c>
      <c r="BZL199" s="109"/>
      <c r="BZM199" s="87"/>
      <c r="BZN199" s="87"/>
      <c r="BZO199" s="87">
        <v>0</v>
      </c>
      <c r="BZP199" s="87">
        <f>BZN199+BZO199</f>
        <v>0</v>
      </c>
      <c r="BZQ199" s="87">
        <v>0</v>
      </c>
      <c r="BZR199" s="87">
        <f>BZP199*(($H$150)+1)+(IF(BZQ199&lt;101,BZQ199,IF(BZQ199&lt;201,BZQ199/2,IF(BZQ199&lt;=301,BZQ199/3,BZQ199/4))))</f>
        <v>0</v>
      </c>
      <c r="BZS199" s="108">
        <v>3</v>
      </c>
      <c r="BZT199" s="109"/>
      <c r="BZU199" s="87"/>
      <c r="BZV199" s="87"/>
      <c r="BZW199" s="87">
        <v>0</v>
      </c>
      <c r="BZX199" s="87">
        <f>BZV199+BZW199</f>
        <v>0</v>
      </c>
      <c r="BZY199" s="87">
        <v>0</v>
      </c>
      <c r="BZZ199" s="87">
        <f>BZX199*(($H$150)+1)+(IF(BZY199&lt;101,BZY199,IF(BZY199&lt;201,BZY199/2,IF(BZY199&lt;=301,BZY199/3,BZY199/4))))</f>
        <v>0</v>
      </c>
      <c r="CAA199" s="108">
        <v>3</v>
      </c>
      <c r="CAB199" s="109"/>
      <c r="CAC199" s="87"/>
      <c r="CAD199" s="87"/>
      <c r="CAE199" s="87">
        <v>0</v>
      </c>
      <c r="CAF199" s="87">
        <f>CAD199+CAE199</f>
        <v>0</v>
      </c>
      <c r="CAG199" s="87">
        <v>0</v>
      </c>
      <c r="CAH199" s="87">
        <f>CAF199*(($H$150)+1)+(IF(CAG199&lt;101,CAG199,IF(CAG199&lt;201,CAG199/2,IF(CAG199&lt;=301,CAG199/3,CAG199/4))))</f>
        <v>0</v>
      </c>
      <c r="CAI199" s="108">
        <v>3</v>
      </c>
      <c r="CAJ199" s="109"/>
      <c r="CAK199" s="87"/>
      <c r="CAL199" s="87"/>
      <c r="CAM199" s="87">
        <v>0</v>
      </c>
      <c r="CAN199" s="87">
        <f>CAL199+CAM199</f>
        <v>0</v>
      </c>
      <c r="CAO199" s="87">
        <v>0</v>
      </c>
      <c r="CAP199" s="87">
        <f>CAN199*(($H$150)+1)+(IF(CAO199&lt;101,CAO199,IF(CAO199&lt;201,CAO199/2,IF(CAO199&lt;=301,CAO199/3,CAO199/4))))</f>
        <v>0</v>
      </c>
      <c r="CAQ199" s="108">
        <v>3</v>
      </c>
      <c r="CAR199" s="109"/>
      <c r="CAS199" s="87"/>
      <c r="CAT199" s="87"/>
      <c r="CAU199" s="87">
        <v>0</v>
      </c>
      <c r="CAV199" s="87">
        <f>CAT199+CAU199</f>
        <v>0</v>
      </c>
      <c r="CAW199" s="87">
        <v>0</v>
      </c>
      <c r="CAX199" s="87">
        <f>CAV199*(($H$150)+1)+(IF(CAW199&lt;101,CAW199,IF(CAW199&lt;201,CAW199/2,IF(CAW199&lt;=301,CAW199/3,CAW199/4))))</f>
        <v>0</v>
      </c>
      <c r="CAY199" s="108">
        <v>3</v>
      </c>
      <c r="CAZ199" s="109"/>
      <c r="CBA199" s="87"/>
      <c r="CBB199" s="87"/>
      <c r="CBC199" s="87">
        <v>0</v>
      </c>
      <c r="CBD199" s="87">
        <f>CBB199+CBC199</f>
        <v>0</v>
      </c>
      <c r="CBE199" s="87">
        <v>0</v>
      </c>
      <c r="CBF199" s="87">
        <f>CBD199*(($H$150)+1)+(IF(CBE199&lt;101,CBE199,IF(CBE199&lt;201,CBE199/2,IF(CBE199&lt;=301,CBE199/3,CBE199/4))))</f>
        <v>0</v>
      </c>
      <c r="CBG199" s="108">
        <v>3</v>
      </c>
      <c r="CBH199" s="109"/>
      <c r="CBI199" s="87"/>
      <c r="CBJ199" s="87"/>
      <c r="CBK199" s="87">
        <v>0</v>
      </c>
      <c r="CBL199" s="87">
        <f>CBJ199+CBK199</f>
        <v>0</v>
      </c>
      <c r="CBM199" s="87">
        <v>0</v>
      </c>
      <c r="CBN199" s="87">
        <f>CBL199*(($H$150)+1)+(IF(CBM199&lt;101,CBM199,IF(CBM199&lt;201,CBM199/2,IF(CBM199&lt;=301,CBM199/3,CBM199/4))))</f>
        <v>0</v>
      </c>
      <c r="CBO199" s="108">
        <v>3</v>
      </c>
      <c r="CBP199" s="109"/>
      <c r="CBQ199" s="87"/>
      <c r="CBR199" s="87"/>
      <c r="CBS199" s="87">
        <v>0</v>
      </c>
      <c r="CBT199" s="87">
        <f>CBR199+CBS199</f>
        <v>0</v>
      </c>
      <c r="CBU199" s="87">
        <v>0</v>
      </c>
      <c r="CBV199" s="87">
        <f>CBT199*(($H$150)+1)+(IF(CBU199&lt;101,CBU199,IF(CBU199&lt;201,CBU199/2,IF(CBU199&lt;=301,CBU199/3,CBU199/4))))</f>
        <v>0</v>
      </c>
      <c r="CBW199" s="108">
        <v>3</v>
      </c>
      <c r="CBX199" s="109"/>
      <c r="CBY199" s="87"/>
      <c r="CBZ199" s="87"/>
      <c r="CCA199" s="87">
        <v>0</v>
      </c>
      <c r="CCB199" s="87">
        <f>CBZ199+CCA199</f>
        <v>0</v>
      </c>
      <c r="CCC199" s="87">
        <v>0</v>
      </c>
      <c r="CCD199" s="87">
        <f>CCB199*(($H$150)+1)+(IF(CCC199&lt;101,CCC199,IF(CCC199&lt;201,CCC199/2,IF(CCC199&lt;=301,CCC199/3,CCC199/4))))</f>
        <v>0</v>
      </c>
      <c r="CCE199" s="108">
        <v>3</v>
      </c>
      <c r="CCF199" s="109"/>
      <c r="CCG199" s="87"/>
      <c r="CCH199" s="87"/>
      <c r="CCI199" s="87">
        <v>0</v>
      </c>
      <c r="CCJ199" s="87">
        <f>CCH199+CCI199</f>
        <v>0</v>
      </c>
      <c r="CCK199" s="87">
        <v>0</v>
      </c>
      <c r="CCL199" s="87">
        <f>CCJ199*(($H$150)+1)+(IF(CCK199&lt;101,CCK199,IF(CCK199&lt;201,CCK199/2,IF(CCK199&lt;=301,CCK199/3,CCK199/4))))</f>
        <v>0</v>
      </c>
      <c r="CCM199" s="108">
        <v>3</v>
      </c>
      <c r="CCN199" s="109"/>
      <c r="CCO199" s="87"/>
      <c r="CCP199" s="87"/>
      <c r="CCQ199" s="87">
        <v>0</v>
      </c>
      <c r="CCR199" s="87">
        <f>CCP199+CCQ199</f>
        <v>0</v>
      </c>
      <c r="CCS199" s="87">
        <v>0</v>
      </c>
      <c r="CCT199" s="87">
        <f>CCR199*(($H$150)+1)+(IF(CCS199&lt;101,CCS199,IF(CCS199&lt;201,CCS199/2,IF(CCS199&lt;=301,CCS199/3,CCS199/4))))</f>
        <v>0</v>
      </c>
      <c r="CCU199" s="108">
        <v>3</v>
      </c>
      <c r="CCV199" s="109"/>
      <c r="CCW199" s="87"/>
      <c r="CCX199" s="87"/>
      <c r="CCY199" s="87">
        <v>0</v>
      </c>
      <c r="CCZ199" s="87">
        <f>CCX199+CCY199</f>
        <v>0</v>
      </c>
      <c r="CDA199" s="87">
        <v>0</v>
      </c>
      <c r="CDB199" s="87">
        <f>CCZ199*(($H$150)+1)+(IF(CDA199&lt;101,CDA199,IF(CDA199&lt;201,CDA199/2,IF(CDA199&lt;=301,CDA199/3,CDA199/4))))</f>
        <v>0</v>
      </c>
      <c r="CDC199" s="108">
        <v>3</v>
      </c>
      <c r="CDD199" s="109"/>
      <c r="CDE199" s="87"/>
      <c r="CDF199" s="87"/>
      <c r="CDG199" s="87">
        <v>0</v>
      </c>
      <c r="CDH199" s="87">
        <f>CDF199+CDG199</f>
        <v>0</v>
      </c>
      <c r="CDI199" s="87">
        <v>0</v>
      </c>
      <c r="CDJ199" s="87">
        <f>CDH199*(($H$150)+1)+(IF(CDI199&lt;101,CDI199,IF(CDI199&lt;201,CDI199/2,IF(CDI199&lt;=301,CDI199/3,CDI199/4))))</f>
        <v>0</v>
      </c>
      <c r="CDK199" s="108">
        <v>3</v>
      </c>
      <c r="CDL199" s="109"/>
      <c r="CDM199" s="87"/>
      <c r="CDN199" s="87"/>
      <c r="CDO199" s="87">
        <v>0</v>
      </c>
      <c r="CDP199" s="87">
        <f>CDN199+CDO199</f>
        <v>0</v>
      </c>
      <c r="CDQ199" s="87">
        <v>0</v>
      </c>
      <c r="CDR199" s="87">
        <f>CDP199*(($H$150)+1)+(IF(CDQ199&lt;101,CDQ199,IF(CDQ199&lt;201,CDQ199/2,IF(CDQ199&lt;=301,CDQ199/3,CDQ199/4))))</f>
        <v>0</v>
      </c>
      <c r="CDS199" s="108">
        <v>3</v>
      </c>
      <c r="CDT199" s="109"/>
      <c r="CDU199" s="87"/>
      <c r="CDV199" s="87"/>
      <c r="CDW199" s="87">
        <v>0</v>
      </c>
      <c r="CDX199" s="87">
        <f>CDV199+CDW199</f>
        <v>0</v>
      </c>
      <c r="CDY199" s="87">
        <v>0</v>
      </c>
      <c r="CDZ199" s="87">
        <f>CDX199*(($H$150)+1)+(IF(CDY199&lt;101,CDY199,IF(CDY199&lt;201,CDY199/2,IF(CDY199&lt;=301,CDY199/3,CDY199/4))))</f>
        <v>0</v>
      </c>
      <c r="CEA199" s="108">
        <v>3</v>
      </c>
      <c r="CEB199" s="109"/>
      <c r="CEC199" s="87"/>
      <c r="CED199" s="87"/>
      <c r="CEE199" s="87">
        <v>0</v>
      </c>
      <c r="CEF199" s="87">
        <f>CED199+CEE199</f>
        <v>0</v>
      </c>
      <c r="CEG199" s="87">
        <v>0</v>
      </c>
      <c r="CEH199" s="87">
        <f>CEF199*(($H$150)+1)+(IF(CEG199&lt;101,CEG199,IF(CEG199&lt;201,CEG199/2,IF(CEG199&lt;=301,CEG199/3,CEG199/4))))</f>
        <v>0</v>
      </c>
      <c r="CEI199" s="108">
        <v>3</v>
      </c>
      <c r="CEJ199" s="109"/>
      <c r="CEK199" s="87"/>
      <c r="CEL199" s="87"/>
      <c r="CEM199" s="87">
        <v>0</v>
      </c>
      <c r="CEN199" s="87">
        <f>CEL199+CEM199</f>
        <v>0</v>
      </c>
      <c r="CEO199" s="87">
        <v>0</v>
      </c>
      <c r="CEP199" s="87">
        <f>CEN199*(($H$150)+1)+(IF(CEO199&lt;101,CEO199,IF(CEO199&lt;201,CEO199/2,IF(CEO199&lt;=301,CEO199/3,CEO199/4))))</f>
        <v>0</v>
      </c>
      <c r="CEQ199" s="108">
        <v>3</v>
      </c>
      <c r="CER199" s="109"/>
      <c r="CES199" s="87"/>
      <c r="CET199" s="87"/>
      <c r="CEU199" s="87">
        <v>0</v>
      </c>
      <c r="CEV199" s="87">
        <f>CET199+CEU199</f>
        <v>0</v>
      </c>
      <c r="CEW199" s="87">
        <v>0</v>
      </c>
      <c r="CEX199" s="87">
        <f>CEV199*(($H$150)+1)+(IF(CEW199&lt;101,CEW199,IF(CEW199&lt;201,CEW199/2,IF(CEW199&lt;=301,CEW199/3,CEW199/4))))</f>
        <v>0</v>
      </c>
      <c r="CEY199" s="108">
        <v>3</v>
      </c>
      <c r="CEZ199" s="109"/>
      <c r="CFA199" s="87"/>
      <c r="CFB199" s="87"/>
      <c r="CFC199" s="87">
        <v>0</v>
      </c>
      <c r="CFD199" s="87">
        <f>CFB199+CFC199</f>
        <v>0</v>
      </c>
      <c r="CFE199" s="87">
        <v>0</v>
      </c>
      <c r="CFF199" s="87">
        <f>CFD199*(($H$150)+1)+(IF(CFE199&lt;101,CFE199,IF(CFE199&lt;201,CFE199/2,IF(CFE199&lt;=301,CFE199/3,CFE199/4))))</f>
        <v>0</v>
      </c>
      <c r="CFG199" s="108">
        <v>3</v>
      </c>
      <c r="CFH199" s="109"/>
      <c r="CFI199" s="87"/>
      <c r="CFJ199" s="87"/>
      <c r="CFK199" s="87">
        <v>0</v>
      </c>
      <c r="CFL199" s="87">
        <f>CFJ199+CFK199</f>
        <v>0</v>
      </c>
      <c r="CFM199" s="87">
        <v>0</v>
      </c>
      <c r="CFN199" s="87">
        <f>CFL199*(($H$150)+1)+(IF(CFM199&lt;101,CFM199,IF(CFM199&lt;201,CFM199/2,IF(CFM199&lt;=301,CFM199/3,CFM199/4))))</f>
        <v>0</v>
      </c>
      <c r="CFO199" s="108">
        <v>3</v>
      </c>
      <c r="CFP199" s="109"/>
      <c r="CFQ199" s="87"/>
      <c r="CFR199" s="87"/>
      <c r="CFS199" s="87">
        <v>0</v>
      </c>
      <c r="CFT199" s="87">
        <f>CFR199+CFS199</f>
        <v>0</v>
      </c>
      <c r="CFU199" s="87">
        <v>0</v>
      </c>
      <c r="CFV199" s="87">
        <f>CFT199*(($H$150)+1)+(IF(CFU199&lt;101,CFU199,IF(CFU199&lt;201,CFU199/2,IF(CFU199&lt;=301,CFU199/3,CFU199/4))))</f>
        <v>0</v>
      </c>
      <c r="CFW199" s="108">
        <v>3</v>
      </c>
      <c r="CFX199" s="109"/>
      <c r="CFY199" s="87"/>
      <c r="CFZ199" s="87"/>
      <c r="CGA199" s="87">
        <v>0</v>
      </c>
      <c r="CGB199" s="87">
        <f>CFZ199+CGA199</f>
        <v>0</v>
      </c>
      <c r="CGC199" s="87">
        <v>0</v>
      </c>
      <c r="CGD199" s="87">
        <f>CGB199*(($H$150)+1)+(IF(CGC199&lt;101,CGC199,IF(CGC199&lt;201,CGC199/2,IF(CGC199&lt;=301,CGC199/3,CGC199/4))))</f>
        <v>0</v>
      </c>
      <c r="CGE199" s="108">
        <v>3</v>
      </c>
      <c r="CGF199" s="109"/>
      <c r="CGG199" s="87"/>
      <c r="CGH199" s="87"/>
      <c r="CGI199" s="87">
        <v>0</v>
      </c>
      <c r="CGJ199" s="87">
        <f>CGH199+CGI199</f>
        <v>0</v>
      </c>
      <c r="CGK199" s="87">
        <v>0</v>
      </c>
      <c r="CGL199" s="87">
        <f>CGJ199*(($H$150)+1)+(IF(CGK199&lt;101,CGK199,IF(CGK199&lt;201,CGK199/2,IF(CGK199&lt;=301,CGK199/3,CGK199/4))))</f>
        <v>0</v>
      </c>
      <c r="CGM199" s="108">
        <v>3</v>
      </c>
      <c r="CGN199" s="109"/>
      <c r="CGO199" s="87"/>
      <c r="CGP199" s="87"/>
      <c r="CGQ199" s="87">
        <v>0</v>
      </c>
      <c r="CGR199" s="87">
        <f>CGP199+CGQ199</f>
        <v>0</v>
      </c>
      <c r="CGS199" s="87">
        <v>0</v>
      </c>
      <c r="CGT199" s="87">
        <f>CGR199*(($H$150)+1)+(IF(CGS199&lt;101,CGS199,IF(CGS199&lt;201,CGS199/2,IF(CGS199&lt;=301,CGS199/3,CGS199/4))))</f>
        <v>0</v>
      </c>
      <c r="CGU199" s="108">
        <v>3</v>
      </c>
      <c r="CGV199" s="109"/>
      <c r="CGW199" s="87"/>
      <c r="CGX199" s="87"/>
      <c r="CGY199" s="87">
        <v>0</v>
      </c>
      <c r="CGZ199" s="87">
        <f>CGX199+CGY199</f>
        <v>0</v>
      </c>
      <c r="CHA199" s="87">
        <v>0</v>
      </c>
      <c r="CHB199" s="87">
        <f>CGZ199*(($H$150)+1)+(IF(CHA199&lt;101,CHA199,IF(CHA199&lt;201,CHA199/2,IF(CHA199&lt;=301,CHA199/3,CHA199/4))))</f>
        <v>0</v>
      </c>
      <c r="CHC199" s="108">
        <v>3</v>
      </c>
      <c r="CHD199" s="109"/>
      <c r="CHE199" s="87"/>
      <c r="CHF199" s="87"/>
      <c r="CHG199" s="87">
        <v>0</v>
      </c>
      <c r="CHH199" s="87">
        <f>CHF199+CHG199</f>
        <v>0</v>
      </c>
      <c r="CHI199" s="87">
        <v>0</v>
      </c>
      <c r="CHJ199" s="87">
        <f>CHH199*(($H$150)+1)+(IF(CHI199&lt;101,CHI199,IF(CHI199&lt;201,CHI199/2,IF(CHI199&lt;=301,CHI199/3,CHI199/4))))</f>
        <v>0</v>
      </c>
      <c r="CHK199" s="108">
        <v>3</v>
      </c>
      <c r="CHL199" s="109"/>
      <c r="CHM199" s="87"/>
      <c r="CHN199" s="87"/>
      <c r="CHO199" s="87">
        <v>0</v>
      </c>
      <c r="CHP199" s="87">
        <f>CHN199+CHO199</f>
        <v>0</v>
      </c>
      <c r="CHQ199" s="87">
        <v>0</v>
      </c>
      <c r="CHR199" s="87">
        <f>CHP199*(($H$150)+1)+(IF(CHQ199&lt;101,CHQ199,IF(CHQ199&lt;201,CHQ199/2,IF(CHQ199&lt;=301,CHQ199/3,CHQ199/4))))</f>
        <v>0</v>
      </c>
      <c r="CHS199" s="108">
        <v>3</v>
      </c>
      <c r="CHT199" s="109"/>
      <c r="CHU199" s="87"/>
      <c r="CHV199" s="87"/>
      <c r="CHW199" s="87">
        <v>0</v>
      </c>
      <c r="CHX199" s="87">
        <f>CHV199+CHW199</f>
        <v>0</v>
      </c>
      <c r="CHY199" s="87">
        <v>0</v>
      </c>
      <c r="CHZ199" s="87">
        <f>CHX199*(($H$150)+1)+(IF(CHY199&lt;101,CHY199,IF(CHY199&lt;201,CHY199/2,IF(CHY199&lt;=301,CHY199/3,CHY199/4))))</f>
        <v>0</v>
      </c>
      <c r="CIA199" s="108">
        <v>3</v>
      </c>
      <c r="CIB199" s="109"/>
      <c r="CIC199" s="87"/>
      <c r="CID199" s="87"/>
      <c r="CIE199" s="87">
        <v>0</v>
      </c>
      <c r="CIF199" s="87">
        <f>CID199+CIE199</f>
        <v>0</v>
      </c>
      <c r="CIG199" s="87">
        <v>0</v>
      </c>
      <c r="CIH199" s="87">
        <f>CIF199*(($H$150)+1)+(IF(CIG199&lt;101,CIG199,IF(CIG199&lt;201,CIG199/2,IF(CIG199&lt;=301,CIG199/3,CIG199/4))))</f>
        <v>0</v>
      </c>
      <c r="CII199" s="108">
        <v>3</v>
      </c>
      <c r="CIJ199" s="109"/>
      <c r="CIK199" s="87"/>
      <c r="CIL199" s="87"/>
      <c r="CIM199" s="87">
        <v>0</v>
      </c>
      <c r="CIN199" s="87">
        <f>CIL199+CIM199</f>
        <v>0</v>
      </c>
      <c r="CIO199" s="87">
        <v>0</v>
      </c>
      <c r="CIP199" s="87">
        <f>CIN199*(($H$150)+1)+(IF(CIO199&lt;101,CIO199,IF(CIO199&lt;201,CIO199/2,IF(CIO199&lt;=301,CIO199/3,CIO199/4))))</f>
        <v>0</v>
      </c>
      <c r="CIQ199" s="108">
        <v>3</v>
      </c>
      <c r="CIR199" s="109"/>
      <c r="CIS199" s="87"/>
      <c r="CIT199" s="87"/>
      <c r="CIU199" s="87">
        <v>0</v>
      </c>
      <c r="CIV199" s="87">
        <f>CIT199+CIU199</f>
        <v>0</v>
      </c>
      <c r="CIW199" s="87">
        <v>0</v>
      </c>
      <c r="CIX199" s="87">
        <f>CIV199*(($H$150)+1)+(IF(CIW199&lt;101,CIW199,IF(CIW199&lt;201,CIW199/2,IF(CIW199&lt;=301,CIW199/3,CIW199/4))))</f>
        <v>0</v>
      </c>
      <c r="CIY199" s="108">
        <v>3</v>
      </c>
      <c r="CIZ199" s="109"/>
      <c r="CJA199" s="87"/>
      <c r="CJB199" s="87"/>
      <c r="CJC199" s="87">
        <v>0</v>
      </c>
      <c r="CJD199" s="87">
        <f>CJB199+CJC199</f>
        <v>0</v>
      </c>
      <c r="CJE199" s="87">
        <v>0</v>
      </c>
      <c r="CJF199" s="87">
        <f>CJD199*(($H$150)+1)+(IF(CJE199&lt;101,CJE199,IF(CJE199&lt;201,CJE199/2,IF(CJE199&lt;=301,CJE199/3,CJE199/4))))</f>
        <v>0</v>
      </c>
      <c r="CJG199" s="108">
        <v>3</v>
      </c>
      <c r="CJH199" s="109"/>
      <c r="CJI199" s="87"/>
      <c r="CJJ199" s="87"/>
      <c r="CJK199" s="87">
        <v>0</v>
      </c>
      <c r="CJL199" s="87">
        <f>CJJ199+CJK199</f>
        <v>0</v>
      </c>
      <c r="CJM199" s="87">
        <v>0</v>
      </c>
      <c r="CJN199" s="87">
        <f>CJL199*(($H$150)+1)+(IF(CJM199&lt;101,CJM199,IF(CJM199&lt;201,CJM199/2,IF(CJM199&lt;=301,CJM199/3,CJM199/4))))</f>
        <v>0</v>
      </c>
      <c r="CJO199" s="108">
        <v>3</v>
      </c>
      <c r="CJP199" s="109"/>
      <c r="CJQ199" s="87"/>
      <c r="CJR199" s="87"/>
      <c r="CJS199" s="87">
        <v>0</v>
      </c>
      <c r="CJT199" s="87">
        <f>CJR199+CJS199</f>
        <v>0</v>
      </c>
      <c r="CJU199" s="87">
        <v>0</v>
      </c>
      <c r="CJV199" s="87">
        <f>CJT199*(($H$150)+1)+(IF(CJU199&lt;101,CJU199,IF(CJU199&lt;201,CJU199/2,IF(CJU199&lt;=301,CJU199/3,CJU199/4))))</f>
        <v>0</v>
      </c>
      <c r="CJW199" s="108">
        <v>3</v>
      </c>
      <c r="CJX199" s="109"/>
      <c r="CJY199" s="87"/>
      <c r="CJZ199" s="87"/>
      <c r="CKA199" s="87">
        <v>0</v>
      </c>
      <c r="CKB199" s="87">
        <f>CJZ199+CKA199</f>
        <v>0</v>
      </c>
      <c r="CKC199" s="87">
        <v>0</v>
      </c>
      <c r="CKD199" s="87">
        <f>CKB199*(($H$150)+1)+(IF(CKC199&lt;101,CKC199,IF(CKC199&lt;201,CKC199/2,IF(CKC199&lt;=301,CKC199/3,CKC199/4))))</f>
        <v>0</v>
      </c>
      <c r="CKE199" s="108">
        <v>3</v>
      </c>
      <c r="CKF199" s="109"/>
      <c r="CKG199" s="87"/>
      <c r="CKH199" s="87"/>
      <c r="CKI199" s="87">
        <v>0</v>
      </c>
      <c r="CKJ199" s="87">
        <f>CKH199+CKI199</f>
        <v>0</v>
      </c>
      <c r="CKK199" s="87">
        <v>0</v>
      </c>
      <c r="CKL199" s="87">
        <f>CKJ199*(($H$150)+1)+(IF(CKK199&lt;101,CKK199,IF(CKK199&lt;201,CKK199/2,IF(CKK199&lt;=301,CKK199/3,CKK199/4))))</f>
        <v>0</v>
      </c>
      <c r="CKM199" s="108">
        <v>3</v>
      </c>
      <c r="CKN199" s="109"/>
      <c r="CKO199" s="87"/>
      <c r="CKP199" s="87"/>
      <c r="CKQ199" s="87">
        <v>0</v>
      </c>
      <c r="CKR199" s="87">
        <f>CKP199+CKQ199</f>
        <v>0</v>
      </c>
      <c r="CKS199" s="87">
        <v>0</v>
      </c>
      <c r="CKT199" s="87">
        <f>CKR199*(($H$150)+1)+(IF(CKS199&lt;101,CKS199,IF(CKS199&lt;201,CKS199/2,IF(CKS199&lt;=301,CKS199/3,CKS199/4))))</f>
        <v>0</v>
      </c>
      <c r="CKU199" s="108">
        <v>3</v>
      </c>
      <c r="CKV199" s="109"/>
      <c r="CKW199" s="87"/>
      <c r="CKX199" s="87"/>
      <c r="CKY199" s="87">
        <v>0</v>
      </c>
      <c r="CKZ199" s="87">
        <f>CKX199+CKY199</f>
        <v>0</v>
      </c>
      <c r="CLA199" s="87">
        <v>0</v>
      </c>
      <c r="CLB199" s="87">
        <f>CKZ199*(($H$150)+1)+(IF(CLA199&lt;101,CLA199,IF(CLA199&lt;201,CLA199/2,IF(CLA199&lt;=301,CLA199/3,CLA199/4))))</f>
        <v>0</v>
      </c>
      <c r="CLC199" s="108">
        <v>3</v>
      </c>
      <c r="CLD199" s="109"/>
      <c r="CLE199" s="87"/>
      <c r="CLF199" s="87"/>
      <c r="CLG199" s="87">
        <v>0</v>
      </c>
      <c r="CLH199" s="87">
        <f>CLF199+CLG199</f>
        <v>0</v>
      </c>
      <c r="CLI199" s="87">
        <v>0</v>
      </c>
      <c r="CLJ199" s="87">
        <f>CLH199*(($H$150)+1)+(IF(CLI199&lt;101,CLI199,IF(CLI199&lt;201,CLI199/2,IF(CLI199&lt;=301,CLI199/3,CLI199/4))))</f>
        <v>0</v>
      </c>
      <c r="CLK199" s="108">
        <v>3</v>
      </c>
      <c r="CLL199" s="109"/>
      <c r="CLM199" s="87"/>
      <c r="CLN199" s="87"/>
      <c r="CLO199" s="87">
        <v>0</v>
      </c>
      <c r="CLP199" s="87">
        <f>CLN199+CLO199</f>
        <v>0</v>
      </c>
      <c r="CLQ199" s="87">
        <v>0</v>
      </c>
      <c r="CLR199" s="87">
        <f>CLP199*(($H$150)+1)+(IF(CLQ199&lt;101,CLQ199,IF(CLQ199&lt;201,CLQ199/2,IF(CLQ199&lt;=301,CLQ199/3,CLQ199/4))))</f>
        <v>0</v>
      </c>
      <c r="CLS199" s="108">
        <v>3</v>
      </c>
      <c r="CLT199" s="109"/>
      <c r="CLU199" s="87"/>
      <c r="CLV199" s="87"/>
      <c r="CLW199" s="87">
        <v>0</v>
      </c>
      <c r="CLX199" s="87">
        <f>CLV199+CLW199</f>
        <v>0</v>
      </c>
      <c r="CLY199" s="87">
        <v>0</v>
      </c>
      <c r="CLZ199" s="87">
        <f>CLX199*(($H$150)+1)+(IF(CLY199&lt;101,CLY199,IF(CLY199&lt;201,CLY199/2,IF(CLY199&lt;=301,CLY199/3,CLY199/4))))</f>
        <v>0</v>
      </c>
      <c r="CMA199" s="108">
        <v>3</v>
      </c>
      <c r="CMB199" s="109"/>
      <c r="CMC199" s="87"/>
      <c r="CMD199" s="87"/>
      <c r="CME199" s="87">
        <v>0</v>
      </c>
      <c r="CMF199" s="87">
        <f>CMD199+CME199</f>
        <v>0</v>
      </c>
      <c r="CMG199" s="87">
        <v>0</v>
      </c>
      <c r="CMH199" s="87">
        <f>CMF199*(($H$150)+1)+(IF(CMG199&lt;101,CMG199,IF(CMG199&lt;201,CMG199/2,IF(CMG199&lt;=301,CMG199/3,CMG199/4))))</f>
        <v>0</v>
      </c>
      <c r="CMI199" s="108">
        <v>3</v>
      </c>
      <c r="CMJ199" s="109"/>
      <c r="CMK199" s="87"/>
      <c r="CML199" s="87"/>
      <c r="CMM199" s="87">
        <v>0</v>
      </c>
      <c r="CMN199" s="87">
        <f>CML199+CMM199</f>
        <v>0</v>
      </c>
      <c r="CMO199" s="87">
        <v>0</v>
      </c>
      <c r="CMP199" s="87">
        <f>CMN199*(($H$150)+1)+(IF(CMO199&lt;101,CMO199,IF(CMO199&lt;201,CMO199/2,IF(CMO199&lt;=301,CMO199/3,CMO199/4))))</f>
        <v>0</v>
      </c>
      <c r="CMQ199" s="108">
        <v>3</v>
      </c>
      <c r="CMR199" s="109"/>
      <c r="CMS199" s="87"/>
      <c r="CMT199" s="87"/>
      <c r="CMU199" s="87">
        <v>0</v>
      </c>
      <c r="CMV199" s="87">
        <f>CMT199+CMU199</f>
        <v>0</v>
      </c>
      <c r="CMW199" s="87">
        <v>0</v>
      </c>
      <c r="CMX199" s="87">
        <f>CMV199*(($H$150)+1)+(IF(CMW199&lt;101,CMW199,IF(CMW199&lt;201,CMW199/2,IF(CMW199&lt;=301,CMW199/3,CMW199/4))))</f>
        <v>0</v>
      </c>
      <c r="CMY199" s="108">
        <v>3</v>
      </c>
      <c r="CMZ199" s="109"/>
      <c r="CNA199" s="87"/>
      <c r="CNB199" s="87"/>
      <c r="CNC199" s="87">
        <v>0</v>
      </c>
      <c r="CND199" s="87">
        <f>CNB199+CNC199</f>
        <v>0</v>
      </c>
      <c r="CNE199" s="87">
        <v>0</v>
      </c>
      <c r="CNF199" s="87">
        <f>CND199*(($H$150)+1)+(IF(CNE199&lt;101,CNE199,IF(CNE199&lt;201,CNE199/2,IF(CNE199&lt;=301,CNE199/3,CNE199/4))))</f>
        <v>0</v>
      </c>
      <c r="CNG199" s="108">
        <v>3</v>
      </c>
      <c r="CNH199" s="109"/>
      <c r="CNI199" s="87"/>
      <c r="CNJ199" s="87"/>
      <c r="CNK199" s="87">
        <v>0</v>
      </c>
      <c r="CNL199" s="87">
        <f>CNJ199+CNK199</f>
        <v>0</v>
      </c>
      <c r="CNM199" s="87">
        <v>0</v>
      </c>
      <c r="CNN199" s="87">
        <f>CNL199*(($H$150)+1)+(IF(CNM199&lt;101,CNM199,IF(CNM199&lt;201,CNM199/2,IF(CNM199&lt;=301,CNM199/3,CNM199/4))))</f>
        <v>0</v>
      </c>
      <c r="CNO199" s="108">
        <v>3</v>
      </c>
      <c r="CNP199" s="109"/>
      <c r="CNQ199" s="87"/>
      <c r="CNR199" s="87"/>
      <c r="CNS199" s="87">
        <v>0</v>
      </c>
      <c r="CNT199" s="87">
        <f>CNR199+CNS199</f>
        <v>0</v>
      </c>
      <c r="CNU199" s="87">
        <v>0</v>
      </c>
      <c r="CNV199" s="87">
        <f>CNT199*(($H$150)+1)+(IF(CNU199&lt;101,CNU199,IF(CNU199&lt;201,CNU199/2,IF(CNU199&lt;=301,CNU199/3,CNU199/4))))</f>
        <v>0</v>
      </c>
      <c r="CNW199" s="108">
        <v>3</v>
      </c>
      <c r="CNX199" s="109"/>
      <c r="CNY199" s="87"/>
      <c r="CNZ199" s="87"/>
      <c r="COA199" s="87">
        <v>0</v>
      </c>
      <c r="COB199" s="87">
        <f>CNZ199+COA199</f>
        <v>0</v>
      </c>
      <c r="COC199" s="87">
        <v>0</v>
      </c>
      <c r="COD199" s="87">
        <f>COB199*(($H$150)+1)+(IF(COC199&lt;101,COC199,IF(COC199&lt;201,COC199/2,IF(COC199&lt;=301,COC199/3,COC199/4))))</f>
        <v>0</v>
      </c>
      <c r="COE199" s="108">
        <v>3</v>
      </c>
      <c r="COF199" s="109"/>
      <c r="COG199" s="87"/>
      <c r="COH199" s="87"/>
      <c r="COI199" s="87">
        <v>0</v>
      </c>
      <c r="COJ199" s="87">
        <f>COH199+COI199</f>
        <v>0</v>
      </c>
      <c r="COK199" s="87">
        <v>0</v>
      </c>
      <c r="COL199" s="87">
        <f>COJ199*(($H$150)+1)+(IF(COK199&lt;101,COK199,IF(COK199&lt;201,COK199/2,IF(COK199&lt;=301,COK199/3,COK199/4))))</f>
        <v>0</v>
      </c>
      <c r="COM199" s="108">
        <v>3</v>
      </c>
      <c r="CON199" s="109"/>
      <c r="COO199" s="87"/>
      <c r="COP199" s="87"/>
      <c r="COQ199" s="87">
        <v>0</v>
      </c>
      <c r="COR199" s="87">
        <f>COP199+COQ199</f>
        <v>0</v>
      </c>
      <c r="COS199" s="87">
        <v>0</v>
      </c>
      <c r="COT199" s="87">
        <f>COR199*(($H$150)+1)+(IF(COS199&lt;101,COS199,IF(COS199&lt;201,COS199/2,IF(COS199&lt;=301,COS199/3,COS199/4))))</f>
        <v>0</v>
      </c>
      <c r="COU199" s="108">
        <v>3</v>
      </c>
      <c r="COV199" s="109"/>
      <c r="COW199" s="87"/>
      <c r="COX199" s="87"/>
      <c r="COY199" s="87">
        <v>0</v>
      </c>
      <c r="COZ199" s="87">
        <f>COX199+COY199</f>
        <v>0</v>
      </c>
      <c r="CPA199" s="87">
        <v>0</v>
      </c>
      <c r="CPB199" s="87">
        <f>COZ199*(($H$150)+1)+(IF(CPA199&lt;101,CPA199,IF(CPA199&lt;201,CPA199/2,IF(CPA199&lt;=301,CPA199/3,CPA199/4))))</f>
        <v>0</v>
      </c>
      <c r="CPC199" s="108">
        <v>3</v>
      </c>
      <c r="CPD199" s="109"/>
      <c r="CPE199" s="87"/>
      <c r="CPF199" s="87"/>
      <c r="CPG199" s="87">
        <v>0</v>
      </c>
      <c r="CPH199" s="87">
        <f>CPF199+CPG199</f>
        <v>0</v>
      </c>
      <c r="CPI199" s="87">
        <v>0</v>
      </c>
      <c r="CPJ199" s="87">
        <f>CPH199*(($H$150)+1)+(IF(CPI199&lt;101,CPI199,IF(CPI199&lt;201,CPI199/2,IF(CPI199&lt;=301,CPI199/3,CPI199/4))))</f>
        <v>0</v>
      </c>
      <c r="CPK199" s="108">
        <v>3</v>
      </c>
      <c r="CPL199" s="109"/>
      <c r="CPM199" s="87"/>
      <c r="CPN199" s="87"/>
      <c r="CPO199" s="87">
        <v>0</v>
      </c>
      <c r="CPP199" s="87">
        <f>CPN199+CPO199</f>
        <v>0</v>
      </c>
      <c r="CPQ199" s="87">
        <v>0</v>
      </c>
      <c r="CPR199" s="87">
        <f>CPP199*(($H$150)+1)+(IF(CPQ199&lt;101,CPQ199,IF(CPQ199&lt;201,CPQ199/2,IF(CPQ199&lt;=301,CPQ199/3,CPQ199/4))))</f>
        <v>0</v>
      </c>
      <c r="CPS199" s="108">
        <v>3</v>
      </c>
      <c r="CPT199" s="109"/>
      <c r="CPU199" s="87"/>
      <c r="CPV199" s="87"/>
      <c r="CPW199" s="87">
        <v>0</v>
      </c>
      <c r="CPX199" s="87">
        <f>CPV199+CPW199</f>
        <v>0</v>
      </c>
      <c r="CPY199" s="87">
        <v>0</v>
      </c>
      <c r="CPZ199" s="87">
        <f>CPX199*(($H$150)+1)+(IF(CPY199&lt;101,CPY199,IF(CPY199&lt;201,CPY199/2,IF(CPY199&lt;=301,CPY199/3,CPY199/4))))</f>
        <v>0</v>
      </c>
      <c r="CQA199" s="108">
        <v>3</v>
      </c>
      <c r="CQB199" s="109"/>
      <c r="CQC199" s="87"/>
      <c r="CQD199" s="87"/>
      <c r="CQE199" s="87">
        <v>0</v>
      </c>
      <c r="CQF199" s="87">
        <f>CQD199+CQE199</f>
        <v>0</v>
      </c>
      <c r="CQG199" s="87">
        <v>0</v>
      </c>
      <c r="CQH199" s="87">
        <f>CQF199*(($H$150)+1)+(IF(CQG199&lt;101,CQG199,IF(CQG199&lt;201,CQG199/2,IF(CQG199&lt;=301,CQG199/3,CQG199/4))))</f>
        <v>0</v>
      </c>
      <c r="CQI199" s="108">
        <v>3</v>
      </c>
      <c r="CQJ199" s="109"/>
      <c r="CQK199" s="87"/>
      <c r="CQL199" s="87"/>
      <c r="CQM199" s="87">
        <v>0</v>
      </c>
      <c r="CQN199" s="87">
        <f>CQL199+CQM199</f>
        <v>0</v>
      </c>
      <c r="CQO199" s="87">
        <v>0</v>
      </c>
      <c r="CQP199" s="87">
        <f>CQN199*(($H$150)+1)+(IF(CQO199&lt;101,CQO199,IF(CQO199&lt;201,CQO199/2,IF(CQO199&lt;=301,CQO199/3,CQO199/4))))</f>
        <v>0</v>
      </c>
      <c r="CQQ199" s="108">
        <v>3</v>
      </c>
      <c r="CQR199" s="109"/>
      <c r="CQS199" s="87"/>
      <c r="CQT199" s="87"/>
      <c r="CQU199" s="87">
        <v>0</v>
      </c>
      <c r="CQV199" s="87">
        <f>CQT199+CQU199</f>
        <v>0</v>
      </c>
      <c r="CQW199" s="87">
        <v>0</v>
      </c>
      <c r="CQX199" s="87">
        <f>CQV199*(($H$150)+1)+(IF(CQW199&lt;101,CQW199,IF(CQW199&lt;201,CQW199/2,IF(CQW199&lt;=301,CQW199/3,CQW199/4))))</f>
        <v>0</v>
      </c>
      <c r="CQY199" s="108">
        <v>3</v>
      </c>
      <c r="CQZ199" s="109"/>
      <c r="CRA199" s="87"/>
      <c r="CRB199" s="87"/>
      <c r="CRC199" s="87">
        <v>0</v>
      </c>
      <c r="CRD199" s="87">
        <f>CRB199+CRC199</f>
        <v>0</v>
      </c>
      <c r="CRE199" s="87">
        <v>0</v>
      </c>
      <c r="CRF199" s="87">
        <f>CRD199*(($H$150)+1)+(IF(CRE199&lt;101,CRE199,IF(CRE199&lt;201,CRE199/2,IF(CRE199&lt;=301,CRE199/3,CRE199/4))))</f>
        <v>0</v>
      </c>
      <c r="CRG199" s="108">
        <v>3</v>
      </c>
      <c r="CRH199" s="109"/>
      <c r="CRI199" s="87"/>
      <c r="CRJ199" s="87"/>
      <c r="CRK199" s="87">
        <v>0</v>
      </c>
      <c r="CRL199" s="87">
        <f>CRJ199+CRK199</f>
        <v>0</v>
      </c>
      <c r="CRM199" s="87">
        <v>0</v>
      </c>
      <c r="CRN199" s="87">
        <f>CRL199*(($H$150)+1)+(IF(CRM199&lt;101,CRM199,IF(CRM199&lt;201,CRM199/2,IF(CRM199&lt;=301,CRM199/3,CRM199/4))))</f>
        <v>0</v>
      </c>
      <c r="CRO199" s="108">
        <v>3</v>
      </c>
      <c r="CRP199" s="109"/>
      <c r="CRQ199" s="87"/>
      <c r="CRR199" s="87"/>
      <c r="CRS199" s="87">
        <v>0</v>
      </c>
      <c r="CRT199" s="87">
        <f>CRR199+CRS199</f>
        <v>0</v>
      </c>
      <c r="CRU199" s="87">
        <v>0</v>
      </c>
      <c r="CRV199" s="87">
        <f>CRT199*(($H$150)+1)+(IF(CRU199&lt;101,CRU199,IF(CRU199&lt;201,CRU199/2,IF(CRU199&lt;=301,CRU199/3,CRU199/4))))</f>
        <v>0</v>
      </c>
      <c r="CRW199" s="108">
        <v>3</v>
      </c>
      <c r="CRX199" s="109"/>
      <c r="CRY199" s="87"/>
      <c r="CRZ199" s="87"/>
      <c r="CSA199" s="87">
        <v>0</v>
      </c>
      <c r="CSB199" s="87">
        <f>CRZ199+CSA199</f>
        <v>0</v>
      </c>
      <c r="CSC199" s="87">
        <v>0</v>
      </c>
      <c r="CSD199" s="87">
        <f>CSB199*(($H$150)+1)+(IF(CSC199&lt;101,CSC199,IF(CSC199&lt;201,CSC199/2,IF(CSC199&lt;=301,CSC199/3,CSC199/4))))</f>
        <v>0</v>
      </c>
      <c r="CSE199" s="108">
        <v>3</v>
      </c>
      <c r="CSF199" s="109"/>
      <c r="CSG199" s="87"/>
      <c r="CSH199" s="87"/>
      <c r="CSI199" s="87">
        <v>0</v>
      </c>
      <c r="CSJ199" s="87">
        <f>CSH199+CSI199</f>
        <v>0</v>
      </c>
      <c r="CSK199" s="87">
        <v>0</v>
      </c>
      <c r="CSL199" s="87">
        <f>CSJ199*(($H$150)+1)+(IF(CSK199&lt;101,CSK199,IF(CSK199&lt;201,CSK199/2,IF(CSK199&lt;=301,CSK199/3,CSK199/4))))</f>
        <v>0</v>
      </c>
      <c r="CSM199" s="108">
        <v>3</v>
      </c>
      <c r="CSN199" s="109"/>
      <c r="CSO199" s="87"/>
      <c r="CSP199" s="87"/>
      <c r="CSQ199" s="87">
        <v>0</v>
      </c>
      <c r="CSR199" s="87">
        <f>CSP199+CSQ199</f>
        <v>0</v>
      </c>
      <c r="CSS199" s="87">
        <v>0</v>
      </c>
      <c r="CST199" s="87">
        <f>CSR199*(($H$150)+1)+(IF(CSS199&lt;101,CSS199,IF(CSS199&lt;201,CSS199/2,IF(CSS199&lt;=301,CSS199/3,CSS199/4))))</f>
        <v>0</v>
      </c>
      <c r="CSU199" s="108">
        <v>3</v>
      </c>
      <c r="CSV199" s="109"/>
      <c r="CSW199" s="87"/>
      <c r="CSX199" s="87"/>
      <c r="CSY199" s="87">
        <v>0</v>
      </c>
      <c r="CSZ199" s="87">
        <f>CSX199+CSY199</f>
        <v>0</v>
      </c>
      <c r="CTA199" s="87">
        <v>0</v>
      </c>
      <c r="CTB199" s="87">
        <f>CSZ199*(($H$150)+1)+(IF(CTA199&lt;101,CTA199,IF(CTA199&lt;201,CTA199/2,IF(CTA199&lt;=301,CTA199/3,CTA199/4))))</f>
        <v>0</v>
      </c>
      <c r="CTC199" s="108">
        <v>3</v>
      </c>
      <c r="CTD199" s="109"/>
      <c r="CTE199" s="87"/>
      <c r="CTF199" s="87"/>
      <c r="CTG199" s="87">
        <v>0</v>
      </c>
      <c r="CTH199" s="87">
        <f>CTF199+CTG199</f>
        <v>0</v>
      </c>
      <c r="CTI199" s="87">
        <v>0</v>
      </c>
      <c r="CTJ199" s="87">
        <f>CTH199*(($H$150)+1)+(IF(CTI199&lt;101,CTI199,IF(CTI199&lt;201,CTI199/2,IF(CTI199&lt;=301,CTI199/3,CTI199/4))))</f>
        <v>0</v>
      </c>
      <c r="CTK199" s="108">
        <v>3</v>
      </c>
      <c r="CTL199" s="109"/>
      <c r="CTM199" s="87"/>
      <c r="CTN199" s="87"/>
      <c r="CTO199" s="87">
        <v>0</v>
      </c>
      <c r="CTP199" s="87">
        <f>CTN199+CTO199</f>
        <v>0</v>
      </c>
      <c r="CTQ199" s="87">
        <v>0</v>
      </c>
      <c r="CTR199" s="87">
        <f>CTP199*(($H$150)+1)+(IF(CTQ199&lt;101,CTQ199,IF(CTQ199&lt;201,CTQ199/2,IF(CTQ199&lt;=301,CTQ199/3,CTQ199/4))))</f>
        <v>0</v>
      </c>
      <c r="CTS199" s="108">
        <v>3</v>
      </c>
      <c r="CTT199" s="109"/>
      <c r="CTU199" s="87"/>
      <c r="CTV199" s="87"/>
      <c r="CTW199" s="87">
        <v>0</v>
      </c>
      <c r="CTX199" s="87">
        <f>CTV199+CTW199</f>
        <v>0</v>
      </c>
      <c r="CTY199" s="87">
        <v>0</v>
      </c>
      <c r="CTZ199" s="87">
        <f>CTX199*(($H$150)+1)+(IF(CTY199&lt;101,CTY199,IF(CTY199&lt;201,CTY199/2,IF(CTY199&lt;=301,CTY199/3,CTY199/4))))</f>
        <v>0</v>
      </c>
      <c r="CUA199" s="108">
        <v>3</v>
      </c>
      <c r="CUB199" s="109"/>
      <c r="CUC199" s="87"/>
      <c r="CUD199" s="87"/>
      <c r="CUE199" s="87">
        <v>0</v>
      </c>
      <c r="CUF199" s="87">
        <f>CUD199+CUE199</f>
        <v>0</v>
      </c>
      <c r="CUG199" s="87">
        <v>0</v>
      </c>
      <c r="CUH199" s="87">
        <f>CUF199*(($H$150)+1)+(IF(CUG199&lt;101,CUG199,IF(CUG199&lt;201,CUG199/2,IF(CUG199&lt;=301,CUG199/3,CUG199/4))))</f>
        <v>0</v>
      </c>
      <c r="CUI199" s="108">
        <v>3</v>
      </c>
      <c r="CUJ199" s="109"/>
      <c r="CUK199" s="87"/>
      <c r="CUL199" s="87"/>
      <c r="CUM199" s="87">
        <v>0</v>
      </c>
      <c r="CUN199" s="87">
        <f>CUL199+CUM199</f>
        <v>0</v>
      </c>
      <c r="CUO199" s="87">
        <v>0</v>
      </c>
      <c r="CUP199" s="87">
        <f>CUN199*(($H$150)+1)+(IF(CUO199&lt;101,CUO199,IF(CUO199&lt;201,CUO199/2,IF(CUO199&lt;=301,CUO199/3,CUO199/4))))</f>
        <v>0</v>
      </c>
      <c r="CUQ199" s="108">
        <v>3</v>
      </c>
      <c r="CUR199" s="109"/>
      <c r="CUS199" s="87"/>
      <c r="CUT199" s="87"/>
      <c r="CUU199" s="87">
        <v>0</v>
      </c>
      <c r="CUV199" s="87">
        <f>CUT199+CUU199</f>
        <v>0</v>
      </c>
      <c r="CUW199" s="87">
        <v>0</v>
      </c>
      <c r="CUX199" s="87">
        <f>CUV199*(($H$150)+1)+(IF(CUW199&lt;101,CUW199,IF(CUW199&lt;201,CUW199/2,IF(CUW199&lt;=301,CUW199/3,CUW199/4))))</f>
        <v>0</v>
      </c>
      <c r="CUY199" s="108">
        <v>3</v>
      </c>
      <c r="CUZ199" s="109"/>
      <c r="CVA199" s="87"/>
      <c r="CVB199" s="87"/>
      <c r="CVC199" s="87">
        <v>0</v>
      </c>
      <c r="CVD199" s="87">
        <f>CVB199+CVC199</f>
        <v>0</v>
      </c>
      <c r="CVE199" s="87">
        <v>0</v>
      </c>
      <c r="CVF199" s="87">
        <f>CVD199*(($H$150)+1)+(IF(CVE199&lt;101,CVE199,IF(CVE199&lt;201,CVE199/2,IF(CVE199&lt;=301,CVE199/3,CVE199/4))))</f>
        <v>0</v>
      </c>
      <c r="CVG199" s="108">
        <v>3</v>
      </c>
      <c r="CVH199" s="109"/>
      <c r="CVI199" s="87"/>
      <c r="CVJ199" s="87"/>
      <c r="CVK199" s="87">
        <v>0</v>
      </c>
      <c r="CVL199" s="87">
        <f>CVJ199+CVK199</f>
        <v>0</v>
      </c>
      <c r="CVM199" s="87">
        <v>0</v>
      </c>
      <c r="CVN199" s="87">
        <f>CVL199*(($H$150)+1)+(IF(CVM199&lt;101,CVM199,IF(CVM199&lt;201,CVM199/2,IF(CVM199&lt;=301,CVM199/3,CVM199/4))))</f>
        <v>0</v>
      </c>
      <c r="CVO199" s="108">
        <v>3</v>
      </c>
      <c r="CVP199" s="109"/>
      <c r="CVQ199" s="87"/>
      <c r="CVR199" s="87"/>
      <c r="CVS199" s="87">
        <v>0</v>
      </c>
      <c r="CVT199" s="87">
        <f>CVR199+CVS199</f>
        <v>0</v>
      </c>
      <c r="CVU199" s="87">
        <v>0</v>
      </c>
      <c r="CVV199" s="87">
        <f>CVT199*(($H$150)+1)+(IF(CVU199&lt;101,CVU199,IF(CVU199&lt;201,CVU199/2,IF(CVU199&lt;=301,CVU199/3,CVU199/4))))</f>
        <v>0</v>
      </c>
      <c r="CVW199" s="108">
        <v>3</v>
      </c>
      <c r="CVX199" s="109"/>
      <c r="CVY199" s="87"/>
      <c r="CVZ199" s="87"/>
      <c r="CWA199" s="87">
        <v>0</v>
      </c>
      <c r="CWB199" s="87">
        <f>CVZ199+CWA199</f>
        <v>0</v>
      </c>
      <c r="CWC199" s="87">
        <v>0</v>
      </c>
      <c r="CWD199" s="87">
        <f>CWB199*(($H$150)+1)+(IF(CWC199&lt;101,CWC199,IF(CWC199&lt;201,CWC199/2,IF(CWC199&lt;=301,CWC199/3,CWC199/4))))</f>
        <v>0</v>
      </c>
      <c r="CWE199" s="108">
        <v>3</v>
      </c>
      <c r="CWF199" s="109"/>
      <c r="CWG199" s="87"/>
      <c r="CWH199" s="87"/>
      <c r="CWI199" s="87">
        <v>0</v>
      </c>
      <c r="CWJ199" s="87">
        <f>CWH199+CWI199</f>
        <v>0</v>
      </c>
      <c r="CWK199" s="87">
        <v>0</v>
      </c>
      <c r="CWL199" s="87">
        <f>CWJ199*(($H$150)+1)+(IF(CWK199&lt;101,CWK199,IF(CWK199&lt;201,CWK199/2,IF(CWK199&lt;=301,CWK199/3,CWK199/4))))</f>
        <v>0</v>
      </c>
      <c r="CWM199" s="108">
        <v>3</v>
      </c>
      <c r="CWN199" s="109"/>
      <c r="CWO199" s="87"/>
      <c r="CWP199" s="87"/>
      <c r="CWQ199" s="87">
        <v>0</v>
      </c>
      <c r="CWR199" s="87">
        <f>CWP199+CWQ199</f>
        <v>0</v>
      </c>
      <c r="CWS199" s="87">
        <v>0</v>
      </c>
      <c r="CWT199" s="87">
        <f>CWR199*(($H$150)+1)+(IF(CWS199&lt;101,CWS199,IF(CWS199&lt;201,CWS199/2,IF(CWS199&lt;=301,CWS199/3,CWS199/4))))</f>
        <v>0</v>
      </c>
      <c r="CWU199" s="108">
        <v>3</v>
      </c>
      <c r="CWV199" s="109"/>
      <c r="CWW199" s="87"/>
      <c r="CWX199" s="87"/>
      <c r="CWY199" s="87">
        <v>0</v>
      </c>
      <c r="CWZ199" s="87">
        <f>CWX199+CWY199</f>
        <v>0</v>
      </c>
      <c r="CXA199" s="87">
        <v>0</v>
      </c>
      <c r="CXB199" s="87">
        <f>CWZ199*(($H$150)+1)+(IF(CXA199&lt;101,CXA199,IF(CXA199&lt;201,CXA199/2,IF(CXA199&lt;=301,CXA199/3,CXA199/4))))</f>
        <v>0</v>
      </c>
      <c r="CXC199" s="108">
        <v>3</v>
      </c>
      <c r="CXD199" s="109"/>
      <c r="CXE199" s="87"/>
      <c r="CXF199" s="87"/>
      <c r="CXG199" s="87">
        <v>0</v>
      </c>
      <c r="CXH199" s="87">
        <f>CXF199+CXG199</f>
        <v>0</v>
      </c>
      <c r="CXI199" s="87">
        <v>0</v>
      </c>
      <c r="CXJ199" s="87">
        <f>CXH199*(($H$150)+1)+(IF(CXI199&lt;101,CXI199,IF(CXI199&lt;201,CXI199/2,IF(CXI199&lt;=301,CXI199/3,CXI199/4))))</f>
        <v>0</v>
      </c>
      <c r="CXK199" s="108">
        <v>3</v>
      </c>
      <c r="CXL199" s="109"/>
      <c r="CXM199" s="87"/>
      <c r="CXN199" s="87"/>
      <c r="CXO199" s="87">
        <v>0</v>
      </c>
      <c r="CXP199" s="87">
        <f>CXN199+CXO199</f>
        <v>0</v>
      </c>
      <c r="CXQ199" s="87">
        <v>0</v>
      </c>
      <c r="CXR199" s="87">
        <f>CXP199*(($H$150)+1)+(IF(CXQ199&lt;101,CXQ199,IF(CXQ199&lt;201,CXQ199/2,IF(CXQ199&lt;=301,CXQ199/3,CXQ199/4))))</f>
        <v>0</v>
      </c>
      <c r="CXS199" s="108">
        <v>3</v>
      </c>
      <c r="CXT199" s="109"/>
      <c r="CXU199" s="87"/>
      <c r="CXV199" s="87"/>
      <c r="CXW199" s="87">
        <v>0</v>
      </c>
      <c r="CXX199" s="87">
        <f>CXV199+CXW199</f>
        <v>0</v>
      </c>
      <c r="CXY199" s="87">
        <v>0</v>
      </c>
      <c r="CXZ199" s="87">
        <f>CXX199*(($H$150)+1)+(IF(CXY199&lt;101,CXY199,IF(CXY199&lt;201,CXY199/2,IF(CXY199&lt;=301,CXY199/3,CXY199/4))))</f>
        <v>0</v>
      </c>
      <c r="CYA199" s="108">
        <v>3</v>
      </c>
      <c r="CYB199" s="109"/>
      <c r="CYC199" s="87"/>
      <c r="CYD199" s="87"/>
      <c r="CYE199" s="87">
        <v>0</v>
      </c>
      <c r="CYF199" s="87">
        <f>CYD199+CYE199</f>
        <v>0</v>
      </c>
      <c r="CYG199" s="87">
        <v>0</v>
      </c>
      <c r="CYH199" s="87">
        <f>CYF199*(($H$150)+1)+(IF(CYG199&lt;101,CYG199,IF(CYG199&lt;201,CYG199/2,IF(CYG199&lt;=301,CYG199/3,CYG199/4))))</f>
        <v>0</v>
      </c>
      <c r="CYI199" s="108">
        <v>3</v>
      </c>
      <c r="CYJ199" s="109"/>
      <c r="CYK199" s="87"/>
      <c r="CYL199" s="87"/>
      <c r="CYM199" s="87">
        <v>0</v>
      </c>
      <c r="CYN199" s="87">
        <f>CYL199+CYM199</f>
        <v>0</v>
      </c>
      <c r="CYO199" s="87">
        <v>0</v>
      </c>
      <c r="CYP199" s="87">
        <f>CYN199*(($H$150)+1)+(IF(CYO199&lt;101,CYO199,IF(CYO199&lt;201,CYO199/2,IF(CYO199&lt;=301,CYO199/3,CYO199/4))))</f>
        <v>0</v>
      </c>
      <c r="CYQ199" s="108">
        <v>3</v>
      </c>
      <c r="CYR199" s="109"/>
      <c r="CYS199" s="87"/>
      <c r="CYT199" s="87"/>
      <c r="CYU199" s="87">
        <v>0</v>
      </c>
      <c r="CYV199" s="87">
        <f>CYT199+CYU199</f>
        <v>0</v>
      </c>
      <c r="CYW199" s="87">
        <v>0</v>
      </c>
      <c r="CYX199" s="87">
        <f>CYV199*(($H$150)+1)+(IF(CYW199&lt;101,CYW199,IF(CYW199&lt;201,CYW199/2,IF(CYW199&lt;=301,CYW199/3,CYW199/4))))</f>
        <v>0</v>
      </c>
      <c r="CYY199" s="108">
        <v>3</v>
      </c>
      <c r="CYZ199" s="109"/>
      <c r="CZA199" s="87"/>
      <c r="CZB199" s="87"/>
      <c r="CZC199" s="87">
        <v>0</v>
      </c>
      <c r="CZD199" s="87">
        <f>CZB199+CZC199</f>
        <v>0</v>
      </c>
      <c r="CZE199" s="87">
        <v>0</v>
      </c>
      <c r="CZF199" s="87">
        <f>CZD199*(($H$150)+1)+(IF(CZE199&lt;101,CZE199,IF(CZE199&lt;201,CZE199/2,IF(CZE199&lt;=301,CZE199/3,CZE199/4))))</f>
        <v>0</v>
      </c>
      <c r="CZG199" s="108">
        <v>3</v>
      </c>
      <c r="CZH199" s="109"/>
      <c r="CZI199" s="87"/>
      <c r="CZJ199" s="87"/>
      <c r="CZK199" s="87">
        <v>0</v>
      </c>
      <c r="CZL199" s="87">
        <f>CZJ199+CZK199</f>
        <v>0</v>
      </c>
      <c r="CZM199" s="87">
        <v>0</v>
      </c>
      <c r="CZN199" s="87">
        <f>CZL199*(($H$150)+1)+(IF(CZM199&lt;101,CZM199,IF(CZM199&lt;201,CZM199/2,IF(CZM199&lt;=301,CZM199/3,CZM199/4))))</f>
        <v>0</v>
      </c>
      <c r="CZO199" s="108">
        <v>3</v>
      </c>
      <c r="CZP199" s="109"/>
      <c r="CZQ199" s="87"/>
      <c r="CZR199" s="87"/>
      <c r="CZS199" s="87">
        <v>0</v>
      </c>
      <c r="CZT199" s="87">
        <f>CZR199+CZS199</f>
        <v>0</v>
      </c>
      <c r="CZU199" s="87">
        <v>0</v>
      </c>
      <c r="CZV199" s="87">
        <f>CZT199*(($H$150)+1)+(IF(CZU199&lt;101,CZU199,IF(CZU199&lt;201,CZU199/2,IF(CZU199&lt;=301,CZU199/3,CZU199/4))))</f>
        <v>0</v>
      </c>
      <c r="CZW199" s="108">
        <v>3</v>
      </c>
      <c r="CZX199" s="109"/>
      <c r="CZY199" s="87"/>
      <c r="CZZ199" s="87"/>
      <c r="DAA199" s="87">
        <v>0</v>
      </c>
      <c r="DAB199" s="87">
        <f>CZZ199+DAA199</f>
        <v>0</v>
      </c>
      <c r="DAC199" s="87">
        <v>0</v>
      </c>
      <c r="DAD199" s="87">
        <f>DAB199*(($H$150)+1)+(IF(DAC199&lt;101,DAC199,IF(DAC199&lt;201,DAC199/2,IF(DAC199&lt;=301,DAC199/3,DAC199/4))))</f>
        <v>0</v>
      </c>
      <c r="DAE199" s="108">
        <v>3</v>
      </c>
      <c r="DAF199" s="109"/>
      <c r="DAG199" s="87"/>
      <c r="DAH199" s="87"/>
      <c r="DAI199" s="87">
        <v>0</v>
      </c>
      <c r="DAJ199" s="87">
        <f>DAH199+DAI199</f>
        <v>0</v>
      </c>
      <c r="DAK199" s="87">
        <v>0</v>
      </c>
      <c r="DAL199" s="87">
        <f>DAJ199*(($H$150)+1)+(IF(DAK199&lt;101,DAK199,IF(DAK199&lt;201,DAK199/2,IF(DAK199&lt;=301,DAK199/3,DAK199/4))))</f>
        <v>0</v>
      </c>
      <c r="DAM199" s="108">
        <v>3</v>
      </c>
      <c r="DAN199" s="109"/>
      <c r="DAO199" s="87"/>
      <c r="DAP199" s="87"/>
      <c r="DAQ199" s="87">
        <v>0</v>
      </c>
      <c r="DAR199" s="87">
        <f>DAP199+DAQ199</f>
        <v>0</v>
      </c>
      <c r="DAS199" s="87">
        <v>0</v>
      </c>
      <c r="DAT199" s="87">
        <f>DAR199*(($H$150)+1)+(IF(DAS199&lt;101,DAS199,IF(DAS199&lt;201,DAS199/2,IF(DAS199&lt;=301,DAS199/3,DAS199/4))))</f>
        <v>0</v>
      </c>
      <c r="DAU199" s="108">
        <v>3</v>
      </c>
      <c r="DAV199" s="109"/>
      <c r="DAW199" s="87"/>
      <c r="DAX199" s="87"/>
      <c r="DAY199" s="87">
        <v>0</v>
      </c>
      <c r="DAZ199" s="87">
        <f>DAX199+DAY199</f>
        <v>0</v>
      </c>
      <c r="DBA199" s="87">
        <v>0</v>
      </c>
      <c r="DBB199" s="87">
        <f>DAZ199*(($H$150)+1)+(IF(DBA199&lt;101,DBA199,IF(DBA199&lt;201,DBA199/2,IF(DBA199&lt;=301,DBA199/3,DBA199/4))))</f>
        <v>0</v>
      </c>
      <c r="DBC199" s="108">
        <v>3</v>
      </c>
      <c r="DBD199" s="109"/>
      <c r="DBE199" s="87"/>
      <c r="DBF199" s="87"/>
      <c r="DBG199" s="87">
        <v>0</v>
      </c>
      <c r="DBH199" s="87">
        <f>DBF199+DBG199</f>
        <v>0</v>
      </c>
      <c r="DBI199" s="87">
        <v>0</v>
      </c>
      <c r="DBJ199" s="87">
        <f>DBH199*(($H$150)+1)+(IF(DBI199&lt;101,DBI199,IF(DBI199&lt;201,DBI199/2,IF(DBI199&lt;=301,DBI199/3,DBI199/4))))</f>
        <v>0</v>
      </c>
      <c r="DBK199" s="108">
        <v>3</v>
      </c>
      <c r="DBL199" s="109"/>
      <c r="DBM199" s="87"/>
      <c r="DBN199" s="87"/>
      <c r="DBO199" s="87">
        <v>0</v>
      </c>
      <c r="DBP199" s="87">
        <f>DBN199+DBO199</f>
        <v>0</v>
      </c>
      <c r="DBQ199" s="87">
        <v>0</v>
      </c>
      <c r="DBR199" s="87">
        <f>DBP199*(($H$150)+1)+(IF(DBQ199&lt;101,DBQ199,IF(DBQ199&lt;201,DBQ199/2,IF(DBQ199&lt;=301,DBQ199/3,DBQ199/4))))</f>
        <v>0</v>
      </c>
      <c r="DBS199" s="108">
        <v>3</v>
      </c>
      <c r="DBT199" s="109"/>
      <c r="DBU199" s="87"/>
      <c r="DBV199" s="87"/>
      <c r="DBW199" s="87">
        <v>0</v>
      </c>
      <c r="DBX199" s="87">
        <f>DBV199+DBW199</f>
        <v>0</v>
      </c>
      <c r="DBY199" s="87">
        <v>0</v>
      </c>
      <c r="DBZ199" s="87">
        <f>DBX199*(($H$150)+1)+(IF(DBY199&lt;101,DBY199,IF(DBY199&lt;201,DBY199/2,IF(DBY199&lt;=301,DBY199/3,DBY199/4))))</f>
        <v>0</v>
      </c>
      <c r="DCA199" s="108">
        <v>3</v>
      </c>
      <c r="DCB199" s="109"/>
      <c r="DCC199" s="87"/>
      <c r="DCD199" s="87"/>
      <c r="DCE199" s="87">
        <v>0</v>
      </c>
      <c r="DCF199" s="87">
        <f>DCD199+DCE199</f>
        <v>0</v>
      </c>
      <c r="DCG199" s="87">
        <v>0</v>
      </c>
      <c r="DCH199" s="87">
        <f>DCF199*(($H$150)+1)+(IF(DCG199&lt;101,DCG199,IF(DCG199&lt;201,DCG199/2,IF(DCG199&lt;=301,DCG199/3,DCG199/4))))</f>
        <v>0</v>
      </c>
      <c r="DCI199" s="108">
        <v>3</v>
      </c>
      <c r="DCJ199" s="109"/>
      <c r="DCK199" s="87"/>
      <c r="DCL199" s="87"/>
      <c r="DCM199" s="87">
        <v>0</v>
      </c>
      <c r="DCN199" s="87">
        <f>DCL199+DCM199</f>
        <v>0</v>
      </c>
      <c r="DCO199" s="87">
        <v>0</v>
      </c>
      <c r="DCP199" s="87">
        <f>DCN199*(($H$150)+1)+(IF(DCO199&lt;101,DCO199,IF(DCO199&lt;201,DCO199/2,IF(DCO199&lt;=301,DCO199/3,DCO199/4))))</f>
        <v>0</v>
      </c>
      <c r="DCQ199" s="108">
        <v>3</v>
      </c>
      <c r="DCR199" s="109"/>
      <c r="DCS199" s="87"/>
      <c r="DCT199" s="87"/>
      <c r="DCU199" s="87">
        <v>0</v>
      </c>
      <c r="DCV199" s="87">
        <f>DCT199+DCU199</f>
        <v>0</v>
      </c>
      <c r="DCW199" s="87">
        <v>0</v>
      </c>
      <c r="DCX199" s="87">
        <f>DCV199*(($H$150)+1)+(IF(DCW199&lt;101,DCW199,IF(DCW199&lt;201,DCW199/2,IF(DCW199&lt;=301,DCW199/3,DCW199/4))))</f>
        <v>0</v>
      </c>
      <c r="DCY199" s="108">
        <v>3</v>
      </c>
      <c r="DCZ199" s="109"/>
      <c r="DDA199" s="87"/>
      <c r="DDB199" s="87"/>
      <c r="DDC199" s="87">
        <v>0</v>
      </c>
      <c r="DDD199" s="87">
        <f>DDB199+DDC199</f>
        <v>0</v>
      </c>
      <c r="DDE199" s="87">
        <v>0</v>
      </c>
      <c r="DDF199" s="87">
        <f>DDD199*(($H$150)+1)+(IF(DDE199&lt;101,DDE199,IF(DDE199&lt;201,DDE199/2,IF(DDE199&lt;=301,DDE199/3,DDE199/4))))</f>
        <v>0</v>
      </c>
      <c r="DDG199" s="108">
        <v>3</v>
      </c>
      <c r="DDH199" s="109"/>
      <c r="DDI199" s="87"/>
      <c r="DDJ199" s="87"/>
      <c r="DDK199" s="87">
        <v>0</v>
      </c>
      <c r="DDL199" s="87">
        <f>DDJ199+DDK199</f>
        <v>0</v>
      </c>
      <c r="DDM199" s="87">
        <v>0</v>
      </c>
      <c r="DDN199" s="87">
        <f>DDL199*(($H$150)+1)+(IF(DDM199&lt;101,DDM199,IF(DDM199&lt;201,DDM199/2,IF(DDM199&lt;=301,DDM199/3,DDM199/4))))</f>
        <v>0</v>
      </c>
      <c r="DDO199" s="108">
        <v>3</v>
      </c>
      <c r="DDP199" s="109"/>
      <c r="DDQ199" s="87"/>
      <c r="DDR199" s="87"/>
      <c r="DDS199" s="87">
        <v>0</v>
      </c>
      <c r="DDT199" s="87">
        <f>DDR199+DDS199</f>
        <v>0</v>
      </c>
      <c r="DDU199" s="87">
        <v>0</v>
      </c>
      <c r="DDV199" s="87">
        <f>DDT199*(($H$150)+1)+(IF(DDU199&lt;101,DDU199,IF(DDU199&lt;201,DDU199/2,IF(DDU199&lt;=301,DDU199/3,DDU199/4))))</f>
        <v>0</v>
      </c>
      <c r="DDW199" s="108">
        <v>3</v>
      </c>
      <c r="DDX199" s="109"/>
      <c r="DDY199" s="87"/>
      <c r="DDZ199" s="87"/>
      <c r="DEA199" s="87">
        <v>0</v>
      </c>
      <c r="DEB199" s="87">
        <f>DDZ199+DEA199</f>
        <v>0</v>
      </c>
      <c r="DEC199" s="87">
        <v>0</v>
      </c>
      <c r="DED199" s="87">
        <f>DEB199*(($H$150)+1)+(IF(DEC199&lt;101,DEC199,IF(DEC199&lt;201,DEC199/2,IF(DEC199&lt;=301,DEC199/3,DEC199/4))))</f>
        <v>0</v>
      </c>
      <c r="DEE199" s="108">
        <v>3</v>
      </c>
      <c r="DEF199" s="109"/>
      <c r="DEG199" s="87"/>
      <c r="DEH199" s="87"/>
      <c r="DEI199" s="87">
        <v>0</v>
      </c>
      <c r="DEJ199" s="87">
        <f>DEH199+DEI199</f>
        <v>0</v>
      </c>
      <c r="DEK199" s="87">
        <v>0</v>
      </c>
      <c r="DEL199" s="87">
        <f>DEJ199*(($H$150)+1)+(IF(DEK199&lt;101,DEK199,IF(DEK199&lt;201,DEK199/2,IF(DEK199&lt;=301,DEK199/3,DEK199/4))))</f>
        <v>0</v>
      </c>
      <c r="DEM199" s="108">
        <v>3</v>
      </c>
      <c r="DEN199" s="109"/>
      <c r="DEO199" s="87"/>
      <c r="DEP199" s="87"/>
      <c r="DEQ199" s="87">
        <v>0</v>
      </c>
      <c r="DER199" s="87">
        <f>DEP199+DEQ199</f>
        <v>0</v>
      </c>
      <c r="DES199" s="87">
        <v>0</v>
      </c>
      <c r="DET199" s="87">
        <f>DER199*(($H$150)+1)+(IF(DES199&lt;101,DES199,IF(DES199&lt;201,DES199/2,IF(DES199&lt;=301,DES199/3,DES199/4))))</f>
        <v>0</v>
      </c>
      <c r="DEU199" s="108">
        <v>3</v>
      </c>
      <c r="DEV199" s="109"/>
      <c r="DEW199" s="87"/>
      <c r="DEX199" s="87"/>
      <c r="DEY199" s="87">
        <v>0</v>
      </c>
      <c r="DEZ199" s="87">
        <f>DEX199+DEY199</f>
        <v>0</v>
      </c>
      <c r="DFA199" s="87">
        <v>0</v>
      </c>
      <c r="DFB199" s="87">
        <f>DEZ199*(($H$150)+1)+(IF(DFA199&lt;101,DFA199,IF(DFA199&lt;201,DFA199/2,IF(DFA199&lt;=301,DFA199/3,DFA199/4))))</f>
        <v>0</v>
      </c>
      <c r="DFC199" s="108">
        <v>3</v>
      </c>
      <c r="DFD199" s="109"/>
      <c r="DFE199" s="87"/>
      <c r="DFF199" s="87"/>
      <c r="DFG199" s="87">
        <v>0</v>
      </c>
      <c r="DFH199" s="87">
        <f>DFF199+DFG199</f>
        <v>0</v>
      </c>
      <c r="DFI199" s="87">
        <v>0</v>
      </c>
      <c r="DFJ199" s="87">
        <f>DFH199*(($H$150)+1)+(IF(DFI199&lt;101,DFI199,IF(DFI199&lt;201,DFI199/2,IF(DFI199&lt;=301,DFI199/3,DFI199/4))))</f>
        <v>0</v>
      </c>
      <c r="DFK199" s="108">
        <v>3</v>
      </c>
      <c r="DFL199" s="109"/>
      <c r="DFM199" s="87"/>
      <c r="DFN199" s="87"/>
      <c r="DFO199" s="87">
        <v>0</v>
      </c>
      <c r="DFP199" s="87">
        <f>DFN199+DFO199</f>
        <v>0</v>
      </c>
      <c r="DFQ199" s="87">
        <v>0</v>
      </c>
      <c r="DFR199" s="87">
        <f>DFP199*(($H$150)+1)+(IF(DFQ199&lt;101,DFQ199,IF(DFQ199&lt;201,DFQ199/2,IF(DFQ199&lt;=301,DFQ199/3,DFQ199/4))))</f>
        <v>0</v>
      </c>
      <c r="DFS199" s="108">
        <v>3</v>
      </c>
      <c r="DFT199" s="109"/>
      <c r="DFU199" s="87"/>
      <c r="DFV199" s="87"/>
      <c r="DFW199" s="87">
        <v>0</v>
      </c>
      <c r="DFX199" s="87">
        <f>DFV199+DFW199</f>
        <v>0</v>
      </c>
      <c r="DFY199" s="87">
        <v>0</v>
      </c>
      <c r="DFZ199" s="87">
        <f>DFX199*(($H$150)+1)+(IF(DFY199&lt;101,DFY199,IF(DFY199&lt;201,DFY199/2,IF(DFY199&lt;=301,DFY199/3,DFY199/4))))</f>
        <v>0</v>
      </c>
      <c r="DGA199" s="108">
        <v>3</v>
      </c>
      <c r="DGB199" s="109"/>
      <c r="DGC199" s="87"/>
      <c r="DGD199" s="87"/>
      <c r="DGE199" s="87">
        <v>0</v>
      </c>
      <c r="DGF199" s="87">
        <f>DGD199+DGE199</f>
        <v>0</v>
      </c>
      <c r="DGG199" s="87">
        <v>0</v>
      </c>
      <c r="DGH199" s="87">
        <f>DGF199*(($H$150)+1)+(IF(DGG199&lt;101,DGG199,IF(DGG199&lt;201,DGG199/2,IF(DGG199&lt;=301,DGG199/3,DGG199/4))))</f>
        <v>0</v>
      </c>
      <c r="DGI199" s="108">
        <v>3</v>
      </c>
      <c r="DGJ199" s="109"/>
      <c r="DGK199" s="87"/>
      <c r="DGL199" s="87"/>
      <c r="DGM199" s="87">
        <v>0</v>
      </c>
      <c r="DGN199" s="87">
        <f>DGL199+DGM199</f>
        <v>0</v>
      </c>
      <c r="DGO199" s="87">
        <v>0</v>
      </c>
      <c r="DGP199" s="87">
        <f>DGN199*(($H$150)+1)+(IF(DGO199&lt;101,DGO199,IF(DGO199&lt;201,DGO199/2,IF(DGO199&lt;=301,DGO199/3,DGO199/4))))</f>
        <v>0</v>
      </c>
      <c r="DGQ199" s="108">
        <v>3</v>
      </c>
      <c r="DGR199" s="109"/>
      <c r="DGS199" s="87"/>
      <c r="DGT199" s="87"/>
      <c r="DGU199" s="87">
        <v>0</v>
      </c>
      <c r="DGV199" s="87">
        <f>DGT199+DGU199</f>
        <v>0</v>
      </c>
      <c r="DGW199" s="87">
        <v>0</v>
      </c>
      <c r="DGX199" s="87">
        <f>DGV199*(($H$150)+1)+(IF(DGW199&lt;101,DGW199,IF(DGW199&lt;201,DGW199/2,IF(DGW199&lt;=301,DGW199/3,DGW199/4))))</f>
        <v>0</v>
      </c>
      <c r="DGY199" s="108">
        <v>3</v>
      </c>
      <c r="DGZ199" s="109"/>
      <c r="DHA199" s="87"/>
      <c r="DHB199" s="87"/>
      <c r="DHC199" s="87">
        <v>0</v>
      </c>
      <c r="DHD199" s="87">
        <f>DHB199+DHC199</f>
        <v>0</v>
      </c>
      <c r="DHE199" s="87">
        <v>0</v>
      </c>
      <c r="DHF199" s="87">
        <f>DHD199*(($H$150)+1)+(IF(DHE199&lt;101,DHE199,IF(DHE199&lt;201,DHE199/2,IF(DHE199&lt;=301,DHE199/3,DHE199/4))))</f>
        <v>0</v>
      </c>
      <c r="DHG199" s="108">
        <v>3</v>
      </c>
      <c r="DHH199" s="109"/>
      <c r="DHI199" s="87"/>
      <c r="DHJ199" s="87"/>
      <c r="DHK199" s="87">
        <v>0</v>
      </c>
      <c r="DHL199" s="87">
        <f>DHJ199+DHK199</f>
        <v>0</v>
      </c>
      <c r="DHM199" s="87">
        <v>0</v>
      </c>
      <c r="DHN199" s="87">
        <f>DHL199*(($H$150)+1)+(IF(DHM199&lt;101,DHM199,IF(DHM199&lt;201,DHM199/2,IF(DHM199&lt;=301,DHM199/3,DHM199/4))))</f>
        <v>0</v>
      </c>
      <c r="DHO199" s="108">
        <v>3</v>
      </c>
      <c r="DHP199" s="109"/>
      <c r="DHQ199" s="87"/>
      <c r="DHR199" s="87"/>
      <c r="DHS199" s="87">
        <v>0</v>
      </c>
      <c r="DHT199" s="87">
        <f>DHR199+DHS199</f>
        <v>0</v>
      </c>
      <c r="DHU199" s="87">
        <v>0</v>
      </c>
      <c r="DHV199" s="87">
        <f>DHT199*(($H$150)+1)+(IF(DHU199&lt;101,DHU199,IF(DHU199&lt;201,DHU199/2,IF(DHU199&lt;=301,DHU199/3,DHU199/4))))</f>
        <v>0</v>
      </c>
      <c r="DHW199" s="108">
        <v>3</v>
      </c>
      <c r="DHX199" s="109"/>
      <c r="DHY199" s="87"/>
      <c r="DHZ199" s="87"/>
      <c r="DIA199" s="87">
        <v>0</v>
      </c>
      <c r="DIB199" s="87">
        <f>DHZ199+DIA199</f>
        <v>0</v>
      </c>
      <c r="DIC199" s="87">
        <v>0</v>
      </c>
      <c r="DID199" s="87">
        <f>DIB199*(($H$150)+1)+(IF(DIC199&lt;101,DIC199,IF(DIC199&lt;201,DIC199/2,IF(DIC199&lt;=301,DIC199/3,DIC199/4))))</f>
        <v>0</v>
      </c>
      <c r="DIE199" s="108">
        <v>3</v>
      </c>
      <c r="DIF199" s="109"/>
      <c r="DIG199" s="87"/>
      <c r="DIH199" s="87"/>
      <c r="DII199" s="87">
        <v>0</v>
      </c>
      <c r="DIJ199" s="87">
        <f>DIH199+DII199</f>
        <v>0</v>
      </c>
      <c r="DIK199" s="87">
        <v>0</v>
      </c>
      <c r="DIL199" s="87">
        <f>DIJ199*(($H$150)+1)+(IF(DIK199&lt;101,DIK199,IF(DIK199&lt;201,DIK199/2,IF(DIK199&lt;=301,DIK199/3,DIK199/4))))</f>
        <v>0</v>
      </c>
      <c r="DIM199" s="108">
        <v>3</v>
      </c>
      <c r="DIN199" s="109"/>
      <c r="DIO199" s="87"/>
      <c r="DIP199" s="87"/>
      <c r="DIQ199" s="87">
        <v>0</v>
      </c>
      <c r="DIR199" s="87">
        <f>DIP199+DIQ199</f>
        <v>0</v>
      </c>
      <c r="DIS199" s="87">
        <v>0</v>
      </c>
      <c r="DIT199" s="87">
        <f>DIR199*(($H$150)+1)+(IF(DIS199&lt;101,DIS199,IF(DIS199&lt;201,DIS199/2,IF(DIS199&lt;=301,DIS199/3,DIS199/4))))</f>
        <v>0</v>
      </c>
      <c r="DIU199" s="108">
        <v>3</v>
      </c>
      <c r="DIV199" s="109"/>
      <c r="DIW199" s="87"/>
      <c r="DIX199" s="87"/>
      <c r="DIY199" s="87">
        <v>0</v>
      </c>
      <c r="DIZ199" s="87">
        <f>DIX199+DIY199</f>
        <v>0</v>
      </c>
      <c r="DJA199" s="87">
        <v>0</v>
      </c>
      <c r="DJB199" s="87">
        <f>DIZ199*(($H$150)+1)+(IF(DJA199&lt;101,DJA199,IF(DJA199&lt;201,DJA199/2,IF(DJA199&lt;=301,DJA199/3,DJA199/4))))</f>
        <v>0</v>
      </c>
      <c r="DJC199" s="108">
        <v>3</v>
      </c>
      <c r="DJD199" s="109"/>
      <c r="DJE199" s="87"/>
      <c r="DJF199" s="87"/>
      <c r="DJG199" s="87">
        <v>0</v>
      </c>
      <c r="DJH199" s="87">
        <f>DJF199+DJG199</f>
        <v>0</v>
      </c>
      <c r="DJI199" s="87">
        <v>0</v>
      </c>
      <c r="DJJ199" s="87">
        <f>DJH199*(($H$150)+1)+(IF(DJI199&lt;101,DJI199,IF(DJI199&lt;201,DJI199/2,IF(DJI199&lt;=301,DJI199/3,DJI199/4))))</f>
        <v>0</v>
      </c>
      <c r="DJK199" s="108">
        <v>3</v>
      </c>
      <c r="DJL199" s="109"/>
      <c r="DJM199" s="87"/>
      <c r="DJN199" s="87"/>
      <c r="DJO199" s="87">
        <v>0</v>
      </c>
      <c r="DJP199" s="87">
        <f>DJN199+DJO199</f>
        <v>0</v>
      </c>
      <c r="DJQ199" s="87">
        <v>0</v>
      </c>
      <c r="DJR199" s="87">
        <f>DJP199*(($H$150)+1)+(IF(DJQ199&lt;101,DJQ199,IF(DJQ199&lt;201,DJQ199/2,IF(DJQ199&lt;=301,DJQ199/3,DJQ199/4))))</f>
        <v>0</v>
      </c>
      <c r="DJS199" s="108">
        <v>3</v>
      </c>
      <c r="DJT199" s="109"/>
      <c r="DJU199" s="87"/>
      <c r="DJV199" s="87"/>
      <c r="DJW199" s="87">
        <v>0</v>
      </c>
      <c r="DJX199" s="87">
        <f>DJV199+DJW199</f>
        <v>0</v>
      </c>
      <c r="DJY199" s="87">
        <v>0</v>
      </c>
      <c r="DJZ199" s="87">
        <f>DJX199*(($H$150)+1)+(IF(DJY199&lt;101,DJY199,IF(DJY199&lt;201,DJY199/2,IF(DJY199&lt;=301,DJY199/3,DJY199/4))))</f>
        <v>0</v>
      </c>
      <c r="DKA199" s="108">
        <v>3</v>
      </c>
      <c r="DKB199" s="109"/>
      <c r="DKC199" s="87"/>
      <c r="DKD199" s="87"/>
      <c r="DKE199" s="87">
        <v>0</v>
      </c>
      <c r="DKF199" s="87">
        <f>DKD199+DKE199</f>
        <v>0</v>
      </c>
      <c r="DKG199" s="87">
        <v>0</v>
      </c>
      <c r="DKH199" s="87">
        <f>DKF199*(($H$150)+1)+(IF(DKG199&lt;101,DKG199,IF(DKG199&lt;201,DKG199/2,IF(DKG199&lt;=301,DKG199/3,DKG199/4))))</f>
        <v>0</v>
      </c>
      <c r="DKI199" s="108">
        <v>3</v>
      </c>
      <c r="DKJ199" s="109"/>
      <c r="DKK199" s="87"/>
      <c r="DKL199" s="87"/>
      <c r="DKM199" s="87">
        <v>0</v>
      </c>
      <c r="DKN199" s="87">
        <f>DKL199+DKM199</f>
        <v>0</v>
      </c>
      <c r="DKO199" s="87">
        <v>0</v>
      </c>
      <c r="DKP199" s="87">
        <f>DKN199*(($H$150)+1)+(IF(DKO199&lt;101,DKO199,IF(DKO199&lt;201,DKO199/2,IF(DKO199&lt;=301,DKO199/3,DKO199/4))))</f>
        <v>0</v>
      </c>
      <c r="DKQ199" s="108">
        <v>3</v>
      </c>
      <c r="DKR199" s="109"/>
      <c r="DKS199" s="87"/>
      <c r="DKT199" s="87"/>
      <c r="DKU199" s="87">
        <v>0</v>
      </c>
      <c r="DKV199" s="87">
        <f>DKT199+DKU199</f>
        <v>0</v>
      </c>
      <c r="DKW199" s="87">
        <v>0</v>
      </c>
      <c r="DKX199" s="87">
        <f>DKV199*(($H$150)+1)+(IF(DKW199&lt;101,DKW199,IF(DKW199&lt;201,DKW199/2,IF(DKW199&lt;=301,DKW199/3,DKW199/4))))</f>
        <v>0</v>
      </c>
      <c r="DKY199" s="108">
        <v>3</v>
      </c>
      <c r="DKZ199" s="109"/>
      <c r="DLA199" s="87"/>
      <c r="DLB199" s="87"/>
      <c r="DLC199" s="87">
        <v>0</v>
      </c>
      <c r="DLD199" s="87">
        <f>DLB199+DLC199</f>
        <v>0</v>
      </c>
      <c r="DLE199" s="87">
        <v>0</v>
      </c>
      <c r="DLF199" s="87">
        <f>DLD199*(($H$150)+1)+(IF(DLE199&lt;101,DLE199,IF(DLE199&lt;201,DLE199/2,IF(DLE199&lt;=301,DLE199/3,DLE199/4))))</f>
        <v>0</v>
      </c>
      <c r="DLG199" s="108">
        <v>3</v>
      </c>
      <c r="DLH199" s="109"/>
      <c r="DLI199" s="87"/>
      <c r="DLJ199" s="87"/>
      <c r="DLK199" s="87">
        <v>0</v>
      </c>
      <c r="DLL199" s="87">
        <f>DLJ199+DLK199</f>
        <v>0</v>
      </c>
      <c r="DLM199" s="87">
        <v>0</v>
      </c>
      <c r="DLN199" s="87">
        <f>DLL199*(($H$150)+1)+(IF(DLM199&lt;101,DLM199,IF(DLM199&lt;201,DLM199/2,IF(DLM199&lt;=301,DLM199/3,DLM199/4))))</f>
        <v>0</v>
      </c>
      <c r="DLO199" s="108">
        <v>3</v>
      </c>
      <c r="DLP199" s="109"/>
      <c r="DLQ199" s="87"/>
      <c r="DLR199" s="87"/>
      <c r="DLS199" s="87">
        <v>0</v>
      </c>
      <c r="DLT199" s="87">
        <f>DLR199+DLS199</f>
        <v>0</v>
      </c>
      <c r="DLU199" s="87">
        <v>0</v>
      </c>
      <c r="DLV199" s="87">
        <f>DLT199*(($H$150)+1)+(IF(DLU199&lt;101,DLU199,IF(DLU199&lt;201,DLU199/2,IF(DLU199&lt;=301,DLU199/3,DLU199/4))))</f>
        <v>0</v>
      </c>
      <c r="DLW199" s="108">
        <v>3</v>
      </c>
      <c r="DLX199" s="109"/>
      <c r="DLY199" s="87"/>
      <c r="DLZ199" s="87"/>
      <c r="DMA199" s="87">
        <v>0</v>
      </c>
      <c r="DMB199" s="87">
        <f>DLZ199+DMA199</f>
        <v>0</v>
      </c>
      <c r="DMC199" s="87">
        <v>0</v>
      </c>
      <c r="DMD199" s="87">
        <f>DMB199*(($H$150)+1)+(IF(DMC199&lt;101,DMC199,IF(DMC199&lt;201,DMC199/2,IF(DMC199&lt;=301,DMC199/3,DMC199/4))))</f>
        <v>0</v>
      </c>
      <c r="DME199" s="108">
        <v>3</v>
      </c>
      <c r="DMF199" s="109"/>
      <c r="DMG199" s="87"/>
      <c r="DMH199" s="87"/>
      <c r="DMI199" s="87">
        <v>0</v>
      </c>
      <c r="DMJ199" s="87">
        <f>DMH199+DMI199</f>
        <v>0</v>
      </c>
      <c r="DMK199" s="87">
        <v>0</v>
      </c>
      <c r="DML199" s="87">
        <f>DMJ199*(($H$150)+1)+(IF(DMK199&lt;101,DMK199,IF(DMK199&lt;201,DMK199/2,IF(DMK199&lt;=301,DMK199/3,DMK199/4))))</f>
        <v>0</v>
      </c>
      <c r="DMM199" s="108">
        <v>3</v>
      </c>
      <c r="DMN199" s="109"/>
      <c r="DMO199" s="87"/>
      <c r="DMP199" s="87"/>
      <c r="DMQ199" s="87">
        <v>0</v>
      </c>
      <c r="DMR199" s="87">
        <f>DMP199+DMQ199</f>
        <v>0</v>
      </c>
      <c r="DMS199" s="87">
        <v>0</v>
      </c>
      <c r="DMT199" s="87">
        <f>DMR199*(($H$150)+1)+(IF(DMS199&lt;101,DMS199,IF(DMS199&lt;201,DMS199/2,IF(DMS199&lt;=301,DMS199/3,DMS199/4))))</f>
        <v>0</v>
      </c>
      <c r="DMU199" s="108">
        <v>3</v>
      </c>
      <c r="DMV199" s="109"/>
      <c r="DMW199" s="87"/>
      <c r="DMX199" s="87"/>
      <c r="DMY199" s="87">
        <v>0</v>
      </c>
      <c r="DMZ199" s="87">
        <f>DMX199+DMY199</f>
        <v>0</v>
      </c>
      <c r="DNA199" s="87">
        <v>0</v>
      </c>
      <c r="DNB199" s="87">
        <f>DMZ199*(($H$150)+1)+(IF(DNA199&lt;101,DNA199,IF(DNA199&lt;201,DNA199/2,IF(DNA199&lt;=301,DNA199/3,DNA199/4))))</f>
        <v>0</v>
      </c>
      <c r="DNC199" s="108">
        <v>3</v>
      </c>
      <c r="DND199" s="109"/>
      <c r="DNE199" s="87"/>
      <c r="DNF199" s="87"/>
      <c r="DNG199" s="87">
        <v>0</v>
      </c>
      <c r="DNH199" s="87">
        <f>DNF199+DNG199</f>
        <v>0</v>
      </c>
      <c r="DNI199" s="87">
        <v>0</v>
      </c>
      <c r="DNJ199" s="87">
        <f>DNH199*(($H$150)+1)+(IF(DNI199&lt;101,DNI199,IF(DNI199&lt;201,DNI199/2,IF(DNI199&lt;=301,DNI199/3,DNI199/4))))</f>
        <v>0</v>
      </c>
      <c r="DNK199" s="108">
        <v>3</v>
      </c>
      <c r="DNL199" s="109"/>
      <c r="DNM199" s="87"/>
      <c r="DNN199" s="87"/>
      <c r="DNO199" s="87">
        <v>0</v>
      </c>
      <c r="DNP199" s="87">
        <f>DNN199+DNO199</f>
        <v>0</v>
      </c>
      <c r="DNQ199" s="87">
        <v>0</v>
      </c>
      <c r="DNR199" s="87">
        <f>DNP199*(($H$150)+1)+(IF(DNQ199&lt;101,DNQ199,IF(DNQ199&lt;201,DNQ199/2,IF(DNQ199&lt;=301,DNQ199/3,DNQ199/4))))</f>
        <v>0</v>
      </c>
      <c r="DNS199" s="108">
        <v>3</v>
      </c>
      <c r="DNT199" s="109"/>
      <c r="DNU199" s="87"/>
      <c r="DNV199" s="87"/>
      <c r="DNW199" s="87">
        <v>0</v>
      </c>
      <c r="DNX199" s="87">
        <f>DNV199+DNW199</f>
        <v>0</v>
      </c>
      <c r="DNY199" s="87">
        <v>0</v>
      </c>
      <c r="DNZ199" s="87">
        <f>DNX199*(($H$150)+1)+(IF(DNY199&lt;101,DNY199,IF(DNY199&lt;201,DNY199/2,IF(DNY199&lt;=301,DNY199/3,DNY199/4))))</f>
        <v>0</v>
      </c>
      <c r="DOA199" s="108">
        <v>3</v>
      </c>
      <c r="DOB199" s="109"/>
      <c r="DOC199" s="87"/>
      <c r="DOD199" s="87"/>
      <c r="DOE199" s="87">
        <v>0</v>
      </c>
      <c r="DOF199" s="87">
        <f>DOD199+DOE199</f>
        <v>0</v>
      </c>
      <c r="DOG199" s="87">
        <v>0</v>
      </c>
      <c r="DOH199" s="87">
        <f>DOF199*(($H$150)+1)+(IF(DOG199&lt;101,DOG199,IF(DOG199&lt;201,DOG199/2,IF(DOG199&lt;=301,DOG199/3,DOG199/4))))</f>
        <v>0</v>
      </c>
      <c r="DOI199" s="108">
        <v>3</v>
      </c>
      <c r="DOJ199" s="109"/>
      <c r="DOK199" s="87"/>
      <c r="DOL199" s="87"/>
      <c r="DOM199" s="87">
        <v>0</v>
      </c>
      <c r="DON199" s="87">
        <f>DOL199+DOM199</f>
        <v>0</v>
      </c>
      <c r="DOO199" s="87">
        <v>0</v>
      </c>
      <c r="DOP199" s="87">
        <f>DON199*(($H$150)+1)+(IF(DOO199&lt;101,DOO199,IF(DOO199&lt;201,DOO199/2,IF(DOO199&lt;=301,DOO199/3,DOO199/4))))</f>
        <v>0</v>
      </c>
      <c r="DOQ199" s="108">
        <v>3</v>
      </c>
      <c r="DOR199" s="109"/>
      <c r="DOS199" s="87"/>
      <c r="DOT199" s="87"/>
      <c r="DOU199" s="87">
        <v>0</v>
      </c>
      <c r="DOV199" s="87">
        <f>DOT199+DOU199</f>
        <v>0</v>
      </c>
      <c r="DOW199" s="87">
        <v>0</v>
      </c>
      <c r="DOX199" s="87">
        <f>DOV199*(($H$150)+1)+(IF(DOW199&lt;101,DOW199,IF(DOW199&lt;201,DOW199/2,IF(DOW199&lt;=301,DOW199/3,DOW199/4))))</f>
        <v>0</v>
      </c>
      <c r="DOY199" s="108">
        <v>3</v>
      </c>
      <c r="DOZ199" s="109"/>
      <c r="DPA199" s="87"/>
      <c r="DPB199" s="87"/>
      <c r="DPC199" s="87">
        <v>0</v>
      </c>
      <c r="DPD199" s="87">
        <f>DPB199+DPC199</f>
        <v>0</v>
      </c>
      <c r="DPE199" s="87">
        <v>0</v>
      </c>
      <c r="DPF199" s="87">
        <f>DPD199*(($H$150)+1)+(IF(DPE199&lt;101,DPE199,IF(DPE199&lt;201,DPE199/2,IF(DPE199&lt;=301,DPE199/3,DPE199/4))))</f>
        <v>0</v>
      </c>
      <c r="DPG199" s="108">
        <v>3</v>
      </c>
      <c r="DPH199" s="109"/>
      <c r="DPI199" s="87"/>
      <c r="DPJ199" s="87"/>
      <c r="DPK199" s="87">
        <v>0</v>
      </c>
      <c r="DPL199" s="87">
        <f>DPJ199+DPK199</f>
        <v>0</v>
      </c>
      <c r="DPM199" s="87">
        <v>0</v>
      </c>
      <c r="DPN199" s="87">
        <f>DPL199*(($H$150)+1)+(IF(DPM199&lt;101,DPM199,IF(DPM199&lt;201,DPM199/2,IF(DPM199&lt;=301,DPM199/3,DPM199/4))))</f>
        <v>0</v>
      </c>
      <c r="DPO199" s="108">
        <v>3</v>
      </c>
      <c r="DPP199" s="109"/>
      <c r="DPQ199" s="87"/>
      <c r="DPR199" s="87"/>
      <c r="DPS199" s="87">
        <v>0</v>
      </c>
      <c r="DPT199" s="87">
        <f>DPR199+DPS199</f>
        <v>0</v>
      </c>
      <c r="DPU199" s="87">
        <v>0</v>
      </c>
      <c r="DPV199" s="87">
        <f>DPT199*(($H$150)+1)+(IF(DPU199&lt;101,DPU199,IF(DPU199&lt;201,DPU199/2,IF(DPU199&lt;=301,DPU199/3,DPU199/4))))</f>
        <v>0</v>
      </c>
      <c r="DPW199" s="108">
        <v>3</v>
      </c>
      <c r="DPX199" s="109"/>
      <c r="DPY199" s="87"/>
      <c r="DPZ199" s="87"/>
      <c r="DQA199" s="87">
        <v>0</v>
      </c>
      <c r="DQB199" s="87">
        <f>DPZ199+DQA199</f>
        <v>0</v>
      </c>
      <c r="DQC199" s="87">
        <v>0</v>
      </c>
      <c r="DQD199" s="87">
        <f>DQB199*(($H$150)+1)+(IF(DQC199&lt;101,DQC199,IF(DQC199&lt;201,DQC199/2,IF(DQC199&lt;=301,DQC199/3,DQC199/4))))</f>
        <v>0</v>
      </c>
      <c r="DQE199" s="108">
        <v>3</v>
      </c>
      <c r="DQF199" s="109"/>
      <c r="DQG199" s="87"/>
      <c r="DQH199" s="87"/>
      <c r="DQI199" s="87">
        <v>0</v>
      </c>
      <c r="DQJ199" s="87">
        <f>DQH199+DQI199</f>
        <v>0</v>
      </c>
      <c r="DQK199" s="87">
        <v>0</v>
      </c>
      <c r="DQL199" s="87">
        <f>DQJ199*(($H$150)+1)+(IF(DQK199&lt;101,DQK199,IF(DQK199&lt;201,DQK199/2,IF(DQK199&lt;=301,DQK199/3,DQK199/4))))</f>
        <v>0</v>
      </c>
      <c r="DQM199" s="108">
        <v>3</v>
      </c>
      <c r="DQN199" s="109"/>
      <c r="DQO199" s="87"/>
      <c r="DQP199" s="87"/>
      <c r="DQQ199" s="87">
        <v>0</v>
      </c>
      <c r="DQR199" s="87">
        <f>DQP199+DQQ199</f>
        <v>0</v>
      </c>
      <c r="DQS199" s="87">
        <v>0</v>
      </c>
      <c r="DQT199" s="87">
        <f>DQR199*(($H$150)+1)+(IF(DQS199&lt;101,DQS199,IF(DQS199&lt;201,DQS199/2,IF(DQS199&lt;=301,DQS199/3,DQS199/4))))</f>
        <v>0</v>
      </c>
      <c r="DQU199" s="108">
        <v>3</v>
      </c>
      <c r="DQV199" s="109"/>
      <c r="DQW199" s="87"/>
      <c r="DQX199" s="87"/>
      <c r="DQY199" s="87">
        <v>0</v>
      </c>
      <c r="DQZ199" s="87">
        <f>DQX199+DQY199</f>
        <v>0</v>
      </c>
      <c r="DRA199" s="87">
        <v>0</v>
      </c>
      <c r="DRB199" s="87">
        <f>DQZ199*(($H$150)+1)+(IF(DRA199&lt;101,DRA199,IF(DRA199&lt;201,DRA199/2,IF(DRA199&lt;=301,DRA199/3,DRA199/4))))</f>
        <v>0</v>
      </c>
      <c r="DRC199" s="108">
        <v>3</v>
      </c>
      <c r="DRD199" s="109"/>
      <c r="DRE199" s="87"/>
      <c r="DRF199" s="87"/>
      <c r="DRG199" s="87">
        <v>0</v>
      </c>
      <c r="DRH199" s="87">
        <f>DRF199+DRG199</f>
        <v>0</v>
      </c>
      <c r="DRI199" s="87">
        <v>0</v>
      </c>
      <c r="DRJ199" s="87">
        <f>DRH199*(($H$150)+1)+(IF(DRI199&lt;101,DRI199,IF(DRI199&lt;201,DRI199/2,IF(DRI199&lt;=301,DRI199/3,DRI199/4))))</f>
        <v>0</v>
      </c>
      <c r="DRK199" s="108">
        <v>3</v>
      </c>
      <c r="DRL199" s="109"/>
      <c r="DRM199" s="87"/>
      <c r="DRN199" s="87"/>
      <c r="DRO199" s="87">
        <v>0</v>
      </c>
      <c r="DRP199" s="87">
        <f>DRN199+DRO199</f>
        <v>0</v>
      </c>
      <c r="DRQ199" s="87">
        <v>0</v>
      </c>
      <c r="DRR199" s="87">
        <f>DRP199*(($H$150)+1)+(IF(DRQ199&lt;101,DRQ199,IF(DRQ199&lt;201,DRQ199/2,IF(DRQ199&lt;=301,DRQ199/3,DRQ199/4))))</f>
        <v>0</v>
      </c>
      <c r="DRS199" s="108">
        <v>3</v>
      </c>
      <c r="DRT199" s="109"/>
      <c r="DRU199" s="87"/>
      <c r="DRV199" s="87"/>
      <c r="DRW199" s="87">
        <v>0</v>
      </c>
      <c r="DRX199" s="87">
        <f>DRV199+DRW199</f>
        <v>0</v>
      </c>
      <c r="DRY199" s="87">
        <v>0</v>
      </c>
      <c r="DRZ199" s="87">
        <f>DRX199*(($H$150)+1)+(IF(DRY199&lt;101,DRY199,IF(DRY199&lt;201,DRY199/2,IF(DRY199&lt;=301,DRY199/3,DRY199/4))))</f>
        <v>0</v>
      </c>
      <c r="DSA199" s="108">
        <v>3</v>
      </c>
      <c r="DSB199" s="109"/>
      <c r="DSC199" s="87"/>
      <c r="DSD199" s="87"/>
      <c r="DSE199" s="87">
        <v>0</v>
      </c>
      <c r="DSF199" s="87">
        <f>DSD199+DSE199</f>
        <v>0</v>
      </c>
      <c r="DSG199" s="87">
        <v>0</v>
      </c>
      <c r="DSH199" s="87">
        <f>DSF199*(($H$150)+1)+(IF(DSG199&lt;101,DSG199,IF(DSG199&lt;201,DSG199/2,IF(DSG199&lt;=301,DSG199/3,DSG199/4))))</f>
        <v>0</v>
      </c>
      <c r="DSI199" s="108">
        <v>3</v>
      </c>
      <c r="DSJ199" s="109"/>
      <c r="DSK199" s="87"/>
      <c r="DSL199" s="87"/>
      <c r="DSM199" s="87">
        <v>0</v>
      </c>
      <c r="DSN199" s="87">
        <f>DSL199+DSM199</f>
        <v>0</v>
      </c>
      <c r="DSO199" s="87">
        <v>0</v>
      </c>
      <c r="DSP199" s="87">
        <f>DSN199*(($H$150)+1)+(IF(DSO199&lt;101,DSO199,IF(DSO199&lt;201,DSO199/2,IF(DSO199&lt;=301,DSO199/3,DSO199/4))))</f>
        <v>0</v>
      </c>
      <c r="DSQ199" s="108">
        <v>3</v>
      </c>
      <c r="DSR199" s="109"/>
      <c r="DSS199" s="87"/>
      <c r="DST199" s="87"/>
      <c r="DSU199" s="87">
        <v>0</v>
      </c>
      <c r="DSV199" s="87">
        <f>DST199+DSU199</f>
        <v>0</v>
      </c>
      <c r="DSW199" s="87">
        <v>0</v>
      </c>
      <c r="DSX199" s="87">
        <f>DSV199*(($H$150)+1)+(IF(DSW199&lt;101,DSW199,IF(DSW199&lt;201,DSW199/2,IF(DSW199&lt;=301,DSW199/3,DSW199/4))))</f>
        <v>0</v>
      </c>
      <c r="DSY199" s="108">
        <v>3</v>
      </c>
      <c r="DSZ199" s="109"/>
      <c r="DTA199" s="87"/>
      <c r="DTB199" s="87"/>
      <c r="DTC199" s="87">
        <v>0</v>
      </c>
      <c r="DTD199" s="87">
        <f>DTB199+DTC199</f>
        <v>0</v>
      </c>
      <c r="DTE199" s="87">
        <v>0</v>
      </c>
      <c r="DTF199" s="87">
        <f>DTD199*(($H$150)+1)+(IF(DTE199&lt;101,DTE199,IF(DTE199&lt;201,DTE199/2,IF(DTE199&lt;=301,DTE199/3,DTE199/4))))</f>
        <v>0</v>
      </c>
      <c r="DTG199" s="108">
        <v>3</v>
      </c>
      <c r="DTH199" s="109"/>
      <c r="DTI199" s="87"/>
      <c r="DTJ199" s="87"/>
      <c r="DTK199" s="87">
        <v>0</v>
      </c>
      <c r="DTL199" s="87">
        <f>DTJ199+DTK199</f>
        <v>0</v>
      </c>
      <c r="DTM199" s="87">
        <v>0</v>
      </c>
      <c r="DTN199" s="87">
        <f>DTL199*(($H$150)+1)+(IF(DTM199&lt;101,DTM199,IF(DTM199&lt;201,DTM199/2,IF(DTM199&lt;=301,DTM199/3,DTM199/4))))</f>
        <v>0</v>
      </c>
      <c r="DTO199" s="108">
        <v>3</v>
      </c>
      <c r="DTP199" s="109"/>
      <c r="DTQ199" s="87"/>
      <c r="DTR199" s="87"/>
      <c r="DTS199" s="87">
        <v>0</v>
      </c>
      <c r="DTT199" s="87">
        <f>DTR199+DTS199</f>
        <v>0</v>
      </c>
      <c r="DTU199" s="87">
        <v>0</v>
      </c>
      <c r="DTV199" s="87">
        <f>DTT199*(($H$150)+1)+(IF(DTU199&lt;101,DTU199,IF(DTU199&lt;201,DTU199/2,IF(DTU199&lt;=301,DTU199/3,DTU199/4))))</f>
        <v>0</v>
      </c>
      <c r="DTW199" s="108">
        <v>3</v>
      </c>
      <c r="DTX199" s="109"/>
      <c r="DTY199" s="87"/>
      <c r="DTZ199" s="87"/>
      <c r="DUA199" s="87">
        <v>0</v>
      </c>
      <c r="DUB199" s="87">
        <f>DTZ199+DUA199</f>
        <v>0</v>
      </c>
      <c r="DUC199" s="87">
        <v>0</v>
      </c>
      <c r="DUD199" s="87">
        <f>DUB199*(($H$150)+1)+(IF(DUC199&lt;101,DUC199,IF(DUC199&lt;201,DUC199/2,IF(DUC199&lt;=301,DUC199/3,DUC199/4))))</f>
        <v>0</v>
      </c>
      <c r="DUE199" s="108">
        <v>3</v>
      </c>
      <c r="DUF199" s="109"/>
      <c r="DUG199" s="87"/>
      <c r="DUH199" s="87"/>
      <c r="DUI199" s="87">
        <v>0</v>
      </c>
      <c r="DUJ199" s="87">
        <f>DUH199+DUI199</f>
        <v>0</v>
      </c>
      <c r="DUK199" s="87">
        <v>0</v>
      </c>
      <c r="DUL199" s="87">
        <f>DUJ199*(($H$150)+1)+(IF(DUK199&lt;101,DUK199,IF(DUK199&lt;201,DUK199/2,IF(DUK199&lt;=301,DUK199/3,DUK199/4))))</f>
        <v>0</v>
      </c>
      <c r="DUM199" s="108">
        <v>3</v>
      </c>
      <c r="DUN199" s="109"/>
      <c r="DUO199" s="87"/>
      <c r="DUP199" s="87"/>
      <c r="DUQ199" s="87">
        <v>0</v>
      </c>
      <c r="DUR199" s="87">
        <f>DUP199+DUQ199</f>
        <v>0</v>
      </c>
      <c r="DUS199" s="87">
        <v>0</v>
      </c>
      <c r="DUT199" s="87">
        <f>DUR199*(($H$150)+1)+(IF(DUS199&lt;101,DUS199,IF(DUS199&lt;201,DUS199/2,IF(DUS199&lt;=301,DUS199/3,DUS199/4))))</f>
        <v>0</v>
      </c>
      <c r="DUU199" s="108">
        <v>3</v>
      </c>
      <c r="DUV199" s="109"/>
      <c r="DUW199" s="87"/>
      <c r="DUX199" s="87"/>
      <c r="DUY199" s="87">
        <v>0</v>
      </c>
      <c r="DUZ199" s="87">
        <f>DUX199+DUY199</f>
        <v>0</v>
      </c>
      <c r="DVA199" s="87">
        <v>0</v>
      </c>
      <c r="DVB199" s="87">
        <f>DUZ199*(($H$150)+1)+(IF(DVA199&lt;101,DVA199,IF(DVA199&lt;201,DVA199/2,IF(DVA199&lt;=301,DVA199/3,DVA199/4))))</f>
        <v>0</v>
      </c>
      <c r="DVC199" s="108">
        <v>3</v>
      </c>
      <c r="DVD199" s="109"/>
      <c r="DVE199" s="87"/>
      <c r="DVF199" s="87"/>
      <c r="DVG199" s="87">
        <v>0</v>
      </c>
      <c r="DVH199" s="87">
        <f>DVF199+DVG199</f>
        <v>0</v>
      </c>
      <c r="DVI199" s="87">
        <v>0</v>
      </c>
      <c r="DVJ199" s="87">
        <f>DVH199*(($H$150)+1)+(IF(DVI199&lt;101,DVI199,IF(DVI199&lt;201,DVI199/2,IF(DVI199&lt;=301,DVI199/3,DVI199/4))))</f>
        <v>0</v>
      </c>
      <c r="DVK199" s="108">
        <v>3</v>
      </c>
      <c r="DVL199" s="109"/>
      <c r="DVM199" s="87"/>
      <c r="DVN199" s="87"/>
      <c r="DVO199" s="87">
        <v>0</v>
      </c>
      <c r="DVP199" s="87">
        <f>DVN199+DVO199</f>
        <v>0</v>
      </c>
      <c r="DVQ199" s="87">
        <v>0</v>
      </c>
      <c r="DVR199" s="87">
        <f>DVP199*(($H$150)+1)+(IF(DVQ199&lt;101,DVQ199,IF(DVQ199&lt;201,DVQ199/2,IF(DVQ199&lt;=301,DVQ199/3,DVQ199/4))))</f>
        <v>0</v>
      </c>
      <c r="DVS199" s="108">
        <v>3</v>
      </c>
      <c r="DVT199" s="109"/>
      <c r="DVU199" s="87"/>
      <c r="DVV199" s="87"/>
      <c r="DVW199" s="87">
        <v>0</v>
      </c>
      <c r="DVX199" s="87">
        <f>DVV199+DVW199</f>
        <v>0</v>
      </c>
      <c r="DVY199" s="87">
        <v>0</v>
      </c>
      <c r="DVZ199" s="87">
        <f>DVX199*(($H$150)+1)+(IF(DVY199&lt;101,DVY199,IF(DVY199&lt;201,DVY199/2,IF(DVY199&lt;=301,DVY199/3,DVY199/4))))</f>
        <v>0</v>
      </c>
      <c r="DWA199" s="108">
        <v>3</v>
      </c>
      <c r="DWB199" s="109"/>
      <c r="DWC199" s="87"/>
      <c r="DWD199" s="87"/>
      <c r="DWE199" s="87">
        <v>0</v>
      </c>
      <c r="DWF199" s="87">
        <f>DWD199+DWE199</f>
        <v>0</v>
      </c>
      <c r="DWG199" s="87">
        <v>0</v>
      </c>
      <c r="DWH199" s="87">
        <f>DWF199*(($H$150)+1)+(IF(DWG199&lt;101,DWG199,IF(DWG199&lt;201,DWG199/2,IF(DWG199&lt;=301,DWG199/3,DWG199/4))))</f>
        <v>0</v>
      </c>
      <c r="DWI199" s="108">
        <v>3</v>
      </c>
      <c r="DWJ199" s="109"/>
      <c r="DWK199" s="87"/>
      <c r="DWL199" s="87"/>
      <c r="DWM199" s="87">
        <v>0</v>
      </c>
      <c r="DWN199" s="87">
        <f>DWL199+DWM199</f>
        <v>0</v>
      </c>
      <c r="DWO199" s="87">
        <v>0</v>
      </c>
      <c r="DWP199" s="87">
        <f>DWN199*(($H$150)+1)+(IF(DWO199&lt;101,DWO199,IF(DWO199&lt;201,DWO199/2,IF(DWO199&lt;=301,DWO199/3,DWO199/4))))</f>
        <v>0</v>
      </c>
      <c r="DWQ199" s="108">
        <v>3</v>
      </c>
      <c r="DWR199" s="109"/>
      <c r="DWS199" s="87"/>
      <c r="DWT199" s="87"/>
      <c r="DWU199" s="87">
        <v>0</v>
      </c>
      <c r="DWV199" s="87">
        <f>DWT199+DWU199</f>
        <v>0</v>
      </c>
      <c r="DWW199" s="87">
        <v>0</v>
      </c>
      <c r="DWX199" s="87">
        <f>DWV199*(($H$150)+1)+(IF(DWW199&lt;101,DWW199,IF(DWW199&lt;201,DWW199/2,IF(DWW199&lt;=301,DWW199/3,DWW199/4))))</f>
        <v>0</v>
      </c>
      <c r="DWY199" s="108">
        <v>3</v>
      </c>
      <c r="DWZ199" s="109"/>
      <c r="DXA199" s="87"/>
      <c r="DXB199" s="87"/>
      <c r="DXC199" s="87">
        <v>0</v>
      </c>
      <c r="DXD199" s="87">
        <f>DXB199+DXC199</f>
        <v>0</v>
      </c>
      <c r="DXE199" s="87">
        <v>0</v>
      </c>
      <c r="DXF199" s="87">
        <f>DXD199*(($H$150)+1)+(IF(DXE199&lt;101,DXE199,IF(DXE199&lt;201,DXE199/2,IF(DXE199&lt;=301,DXE199/3,DXE199/4))))</f>
        <v>0</v>
      </c>
      <c r="DXG199" s="108">
        <v>3</v>
      </c>
      <c r="DXH199" s="109"/>
      <c r="DXI199" s="87"/>
      <c r="DXJ199" s="87"/>
      <c r="DXK199" s="87">
        <v>0</v>
      </c>
      <c r="DXL199" s="87">
        <f>DXJ199+DXK199</f>
        <v>0</v>
      </c>
      <c r="DXM199" s="87">
        <v>0</v>
      </c>
      <c r="DXN199" s="87">
        <f>DXL199*(($H$150)+1)+(IF(DXM199&lt;101,DXM199,IF(DXM199&lt;201,DXM199/2,IF(DXM199&lt;=301,DXM199/3,DXM199/4))))</f>
        <v>0</v>
      </c>
      <c r="DXO199" s="108">
        <v>3</v>
      </c>
      <c r="DXP199" s="109"/>
      <c r="DXQ199" s="87"/>
      <c r="DXR199" s="87"/>
      <c r="DXS199" s="87">
        <v>0</v>
      </c>
      <c r="DXT199" s="87">
        <f>DXR199+DXS199</f>
        <v>0</v>
      </c>
      <c r="DXU199" s="87">
        <v>0</v>
      </c>
      <c r="DXV199" s="87">
        <f>DXT199*(($H$150)+1)+(IF(DXU199&lt;101,DXU199,IF(DXU199&lt;201,DXU199/2,IF(DXU199&lt;=301,DXU199/3,DXU199/4))))</f>
        <v>0</v>
      </c>
      <c r="DXW199" s="108">
        <v>3</v>
      </c>
      <c r="DXX199" s="109"/>
      <c r="DXY199" s="87"/>
      <c r="DXZ199" s="87"/>
      <c r="DYA199" s="87">
        <v>0</v>
      </c>
      <c r="DYB199" s="87">
        <f>DXZ199+DYA199</f>
        <v>0</v>
      </c>
      <c r="DYC199" s="87">
        <v>0</v>
      </c>
      <c r="DYD199" s="87">
        <f>DYB199*(($H$150)+1)+(IF(DYC199&lt;101,DYC199,IF(DYC199&lt;201,DYC199/2,IF(DYC199&lt;=301,DYC199/3,DYC199/4))))</f>
        <v>0</v>
      </c>
      <c r="DYE199" s="108">
        <v>3</v>
      </c>
      <c r="DYF199" s="109"/>
      <c r="DYG199" s="87"/>
      <c r="DYH199" s="87"/>
      <c r="DYI199" s="87">
        <v>0</v>
      </c>
      <c r="DYJ199" s="87">
        <f>DYH199+DYI199</f>
        <v>0</v>
      </c>
      <c r="DYK199" s="87">
        <v>0</v>
      </c>
      <c r="DYL199" s="87">
        <f>DYJ199*(($H$150)+1)+(IF(DYK199&lt;101,DYK199,IF(DYK199&lt;201,DYK199/2,IF(DYK199&lt;=301,DYK199/3,DYK199/4))))</f>
        <v>0</v>
      </c>
      <c r="DYM199" s="108">
        <v>3</v>
      </c>
      <c r="DYN199" s="109"/>
      <c r="DYO199" s="87"/>
      <c r="DYP199" s="87"/>
      <c r="DYQ199" s="87">
        <v>0</v>
      </c>
      <c r="DYR199" s="87">
        <f>DYP199+DYQ199</f>
        <v>0</v>
      </c>
      <c r="DYS199" s="87">
        <v>0</v>
      </c>
      <c r="DYT199" s="87">
        <f>DYR199*(($H$150)+1)+(IF(DYS199&lt;101,DYS199,IF(DYS199&lt;201,DYS199/2,IF(DYS199&lt;=301,DYS199/3,DYS199/4))))</f>
        <v>0</v>
      </c>
      <c r="DYU199" s="108">
        <v>3</v>
      </c>
      <c r="DYV199" s="109"/>
      <c r="DYW199" s="87"/>
      <c r="DYX199" s="87"/>
      <c r="DYY199" s="87">
        <v>0</v>
      </c>
      <c r="DYZ199" s="87">
        <f>DYX199+DYY199</f>
        <v>0</v>
      </c>
      <c r="DZA199" s="87">
        <v>0</v>
      </c>
      <c r="DZB199" s="87">
        <f>DYZ199*(($H$150)+1)+(IF(DZA199&lt;101,DZA199,IF(DZA199&lt;201,DZA199/2,IF(DZA199&lt;=301,DZA199/3,DZA199/4))))</f>
        <v>0</v>
      </c>
      <c r="DZC199" s="108">
        <v>3</v>
      </c>
      <c r="DZD199" s="109"/>
      <c r="DZE199" s="87"/>
      <c r="DZF199" s="87"/>
      <c r="DZG199" s="87">
        <v>0</v>
      </c>
      <c r="DZH199" s="87">
        <f>DZF199+DZG199</f>
        <v>0</v>
      </c>
      <c r="DZI199" s="87">
        <v>0</v>
      </c>
      <c r="DZJ199" s="87">
        <f>DZH199*(($H$150)+1)+(IF(DZI199&lt;101,DZI199,IF(DZI199&lt;201,DZI199/2,IF(DZI199&lt;=301,DZI199/3,DZI199/4))))</f>
        <v>0</v>
      </c>
      <c r="DZK199" s="108">
        <v>3</v>
      </c>
      <c r="DZL199" s="109"/>
      <c r="DZM199" s="87"/>
      <c r="DZN199" s="87"/>
      <c r="DZO199" s="87">
        <v>0</v>
      </c>
      <c r="DZP199" s="87">
        <f>DZN199+DZO199</f>
        <v>0</v>
      </c>
      <c r="DZQ199" s="87">
        <v>0</v>
      </c>
      <c r="DZR199" s="87">
        <f>DZP199*(($H$150)+1)+(IF(DZQ199&lt;101,DZQ199,IF(DZQ199&lt;201,DZQ199/2,IF(DZQ199&lt;=301,DZQ199/3,DZQ199/4))))</f>
        <v>0</v>
      </c>
      <c r="DZS199" s="108">
        <v>3</v>
      </c>
      <c r="DZT199" s="109"/>
      <c r="DZU199" s="87"/>
      <c r="DZV199" s="87"/>
      <c r="DZW199" s="87">
        <v>0</v>
      </c>
      <c r="DZX199" s="87">
        <f>DZV199+DZW199</f>
        <v>0</v>
      </c>
      <c r="DZY199" s="87">
        <v>0</v>
      </c>
      <c r="DZZ199" s="87">
        <f>DZX199*(($H$150)+1)+(IF(DZY199&lt;101,DZY199,IF(DZY199&lt;201,DZY199/2,IF(DZY199&lt;=301,DZY199/3,DZY199/4))))</f>
        <v>0</v>
      </c>
      <c r="EAA199" s="108">
        <v>3</v>
      </c>
      <c r="EAB199" s="109"/>
      <c r="EAC199" s="87"/>
      <c r="EAD199" s="87"/>
      <c r="EAE199" s="87">
        <v>0</v>
      </c>
      <c r="EAF199" s="87">
        <f>EAD199+EAE199</f>
        <v>0</v>
      </c>
      <c r="EAG199" s="87">
        <v>0</v>
      </c>
      <c r="EAH199" s="87">
        <f>EAF199*(($H$150)+1)+(IF(EAG199&lt;101,EAG199,IF(EAG199&lt;201,EAG199/2,IF(EAG199&lt;=301,EAG199/3,EAG199/4))))</f>
        <v>0</v>
      </c>
      <c r="EAI199" s="108">
        <v>3</v>
      </c>
      <c r="EAJ199" s="109"/>
      <c r="EAK199" s="87"/>
      <c r="EAL199" s="87"/>
      <c r="EAM199" s="87">
        <v>0</v>
      </c>
      <c r="EAN199" s="87">
        <f>EAL199+EAM199</f>
        <v>0</v>
      </c>
      <c r="EAO199" s="87">
        <v>0</v>
      </c>
      <c r="EAP199" s="87">
        <f>EAN199*(($H$150)+1)+(IF(EAO199&lt;101,EAO199,IF(EAO199&lt;201,EAO199/2,IF(EAO199&lt;=301,EAO199/3,EAO199/4))))</f>
        <v>0</v>
      </c>
      <c r="EAQ199" s="108">
        <v>3</v>
      </c>
      <c r="EAR199" s="109"/>
      <c r="EAS199" s="87"/>
      <c r="EAT199" s="87"/>
      <c r="EAU199" s="87">
        <v>0</v>
      </c>
      <c r="EAV199" s="87">
        <f>EAT199+EAU199</f>
        <v>0</v>
      </c>
      <c r="EAW199" s="87">
        <v>0</v>
      </c>
      <c r="EAX199" s="87">
        <f>EAV199*(($H$150)+1)+(IF(EAW199&lt;101,EAW199,IF(EAW199&lt;201,EAW199/2,IF(EAW199&lt;=301,EAW199/3,EAW199/4))))</f>
        <v>0</v>
      </c>
      <c r="EAY199" s="108">
        <v>3</v>
      </c>
      <c r="EAZ199" s="109"/>
      <c r="EBA199" s="87"/>
      <c r="EBB199" s="87"/>
      <c r="EBC199" s="87">
        <v>0</v>
      </c>
      <c r="EBD199" s="87">
        <f>EBB199+EBC199</f>
        <v>0</v>
      </c>
      <c r="EBE199" s="87">
        <v>0</v>
      </c>
      <c r="EBF199" s="87">
        <f>EBD199*(($H$150)+1)+(IF(EBE199&lt;101,EBE199,IF(EBE199&lt;201,EBE199/2,IF(EBE199&lt;=301,EBE199/3,EBE199/4))))</f>
        <v>0</v>
      </c>
      <c r="EBG199" s="108">
        <v>3</v>
      </c>
      <c r="EBH199" s="109"/>
      <c r="EBI199" s="87"/>
      <c r="EBJ199" s="87"/>
      <c r="EBK199" s="87">
        <v>0</v>
      </c>
      <c r="EBL199" s="87">
        <f>EBJ199+EBK199</f>
        <v>0</v>
      </c>
      <c r="EBM199" s="87">
        <v>0</v>
      </c>
      <c r="EBN199" s="87">
        <f>EBL199*(($H$150)+1)+(IF(EBM199&lt;101,EBM199,IF(EBM199&lt;201,EBM199/2,IF(EBM199&lt;=301,EBM199/3,EBM199/4))))</f>
        <v>0</v>
      </c>
      <c r="EBO199" s="108">
        <v>3</v>
      </c>
      <c r="EBP199" s="109"/>
      <c r="EBQ199" s="87"/>
      <c r="EBR199" s="87"/>
      <c r="EBS199" s="87">
        <v>0</v>
      </c>
      <c r="EBT199" s="87">
        <f>EBR199+EBS199</f>
        <v>0</v>
      </c>
      <c r="EBU199" s="87">
        <v>0</v>
      </c>
      <c r="EBV199" s="87">
        <f>EBT199*(($H$150)+1)+(IF(EBU199&lt;101,EBU199,IF(EBU199&lt;201,EBU199/2,IF(EBU199&lt;=301,EBU199/3,EBU199/4))))</f>
        <v>0</v>
      </c>
      <c r="EBW199" s="108">
        <v>3</v>
      </c>
      <c r="EBX199" s="109"/>
      <c r="EBY199" s="87"/>
      <c r="EBZ199" s="87"/>
      <c r="ECA199" s="87">
        <v>0</v>
      </c>
      <c r="ECB199" s="87">
        <f>EBZ199+ECA199</f>
        <v>0</v>
      </c>
      <c r="ECC199" s="87">
        <v>0</v>
      </c>
      <c r="ECD199" s="87">
        <f>ECB199*(($H$150)+1)+(IF(ECC199&lt;101,ECC199,IF(ECC199&lt;201,ECC199/2,IF(ECC199&lt;=301,ECC199/3,ECC199/4))))</f>
        <v>0</v>
      </c>
      <c r="ECE199" s="108">
        <v>3</v>
      </c>
      <c r="ECF199" s="109"/>
      <c r="ECG199" s="87"/>
      <c r="ECH199" s="87"/>
      <c r="ECI199" s="87">
        <v>0</v>
      </c>
      <c r="ECJ199" s="87">
        <f>ECH199+ECI199</f>
        <v>0</v>
      </c>
      <c r="ECK199" s="87">
        <v>0</v>
      </c>
      <c r="ECL199" s="87">
        <f>ECJ199*(($H$150)+1)+(IF(ECK199&lt;101,ECK199,IF(ECK199&lt;201,ECK199/2,IF(ECK199&lt;=301,ECK199/3,ECK199/4))))</f>
        <v>0</v>
      </c>
      <c r="ECM199" s="108">
        <v>3</v>
      </c>
      <c r="ECN199" s="109"/>
      <c r="ECO199" s="87"/>
      <c r="ECP199" s="87"/>
      <c r="ECQ199" s="87">
        <v>0</v>
      </c>
      <c r="ECR199" s="87">
        <f>ECP199+ECQ199</f>
        <v>0</v>
      </c>
      <c r="ECS199" s="87">
        <v>0</v>
      </c>
      <c r="ECT199" s="87">
        <f>ECR199*(($H$150)+1)+(IF(ECS199&lt;101,ECS199,IF(ECS199&lt;201,ECS199/2,IF(ECS199&lt;=301,ECS199/3,ECS199/4))))</f>
        <v>0</v>
      </c>
      <c r="ECU199" s="108">
        <v>3</v>
      </c>
      <c r="ECV199" s="109"/>
      <c r="ECW199" s="87"/>
      <c r="ECX199" s="87"/>
      <c r="ECY199" s="87">
        <v>0</v>
      </c>
      <c r="ECZ199" s="87">
        <f>ECX199+ECY199</f>
        <v>0</v>
      </c>
      <c r="EDA199" s="87">
        <v>0</v>
      </c>
      <c r="EDB199" s="87">
        <f>ECZ199*(($H$150)+1)+(IF(EDA199&lt;101,EDA199,IF(EDA199&lt;201,EDA199/2,IF(EDA199&lt;=301,EDA199/3,EDA199/4))))</f>
        <v>0</v>
      </c>
      <c r="EDC199" s="108">
        <v>3</v>
      </c>
      <c r="EDD199" s="109"/>
      <c r="EDE199" s="87"/>
      <c r="EDF199" s="87"/>
      <c r="EDG199" s="87">
        <v>0</v>
      </c>
      <c r="EDH199" s="87">
        <f>EDF199+EDG199</f>
        <v>0</v>
      </c>
      <c r="EDI199" s="87">
        <v>0</v>
      </c>
      <c r="EDJ199" s="87">
        <f>EDH199*(($H$150)+1)+(IF(EDI199&lt;101,EDI199,IF(EDI199&lt;201,EDI199/2,IF(EDI199&lt;=301,EDI199/3,EDI199/4))))</f>
        <v>0</v>
      </c>
      <c r="EDK199" s="108">
        <v>3</v>
      </c>
      <c r="EDL199" s="109"/>
      <c r="EDM199" s="87"/>
      <c r="EDN199" s="87"/>
      <c r="EDO199" s="87">
        <v>0</v>
      </c>
      <c r="EDP199" s="87">
        <f>EDN199+EDO199</f>
        <v>0</v>
      </c>
      <c r="EDQ199" s="87">
        <v>0</v>
      </c>
      <c r="EDR199" s="87">
        <f>EDP199*(($H$150)+1)+(IF(EDQ199&lt;101,EDQ199,IF(EDQ199&lt;201,EDQ199/2,IF(EDQ199&lt;=301,EDQ199/3,EDQ199/4))))</f>
        <v>0</v>
      </c>
      <c r="EDS199" s="108">
        <v>3</v>
      </c>
      <c r="EDT199" s="109"/>
      <c r="EDU199" s="87"/>
      <c r="EDV199" s="87"/>
      <c r="EDW199" s="87">
        <v>0</v>
      </c>
      <c r="EDX199" s="87">
        <f>EDV199+EDW199</f>
        <v>0</v>
      </c>
      <c r="EDY199" s="87">
        <v>0</v>
      </c>
      <c r="EDZ199" s="87">
        <f>EDX199*(($H$150)+1)+(IF(EDY199&lt;101,EDY199,IF(EDY199&lt;201,EDY199/2,IF(EDY199&lt;=301,EDY199/3,EDY199/4))))</f>
        <v>0</v>
      </c>
      <c r="EEA199" s="108">
        <v>3</v>
      </c>
      <c r="EEB199" s="109"/>
      <c r="EEC199" s="87"/>
      <c r="EED199" s="87"/>
      <c r="EEE199" s="87">
        <v>0</v>
      </c>
      <c r="EEF199" s="87">
        <f>EED199+EEE199</f>
        <v>0</v>
      </c>
      <c r="EEG199" s="87">
        <v>0</v>
      </c>
      <c r="EEH199" s="87">
        <f>EEF199*(($H$150)+1)+(IF(EEG199&lt;101,EEG199,IF(EEG199&lt;201,EEG199/2,IF(EEG199&lt;=301,EEG199/3,EEG199/4))))</f>
        <v>0</v>
      </c>
      <c r="EEI199" s="108">
        <v>3</v>
      </c>
      <c r="EEJ199" s="109"/>
      <c r="EEK199" s="87"/>
      <c r="EEL199" s="87"/>
      <c r="EEM199" s="87">
        <v>0</v>
      </c>
      <c r="EEN199" s="87">
        <f>EEL199+EEM199</f>
        <v>0</v>
      </c>
      <c r="EEO199" s="87">
        <v>0</v>
      </c>
      <c r="EEP199" s="87">
        <f>EEN199*(($H$150)+1)+(IF(EEO199&lt;101,EEO199,IF(EEO199&lt;201,EEO199/2,IF(EEO199&lt;=301,EEO199/3,EEO199/4))))</f>
        <v>0</v>
      </c>
      <c r="EEQ199" s="108">
        <v>3</v>
      </c>
      <c r="EER199" s="109"/>
      <c r="EES199" s="87"/>
      <c r="EET199" s="87"/>
      <c r="EEU199" s="87">
        <v>0</v>
      </c>
      <c r="EEV199" s="87">
        <f>EET199+EEU199</f>
        <v>0</v>
      </c>
      <c r="EEW199" s="87">
        <v>0</v>
      </c>
      <c r="EEX199" s="87">
        <f>EEV199*(($H$150)+1)+(IF(EEW199&lt;101,EEW199,IF(EEW199&lt;201,EEW199/2,IF(EEW199&lt;=301,EEW199/3,EEW199/4))))</f>
        <v>0</v>
      </c>
      <c r="EEY199" s="108">
        <v>3</v>
      </c>
      <c r="EEZ199" s="109"/>
      <c r="EFA199" s="87"/>
      <c r="EFB199" s="87"/>
      <c r="EFC199" s="87">
        <v>0</v>
      </c>
      <c r="EFD199" s="87">
        <f>EFB199+EFC199</f>
        <v>0</v>
      </c>
      <c r="EFE199" s="87">
        <v>0</v>
      </c>
      <c r="EFF199" s="87">
        <f>EFD199*(($H$150)+1)+(IF(EFE199&lt;101,EFE199,IF(EFE199&lt;201,EFE199/2,IF(EFE199&lt;=301,EFE199/3,EFE199/4))))</f>
        <v>0</v>
      </c>
      <c r="EFG199" s="108">
        <v>3</v>
      </c>
      <c r="EFH199" s="109"/>
      <c r="EFI199" s="87"/>
      <c r="EFJ199" s="87"/>
      <c r="EFK199" s="87">
        <v>0</v>
      </c>
      <c r="EFL199" s="87">
        <f>EFJ199+EFK199</f>
        <v>0</v>
      </c>
      <c r="EFM199" s="87">
        <v>0</v>
      </c>
      <c r="EFN199" s="87">
        <f>EFL199*(($H$150)+1)+(IF(EFM199&lt;101,EFM199,IF(EFM199&lt;201,EFM199/2,IF(EFM199&lt;=301,EFM199/3,EFM199/4))))</f>
        <v>0</v>
      </c>
      <c r="EFO199" s="108">
        <v>3</v>
      </c>
      <c r="EFP199" s="109"/>
      <c r="EFQ199" s="87"/>
      <c r="EFR199" s="87"/>
      <c r="EFS199" s="87">
        <v>0</v>
      </c>
      <c r="EFT199" s="87">
        <f>EFR199+EFS199</f>
        <v>0</v>
      </c>
      <c r="EFU199" s="87">
        <v>0</v>
      </c>
      <c r="EFV199" s="87">
        <f>EFT199*(($H$150)+1)+(IF(EFU199&lt;101,EFU199,IF(EFU199&lt;201,EFU199/2,IF(EFU199&lt;=301,EFU199/3,EFU199/4))))</f>
        <v>0</v>
      </c>
      <c r="EFW199" s="108">
        <v>3</v>
      </c>
      <c r="EFX199" s="109"/>
      <c r="EFY199" s="87"/>
      <c r="EFZ199" s="87"/>
      <c r="EGA199" s="87">
        <v>0</v>
      </c>
      <c r="EGB199" s="87">
        <f>EFZ199+EGA199</f>
        <v>0</v>
      </c>
      <c r="EGC199" s="87">
        <v>0</v>
      </c>
      <c r="EGD199" s="87">
        <f>EGB199*(($H$150)+1)+(IF(EGC199&lt;101,EGC199,IF(EGC199&lt;201,EGC199/2,IF(EGC199&lt;=301,EGC199/3,EGC199/4))))</f>
        <v>0</v>
      </c>
      <c r="EGE199" s="108">
        <v>3</v>
      </c>
      <c r="EGF199" s="109"/>
      <c r="EGG199" s="87"/>
      <c r="EGH199" s="87"/>
      <c r="EGI199" s="87">
        <v>0</v>
      </c>
      <c r="EGJ199" s="87">
        <f>EGH199+EGI199</f>
        <v>0</v>
      </c>
      <c r="EGK199" s="87">
        <v>0</v>
      </c>
      <c r="EGL199" s="87">
        <f>EGJ199*(($H$150)+1)+(IF(EGK199&lt;101,EGK199,IF(EGK199&lt;201,EGK199/2,IF(EGK199&lt;=301,EGK199/3,EGK199/4))))</f>
        <v>0</v>
      </c>
      <c r="EGM199" s="108">
        <v>3</v>
      </c>
      <c r="EGN199" s="109"/>
      <c r="EGO199" s="87"/>
      <c r="EGP199" s="87"/>
      <c r="EGQ199" s="87">
        <v>0</v>
      </c>
      <c r="EGR199" s="87">
        <f>EGP199+EGQ199</f>
        <v>0</v>
      </c>
      <c r="EGS199" s="87">
        <v>0</v>
      </c>
      <c r="EGT199" s="87">
        <f>EGR199*(($H$150)+1)+(IF(EGS199&lt;101,EGS199,IF(EGS199&lt;201,EGS199/2,IF(EGS199&lt;=301,EGS199/3,EGS199/4))))</f>
        <v>0</v>
      </c>
      <c r="EGU199" s="108">
        <v>3</v>
      </c>
      <c r="EGV199" s="109"/>
      <c r="EGW199" s="87"/>
      <c r="EGX199" s="87"/>
      <c r="EGY199" s="87">
        <v>0</v>
      </c>
      <c r="EGZ199" s="87">
        <f>EGX199+EGY199</f>
        <v>0</v>
      </c>
      <c r="EHA199" s="87">
        <v>0</v>
      </c>
      <c r="EHB199" s="87">
        <f>EGZ199*(($H$150)+1)+(IF(EHA199&lt;101,EHA199,IF(EHA199&lt;201,EHA199/2,IF(EHA199&lt;=301,EHA199/3,EHA199/4))))</f>
        <v>0</v>
      </c>
      <c r="EHC199" s="108">
        <v>3</v>
      </c>
      <c r="EHD199" s="109"/>
      <c r="EHE199" s="87"/>
      <c r="EHF199" s="87"/>
      <c r="EHG199" s="87">
        <v>0</v>
      </c>
      <c r="EHH199" s="87">
        <f>EHF199+EHG199</f>
        <v>0</v>
      </c>
      <c r="EHI199" s="87">
        <v>0</v>
      </c>
      <c r="EHJ199" s="87">
        <f>EHH199*(($H$150)+1)+(IF(EHI199&lt;101,EHI199,IF(EHI199&lt;201,EHI199/2,IF(EHI199&lt;=301,EHI199/3,EHI199/4))))</f>
        <v>0</v>
      </c>
      <c r="EHK199" s="108">
        <v>3</v>
      </c>
      <c r="EHL199" s="109"/>
      <c r="EHM199" s="87"/>
      <c r="EHN199" s="87"/>
      <c r="EHO199" s="87">
        <v>0</v>
      </c>
      <c r="EHP199" s="87">
        <f>EHN199+EHO199</f>
        <v>0</v>
      </c>
      <c r="EHQ199" s="87">
        <v>0</v>
      </c>
      <c r="EHR199" s="87">
        <f>EHP199*(($H$150)+1)+(IF(EHQ199&lt;101,EHQ199,IF(EHQ199&lt;201,EHQ199/2,IF(EHQ199&lt;=301,EHQ199/3,EHQ199/4))))</f>
        <v>0</v>
      </c>
      <c r="EHS199" s="108">
        <v>3</v>
      </c>
      <c r="EHT199" s="109"/>
      <c r="EHU199" s="87"/>
      <c r="EHV199" s="87"/>
      <c r="EHW199" s="87">
        <v>0</v>
      </c>
      <c r="EHX199" s="87">
        <f>EHV199+EHW199</f>
        <v>0</v>
      </c>
      <c r="EHY199" s="87">
        <v>0</v>
      </c>
      <c r="EHZ199" s="87">
        <f>EHX199*(($H$150)+1)+(IF(EHY199&lt;101,EHY199,IF(EHY199&lt;201,EHY199/2,IF(EHY199&lt;=301,EHY199/3,EHY199/4))))</f>
        <v>0</v>
      </c>
      <c r="EIA199" s="108">
        <v>3</v>
      </c>
      <c r="EIB199" s="109"/>
      <c r="EIC199" s="87"/>
      <c r="EID199" s="87"/>
      <c r="EIE199" s="87">
        <v>0</v>
      </c>
      <c r="EIF199" s="87">
        <f>EID199+EIE199</f>
        <v>0</v>
      </c>
      <c r="EIG199" s="87">
        <v>0</v>
      </c>
      <c r="EIH199" s="87">
        <f>EIF199*(($H$150)+1)+(IF(EIG199&lt;101,EIG199,IF(EIG199&lt;201,EIG199/2,IF(EIG199&lt;=301,EIG199/3,EIG199/4))))</f>
        <v>0</v>
      </c>
      <c r="EII199" s="108">
        <v>3</v>
      </c>
      <c r="EIJ199" s="109"/>
      <c r="EIK199" s="87"/>
      <c r="EIL199" s="87"/>
      <c r="EIM199" s="87">
        <v>0</v>
      </c>
      <c r="EIN199" s="87">
        <f>EIL199+EIM199</f>
        <v>0</v>
      </c>
      <c r="EIO199" s="87">
        <v>0</v>
      </c>
      <c r="EIP199" s="87">
        <f>EIN199*(($H$150)+1)+(IF(EIO199&lt;101,EIO199,IF(EIO199&lt;201,EIO199/2,IF(EIO199&lt;=301,EIO199/3,EIO199/4))))</f>
        <v>0</v>
      </c>
      <c r="EIQ199" s="108">
        <v>3</v>
      </c>
      <c r="EIR199" s="109"/>
      <c r="EIS199" s="87"/>
      <c r="EIT199" s="87"/>
      <c r="EIU199" s="87">
        <v>0</v>
      </c>
      <c r="EIV199" s="87">
        <f>EIT199+EIU199</f>
        <v>0</v>
      </c>
      <c r="EIW199" s="87">
        <v>0</v>
      </c>
      <c r="EIX199" s="87">
        <f>EIV199*(($H$150)+1)+(IF(EIW199&lt;101,EIW199,IF(EIW199&lt;201,EIW199/2,IF(EIW199&lt;=301,EIW199/3,EIW199/4))))</f>
        <v>0</v>
      </c>
      <c r="EIY199" s="108">
        <v>3</v>
      </c>
      <c r="EIZ199" s="109"/>
      <c r="EJA199" s="87"/>
      <c r="EJB199" s="87"/>
      <c r="EJC199" s="87">
        <v>0</v>
      </c>
      <c r="EJD199" s="87">
        <f>EJB199+EJC199</f>
        <v>0</v>
      </c>
      <c r="EJE199" s="87">
        <v>0</v>
      </c>
      <c r="EJF199" s="87">
        <f>EJD199*(($H$150)+1)+(IF(EJE199&lt;101,EJE199,IF(EJE199&lt;201,EJE199/2,IF(EJE199&lt;=301,EJE199/3,EJE199/4))))</f>
        <v>0</v>
      </c>
      <c r="EJG199" s="108">
        <v>3</v>
      </c>
      <c r="EJH199" s="109"/>
      <c r="EJI199" s="87"/>
      <c r="EJJ199" s="87"/>
      <c r="EJK199" s="87">
        <v>0</v>
      </c>
      <c r="EJL199" s="87">
        <f>EJJ199+EJK199</f>
        <v>0</v>
      </c>
      <c r="EJM199" s="87">
        <v>0</v>
      </c>
      <c r="EJN199" s="87">
        <f>EJL199*(($H$150)+1)+(IF(EJM199&lt;101,EJM199,IF(EJM199&lt;201,EJM199/2,IF(EJM199&lt;=301,EJM199/3,EJM199/4))))</f>
        <v>0</v>
      </c>
      <c r="EJO199" s="108">
        <v>3</v>
      </c>
      <c r="EJP199" s="109"/>
      <c r="EJQ199" s="87"/>
      <c r="EJR199" s="87"/>
      <c r="EJS199" s="87">
        <v>0</v>
      </c>
      <c r="EJT199" s="87">
        <f>EJR199+EJS199</f>
        <v>0</v>
      </c>
      <c r="EJU199" s="87">
        <v>0</v>
      </c>
      <c r="EJV199" s="87">
        <f>EJT199*(($H$150)+1)+(IF(EJU199&lt;101,EJU199,IF(EJU199&lt;201,EJU199/2,IF(EJU199&lt;=301,EJU199/3,EJU199/4))))</f>
        <v>0</v>
      </c>
      <c r="EJW199" s="108">
        <v>3</v>
      </c>
      <c r="EJX199" s="109"/>
      <c r="EJY199" s="87"/>
      <c r="EJZ199" s="87"/>
      <c r="EKA199" s="87">
        <v>0</v>
      </c>
      <c r="EKB199" s="87">
        <f>EJZ199+EKA199</f>
        <v>0</v>
      </c>
      <c r="EKC199" s="87">
        <v>0</v>
      </c>
      <c r="EKD199" s="87">
        <f>EKB199*(($H$150)+1)+(IF(EKC199&lt;101,EKC199,IF(EKC199&lt;201,EKC199/2,IF(EKC199&lt;=301,EKC199/3,EKC199/4))))</f>
        <v>0</v>
      </c>
      <c r="EKE199" s="108">
        <v>3</v>
      </c>
      <c r="EKF199" s="109"/>
      <c r="EKG199" s="87"/>
      <c r="EKH199" s="87"/>
      <c r="EKI199" s="87">
        <v>0</v>
      </c>
      <c r="EKJ199" s="87">
        <f>EKH199+EKI199</f>
        <v>0</v>
      </c>
      <c r="EKK199" s="87">
        <v>0</v>
      </c>
      <c r="EKL199" s="87">
        <f>EKJ199*(($H$150)+1)+(IF(EKK199&lt;101,EKK199,IF(EKK199&lt;201,EKK199/2,IF(EKK199&lt;=301,EKK199/3,EKK199/4))))</f>
        <v>0</v>
      </c>
      <c r="EKM199" s="108">
        <v>3</v>
      </c>
      <c r="EKN199" s="109"/>
      <c r="EKO199" s="87"/>
      <c r="EKP199" s="87"/>
      <c r="EKQ199" s="87">
        <v>0</v>
      </c>
      <c r="EKR199" s="87">
        <f>EKP199+EKQ199</f>
        <v>0</v>
      </c>
      <c r="EKS199" s="87">
        <v>0</v>
      </c>
      <c r="EKT199" s="87">
        <f>EKR199*(($H$150)+1)+(IF(EKS199&lt;101,EKS199,IF(EKS199&lt;201,EKS199/2,IF(EKS199&lt;=301,EKS199/3,EKS199/4))))</f>
        <v>0</v>
      </c>
      <c r="EKU199" s="108">
        <v>3</v>
      </c>
      <c r="EKV199" s="109"/>
      <c r="EKW199" s="87"/>
      <c r="EKX199" s="87"/>
      <c r="EKY199" s="87">
        <v>0</v>
      </c>
      <c r="EKZ199" s="87">
        <f>EKX199+EKY199</f>
        <v>0</v>
      </c>
      <c r="ELA199" s="87">
        <v>0</v>
      </c>
      <c r="ELB199" s="87">
        <f>EKZ199*(($H$150)+1)+(IF(ELA199&lt;101,ELA199,IF(ELA199&lt;201,ELA199/2,IF(ELA199&lt;=301,ELA199/3,ELA199/4))))</f>
        <v>0</v>
      </c>
      <c r="ELC199" s="108">
        <v>3</v>
      </c>
      <c r="ELD199" s="109"/>
      <c r="ELE199" s="87"/>
      <c r="ELF199" s="87"/>
      <c r="ELG199" s="87">
        <v>0</v>
      </c>
      <c r="ELH199" s="87">
        <f>ELF199+ELG199</f>
        <v>0</v>
      </c>
      <c r="ELI199" s="87">
        <v>0</v>
      </c>
      <c r="ELJ199" s="87">
        <f>ELH199*(($H$150)+1)+(IF(ELI199&lt;101,ELI199,IF(ELI199&lt;201,ELI199/2,IF(ELI199&lt;=301,ELI199/3,ELI199/4))))</f>
        <v>0</v>
      </c>
      <c r="ELK199" s="108">
        <v>3</v>
      </c>
      <c r="ELL199" s="109"/>
      <c r="ELM199" s="87"/>
      <c r="ELN199" s="87"/>
      <c r="ELO199" s="87">
        <v>0</v>
      </c>
      <c r="ELP199" s="87">
        <f>ELN199+ELO199</f>
        <v>0</v>
      </c>
      <c r="ELQ199" s="87">
        <v>0</v>
      </c>
      <c r="ELR199" s="87">
        <f>ELP199*(($H$150)+1)+(IF(ELQ199&lt;101,ELQ199,IF(ELQ199&lt;201,ELQ199/2,IF(ELQ199&lt;=301,ELQ199/3,ELQ199/4))))</f>
        <v>0</v>
      </c>
      <c r="ELS199" s="108">
        <v>3</v>
      </c>
      <c r="ELT199" s="109"/>
      <c r="ELU199" s="87"/>
      <c r="ELV199" s="87"/>
      <c r="ELW199" s="87">
        <v>0</v>
      </c>
      <c r="ELX199" s="87">
        <f>ELV199+ELW199</f>
        <v>0</v>
      </c>
      <c r="ELY199" s="87">
        <v>0</v>
      </c>
      <c r="ELZ199" s="87">
        <f>ELX199*(($H$150)+1)+(IF(ELY199&lt;101,ELY199,IF(ELY199&lt;201,ELY199/2,IF(ELY199&lt;=301,ELY199/3,ELY199/4))))</f>
        <v>0</v>
      </c>
      <c r="EMA199" s="108">
        <v>3</v>
      </c>
      <c r="EMB199" s="109"/>
      <c r="EMC199" s="87"/>
      <c r="EMD199" s="87"/>
      <c r="EME199" s="87">
        <v>0</v>
      </c>
      <c r="EMF199" s="87">
        <f>EMD199+EME199</f>
        <v>0</v>
      </c>
      <c r="EMG199" s="87">
        <v>0</v>
      </c>
      <c r="EMH199" s="87">
        <f>EMF199*(($H$150)+1)+(IF(EMG199&lt;101,EMG199,IF(EMG199&lt;201,EMG199/2,IF(EMG199&lt;=301,EMG199/3,EMG199/4))))</f>
        <v>0</v>
      </c>
      <c r="EMI199" s="108">
        <v>3</v>
      </c>
      <c r="EMJ199" s="109"/>
      <c r="EMK199" s="87"/>
      <c r="EML199" s="87"/>
      <c r="EMM199" s="87">
        <v>0</v>
      </c>
      <c r="EMN199" s="87">
        <f>EML199+EMM199</f>
        <v>0</v>
      </c>
      <c r="EMO199" s="87">
        <v>0</v>
      </c>
      <c r="EMP199" s="87">
        <f>EMN199*(($H$150)+1)+(IF(EMO199&lt;101,EMO199,IF(EMO199&lt;201,EMO199/2,IF(EMO199&lt;=301,EMO199/3,EMO199/4))))</f>
        <v>0</v>
      </c>
      <c r="EMQ199" s="108">
        <v>3</v>
      </c>
      <c r="EMR199" s="109"/>
      <c r="EMS199" s="87"/>
      <c r="EMT199" s="87"/>
      <c r="EMU199" s="87">
        <v>0</v>
      </c>
      <c r="EMV199" s="87">
        <f>EMT199+EMU199</f>
        <v>0</v>
      </c>
      <c r="EMW199" s="87">
        <v>0</v>
      </c>
      <c r="EMX199" s="87">
        <f>EMV199*(($H$150)+1)+(IF(EMW199&lt;101,EMW199,IF(EMW199&lt;201,EMW199/2,IF(EMW199&lt;=301,EMW199/3,EMW199/4))))</f>
        <v>0</v>
      </c>
      <c r="EMY199" s="108">
        <v>3</v>
      </c>
      <c r="EMZ199" s="109"/>
      <c r="ENA199" s="87"/>
      <c r="ENB199" s="87"/>
      <c r="ENC199" s="87">
        <v>0</v>
      </c>
      <c r="END199" s="87">
        <f>ENB199+ENC199</f>
        <v>0</v>
      </c>
      <c r="ENE199" s="87">
        <v>0</v>
      </c>
      <c r="ENF199" s="87">
        <f>END199*(($H$150)+1)+(IF(ENE199&lt;101,ENE199,IF(ENE199&lt;201,ENE199/2,IF(ENE199&lt;=301,ENE199/3,ENE199/4))))</f>
        <v>0</v>
      </c>
      <c r="ENG199" s="108">
        <v>3</v>
      </c>
      <c r="ENH199" s="109"/>
      <c r="ENI199" s="87"/>
      <c r="ENJ199" s="87"/>
      <c r="ENK199" s="87">
        <v>0</v>
      </c>
      <c r="ENL199" s="87">
        <f>ENJ199+ENK199</f>
        <v>0</v>
      </c>
      <c r="ENM199" s="87">
        <v>0</v>
      </c>
      <c r="ENN199" s="87">
        <f>ENL199*(($H$150)+1)+(IF(ENM199&lt;101,ENM199,IF(ENM199&lt;201,ENM199/2,IF(ENM199&lt;=301,ENM199/3,ENM199/4))))</f>
        <v>0</v>
      </c>
      <c r="ENO199" s="108">
        <v>3</v>
      </c>
      <c r="ENP199" s="109"/>
      <c r="ENQ199" s="87"/>
      <c r="ENR199" s="87"/>
      <c r="ENS199" s="87">
        <v>0</v>
      </c>
      <c r="ENT199" s="87">
        <f>ENR199+ENS199</f>
        <v>0</v>
      </c>
      <c r="ENU199" s="87">
        <v>0</v>
      </c>
      <c r="ENV199" s="87">
        <f>ENT199*(($H$150)+1)+(IF(ENU199&lt;101,ENU199,IF(ENU199&lt;201,ENU199/2,IF(ENU199&lt;=301,ENU199/3,ENU199/4))))</f>
        <v>0</v>
      </c>
      <c r="ENW199" s="108">
        <v>3</v>
      </c>
      <c r="ENX199" s="109"/>
      <c r="ENY199" s="87"/>
      <c r="ENZ199" s="87"/>
      <c r="EOA199" s="87">
        <v>0</v>
      </c>
      <c r="EOB199" s="87">
        <f>ENZ199+EOA199</f>
        <v>0</v>
      </c>
      <c r="EOC199" s="87">
        <v>0</v>
      </c>
      <c r="EOD199" s="87">
        <f>EOB199*(($H$150)+1)+(IF(EOC199&lt;101,EOC199,IF(EOC199&lt;201,EOC199/2,IF(EOC199&lt;=301,EOC199/3,EOC199/4))))</f>
        <v>0</v>
      </c>
      <c r="EOE199" s="108">
        <v>3</v>
      </c>
      <c r="EOF199" s="109"/>
      <c r="EOG199" s="87"/>
      <c r="EOH199" s="87"/>
      <c r="EOI199" s="87">
        <v>0</v>
      </c>
      <c r="EOJ199" s="87">
        <f>EOH199+EOI199</f>
        <v>0</v>
      </c>
      <c r="EOK199" s="87">
        <v>0</v>
      </c>
      <c r="EOL199" s="87">
        <f>EOJ199*(($H$150)+1)+(IF(EOK199&lt;101,EOK199,IF(EOK199&lt;201,EOK199/2,IF(EOK199&lt;=301,EOK199/3,EOK199/4))))</f>
        <v>0</v>
      </c>
      <c r="EOM199" s="108">
        <v>3</v>
      </c>
      <c r="EON199" s="109"/>
      <c r="EOO199" s="87"/>
      <c r="EOP199" s="87"/>
      <c r="EOQ199" s="87">
        <v>0</v>
      </c>
      <c r="EOR199" s="87">
        <f>EOP199+EOQ199</f>
        <v>0</v>
      </c>
      <c r="EOS199" s="87">
        <v>0</v>
      </c>
      <c r="EOT199" s="87">
        <f>EOR199*(($H$150)+1)+(IF(EOS199&lt;101,EOS199,IF(EOS199&lt;201,EOS199/2,IF(EOS199&lt;=301,EOS199/3,EOS199/4))))</f>
        <v>0</v>
      </c>
      <c r="EOU199" s="108">
        <v>3</v>
      </c>
      <c r="EOV199" s="109"/>
      <c r="EOW199" s="87"/>
      <c r="EOX199" s="87"/>
      <c r="EOY199" s="87">
        <v>0</v>
      </c>
      <c r="EOZ199" s="87">
        <f>EOX199+EOY199</f>
        <v>0</v>
      </c>
      <c r="EPA199" s="87">
        <v>0</v>
      </c>
      <c r="EPB199" s="87">
        <f>EOZ199*(($H$150)+1)+(IF(EPA199&lt;101,EPA199,IF(EPA199&lt;201,EPA199/2,IF(EPA199&lt;=301,EPA199/3,EPA199/4))))</f>
        <v>0</v>
      </c>
      <c r="EPC199" s="108">
        <v>3</v>
      </c>
      <c r="EPD199" s="109"/>
      <c r="EPE199" s="87"/>
      <c r="EPF199" s="87"/>
      <c r="EPG199" s="87">
        <v>0</v>
      </c>
      <c r="EPH199" s="87">
        <f>EPF199+EPG199</f>
        <v>0</v>
      </c>
      <c r="EPI199" s="87">
        <v>0</v>
      </c>
      <c r="EPJ199" s="87">
        <f>EPH199*(($H$150)+1)+(IF(EPI199&lt;101,EPI199,IF(EPI199&lt;201,EPI199/2,IF(EPI199&lt;=301,EPI199/3,EPI199/4))))</f>
        <v>0</v>
      </c>
      <c r="EPK199" s="108">
        <v>3</v>
      </c>
      <c r="EPL199" s="109"/>
      <c r="EPM199" s="87"/>
      <c r="EPN199" s="87"/>
      <c r="EPO199" s="87">
        <v>0</v>
      </c>
      <c r="EPP199" s="87">
        <f>EPN199+EPO199</f>
        <v>0</v>
      </c>
      <c r="EPQ199" s="87">
        <v>0</v>
      </c>
      <c r="EPR199" s="87">
        <f>EPP199*(($H$150)+1)+(IF(EPQ199&lt;101,EPQ199,IF(EPQ199&lt;201,EPQ199/2,IF(EPQ199&lt;=301,EPQ199/3,EPQ199/4))))</f>
        <v>0</v>
      </c>
      <c r="EPS199" s="108">
        <v>3</v>
      </c>
      <c r="EPT199" s="109"/>
      <c r="EPU199" s="87"/>
      <c r="EPV199" s="87"/>
      <c r="EPW199" s="87">
        <v>0</v>
      </c>
      <c r="EPX199" s="87">
        <f>EPV199+EPW199</f>
        <v>0</v>
      </c>
      <c r="EPY199" s="87">
        <v>0</v>
      </c>
      <c r="EPZ199" s="87">
        <f>EPX199*(($H$150)+1)+(IF(EPY199&lt;101,EPY199,IF(EPY199&lt;201,EPY199/2,IF(EPY199&lt;=301,EPY199/3,EPY199/4))))</f>
        <v>0</v>
      </c>
      <c r="EQA199" s="108">
        <v>3</v>
      </c>
      <c r="EQB199" s="109"/>
      <c r="EQC199" s="87"/>
      <c r="EQD199" s="87"/>
      <c r="EQE199" s="87">
        <v>0</v>
      </c>
      <c r="EQF199" s="87">
        <f>EQD199+EQE199</f>
        <v>0</v>
      </c>
      <c r="EQG199" s="87">
        <v>0</v>
      </c>
      <c r="EQH199" s="87">
        <f>EQF199*(($H$150)+1)+(IF(EQG199&lt;101,EQG199,IF(EQG199&lt;201,EQG199/2,IF(EQG199&lt;=301,EQG199/3,EQG199/4))))</f>
        <v>0</v>
      </c>
      <c r="EQI199" s="108">
        <v>3</v>
      </c>
      <c r="EQJ199" s="109"/>
      <c r="EQK199" s="87"/>
      <c r="EQL199" s="87"/>
      <c r="EQM199" s="87">
        <v>0</v>
      </c>
      <c r="EQN199" s="87">
        <f>EQL199+EQM199</f>
        <v>0</v>
      </c>
      <c r="EQO199" s="87">
        <v>0</v>
      </c>
      <c r="EQP199" s="87">
        <f>EQN199*(($H$150)+1)+(IF(EQO199&lt;101,EQO199,IF(EQO199&lt;201,EQO199/2,IF(EQO199&lt;=301,EQO199/3,EQO199/4))))</f>
        <v>0</v>
      </c>
      <c r="EQQ199" s="108">
        <v>3</v>
      </c>
      <c r="EQR199" s="109"/>
      <c r="EQS199" s="87"/>
      <c r="EQT199" s="87"/>
      <c r="EQU199" s="87">
        <v>0</v>
      </c>
      <c r="EQV199" s="87">
        <f>EQT199+EQU199</f>
        <v>0</v>
      </c>
      <c r="EQW199" s="87">
        <v>0</v>
      </c>
      <c r="EQX199" s="87">
        <f>EQV199*(($H$150)+1)+(IF(EQW199&lt;101,EQW199,IF(EQW199&lt;201,EQW199/2,IF(EQW199&lt;=301,EQW199/3,EQW199/4))))</f>
        <v>0</v>
      </c>
      <c r="EQY199" s="108">
        <v>3</v>
      </c>
      <c r="EQZ199" s="109"/>
      <c r="ERA199" s="87"/>
      <c r="ERB199" s="87"/>
      <c r="ERC199" s="87">
        <v>0</v>
      </c>
      <c r="ERD199" s="87">
        <f>ERB199+ERC199</f>
        <v>0</v>
      </c>
      <c r="ERE199" s="87">
        <v>0</v>
      </c>
      <c r="ERF199" s="87">
        <f>ERD199*(($H$150)+1)+(IF(ERE199&lt;101,ERE199,IF(ERE199&lt;201,ERE199/2,IF(ERE199&lt;=301,ERE199/3,ERE199/4))))</f>
        <v>0</v>
      </c>
      <c r="ERG199" s="108">
        <v>3</v>
      </c>
      <c r="ERH199" s="109"/>
      <c r="ERI199" s="87"/>
      <c r="ERJ199" s="87"/>
      <c r="ERK199" s="87">
        <v>0</v>
      </c>
      <c r="ERL199" s="87">
        <f>ERJ199+ERK199</f>
        <v>0</v>
      </c>
      <c r="ERM199" s="87">
        <v>0</v>
      </c>
      <c r="ERN199" s="87">
        <f>ERL199*(($H$150)+1)+(IF(ERM199&lt;101,ERM199,IF(ERM199&lt;201,ERM199/2,IF(ERM199&lt;=301,ERM199/3,ERM199/4))))</f>
        <v>0</v>
      </c>
      <c r="ERO199" s="108">
        <v>3</v>
      </c>
      <c r="ERP199" s="109"/>
      <c r="ERQ199" s="87"/>
      <c r="ERR199" s="87"/>
      <c r="ERS199" s="87">
        <v>0</v>
      </c>
      <c r="ERT199" s="87">
        <f>ERR199+ERS199</f>
        <v>0</v>
      </c>
      <c r="ERU199" s="87">
        <v>0</v>
      </c>
      <c r="ERV199" s="87">
        <f>ERT199*(($H$150)+1)+(IF(ERU199&lt;101,ERU199,IF(ERU199&lt;201,ERU199/2,IF(ERU199&lt;=301,ERU199/3,ERU199/4))))</f>
        <v>0</v>
      </c>
      <c r="ERW199" s="108">
        <v>3</v>
      </c>
      <c r="ERX199" s="109"/>
      <c r="ERY199" s="87"/>
      <c r="ERZ199" s="87"/>
      <c r="ESA199" s="87">
        <v>0</v>
      </c>
      <c r="ESB199" s="87">
        <f>ERZ199+ESA199</f>
        <v>0</v>
      </c>
      <c r="ESC199" s="87">
        <v>0</v>
      </c>
      <c r="ESD199" s="87">
        <f>ESB199*(($H$150)+1)+(IF(ESC199&lt;101,ESC199,IF(ESC199&lt;201,ESC199/2,IF(ESC199&lt;=301,ESC199/3,ESC199/4))))</f>
        <v>0</v>
      </c>
      <c r="ESE199" s="108">
        <v>3</v>
      </c>
      <c r="ESF199" s="109"/>
      <c r="ESG199" s="87"/>
      <c r="ESH199" s="87"/>
      <c r="ESI199" s="87">
        <v>0</v>
      </c>
      <c r="ESJ199" s="87">
        <f>ESH199+ESI199</f>
        <v>0</v>
      </c>
      <c r="ESK199" s="87">
        <v>0</v>
      </c>
      <c r="ESL199" s="87">
        <f>ESJ199*(($H$150)+1)+(IF(ESK199&lt;101,ESK199,IF(ESK199&lt;201,ESK199/2,IF(ESK199&lt;=301,ESK199/3,ESK199/4))))</f>
        <v>0</v>
      </c>
      <c r="ESM199" s="108">
        <v>3</v>
      </c>
      <c r="ESN199" s="109"/>
      <c r="ESO199" s="87"/>
      <c r="ESP199" s="87"/>
      <c r="ESQ199" s="87">
        <v>0</v>
      </c>
      <c r="ESR199" s="87">
        <f>ESP199+ESQ199</f>
        <v>0</v>
      </c>
      <c r="ESS199" s="87">
        <v>0</v>
      </c>
      <c r="EST199" s="87">
        <f>ESR199*(($H$150)+1)+(IF(ESS199&lt;101,ESS199,IF(ESS199&lt;201,ESS199/2,IF(ESS199&lt;=301,ESS199/3,ESS199/4))))</f>
        <v>0</v>
      </c>
      <c r="ESU199" s="108">
        <v>3</v>
      </c>
      <c r="ESV199" s="109"/>
      <c r="ESW199" s="87"/>
      <c r="ESX199" s="87"/>
      <c r="ESY199" s="87">
        <v>0</v>
      </c>
      <c r="ESZ199" s="87">
        <f>ESX199+ESY199</f>
        <v>0</v>
      </c>
      <c r="ETA199" s="87">
        <v>0</v>
      </c>
      <c r="ETB199" s="87">
        <f>ESZ199*(($H$150)+1)+(IF(ETA199&lt;101,ETA199,IF(ETA199&lt;201,ETA199/2,IF(ETA199&lt;=301,ETA199/3,ETA199/4))))</f>
        <v>0</v>
      </c>
      <c r="ETC199" s="108">
        <v>3</v>
      </c>
      <c r="ETD199" s="109"/>
      <c r="ETE199" s="87"/>
      <c r="ETF199" s="87"/>
      <c r="ETG199" s="87">
        <v>0</v>
      </c>
      <c r="ETH199" s="87">
        <f>ETF199+ETG199</f>
        <v>0</v>
      </c>
      <c r="ETI199" s="87">
        <v>0</v>
      </c>
      <c r="ETJ199" s="87">
        <f>ETH199*(($H$150)+1)+(IF(ETI199&lt;101,ETI199,IF(ETI199&lt;201,ETI199/2,IF(ETI199&lt;=301,ETI199/3,ETI199/4))))</f>
        <v>0</v>
      </c>
      <c r="ETK199" s="108">
        <v>3</v>
      </c>
      <c r="ETL199" s="109"/>
      <c r="ETM199" s="87"/>
      <c r="ETN199" s="87"/>
      <c r="ETO199" s="87">
        <v>0</v>
      </c>
      <c r="ETP199" s="87">
        <f>ETN199+ETO199</f>
        <v>0</v>
      </c>
      <c r="ETQ199" s="87">
        <v>0</v>
      </c>
      <c r="ETR199" s="87">
        <f>ETP199*(($H$150)+1)+(IF(ETQ199&lt;101,ETQ199,IF(ETQ199&lt;201,ETQ199/2,IF(ETQ199&lt;=301,ETQ199/3,ETQ199/4))))</f>
        <v>0</v>
      </c>
      <c r="ETS199" s="108">
        <v>3</v>
      </c>
      <c r="ETT199" s="109"/>
      <c r="ETU199" s="87"/>
      <c r="ETV199" s="87"/>
      <c r="ETW199" s="87">
        <v>0</v>
      </c>
      <c r="ETX199" s="87">
        <f>ETV199+ETW199</f>
        <v>0</v>
      </c>
      <c r="ETY199" s="87">
        <v>0</v>
      </c>
      <c r="ETZ199" s="87">
        <f>ETX199*(($H$150)+1)+(IF(ETY199&lt;101,ETY199,IF(ETY199&lt;201,ETY199/2,IF(ETY199&lt;=301,ETY199/3,ETY199/4))))</f>
        <v>0</v>
      </c>
      <c r="EUA199" s="108">
        <v>3</v>
      </c>
      <c r="EUB199" s="109"/>
      <c r="EUC199" s="87"/>
      <c r="EUD199" s="87"/>
      <c r="EUE199" s="87">
        <v>0</v>
      </c>
      <c r="EUF199" s="87">
        <f>EUD199+EUE199</f>
        <v>0</v>
      </c>
      <c r="EUG199" s="87">
        <v>0</v>
      </c>
      <c r="EUH199" s="87">
        <f>EUF199*(($H$150)+1)+(IF(EUG199&lt;101,EUG199,IF(EUG199&lt;201,EUG199/2,IF(EUG199&lt;=301,EUG199/3,EUG199/4))))</f>
        <v>0</v>
      </c>
      <c r="EUI199" s="108">
        <v>3</v>
      </c>
      <c r="EUJ199" s="109"/>
      <c r="EUK199" s="87"/>
      <c r="EUL199" s="87"/>
      <c r="EUM199" s="87">
        <v>0</v>
      </c>
      <c r="EUN199" s="87">
        <f>EUL199+EUM199</f>
        <v>0</v>
      </c>
      <c r="EUO199" s="87">
        <v>0</v>
      </c>
      <c r="EUP199" s="87">
        <f>EUN199*(($H$150)+1)+(IF(EUO199&lt;101,EUO199,IF(EUO199&lt;201,EUO199/2,IF(EUO199&lt;=301,EUO199/3,EUO199/4))))</f>
        <v>0</v>
      </c>
      <c r="EUQ199" s="108">
        <v>3</v>
      </c>
      <c r="EUR199" s="109"/>
      <c r="EUS199" s="87"/>
      <c r="EUT199" s="87"/>
      <c r="EUU199" s="87">
        <v>0</v>
      </c>
      <c r="EUV199" s="87">
        <f>EUT199+EUU199</f>
        <v>0</v>
      </c>
      <c r="EUW199" s="87">
        <v>0</v>
      </c>
      <c r="EUX199" s="87">
        <f>EUV199*(($H$150)+1)+(IF(EUW199&lt;101,EUW199,IF(EUW199&lt;201,EUW199/2,IF(EUW199&lt;=301,EUW199/3,EUW199/4))))</f>
        <v>0</v>
      </c>
      <c r="EUY199" s="108">
        <v>3</v>
      </c>
      <c r="EUZ199" s="109"/>
      <c r="EVA199" s="87"/>
      <c r="EVB199" s="87"/>
      <c r="EVC199" s="87">
        <v>0</v>
      </c>
      <c r="EVD199" s="87">
        <f>EVB199+EVC199</f>
        <v>0</v>
      </c>
      <c r="EVE199" s="87">
        <v>0</v>
      </c>
      <c r="EVF199" s="87">
        <f>EVD199*(($H$150)+1)+(IF(EVE199&lt;101,EVE199,IF(EVE199&lt;201,EVE199/2,IF(EVE199&lt;=301,EVE199/3,EVE199/4))))</f>
        <v>0</v>
      </c>
      <c r="EVG199" s="108">
        <v>3</v>
      </c>
      <c r="EVH199" s="109"/>
      <c r="EVI199" s="87"/>
      <c r="EVJ199" s="87"/>
      <c r="EVK199" s="87">
        <v>0</v>
      </c>
      <c r="EVL199" s="87">
        <f>EVJ199+EVK199</f>
        <v>0</v>
      </c>
      <c r="EVM199" s="87">
        <v>0</v>
      </c>
      <c r="EVN199" s="87">
        <f>EVL199*(($H$150)+1)+(IF(EVM199&lt;101,EVM199,IF(EVM199&lt;201,EVM199/2,IF(EVM199&lt;=301,EVM199/3,EVM199/4))))</f>
        <v>0</v>
      </c>
      <c r="EVO199" s="108">
        <v>3</v>
      </c>
      <c r="EVP199" s="109"/>
      <c r="EVQ199" s="87"/>
      <c r="EVR199" s="87"/>
      <c r="EVS199" s="87">
        <v>0</v>
      </c>
      <c r="EVT199" s="87">
        <f>EVR199+EVS199</f>
        <v>0</v>
      </c>
      <c r="EVU199" s="87">
        <v>0</v>
      </c>
      <c r="EVV199" s="87">
        <f>EVT199*(($H$150)+1)+(IF(EVU199&lt;101,EVU199,IF(EVU199&lt;201,EVU199/2,IF(EVU199&lt;=301,EVU199/3,EVU199/4))))</f>
        <v>0</v>
      </c>
      <c r="EVW199" s="108">
        <v>3</v>
      </c>
      <c r="EVX199" s="109"/>
      <c r="EVY199" s="87"/>
      <c r="EVZ199" s="87"/>
      <c r="EWA199" s="87">
        <v>0</v>
      </c>
      <c r="EWB199" s="87">
        <f>EVZ199+EWA199</f>
        <v>0</v>
      </c>
      <c r="EWC199" s="87">
        <v>0</v>
      </c>
      <c r="EWD199" s="87">
        <f>EWB199*(($H$150)+1)+(IF(EWC199&lt;101,EWC199,IF(EWC199&lt;201,EWC199/2,IF(EWC199&lt;=301,EWC199/3,EWC199/4))))</f>
        <v>0</v>
      </c>
      <c r="EWE199" s="108">
        <v>3</v>
      </c>
      <c r="EWF199" s="109"/>
      <c r="EWG199" s="87"/>
      <c r="EWH199" s="87"/>
      <c r="EWI199" s="87">
        <v>0</v>
      </c>
      <c r="EWJ199" s="87">
        <f>EWH199+EWI199</f>
        <v>0</v>
      </c>
      <c r="EWK199" s="87">
        <v>0</v>
      </c>
      <c r="EWL199" s="87">
        <f>EWJ199*(($H$150)+1)+(IF(EWK199&lt;101,EWK199,IF(EWK199&lt;201,EWK199/2,IF(EWK199&lt;=301,EWK199/3,EWK199/4))))</f>
        <v>0</v>
      </c>
      <c r="EWM199" s="108">
        <v>3</v>
      </c>
      <c r="EWN199" s="109"/>
      <c r="EWO199" s="87"/>
      <c r="EWP199" s="87"/>
      <c r="EWQ199" s="87">
        <v>0</v>
      </c>
      <c r="EWR199" s="87">
        <f>EWP199+EWQ199</f>
        <v>0</v>
      </c>
      <c r="EWS199" s="87">
        <v>0</v>
      </c>
      <c r="EWT199" s="87">
        <f>EWR199*(($H$150)+1)+(IF(EWS199&lt;101,EWS199,IF(EWS199&lt;201,EWS199/2,IF(EWS199&lt;=301,EWS199/3,EWS199/4))))</f>
        <v>0</v>
      </c>
      <c r="EWU199" s="108">
        <v>3</v>
      </c>
      <c r="EWV199" s="109"/>
      <c r="EWW199" s="87"/>
      <c r="EWX199" s="87"/>
      <c r="EWY199" s="87">
        <v>0</v>
      </c>
      <c r="EWZ199" s="87">
        <f>EWX199+EWY199</f>
        <v>0</v>
      </c>
      <c r="EXA199" s="87">
        <v>0</v>
      </c>
      <c r="EXB199" s="87">
        <f>EWZ199*(($H$150)+1)+(IF(EXA199&lt;101,EXA199,IF(EXA199&lt;201,EXA199/2,IF(EXA199&lt;=301,EXA199/3,EXA199/4))))</f>
        <v>0</v>
      </c>
      <c r="EXC199" s="108">
        <v>3</v>
      </c>
      <c r="EXD199" s="109"/>
      <c r="EXE199" s="87"/>
      <c r="EXF199" s="87"/>
      <c r="EXG199" s="87">
        <v>0</v>
      </c>
      <c r="EXH199" s="87">
        <f>EXF199+EXG199</f>
        <v>0</v>
      </c>
      <c r="EXI199" s="87">
        <v>0</v>
      </c>
      <c r="EXJ199" s="87">
        <f>EXH199*(($H$150)+1)+(IF(EXI199&lt;101,EXI199,IF(EXI199&lt;201,EXI199/2,IF(EXI199&lt;=301,EXI199/3,EXI199/4))))</f>
        <v>0</v>
      </c>
      <c r="EXK199" s="108">
        <v>3</v>
      </c>
      <c r="EXL199" s="109"/>
      <c r="EXM199" s="87"/>
      <c r="EXN199" s="87"/>
      <c r="EXO199" s="87">
        <v>0</v>
      </c>
      <c r="EXP199" s="87">
        <f>EXN199+EXO199</f>
        <v>0</v>
      </c>
      <c r="EXQ199" s="87">
        <v>0</v>
      </c>
      <c r="EXR199" s="87">
        <f>EXP199*(($H$150)+1)+(IF(EXQ199&lt;101,EXQ199,IF(EXQ199&lt;201,EXQ199/2,IF(EXQ199&lt;=301,EXQ199/3,EXQ199/4))))</f>
        <v>0</v>
      </c>
      <c r="EXS199" s="108">
        <v>3</v>
      </c>
      <c r="EXT199" s="109"/>
      <c r="EXU199" s="87"/>
      <c r="EXV199" s="87"/>
      <c r="EXW199" s="87">
        <v>0</v>
      </c>
      <c r="EXX199" s="87">
        <f>EXV199+EXW199</f>
        <v>0</v>
      </c>
      <c r="EXY199" s="87">
        <v>0</v>
      </c>
      <c r="EXZ199" s="87">
        <f>EXX199*(($H$150)+1)+(IF(EXY199&lt;101,EXY199,IF(EXY199&lt;201,EXY199/2,IF(EXY199&lt;=301,EXY199/3,EXY199/4))))</f>
        <v>0</v>
      </c>
      <c r="EYA199" s="108">
        <v>3</v>
      </c>
      <c r="EYB199" s="109"/>
      <c r="EYC199" s="87"/>
      <c r="EYD199" s="87"/>
      <c r="EYE199" s="87">
        <v>0</v>
      </c>
      <c r="EYF199" s="87">
        <f>EYD199+EYE199</f>
        <v>0</v>
      </c>
      <c r="EYG199" s="87">
        <v>0</v>
      </c>
      <c r="EYH199" s="87">
        <f>EYF199*(($H$150)+1)+(IF(EYG199&lt;101,EYG199,IF(EYG199&lt;201,EYG199/2,IF(EYG199&lt;=301,EYG199/3,EYG199/4))))</f>
        <v>0</v>
      </c>
      <c r="EYI199" s="108">
        <v>3</v>
      </c>
      <c r="EYJ199" s="109"/>
      <c r="EYK199" s="87"/>
      <c r="EYL199" s="87"/>
      <c r="EYM199" s="87">
        <v>0</v>
      </c>
      <c r="EYN199" s="87">
        <f>EYL199+EYM199</f>
        <v>0</v>
      </c>
      <c r="EYO199" s="87">
        <v>0</v>
      </c>
      <c r="EYP199" s="87">
        <f>EYN199*(($H$150)+1)+(IF(EYO199&lt;101,EYO199,IF(EYO199&lt;201,EYO199/2,IF(EYO199&lt;=301,EYO199/3,EYO199/4))))</f>
        <v>0</v>
      </c>
      <c r="EYQ199" s="108">
        <v>3</v>
      </c>
      <c r="EYR199" s="109"/>
      <c r="EYS199" s="87"/>
      <c r="EYT199" s="87"/>
      <c r="EYU199" s="87">
        <v>0</v>
      </c>
      <c r="EYV199" s="87">
        <f>EYT199+EYU199</f>
        <v>0</v>
      </c>
      <c r="EYW199" s="87">
        <v>0</v>
      </c>
      <c r="EYX199" s="87">
        <f>EYV199*(($H$150)+1)+(IF(EYW199&lt;101,EYW199,IF(EYW199&lt;201,EYW199/2,IF(EYW199&lt;=301,EYW199/3,EYW199/4))))</f>
        <v>0</v>
      </c>
      <c r="EYY199" s="108">
        <v>3</v>
      </c>
      <c r="EYZ199" s="109"/>
      <c r="EZA199" s="87"/>
      <c r="EZB199" s="87"/>
      <c r="EZC199" s="87">
        <v>0</v>
      </c>
      <c r="EZD199" s="87">
        <f>EZB199+EZC199</f>
        <v>0</v>
      </c>
      <c r="EZE199" s="87">
        <v>0</v>
      </c>
      <c r="EZF199" s="87">
        <f>EZD199*(($H$150)+1)+(IF(EZE199&lt;101,EZE199,IF(EZE199&lt;201,EZE199/2,IF(EZE199&lt;=301,EZE199/3,EZE199/4))))</f>
        <v>0</v>
      </c>
      <c r="EZG199" s="108">
        <v>3</v>
      </c>
      <c r="EZH199" s="109"/>
      <c r="EZI199" s="87"/>
      <c r="EZJ199" s="87"/>
      <c r="EZK199" s="87">
        <v>0</v>
      </c>
      <c r="EZL199" s="87">
        <f>EZJ199+EZK199</f>
        <v>0</v>
      </c>
      <c r="EZM199" s="87">
        <v>0</v>
      </c>
      <c r="EZN199" s="87">
        <f>EZL199*(($H$150)+1)+(IF(EZM199&lt;101,EZM199,IF(EZM199&lt;201,EZM199/2,IF(EZM199&lt;=301,EZM199/3,EZM199/4))))</f>
        <v>0</v>
      </c>
      <c r="EZO199" s="108">
        <v>3</v>
      </c>
      <c r="EZP199" s="109"/>
      <c r="EZQ199" s="87"/>
      <c r="EZR199" s="87"/>
      <c r="EZS199" s="87">
        <v>0</v>
      </c>
      <c r="EZT199" s="87">
        <f>EZR199+EZS199</f>
        <v>0</v>
      </c>
      <c r="EZU199" s="87">
        <v>0</v>
      </c>
      <c r="EZV199" s="87">
        <f>EZT199*(($H$150)+1)+(IF(EZU199&lt;101,EZU199,IF(EZU199&lt;201,EZU199/2,IF(EZU199&lt;=301,EZU199/3,EZU199/4))))</f>
        <v>0</v>
      </c>
      <c r="EZW199" s="108">
        <v>3</v>
      </c>
      <c r="EZX199" s="109"/>
      <c r="EZY199" s="87"/>
      <c r="EZZ199" s="87"/>
      <c r="FAA199" s="87">
        <v>0</v>
      </c>
      <c r="FAB199" s="87">
        <f>EZZ199+FAA199</f>
        <v>0</v>
      </c>
      <c r="FAC199" s="87">
        <v>0</v>
      </c>
      <c r="FAD199" s="87">
        <f>FAB199*(($H$150)+1)+(IF(FAC199&lt;101,FAC199,IF(FAC199&lt;201,FAC199/2,IF(FAC199&lt;=301,FAC199/3,FAC199/4))))</f>
        <v>0</v>
      </c>
      <c r="FAE199" s="108">
        <v>3</v>
      </c>
      <c r="FAF199" s="109"/>
      <c r="FAG199" s="87"/>
      <c r="FAH199" s="87"/>
      <c r="FAI199" s="87">
        <v>0</v>
      </c>
      <c r="FAJ199" s="87">
        <f>FAH199+FAI199</f>
        <v>0</v>
      </c>
      <c r="FAK199" s="87">
        <v>0</v>
      </c>
      <c r="FAL199" s="87">
        <f>FAJ199*(($H$150)+1)+(IF(FAK199&lt;101,FAK199,IF(FAK199&lt;201,FAK199/2,IF(FAK199&lt;=301,FAK199/3,FAK199/4))))</f>
        <v>0</v>
      </c>
      <c r="FAM199" s="108">
        <v>3</v>
      </c>
      <c r="FAN199" s="109"/>
      <c r="FAO199" s="87"/>
      <c r="FAP199" s="87"/>
      <c r="FAQ199" s="87">
        <v>0</v>
      </c>
      <c r="FAR199" s="87">
        <f>FAP199+FAQ199</f>
        <v>0</v>
      </c>
      <c r="FAS199" s="87">
        <v>0</v>
      </c>
      <c r="FAT199" s="87">
        <f>FAR199*(($H$150)+1)+(IF(FAS199&lt;101,FAS199,IF(FAS199&lt;201,FAS199/2,IF(FAS199&lt;=301,FAS199/3,FAS199/4))))</f>
        <v>0</v>
      </c>
      <c r="FAU199" s="108">
        <v>3</v>
      </c>
      <c r="FAV199" s="109"/>
      <c r="FAW199" s="87"/>
      <c r="FAX199" s="87"/>
      <c r="FAY199" s="87">
        <v>0</v>
      </c>
      <c r="FAZ199" s="87">
        <f>FAX199+FAY199</f>
        <v>0</v>
      </c>
      <c r="FBA199" s="87">
        <v>0</v>
      </c>
      <c r="FBB199" s="87">
        <f>FAZ199*(($H$150)+1)+(IF(FBA199&lt;101,FBA199,IF(FBA199&lt;201,FBA199/2,IF(FBA199&lt;=301,FBA199/3,FBA199/4))))</f>
        <v>0</v>
      </c>
      <c r="FBC199" s="108">
        <v>3</v>
      </c>
      <c r="FBD199" s="109"/>
      <c r="FBE199" s="87"/>
      <c r="FBF199" s="87"/>
      <c r="FBG199" s="87">
        <v>0</v>
      </c>
      <c r="FBH199" s="87">
        <f>FBF199+FBG199</f>
        <v>0</v>
      </c>
      <c r="FBI199" s="87">
        <v>0</v>
      </c>
      <c r="FBJ199" s="87">
        <f>FBH199*(($H$150)+1)+(IF(FBI199&lt;101,FBI199,IF(FBI199&lt;201,FBI199/2,IF(FBI199&lt;=301,FBI199/3,FBI199/4))))</f>
        <v>0</v>
      </c>
      <c r="FBK199" s="108">
        <v>3</v>
      </c>
      <c r="FBL199" s="109"/>
      <c r="FBM199" s="87"/>
      <c r="FBN199" s="87"/>
      <c r="FBO199" s="87">
        <v>0</v>
      </c>
      <c r="FBP199" s="87">
        <f>FBN199+FBO199</f>
        <v>0</v>
      </c>
      <c r="FBQ199" s="87">
        <v>0</v>
      </c>
      <c r="FBR199" s="87">
        <f>FBP199*(($H$150)+1)+(IF(FBQ199&lt;101,FBQ199,IF(FBQ199&lt;201,FBQ199/2,IF(FBQ199&lt;=301,FBQ199/3,FBQ199/4))))</f>
        <v>0</v>
      </c>
      <c r="FBS199" s="108">
        <v>3</v>
      </c>
      <c r="FBT199" s="109"/>
      <c r="FBU199" s="87"/>
      <c r="FBV199" s="87"/>
      <c r="FBW199" s="87">
        <v>0</v>
      </c>
      <c r="FBX199" s="87">
        <f>FBV199+FBW199</f>
        <v>0</v>
      </c>
      <c r="FBY199" s="87">
        <v>0</v>
      </c>
      <c r="FBZ199" s="87">
        <f>FBX199*(($H$150)+1)+(IF(FBY199&lt;101,FBY199,IF(FBY199&lt;201,FBY199/2,IF(FBY199&lt;=301,FBY199/3,FBY199/4))))</f>
        <v>0</v>
      </c>
      <c r="FCA199" s="108">
        <v>3</v>
      </c>
      <c r="FCB199" s="109"/>
      <c r="FCC199" s="87"/>
      <c r="FCD199" s="87"/>
      <c r="FCE199" s="87">
        <v>0</v>
      </c>
      <c r="FCF199" s="87">
        <f>FCD199+FCE199</f>
        <v>0</v>
      </c>
      <c r="FCG199" s="87">
        <v>0</v>
      </c>
      <c r="FCH199" s="87">
        <f>FCF199*(($H$150)+1)+(IF(FCG199&lt;101,FCG199,IF(FCG199&lt;201,FCG199/2,IF(FCG199&lt;=301,FCG199/3,FCG199/4))))</f>
        <v>0</v>
      </c>
      <c r="FCI199" s="108">
        <v>3</v>
      </c>
      <c r="FCJ199" s="109"/>
      <c r="FCK199" s="87"/>
      <c r="FCL199" s="87"/>
      <c r="FCM199" s="87">
        <v>0</v>
      </c>
      <c r="FCN199" s="87">
        <f>FCL199+FCM199</f>
        <v>0</v>
      </c>
      <c r="FCO199" s="87">
        <v>0</v>
      </c>
      <c r="FCP199" s="87">
        <f>FCN199*(($H$150)+1)+(IF(FCO199&lt;101,FCO199,IF(FCO199&lt;201,FCO199/2,IF(FCO199&lt;=301,FCO199/3,FCO199/4))))</f>
        <v>0</v>
      </c>
      <c r="FCQ199" s="108">
        <v>3</v>
      </c>
      <c r="FCR199" s="109"/>
      <c r="FCS199" s="87"/>
      <c r="FCT199" s="87"/>
      <c r="FCU199" s="87">
        <v>0</v>
      </c>
      <c r="FCV199" s="87">
        <f>FCT199+FCU199</f>
        <v>0</v>
      </c>
      <c r="FCW199" s="87">
        <v>0</v>
      </c>
      <c r="FCX199" s="87">
        <f>FCV199*(($H$150)+1)+(IF(FCW199&lt;101,FCW199,IF(FCW199&lt;201,FCW199/2,IF(FCW199&lt;=301,FCW199/3,FCW199/4))))</f>
        <v>0</v>
      </c>
      <c r="FCY199" s="108">
        <v>3</v>
      </c>
      <c r="FCZ199" s="109"/>
      <c r="FDA199" s="87"/>
      <c r="FDB199" s="87"/>
      <c r="FDC199" s="87">
        <v>0</v>
      </c>
      <c r="FDD199" s="87">
        <f>FDB199+FDC199</f>
        <v>0</v>
      </c>
      <c r="FDE199" s="87">
        <v>0</v>
      </c>
      <c r="FDF199" s="87">
        <f>FDD199*(($H$150)+1)+(IF(FDE199&lt;101,FDE199,IF(FDE199&lt;201,FDE199/2,IF(FDE199&lt;=301,FDE199/3,FDE199/4))))</f>
        <v>0</v>
      </c>
      <c r="FDG199" s="108">
        <v>3</v>
      </c>
      <c r="FDH199" s="109"/>
      <c r="FDI199" s="87"/>
      <c r="FDJ199" s="87"/>
      <c r="FDK199" s="87">
        <v>0</v>
      </c>
      <c r="FDL199" s="87">
        <f>FDJ199+FDK199</f>
        <v>0</v>
      </c>
      <c r="FDM199" s="87">
        <v>0</v>
      </c>
      <c r="FDN199" s="87">
        <f>FDL199*(($H$150)+1)+(IF(FDM199&lt;101,FDM199,IF(FDM199&lt;201,FDM199/2,IF(FDM199&lt;=301,FDM199/3,FDM199/4))))</f>
        <v>0</v>
      </c>
      <c r="FDO199" s="108">
        <v>3</v>
      </c>
      <c r="FDP199" s="109"/>
      <c r="FDQ199" s="87"/>
      <c r="FDR199" s="87"/>
      <c r="FDS199" s="87">
        <v>0</v>
      </c>
      <c r="FDT199" s="87">
        <f>FDR199+FDS199</f>
        <v>0</v>
      </c>
      <c r="FDU199" s="87">
        <v>0</v>
      </c>
      <c r="FDV199" s="87">
        <f>FDT199*(($H$150)+1)+(IF(FDU199&lt;101,FDU199,IF(FDU199&lt;201,FDU199/2,IF(FDU199&lt;=301,FDU199/3,FDU199/4))))</f>
        <v>0</v>
      </c>
      <c r="FDW199" s="108">
        <v>3</v>
      </c>
      <c r="FDX199" s="109"/>
      <c r="FDY199" s="87"/>
      <c r="FDZ199" s="87"/>
      <c r="FEA199" s="87">
        <v>0</v>
      </c>
      <c r="FEB199" s="87">
        <f>FDZ199+FEA199</f>
        <v>0</v>
      </c>
      <c r="FEC199" s="87">
        <v>0</v>
      </c>
      <c r="FED199" s="87">
        <f>FEB199*(($H$150)+1)+(IF(FEC199&lt;101,FEC199,IF(FEC199&lt;201,FEC199/2,IF(FEC199&lt;=301,FEC199/3,FEC199/4))))</f>
        <v>0</v>
      </c>
      <c r="FEE199" s="108">
        <v>3</v>
      </c>
      <c r="FEF199" s="109"/>
      <c r="FEG199" s="87"/>
      <c r="FEH199" s="87"/>
      <c r="FEI199" s="87">
        <v>0</v>
      </c>
      <c r="FEJ199" s="87">
        <f>FEH199+FEI199</f>
        <v>0</v>
      </c>
      <c r="FEK199" s="87">
        <v>0</v>
      </c>
      <c r="FEL199" s="87">
        <f>FEJ199*(($H$150)+1)+(IF(FEK199&lt;101,FEK199,IF(FEK199&lt;201,FEK199/2,IF(FEK199&lt;=301,FEK199/3,FEK199/4))))</f>
        <v>0</v>
      </c>
      <c r="FEM199" s="108">
        <v>3</v>
      </c>
      <c r="FEN199" s="109"/>
      <c r="FEO199" s="87"/>
      <c r="FEP199" s="87"/>
      <c r="FEQ199" s="87">
        <v>0</v>
      </c>
      <c r="FER199" s="87">
        <f>FEP199+FEQ199</f>
        <v>0</v>
      </c>
      <c r="FES199" s="87">
        <v>0</v>
      </c>
      <c r="FET199" s="87">
        <f>FER199*(($H$150)+1)+(IF(FES199&lt;101,FES199,IF(FES199&lt;201,FES199/2,IF(FES199&lt;=301,FES199/3,FES199/4))))</f>
        <v>0</v>
      </c>
      <c r="FEU199" s="108">
        <v>3</v>
      </c>
      <c r="FEV199" s="109"/>
      <c r="FEW199" s="87"/>
      <c r="FEX199" s="87"/>
      <c r="FEY199" s="87">
        <v>0</v>
      </c>
      <c r="FEZ199" s="87">
        <f>FEX199+FEY199</f>
        <v>0</v>
      </c>
      <c r="FFA199" s="87">
        <v>0</v>
      </c>
      <c r="FFB199" s="87">
        <f>FEZ199*(($H$150)+1)+(IF(FFA199&lt;101,FFA199,IF(FFA199&lt;201,FFA199/2,IF(FFA199&lt;=301,FFA199/3,FFA199/4))))</f>
        <v>0</v>
      </c>
      <c r="FFC199" s="108">
        <v>3</v>
      </c>
      <c r="FFD199" s="109"/>
      <c r="FFE199" s="87"/>
      <c r="FFF199" s="87"/>
      <c r="FFG199" s="87">
        <v>0</v>
      </c>
      <c r="FFH199" s="87">
        <f>FFF199+FFG199</f>
        <v>0</v>
      </c>
      <c r="FFI199" s="87">
        <v>0</v>
      </c>
      <c r="FFJ199" s="87">
        <f>FFH199*(($H$150)+1)+(IF(FFI199&lt;101,FFI199,IF(FFI199&lt;201,FFI199/2,IF(FFI199&lt;=301,FFI199/3,FFI199/4))))</f>
        <v>0</v>
      </c>
      <c r="FFK199" s="108">
        <v>3</v>
      </c>
      <c r="FFL199" s="109"/>
      <c r="FFM199" s="87"/>
      <c r="FFN199" s="87"/>
      <c r="FFO199" s="87">
        <v>0</v>
      </c>
      <c r="FFP199" s="87">
        <f>FFN199+FFO199</f>
        <v>0</v>
      </c>
      <c r="FFQ199" s="87">
        <v>0</v>
      </c>
      <c r="FFR199" s="87">
        <f>FFP199*(($H$150)+1)+(IF(FFQ199&lt;101,FFQ199,IF(FFQ199&lt;201,FFQ199/2,IF(FFQ199&lt;=301,FFQ199/3,FFQ199/4))))</f>
        <v>0</v>
      </c>
      <c r="FFS199" s="108">
        <v>3</v>
      </c>
      <c r="FFT199" s="109"/>
      <c r="FFU199" s="87"/>
      <c r="FFV199" s="87"/>
      <c r="FFW199" s="87">
        <v>0</v>
      </c>
      <c r="FFX199" s="87">
        <f>FFV199+FFW199</f>
        <v>0</v>
      </c>
      <c r="FFY199" s="87">
        <v>0</v>
      </c>
      <c r="FFZ199" s="87">
        <f>FFX199*(($H$150)+1)+(IF(FFY199&lt;101,FFY199,IF(FFY199&lt;201,FFY199/2,IF(FFY199&lt;=301,FFY199/3,FFY199/4))))</f>
        <v>0</v>
      </c>
      <c r="FGA199" s="108">
        <v>3</v>
      </c>
      <c r="FGB199" s="109"/>
      <c r="FGC199" s="87"/>
      <c r="FGD199" s="87"/>
      <c r="FGE199" s="87">
        <v>0</v>
      </c>
      <c r="FGF199" s="87">
        <f>FGD199+FGE199</f>
        <v>0</v>
      </c>
      <c r="FGG199" s="87">
        <v>0</v>
      </c>
      <c r="FGH199" s="87">
        <f>FGF199*(($H$150)+1)+(IF(FGG199&lt;101,FGG199,IF(FGG199&lt;201,FGG199/2,IF(FGG199&lt;=301,FGG199/3,FGG199/4))))</f>
        <v>0</v>
      </c>
      <c r="FGI199" s="108">
        <v>3</v>
      </c>
      <c r="FGJ199" s="109"/>
      <c r="FGK199" s="87"/>
      <c r="FGL199" s="87"/>
      <c r="FGM199" s="87">
        <v>0</v>
      </c>
      <c r="FGN199" s="87">
        <f>FGL199+FGM199</f>
        <v>0</v>
      </c>
      <c r="FGO199" s="87">
        <v>0</v>
      </c>
      <c r="FGP199" s="87">
        <f>FGN199*(($H$150)+1)+(IF(FGO199&lt;101,FGO199,IF(FGO199&lt;201,FGO199/2,IF(FGO199&lt;=301,FGO199/3,FGO199/4))))</f>
        <v>0</v>
      </c>
      <c r="FGQ199" s="108">
        <v>3</v>
      </c>
      <c r="FGR199" s="109"/>
      <c r="FGS199" s="87"/>
      <c r="FGT199" s="87"/>
      <c r="FGU199" s="87">
        <v>0</v>
      </c>
      <c r="FGV199" s="87">
        <f>FGT199+FGU199</f>
        <v>0</v>
      </c>
      <c r="FGW199" s="87">
        <v>0</v>
      </c>
      <c r="FGX199" s="87">
        <f>FGV199*(($H$150)+1)+(IF(FGW199&lt;101,FGW199,IF(FGW199&lt;201,FGW199/2,IF(FGW199&lt;=301,FGW199/3,FGW199/4))))</f>
        <v>0</v>
      </c>
      <c r="FGY199" s="108">
        <v>3</v>
      </c>
      <c r="FGZ199" s="109"/>
      <c r="FHA199" s="87"/>
      <c r="FHB199" s="87"/>
      <c r="FHC199" s="87">
        <v>0</v>
      </c>
      <c r="FHD199" s="87">
        <f>FHB199+FHC199</f>
        <v>0</v>
      </c>
      <c r="FHE199" s="87">
        <v>0</v>
      </c>
      <c r="FHF199" s="87">
        <f>FHD199*(($H$150)+1)+(IF(FHE199&lt;101,FHE199,IF(FHE199&lt;201,FHE199/2,IF(FHE199&lt;=301,FHE199/3,FHE199/4))))</f>
        <v>0</v>
      </c>
      <c r="FHG199" s="108">
        <v>3</v>
      </c>
      <c r="FHH199" s="109"/>
      <c r="FHI199" s="87"/>
      <c r="FHJ199" s="87"/>
      <c r="FHK199" s="87">
        <v>0</v>
      </c>
      <c r="FHL199" s="87">
        <f>FHJ199+FHK199</f>
        <v>0</v>
      </c>
      <c r="FHM199" s="87">
        <v>0</v>
      </c>
      <c r="FHN199" s="87">
        <f>FHL199*(($H$150)+1)+(IF(FHM199&lt;101,FHM199,IF(FHM199&lt;201,FHM199/2,IF(FHM199&lt;=301,FHM199/3,FHM199/4))))</f>
        <v>0</v>
      </c>
      <c r="FHO199" s="108">
        <v>3</v>
      </c>
      <c r="FHP199" s="109"/>
      <c r="FHQ199" s="87"/>
      <c r="FHR199" s="87"/>
      <c r="FHS199" s="87">
        <v>0</v>
      </c>
      <c r="FHT199" s="87">
        <f>FHR199+FHS199</f>
        <v>0</v>
      </c>
      <c r="FHU199" s="87">
        <v>0</v>
      </c>
      <c r="FHV199" s="87">
        <f>FHT199*(($H$150)+1)+(IF(FHU199&lt;101,FHU199,IF(FHU199&lt;201,FHU199/2,IF(FHU199&lt;=301,FHU199/3,FHU199/4))))</f>
        <v>0</v>
      </c>
      <c r="FHW199" s="108">
        <v>3</v>
      </c>
      <c r="FHX199" s="109"/>
      <c r="FHY199" s="87"/>
      <c r="FHZ199" s="87"/>
      <c r="FIA199" s="87">
        <v>0</v>
      </c>
      <c r="FIB199" s="87">
        <f>FHZ199+FIA199</f>
        <v>0</v>
      </c>
      <c r="FIC199" s="87">
        <v>0</v>
      </c>
      <c r="FID199" s="87">
        <f>FIB199*(($H$150)+1)+(IF(FIC199&lt;101,FIC199,IF(FIC199&lt;201,FIC199/2,IF(FIC199&lt;=301,FIC199/3,FIC199/4))))</f>
        <v>0</v>
      </c>
      <c r="FIE199" s="108">
        <v>3</v>
      </c>
      <c r="FIF199" s="109"/>
      <c r="FIG199" s="87"/>
      <c r="FIH199" s="87"/>
      <c r="FII199" s="87">
        <v>0</v>
      </c>
      <c r="FIJ199" s="87">
        <f>FIH199+FII199</f>
        <v>0</v>
      </c>
      <c r="FIK199" s="87">
        <v>0</v>
      </c>
      <c r="FIL199" s="87">
        <f>FIJ199*(($H$150)+1)+(IF(FIK199&lt;101,FIK199,IF(FIK199&lt;201,FIK199/2,IF(FIK199&lt;=301,FIK199/3,FIK199/4))))</f>
        <v>0</v>
      </c>
      <c r="FIM199" s="108">
        <v>3</v>
      </c>
      <c r="FIN199" s="109"/>
      <c r="FIO199" s="87"/>
      <c r="FIP199" s="87"/>
      <c r="FIQ199" s="87">
        <v>0</v>
      </c>
      <c r="FIR199" s="87">
        <f>FIP199+FIQ199</f>
        <v>0</v>
      </c>
      <c r="FIS199" s="87">
        <v>0</v>
      </c>
      <c r="FIT199" s="87">
        <f>FIR199*(($H$150)+1)+(IF(FIS199&lt;101,FIS199,IF(FIS199&lt;201,FIS199/2,IF(FIS199&lt;=301,FIS199/3,FIS199/4))))</f>
        <v>0</v>
      </c>
      <c r="FIU199" s="108">
        <v>3</v>
      </c>
      <c r="FIV199" s="109"/>
      <c r="FIW199" s="87"/>
      <c r="FIX199" s="87"/>
      <c r="FIY199" s="87">
        <v>0</v>
      </c>
      <c r="FIZ199" s="87">
        <f>FIX199+FIY199</f>
        <v>0</v>
      </c>
      <c r="FJA199" s="87">
        <v>0</v>
      </c>
      <c r="FJB199" s="87">
        <f>FIZ199*(($H$150)+1)+(IF(FJA199&lt;101,FJA199,IF(FJA199&lt;201,FJA199/2,IF(FJA199&lt;=301,FJA199/3,FJA199/4))))</f>
        <v>0</v>
      </c>
      <c r="FJC199" s="108">
        <v>3</v>
      </c>
      <c r="FJD199" s="109"/>
      <c r="FJE199" s="87"/>
      <c r="FJF199" s="87"/>
      <c r="FJG199" s="87">
        <v>0</v>
      </c>
      <c r="FJH199" s="87">
        <f>FJF199+FJG199</f>
        <v>0</v>
      </c>
      <c r="FJI199" s="87">
        <v>0</v>
      </c>
      <c r="FJJ199" s="87">
        <f>FJH199*(($H$150)+1)+(IF(FJI199&lt;101,FJI199,IF(FJI199&lt;201,FJI199/2,IF(FJI199&lt;=301,FJI199/3,FJI199/4))))</f>
        <v>0</v>
      </c>
      <c r="FJK199" s="108">
        <v>3</v>
      </c>
      <c r="FJL199" s="109"/>
      <c r="FJM199" s="87"/>
      <c r="FJN199" s="87"/>
      <c r="FJO199" s="87">
        <v>0</v>
      </c>
      <c r="FJP199" s="87">
        <f>FJN199+FJO199</f>
        <v>0</v>
      </c>
      <c r="FJQ199" s="87">
        <v>0</v>
      </c>
      <c r="FJR199" s="87">
        <f>FJP199*(($H$150)+1)+(IF(FJQ199&lt;101,FJQ199,IF(FJQ199&lt;201,FJQ199/2,IF(FJQ199&lt;=301,FJQ199/3,FJQ199/4))))</f>
        <v>0</v>
      </c>
      <c r="FJS199" s="108">
        <v>3</v>
      </c>
      <c r="FJT199" s="109"/>
      <c r="FJU199" s="87"/>
      <c r="FJV199" s="87"/>
      <c r="FJW199" s="87">
        <v>0</v>
      </c>
      <c r="FJX199" s="87">
        <f>FJV199+FJW199</f>
        <v>0</v>
      </c>
      <c r="FJY199" s="87">
        <v>0</v>
      </c>
      <c r="FJZ199" s="87">
        <f>FJX199*(($H$150)+1)+(IF(FJY199&lt;101,FJY199,IF(FJY199&lt;201,FJY199/2,IF(FJY199&lt;=301,FJY199/3,FJY199/4))))</f>
        <v>0</v>
      </c>
      <c r="FKA199" s="108">
        <v>3</v>
      </c>
      <c r="FKB199" s="109"/>
      <c r="FKC199" s="87"/>
      <c r="FKD199" s="87"/>
      <c r="FKE199" s="87">
        <v>0</v>
      </c>
      <c r="FKF199" s="87">
        <f>FKD199+FKE199</f>
        <v>0</v>
      </c>
      <c r="FKG199" s="87">
        <v>0</v>
      </c>
      <c r="FKH199" s="87">
        <f>FKF199*(($H$150)+1)+(IF(FKG199&lt;101,FKG199,IF(FKG199&lt;201,FKG199/2,IF(FKG199&lt;=301,FKG199/3,FKG199/4))))</f>
        <v>0</v>
      </c>
      <c r="FKI199" s="108">
        <v>3</v>
      </c>
      <c r="FKJ199" s="109"/>
      <c r="FKK199" s="87"/>
      <c r="FKL199" s="87"/>
      <c r="FKM199" s="87">
        <v>0</v>
      </c>
      <c r="FKN199" s="87">
        <f>FKL199+FKM199</f>
        <v>0</v>
      </c>
      <c r="FKO199" s="87">
        <v>0</v>
      </c>
      <c r="FKP199" s="87">
        <f>FKN199*(($H$150)+1)+(IF(FKO199&lt;101,FKO199,IF(FKO199&lt;201,FKO199/2,IF(FKO199&lt;=301,FKO199/3,FKO199/4))))</f>
        <v>0</v>
      </c>
      <c r="FKQ199" s="108">
        <v>3</v>
      </c>
      <c r="FKR199" s="109"/>
      <c r="FKS199" s="87"/>
      <c r="FKT199" s="87"/>
      <c r="FKU199" s="87">
        <v>0</v>
      </c>
      <c r="FKV199" s="87">
        <f>FKT199+FKU199</f>
        <v>0</v>
      </c>
      <c r="FKW199" s="87">
        <v>0</v>
      </c>
      <c r="FKX199" s="87">
        <f>FKV199*(($H$150)+1)+(IF(FKW199&lt;101,FKW199,IF(FKW199&lt;201,FKW199/2,IF(FKW199&lt;=301,FKW199/3,FKW199/4))))</f>
        <v>0</v>
      </c>
      <c r="FKY199" s="108">
        <v>3</v>
      </c>
      <c r="FKZ199" s="109"/>
      <c r="FLA199" s="87"/>
      <c r="FLB199" s="87"/>
      <c r="FLC199" s="87">
        <v>0</v>
      </c>
      <c r="FLD199" s="87">
        <f>FLB199+FLC199</f>
        <v>0</v>
      </c>
      <c r="FLE199" s="87">
        <v>0</v>
      </c>
      <c r="FLF199" s="87">
        <f>FLD199*(($H$150)+1)+(IF(FLE199&lt;101,FLE199,IF(FLE199&lt;201,FLE199/2,IF(FLE199&lt;=301,FLE199/3,FLE199/4))))</f>
        <v>0</v>
      </c>
      <c r="FLG199" s="108">
        <v>3</v>
      </c>
      <c r="FLH199" s="109"/>
      <c r="FLI199" s="87"/>
      <c r="FLJ199" s="87"/>
      <c r="FLK199" s="87">
        <v>0</v>
      </c>
      <c r="FLL199" s="87">
        <f>FLJ199+FLK199</f>
        <v>0</v>
      </c>
      <c r="FLM199" s="87">
        <v>0</v>
      </c>
      <c r="FLN199" s="87">
        <f>FLL199*(($H$150)+1)+(IF(FLM199&lt;101,FLM199,IF(FLM199&lt;201,FLM199/2,IF(FLM199&lt;=301,FLM199/3,FLM199/4))))</f>
        <v>0</v>
      </c>
      <c r="FLO199" s="108">
        <v>3</v>
      </c>
      <c r="FLP199" s="109"/>
      <c r="FLQ199" s="87"/>
      <c r="FLR199" s="87"/>
      <c r="FLS199" s="87">
        <v>0</v>
      </c>
      <c r="FLT199" s="87">
        <f>FLR199+FLS199</f>
        <v>0</v>
      </c>
      <c r="FLU199" s="87">
        <v>0</v>
      </c>
      <c r="FLV199" s="87">
        <f>FLT199*(($H$150)+1)+(IF(FLU199&lt;101,FLU199,IF(FLU199&lt;201,FLU199/2,IF(FLU199&lt;=301,FLU199/3,FLU199/4))))</f>
        <v>0</v>
      </c>
      <c r="FLW199" s="108">
        <v>3</v>
      </c>
      <c r="FLX199" s="109"/>
      <c r="FLY199" s="87"/>
      <c r="FLZ199" s="87"/>
      <c r="FMA199" s="87">
        <v>0</v>
      </c>
      <c r="FMB199" s="87">
        <f>FLZ199+FMA199</f>
        <v>0</v>
      </c>
      <c r="FMC199" s="87">
        <v>0</v>
      </c>
      <c r="FMD199" s="87">
        <f>FMB199*(($H$150)+1)+(IF(FMC199&lt;101,FMC199,IF(FMC199&lt;201,FMC199/2,IF(FMC199&lt;=301,FMC199/3,FMC199/4))))</f>
        <v>0</v>
      </c>
      <c r="FME199" s="108">
        <v>3</v>
      </c>
      <c r="FMF199" s="109"/>
      <c r="FMG199" s="87"/>
      <c r="FMH199" s="87"/>
      <c r="FMI199" s="87">
        <v>0</v>
      </c>
      <c r="FMJ199" s="87">
        <f>FMH199+FMI199</f>
        <v>0</v>
      </c>
      <c r="FMK199" s="87">
        <v>0</v>
      </c>
      <c r="FML199" s="87">
        <f>FMJ199*(($H$150)+1)+(IF(FMK199&lt;101,FMK199,IF(FMK199&lt;201,FMK199/2,IF(FMK199&lt;=301,FMK199/3,FMK199/4))))</f>
        <v>0</v>
      </c>
      <c r="FMM199" s="108">
        <v>3</v>
      </c>
      <c r="FMN199" s="109"/>
      <c r="FMO199" s="87"/>
      <c r="FMP199" s="87"/>
      <c r="FMQ199" s="87">
        <v>0</v>
      </c>
      <c r="FMR199" s="87">
        <f>FMP199+FMQ199</f>
        <v>0</v>
      </c>
      <c r="FMS199" s="87">
        <v>0</v>
      </c>
      <c r="FMT199" s="87">
        <f>FMR199*(($H$150)+1)+(IF(FMS199&lt;101,FMS199,IF(FMS199&lt;201,FMS199/2,IF(FMS199&lt;=301,FMS199/3,FMS199/4))))</f>
        <v>0</v>
      </c>
      <c r="FMU199" s="108">
        <v>3</v>
      </c>
      <c r="FMV199" s="109"/>
      <c r="FMW199" s="87"/>
      <c r="FMX199" s="87"/>
      <c r="FMY199" s="87">
        <v>0</v>
      </c>
      <c r="FMZ199" s="87">
        <f>FMX199+FMY199</f>
        <v>0</v>
      </c>
      <c r="FNA199" s="87">
        <v>0</v>
      </c>
      <c r="FNB199" s="87">
        <f>FMZ199*(($H$150)+1)+(IF(FNA199&lt;101,FNA199,IF(FNA199&lt;201,FNA199/2,IF(FNA199&lt;=301,FNA199/3,FNA199/4))))</f>
        <v>0</v>
      </c>
      <c r="FNC199" s="108">
        <v>3</v>
      </c>
      <c r="FND199" s="109"/>
      <c r="FNE199" s="87"/>
      <c r="FNF199" s="87"/>
      <c r="FNG199" s="87">
        <v>0</v>
      </c>
      <c r="FNH199" s="87">
        <f>FNF199+FNG199</f>
        <v>0</v>
      </c>
      <c r="FNI199" s="87">
        <v>0</v>
      </c>
      <c r="FNJ199" s="87">
        <f>FNH199*(($H$150)+1)+(IF(FNI199&lt;101,FNI199,IF(FNI199&lt;201,FNI199/2,IF(FNI199&lt;=301,FNI199/3,FNI199/4))))</f>
        <v>0</v>
      </c>
      <c r="FNK199" s="108">
        <v>3</v>
      </c>
      <c r="FNL199" s="109"/>
      <c r="FNM199" s="87"/>
      <c r="FNN199" s="87"/>
      <c r="FNO199" s="87">
        <v>0</v>
      </c>
      <c r="FNP199" s="87">
        <f>FNN199+FNO199</f>
        <v>0</v>
      </c>
      <c r="FNQ199" s="87">
        <v>0</v>
      </c>
      <c r="FNR199" s="87">
        <f>FNP199*(($H$150)+1)+(IF(FNQ199&lt;101,FNQ199,IF(FNQ199&lt;201,FNQ199/2,IF(FNQ199&lt;=301,FNQ199/3,FNQ199/4))))</f>
        <v>0</v>
      </c>
      <c r="FNS199" s="108">
        <v>3</v>
      </c>
      <c r="FNT199" s="109"/>
      <c r="FNU199" s="87"/>
      <c r="FNV199" s="87"/>
      <c r="FNW199" s="87">
        <v>0</v>
      </c>
      <c r="FNX199" s="87">
        <f>FNV199+FNW199</f>
        <v>0</v>
      </c>
      <c r="FNY199" s="87">
        <v>0</v>
      </c>
      <c r="FNZ199" s="87">
        <f>FNX199*(($H$150)+1)+(IF(FNY199&lt;101,FNY199,IF(FNY199&lt;201,FNY199/2,IF(FNY199&lt;=301,FNY199/3,FNY199/4))))</f>
        <v>0</v>
      </c>
      <c r="FOA199" s="108">
        <v>3</v>
      </c>
      <c r="FOB199" s="109"/>
      <c r="FOC199" s="87"/>
      <c r="FOD199" s="87"/>
      <c r="FOE199" s="87">
        <v>0</v>
      </c>
      <c r="FOF199" s="87">
        <f>FOD199+FOE199</f>
        <v>0</v>
      </c>
      <c r="FOG199" s="87">
        <v>0</v>
      </c>
      <c r="FOH199" s="87">
        <f>FOF199*(($H$150)+1)+(IF(FOG199&lt;101,FOG199,IF(FOG199&lt;201,FOG199/2,IF(FOG199&lt;=301,FOG199/3,FOG199/4))))</f>
        <v>0</v>
      </c>
      <c r="FOI199" s="108">
        <v>3</v>
      </c>
      <c r="FOJ199" s="109"/>
      <c r="FOK199" s="87"/>
      <c r="FOL199" s="87"/>
      <c r="FOM199" s="87">
        <v>0</v>
      </c>
      <c r="FON199" s="87">
        <f>FOL199+FOM199</f>
        <v>0</v>
      </c>
      <c r="FOO199" s="87">
        <v>0</v>
      </c>
      <c r="FOP199" s="87">
        <f>FON199*(($H$150)+1)+(IF(FOO199&lt;101,FOO199,IF(FOO199&lt;201,FOO199/2,IF(FOO199&lt;=301,FOO199/3,FOO199/4))))</f>
        <v>0</v>
      </c>
      <c r="FOQ199" s="108">
        <v>3</v>
      </c>
      <c r="FOR199" s="109"/>
      <c r="FOS199" s="87"/>
      <c r="FOT199" s="87"/>
      <c r="FOU199" s="87">
        <v>0</v>
      </c>
      <c r="FOV199" s="87">
        <f>FOT199+FOU199</f>
        <v>0</v>
      </c>
      <c r="FOW199" s="87">
        <v>0</v>
      </c>
      <c r="FOX199" s="87">
        <f>FOV199*(($H$150)+1)+(IF(FOW199&lt;101,FOW199,IF(FOW199&lt;201,FOW199/2,IF(FOW199&lt;=301,FOW199/3,FOW199/4))))</f>
        <v>0</v>
      </c>
      <c r="FOY199" s="108">
        <v>3</v>
      </c>
      <c r="FOZ199" s="109"/>
      <c r="FPA199" s="87"/>
      <c r="FPB199" s="87"/>
      <c r="FPC199" s="87">
        <v>0</v>
      </c>
      <c r="FPD199" s="87">
        <f>FPB199+FPC199</f>
        <v>0</v>
      </c>
      <c r="FPE199" s="87">
        <v>0</v>
      </c>
      <c r="FPF199" s="87">
        <f>FPD199*(($H$150)+1)+(IF(FPE199&lt;101,FPE199,IF(FPE199&lt;201,FPE199/2,IF(FPE199&lt;=301,FPE199/3,FPE199/4))))</f>
        <v>0</v>
      </c>
      <c r="FPG199" s="108">
        <v>3</v>
      </c>
      <c r="FPH199" s="109"/>
      <c r="FPI199" s="87"/>
      <c r="FPJ199" s="87"/>
      <c r="FPK199" s="87">
        <v>0</v>
      </c>
      <c r="FPL199" s="87">
        <f>FPJ199+FPK199</f>
        <v>0</v>
      </c>
      <c r="FPM199" s="87">
        <v>0</v>
      </c>
      <c r="FPN199" s="87">
        <f>FPL199*(($H$150)+1)+(IF(FPM199&lt;101,FPM199,IF(FPM199&lt;201,FPM199/2,IF(FPM199&lt;=301,FPM199/3,FPM199/4))))</f>
        <v>0</v>
      </c>
      <c r="FPO199" s="108">
        <v>3</v>
      </c>
      <c r="FPP199" s="109"/>
      <c r="FPQ199" s="87"/>
      <c r="FPR199" s="87"/>
      <c r="FPS199" s="87">
        <v>0</v>
      </c>
      <c r="FPT199" s="87">
        <f>FPR199+FPS199</f>
        <v>0</v>
      </c>
      <c r="FPU199" s="87">
        <v>0</v>
      </c>
      <c r="FPV199" s="87">
        <f>FPT199*(($H$150)+1)+(IF(FPU199&lt;101,FPU199,IF(FPU199&lt;201,FPU199/2,IF(FPU199&lt;=301,FPU199/3,FPU199/4))))</f>
        <v>0</v>
      </c>
      <c r="FPW199" s="108">
        <v>3</v>
      </c>
      <c r="FPX199" s="109"/>
      <c r="FPY199" s="87"/>
      <c r="FPZ199" s="87"/>
      <c r="FQA199" s="87">
        <v>0</v>
      </c>
      <c r="FQB199" s="87">
        <f>FPZ199+FQA199</f>
        <v>0</v>
      </c>
      <c r="FQC199" s="87">
        <v>0</v>
      </c>
      <c r="FQD199" s="87">
        <f>FQB199*(($H$150)+1)+(IF(FQC199&lt;101,FQC199,IF(FQC199&lt;201,FQC199/2,IF(FQC199&lt;=301,FQC199/3,FQC199/4))))</f>
        <v>0</v>
      </c>
      <c r="FQE199" s="108">
        <v>3</v>
      </c>
      <c r="FQF199" s="109"/>
      <c r="FQG199" s="87"/>
      <c r="FQH199" s="87"/>
      <c r="FQI199" s="87">
        <v>0</v>
      </c>
      <c r="FQJ199" s="87">
        <f>FQH199+FQI199</f>
        <v>0</v>
      </c>
      <c r="FQK199" s="87">
        <v>0</v>
      </c>
      <c r="FQL199" s="87">
        <f>FQJ199*(($H$150)+1)+(IF(FQK199&lt;101,FQK199,IF(FQK199&lt;201,FQK199/2,IF(FQK199&lt;=301,FQK199/3,FQK199/4))))</f>
        <v>0</v>
      </c>
      <c r="FQM199" s="108">
        <v>3</v>
      </c>
      <c r="FQN199" s="109"/>
      <c r="FQO199" s="87"/>
      <c r="FQP199" s="87"/>
      <c r="FQQ199" s="87">
        <v>0</v>
      </c>
      <c r="FQR199" s="87">
        <f>FQP199+FQQ199</f>
        <v>0</v>
      </c>
      <c r="FQS199" s="87">
        <v>0</v>
      </c>
      <c r="FQT199" s="87">
        <f>FQR199*(($H$150)+1)+(IF(FQS199&lt;101,FQS199,IF(FQS199&lt;201,FQS199/2,IF(FQS199&lt;=301,FQS199/3,FQS199/4))))</f>
        <v>0</v>
      </c>
      <c r="FQU199" s="108">
        <v>3</v>
      </c>
      <c r="FQV199" s="109"/>
      <c r="FQW199" s="87"/>
      <c r="FQX199" s="87"/>
      <c r="FQY199" s="87">
        <v>0</v>
      </c>
      <c r="FQZ199" s="87">
        <f>FQX199+FQY199</f>
        <v>0</v>
      </c>
      <c r="FRA199" s="87">
        <v>0</v>
      </c>
      <c r="FRB199" s="87">
        <f>FQZ199*(($H$150)+1)+(IF(FRA199&lt;101,FRA199,IF(FRA199&lt;201,FRA199/2,IF(FRA199&lt;=301,FRA199/3,FRA199/4))))</f>
        <v>0</v>
      </c>
      <c r="FRC199" s="108">
        <v>3</v>
      </c>
      <c r="FRD199" s="109"/>
      <c r="FRE199" s="87"/>
      <c r="FRF199" s="87"/>
      <c r="FRG199" s="87">
        <v>0</v>
      </c>
      <c r="FRH199" s="87">
        <f>FRF199+FRG199</f>
        <v>0</v>
      </c>
      <c r="FRI199" s="87">
        <v>0</v>
      </c>
      <c r="FRJ199" s="87">
        <f>FRH199*(($H$150)+1)+(IF(FRI199&lt;101,FRI199,IF(FRI199&lt;201,FRI199/2,IF(FRI199&lt;=301,FRI199/3,FRI199/4))))</f>
        <v>0</v>
      </c>
      <c r="FRK199" s="108">
        <v>3</v>
      </c>
      <c r="FRL199" s="109"/>
      <c r="FRM199" s="87"/>
      <c r="FRN199" s="87"/>
      <c r="FRO199" s="87">
        <v>0</v>
      </c>
      <c r="FRP199" s="87">
        <f>FRN199+FRO199</f>
        <v>0</v>
      </c>
      <c r="FRQ199" s="87">
        <v>0</v>
      </c>
      <c r="FRR199" s="87">
        <f>FRP199*(($H$150)+1)+(IF(FRQ199&lt;101,FRQ199,IF(FRQ199&lt;201,FRQ199/2,IF(FRQ199&lt;=301,FRQ199/3,FRQ199/4))))</f>
        <v>0</v>
      </c>
      <c r="FRS199" s="108">
        <v>3</v>
      </c>
      <c r="FRT199" s="109"/>
      <c r="FRU199" s="87"/>
      <c r="FRV199" s="87"/>
      <c r="FRW199" s="87">
        <v>0</v>
      </c>
      <c r="FRX199" s="87">
        <f>FRV199+FRW199</f>
        <v>0</v>
      </c>
      <c r="FRY199" s="87">
        <v>0</v>
      </c>
      <c r="FRZ199" s="87">
        <f>FRX199*(($H$150)+1)+(IF(FRY199&lt;101,FRY199,IF(FRY199&lt;201,FRY199/2,IF(FRY199&lt;=301,FRY199/3,FRY199/4))))</f>
        <v>0</v>
      </c>
      <c r="FSA199" s="108">
        <v>3</v>
      </c>
      <c r="FSB199" s="109"/>
      <c r="FSC199" s="87"/>
      <c r="FSD199" s="87"/>
      <c r="FSE199" s="87">
        <v>0</v>
      </c>
      <c r="FSF199" s="87">
        <f>FSD199+FSE199</f>
        <v>0</v>
      </c>
      <c r="FSG199" s="87">
        <v>0</v>
      </c>
      <c r="FSH199" s="87">
        <f>FSF199*(($H$150)+1)+(IF(FSG199&lt;101,FSG199,IF(FSG199&lt;201,FSG199/2,IF(FSG199&lt;=301,FSG199/3,FSG199/4))))</f>
        <v>0</v>
      </c>
      <c r="FSI199" s="108">
        <v>3</v>
      </c>
      <c r="FSJ199" s="109"/>
      <c r="FSK199" s="87"/>
      <c r="FSL199" s="87"/>
      <c r="FSM199" s="87">
        <v>0</v>
      </c>
      <c r="FSN199" s="87">
        <f>FSL199+FSM199</f>
        <v>0</v>
      </c>
      <c r="FSO199" s="87">
        <v>0</v>
      </c>
      <c r="FSP199" s="87">
        <f>FSN199*(($H$150)+1)+(IF(FSO199&lt;101,FSO199,IF(FSO199&lt;201,FSO199/2,IF(FSO199&lt;=301,FSO199/3,FSO199/4))))</f>
        <v>0</v>
      </c>
      <c r="FSQ199" s="108">
        <v>3</v>
      </c>
      <c r="FSR199" s="109"/>
      <c r="FSS199" s="87"/>
      <c r="FST199" s="87"/>
      <c r="FSU199" s="87">
        <v>0</v>
      </c>
      <c r="FSV199" s="87">
        <f>FST199+FSU199</f>
        <v>0</v>
      </c>
      <c r="FSW199" s="87">
        <v>0</v>
      </c>
      <c r="FSX199" s="87">
        <f>FSV199*(($H$150)+1)+(IF(FSW199&lt;101,FSW199,IF(FSW199&lt;201,FSW199/2,IF(FSW199&lt;=301,FSW199/3,FSW199/4))))</f>
        <v>0</v>
      </c>
      <c r="FSY199" s="108">
        <v>3</v>
      </c>
      <c r="FSZ199" s="109"/>
      <c r="FTA199" s="87"/>
      <c r="FTB199" s="87"/>
      <c r="FTC199" s="87">
        <v>0</v>
      </c>
      <c r="FTD199" s="87">
        <f>FTB199+FTC199</f>
        <v>0</v>
      </c>
      <c r="FTE199" s="87">
        <v>0</v>
      </c>
      <c r="FTF199" s="87">
        <f>FTD199*(($H$150)+1)+(IF(FTE199&lt;101,FTE199,IF(FTE199&lt;201,FTE199/2,IF(FTE199&lt;=301,FTE199/3,FTE199/4))))</f>
        <v>0</v>
      </c>
      <c r="FTG199" s="108">
        <v>3</v>
      </c>
      <c r="FTH199" s="109"/>
      <c r="FTI199" s="87"/>
      <c r="FTJ199" s="87"/>
      <c r="FTK199" s="87">
        <v>0</v>
      </c>
      <c r="FTL199" s="87">
        <f>FTJ199+FTK199</f>
        <v>0</v>
      </c>
      <c r="FTM199" s="87">
        <v>0</v>
      </c>
      <c r="FTN199" s="87">
        <f>FTL199*(($H$150)+1)+(IF(FTM199&lt;101,FTM199,IF(FTM199&lt;201,FTM199/2,IF(FTM199&lt;=301,FTM199/3,FTM199/4))))</f>
        <v>0</v>
      </c>
      <c r="FTO199" s="108">
        <v>3</v>
      </c>
      <c r="FTP199" s="109"/>
      <c r="FTQ199" s="87"/>
      <c r="FTR199" s="87"/>
      <c r="FTS199" s="87">
        <v>0</v>
      </c>
      <c r="FTT199" s="87">
        <f>FTR199+FTS199</f>
        <v>0</v>
      </c>
      <c r="FTU199" s="87">
        <v>0</v>
      </c>
      <c r="FTV199" s="87">
        <f>FTT199*(($H$150)+1)+(IF(FTU199&lt;101,FTU199,IF(FTU199&lt;201,FTU199/2,IF(FTU199&lt;=301,FTU199/3,FTU199/4))))</f>
        <v>0</v>
      </c>
      <c r="FTW199" s="108">
        <v>3</v>
      </c>
      <c r="FTX199" s="109"/>
      <c r="FTY199" s="87"/>
      <c r="FTZ199" s="87"/>
      <c r="FUA199" s="87">
        <v>0</v>
      </c>
      <c r="FUB199" s="87">
        <f>FTZ199+FUA199</f>
        <v>0</v>
      </c>
      <c r="FUC199" s="87">
        <v>0</v>
      </c>
      <c r="FUD199" s="87">
        <f>FUB199*(($H$150)+1)+(IF(FUC199&lt;101,FUC199,IF(FUC199&lt;201,FUC199/2,IF(FUC199&lt;=301,FUC199/3,FUC199/4))))</f>
        <v>0</v>
      </c>
      <c r="FUE199" s="108">
        <v>3</v>
      </c>
      <c r="FUF199" s="109"/>
      <c r="FUG199" s="87"/>
      <c r="FUH199" s="87"/>
      <c r="FUI199" s="87">
        <v>0</v>
      </c>
      <c r="FUJ199" s="87">
        <f>FUH199+FUI199</f>
        <v>0</v>
      </c>
      <c r="FUK199" s="87">
        <v>0</v>
      </c>
      <c r="FUL199" s="87">
        <f>FUJ199*(($H$150)+1)+(IF(FUK199&lt;101,FUK199,IF(FUK199&lt;201,FUK199/2,IF(FUK199&lt;=301,FUK199/3,FUK199/4))))</f>
        <v>0</v>
      </c>
      <c r="FUM199" s="108">
        <v>3</v>
      </c>
      <c r="FUN199" s="109"/>
      <c r="FUO199" s="87"/>
      <c r="FUP199" s="87"/>
      <c r="FUQ199" s="87">
        <v>0</v>
      </c>
      <c r="FUR199" s="87">
        <f>FUP199+FUQ199</f>
        <v>0</v>
      </c>
      <c r="FUS199" s="87">
        <v>0</v>
      </c>
      <c r="FUT199" s="87">
        <f>FUR199*(($H$150)+1)+(IF(FUS199&lt;101,FUS199,IF(FUS199&lt;201,FUS199/2,IF(FUS199&lt;=301,FUS199/3,FUS199/4))))</f>
        <v>0</v>
      </c>
      <c r="FUU199" s="108">
        <v>3</v>
      </c>
      <c r="FUV199" s="109"/>
      <c r="FUW199" s="87"/>
      <c r="FUX199" s="87"/>
      <c r="FUY199" s="87">
        <v>0</v>
      </c>
      <c r="FUZ199" s="87">
        <f>FUX199+FUY199</f>
        <v>0</v>
      </c>
      <c r="FVA199" s="87">
        <v>0</v>
      </c>
      <c r="FVB199" s="87">
        <f>FUZ199*(($H$150)+1)+(IF(FVA199&lt;101,FVA199,IF(FVA199&lt;201,FVA199/2,IF(FVA199&lt;=301,FVA199/3,FVA199/4))))</f>
        <v>0</v>
      </c>
      <c r="FVC199" s="108">
        <v>3</v>
      </c>
      <c r="FVD199" s="109"/>
      <c r="FVE199" s="87"/>
      <c r="FVF199" s="87"/>
      <c r="FVG199" s="87">
        <v>0</v>
      </c>
      <c r="FVH199" s="87">
        <f>FVF199+FVG199</f>
        <v>0</v>
      </c>
      <c r="FVI199" s="87">
        <v>0</v>
      </c>
      <c r="FVJ199" s="87">
        <f>FVH199*(($H$150)+1)+(IF(FVI199&lt;101,FVI199,IF(FVI199&lt;201,FVI199/2,IF(FVI199&lt;=301,FVI199/3,FVI199/4))))</f>
        <v>0</v>
      </c>
      <c r="FVK199" s="108">
        <v>3</v>
      </c>
      <c r="FVL199" s="109"/>
      <c r="FVM199" s="87"/>
      <c r="FVN199" s="87"/>
      <c r="FVO199" s="87">
        <v>0</v>
      </c>
      <c r="FVP199" s="87">
        <f>FVN199+FVO199</f>
        <v>0</v>
      </c>
      <c r="FVQ199" s="87">
        <v>0</v>
      </c>
      <c r="FVR199" s="87">
        <f>FVP199*(($H$150)+1)+(IF(FVQ199&lt;101,FVQ199,IF(FVQ199&lt;201,FVQ199/2,IF(FVQ199&lt;=301,FVQ199/3,FVQ199/4))))</f>
        <v>0</v>
      </c>
      <c r="FVS199" s="108">
        <v>3</v>
      </c>
      <c r="FVT199" s="109"/>
      <c r="FVU199" s="87"/>
      <c r="FVV199" s="87"/>
      <c r="FVW199" s="87">
        <v>0</v>
      </c>
      <c r="FVX199" s="87">
        <f>FVV199+FVW199</f>
        <v>0</v>
      </c>
      <c r="FVY199" s="87">
        <v>0</v>
      </c>
      <c r="FVZ199" s="87">
        <f>FVX199*(($H$150)+1)+(IF(FVY199&lt;101,FVY199,IF(FVY199&lt;201,FVY199/2,IF(FVY199&lt;=301,FVY199/3,FVY199/4))))</f>
        <v>0</v>
      </c>
      <c r="FWA199" s="108">
        <v>3</v>
      </c>
      <c r="FWB199" s="109"/>
      <c r="FWC199" s="87"/>
      <c r="FWD199" s="87"/>
      <c r="FWE199" s="87">
        <v>0</v>
      </c>
      <c r="FWF199" s="87">
        <f>FWD199+FWE199</f>
        <v>0</v>
      </c>
      <c r="FWG199" s="87">
        <v>0</v>
      </c>
      <c r="FWH199" s="87">
        <f>FWF199*(($H$150)+1)+(IF(FWG199&lt;101,FWG199,IF(FWG199&lt;201,FWG199/2,IF(FWG199&lt;=301,FWG199/3,FWG199/4))))</f>
        <v>0</v>
      </c>
      <c r="FWI199" s="108">
        <v>3</v>
      </c>
      <c r="FWJ199" s="109"/>
      <c r="FWK199" s="87"/>
      <c r="FWL199" s="87"/>
      <c r="FWM199" s="87">
        <v>0</v>
      </c>
      <c r="FWN199" s="87">
        <f>FWL199+FWM199</f>
        <v>0</v>
      </c>
      <c r="FWO199" s="87">
        <v>0</v>
      </c>
      <c r="FWP199" s="87">
        <f>FWN199*(($H$150)+1)+(IF(FWO199&lt;101,FWO199,IF(FWO199&lt;201,FWO199/2,IF(FWO199&lt;=301,FWO199/3,FWO199/4))))</f>
        <v>0</v>
      </c>
      <c r="FWQ199" s="108">
        <v>3</v>
      </c>
      <c r="FWR199" s="109"/>
      <c r="FWS199" s="87"/>
      <c r="FWT199" s="87"/>
      <c r="FWU199" s="87">
        <v>0</v>
      </c>
      <c r="FWV199" s="87">
        <f>FWT199+FWU199</f>
        <v>0</v>
      </c>
      <c r="FWW199" s="87">
        <v>0</v>
      </c>
      <c r="FWX199" s="87">
        <f>FWV199*(($H$150)+1)+(IF(FWW199&lt;101,FWW199,IF(FWW199&lt;201,FWW199/2,IF(FWW199&lt;=301,FWW199/3,FWW199/4))))</f>
        <v>0</v>
      </c>
      <c r="FWY199" s="108">
        <v>3</v>
      </c>
      <c r="FWZ199" s="109"/>
      <c r="FXA199" s="87"/>
      <c r="FXB199" s="87"/>
      <c r="FXC199" s="87">
        <v>0</v>
      </c>
      <c r="FXD199" s="87">
        <f>FXB199+FXC199</f>
        <v>0</v>
      </c>
      <c r="FXE199" s="87">
        <v>0</v>
      </c>
      <c r="FXF199" s="87">
        <f>FXD199*(($H$150)+1)+(IF(FXE199&lt;101,FXE199,IF(FXE199&lt;201,FXE199/2,IF(FXE199&lt;=301,FXE199/3,FXE199/4))))</f>
        <v>0</v>
      </c>
      <c r="FXG199" s="108">
        <v>3</v>
      </c>
      <c r="FXH199" s="109"/>
      <c r="FXI199" s="87"/>
      <c r="FXJ199" s="87"/>
      <c r="FXK199" s="87">
        <v>0</v>
      </c>
      <c r="FXL199" s="87">
        <f>FXJ199+FXK199</f>
        <v>0</v>
      </c>
      <c r="FXM199" s="87">
        <v>0</v>
      </c>
      <c r="FXN199" s="87">
        <f>FXL199*(($H$150)+1)+(IF(FXM199&lt;101,FXM199,IF(FXM199&lt;201,FXM199/2,IF(FXM199&lt;=301,FXM199/3,FXM199/4))))</f>
        <v>0</v>
      </c>
      <c r="FXO199" s="108">
        <v>3</v>
      </c>
      <c r="FXP199" s="109"/>
      <c r="FXQ199" s="87"/>
      <c r="FXR199" s="87"/>
      <c r="FXS199" s="87">
        <v>0</v>
      </c>
      <c r="FXT199" s="87">
        <f>FXR199+FXS199</f>
        <v>0</v>
      </c>
      <c r="FXU199" s="87">
        <v>0</v>
      </c>
      <c r="FXV199" s="87">
        <f>FXT199*(($H$150)+1)+(IF(FXU199&lt;101,FXU199,IF(FXU199&lt;201,FXU199/2,IF(FXU199&lt;=301,FXU199/3,FXU199/4))))</f>
        <v>0</v>
      </c>
      <c r="FXW199" s="108">
        <v>3</v>
      </c>
      <c r="FXX199" s="109"/>
      <c r="FXY199" s="87"/>
      <c r="FXZ199" s="87"/>
      <c r="FYA199" s="87">
        <v>0</v>
      </c>
      <c r="FYB199" s="87">
        <f>FXZ199+FYA199</f>
        <v>0</v>
      </c>
      <c r="FYC199" s="87">
        <v>0</v>
      </c>
      <c r="FYD199" s="87">
        <f>FYB199*(($H$150)+1)+(IF(FYC199&lt;101,FYC199,IF(FYC199&lt;201,FYC199/2,IF(FYC199&lt;=301,FYC199/3,FYC199/4))))</f>
        <v>0</v>
      </c>
      <c r="FYE199" s="108">
        <v>3</v>
      </c>
      <c r="FYF199" s="109"/>
      <c r="FYG199" s="87"/>
      <c r="FYH199" s="87"/>
      <c r="FYI199" s="87">
        <v>0</v>
      </c>
      <c r="FYJ199" s="87">
        <f>FYH199+FYI199</f>
        <v>0</v>
      </c>
      <c r="FYK199" s="87">
        <v>0</v>
      </c>
      <c r="FYL199" s="87">
        <f>FYJ199*(($H$150)+1)+(IF(FYK199&lt;101,FYK199,IF(FYK199&lt;201,FYK199/2,IF(FYK199&lt;=301,FYK199/3,FYK199/4))))</f>
        <v>0</v>
      </c>
      <c r="FYM199" s="108">
        <v>3</v>
      </c>
      <c r="FYN199" s="109"/>
      <c r="FYO199" s="87"/>
      <c r="FYP199" s="87"/>
      <c r="FYQ199" s="87">
        <v>0</v>
      </c>
      <c r="FYR199" s="87">
        <f>FYP199+FYQ199</f>
        <v>0</v>
      </c>
      <c r="FYS199" s="87">
        <v>0</v>
      </c>
      <c r="FYT199" s="87">
        <f>FYR199*(($H$150)+1)+(IF(FYS199&lt;101,FYS199,IF(FYS199&lt;201,FYS199/2,IF(FYS199&lt;=301,FYS199/3,FYS199/4))))</f>
        <v>0</v>
      </c>
      <c r="FYU199" s="108">
        <v>3</v>
      </c>
      <c r="FYV199" s="109"/>
      <c r="FYW199" s="87"/>
      <c r="FYX199" s="87"/>
      <c r="FYY199" s="87">
        <v>0</v>
      </c>
      <c r="FYZ199" s="87">
        <f>FYX199+FYY199</f>
        <v>0</v>
      </c>
      <c r="FZA199" s="87">
        <v>0</v>
      </c>
      <c r="FZB199" s="87">
        <f>FYZ199*(($H$150)+1)+(IF(FZA199&lt;101,FZA199,IF(FZA199&lt;201,FZA199/2,IF(FZA199&lt;=301,FZA199/3,FZA199/4))))</f>
        <v>0</v>
      </c>
      <c r="FZC199" s="108">
        <v>3</v>
      </c>
      <c r="FZD199" s="109"/>
      <c r="FZE199" s="87"/>
      <c r="FZF199" s="87"/>
      <c r="FZG199" s="87">
        <v>0</v>
      </c>
      <c r="FZH199" s="87">
        <f>FZF199+FZG199</f>
        <v>0</v>
      </c>
      <c r="FZI199" s="87">
        <v>0</v>
      </c>
      <c r="FZJ199" s="87">
        <f>FZH199*(($H$150)+1)+(IF(FZI199&lt;101,FZI199,IF(FZI199&lt;201,FZI199/2,IF(FZI199&lt;=301,FZI199/3,FZI199/4))))</f>
        <v>0</v>
      </c>
      <c r="FZK199" s="108">
        <v>3</v>
      </c>
      <c r="FZL199" s="109"/>
      <c r="FZM199" s="87"/>
      <c r="FZN199" s="87"/>
      <c r="FZO199" s="87">
        <v>0</v>
      </c>
      <c r="FZP199" s="87">
        <f>FZN199+FZO199</f>
        <v>0</v>
      </c>
      <c r="FZQ199" s="87">
        <v>0</v>
      </c>
      <c r="FZR199" s="87">
        <f>FZP199*(($H$150)+1)+(IF(FZQ199&lt;101,FZQ199,IF(FZQ199&lt;201,FZQ199/2,IF(FZQ199&lt;=301,FZQ199/3,FZQ199/4))))</f>
        <v>0</v>
      </c>
      <c r="FZS199" s="108">
        <v>3</v>
      </c>
      <c r="FZT199" s="109"/>
      <c r="FZU199" s="87"/>
      <c r="FZV199" s="87"/>
      <c r="FZW199" s="87">
        <v>0</v>
      </c>
      <c r="FZX199" s="87">
        <f>FZV199+FZW199</f>
        <v>0</v>
      </c>
      <c r="FZY199" s="87">
        <v>0</v>
      </c>
      <c r="FZZ199" s="87">
        <f>FZX199*(($H$150)+1)+(IF(FZY199&lt;101,FZY199,IF(FZY199&lt;201,FZY199/2,IF(FZY199&lt;=301,FZY199/3,FZY199/4))))</f>
        <v>0</v>
      </c>
      <c r="GAA199" s="108">
        <v>3</v>
      </c>
      <c r="GAB199" s="109"/>
      <c r="GAC199" s="87"/>
      <c r="GAD199" s="87"/>
      <c r="GAE199" s="87">
        <v>0</v>
      </c>
      <c r="GAF199" s="87">
        <f>GAD199+GAE199</f>
        <v>0</v>
      </c>
      <c r="GAG199" s="87">
        <v>0</v>
      </c>
      <c r="GAH199" s="87">
        <f>GAF199*(($H$150)+1)+(IF(GAG199&lt;101,GAG199,IF(GAG199&lt;201,GAG199/2,IF(GAG199&lt;=301,GAG199/3,GAG199/4))))</f>
        <v>0</v>
      </c>
      <c r="GAI199" s="108">
        <v>3</v>
      </c>
      <c r="GAJ199" s="109"/>
      <c r="GAK199" s="87"/>
      <c r="GAL199" s="87"/>
      <c r="GAM199" s="87">
        <v>0</v>
      </c>
      <c r="GAN199" s="87">
        <f>GAL199+GAM199</f>
        <v>0</v>
      </c>
      <c r="GAO199" s="87">
        <v>0</v>
      </c>
      <c r="GAP199" s="87">
        <f>GAN199*(($H$150)+1)+(IF(GAO199&lt;101,GAO199,IF(GAO199&lt;201,GAO199/2,IF(GAO199&lt;=301,GAO199/3,GAO199/4))))</f>
        <v>0</v>
      </c>
      <c r="GAQ199" s="108">
        <v>3</v>
      </c>
      <c r="GAR199" s="109"/>
      <c r="GAS199" s="87"/>
      <c r="GAT199" s="87"/>
      <c r="GAU199" s="87">
        <v>0</v>
      </c>
      <c r="GAV199" s="87">
        <f>GAT199+GAU199</f>
        <v>0</v>
      </c>
      <c r="GAW199" s="87">
        <v>0</v>
      </c>
      <c r="GAX199" s="87">
        <f>GAV199*(($H$150)+1)+(IF(GAW199&lt;101,GAW199,IF(GAW199&lt;201,GAW199/2,IF(GAW199&lt;=301,GAW199/3,GAW199/4))))</f>
        <v>0</v>
      </c>
      <c r="GAY199" s="108">
        <v>3</v>
      </c>
      <c r="GAZ199" s="109"/>
      <c r="GBA199" s="87"/>
      <c r="GBB199" s="87"/>
      <c r="GBC199" s="87">
        <v>0</v>
      </c>
      <c r="GBD199" s="87">
        <f>GBB199+GBC199</f>
        <v>0</v>
      </c>
      <c r="GBE199" s="87">
        <v>0</v>
      </c>
      <c r="GBF199" s="87">
        <f>GBD199*(($H$150)+1)+(IF(GBE199&lt;101,GBE199,IF(GBE199&lt;201,GBE199/2,IF(GBE199&lt;=301,GBE199/3,GBE199/4))))</f>
        <v>0</v>
      </c>
      <c r="GBG199" s="108">
        <v>3</v>
      </c>
      <c r="GBH199" s="109"/>
      <c r="GBI199" s="87"/>
      <c r="GBJ199" s="87"/>
      <c r="GBK199" s="87">
        <v>0</v>
      </c>
      <c r="GBL199" s="87">
        <f>GBJ199+GBK199</f>
        <v>0</v>
      </c>
      <c r="GBM199" s="87">
        <v>0</v>
      </c>
      <c r="GBN199" s="87">
        <f>GBL199*(($H$150)+1)+(IF(GBM199&lt;101,GBM199,IF(GBM199&lt;201,GBM199/2,IF(GBM199&lt;=301,GBM199/3,GBM199/4))))</f>
        <v>0</v>
      </c>
      <c r="GBO199" s="108">
        <v>3</v>
      </c>
      <c r="GBP199" s="109"/>
      <c r="GBQ199" s="87"/>
      <c r="GBR199" s="87"/>
      <c r="GBS199" s="87">
        <v>0</v>
      </c>
      <c r="GBT199" s="87">
        <f>GBR199+GBS199</f>
        <v>0</v>
      </c>
      <c r="GBU199" s="87">
        <v>0</v>
      </c>
      <c r="GBV199" s="87">
        <f>GBT199*(($H$150)+1)+(IF(GBU199&lt;101,GBU199,IF(GBU199&lt;201,GBU199/2,IF(GBU199&lt;=301,GBU199/3,GBU199/4))))</f>
        <v>0</v>
      </c>
      <c r="GBW199" s="108">
        <v>3</v>
      </c>
      <c r="GBX199" s="109"/>
      <c r="GBY199" s="87"/>
      <c r="GBZ199" s="87"/>
      <c r="GCA199" s="87">
        <v>0</v>
      </c>
      <c r="GCB199" s="87">
        <f>GBZ199+GCA199</f>
        <v>0</v>
      </c>
      <c r="GCC199" s="87">
        <v>0</v>
      </c>
      <c r="GCD199" s="87">
        <f>GCB199*(($H$150)+1)+(IF(GCC199&lt;101,GCC199,IF(GCC199&lt;201,GCC199/2,IF(GCC199&lt;=301,GCC199/3,GCC199/4))))</f>
        <v>0</v>
      </c>
      <c r="GCE199" s="108">
        <v>3</v>
      </c>
      <c r="GCF199" s="109"/>
      <c r="GCG199" s="87"/>
      <c r="GCH199" s="87"/>
      <c r="GCI199" s="87">
        <v>0</v>
      </c>
      <c r="GCJ199" s="87">
        <f>GCH199+GCI199</f>
        <v>0</v>
      </c>
      <c r="GCK199" s="87">
        <v>0</v>
      </c>
      <c r="GCL199" s="87">
        <f>GCJ199*(($H$150)+1)+(IF(GCK199&lt;101,GCK199,IF(GCK199&lt;201,GCK199/2,IF(GCK199&lt;=301,GCK199/3,GCK199/4))))</f>
        <v>0</v>
      </c>
      <c r="GCM199" s="108">
        <v>3</v>
      </c>
      <c r="GCN199" s="109"/>
      <c r="GCO199" s="87"/>
      <c r="GCP199" s="87"/>
      <c r="GCQ199" s="87">
        <v>0</v>
      </c>
      <c r="GCR199" s="87">
        <f>GCP199+GCQ199</f>
        <v>0</v>
      </c>
      <c r="GCS199" s="87">
        <v>0</v>
      </c>
      <c r="GCT199" s="87">
        <f>GCR199*(($H$150)+1)+(IF(GCS199&lt;101,GCS199,IF(GCS199&lt;201,GCS199/2,IF(GCS199&lt;=301,GCS199/3,GCS199/4))))</f>
        <v>0</v>
      </c>
      <c r="GCU199" s="108">
        <v>3</v>
      </c>
      <c r="GCV199" s="109"/>
      <c r="GCW199" s="87"/>
      <c r="GCX199" s="87"/>
      <c r="GCY199" s="87">
        <v>0</v>
      </c>
      <c r="GCZ199" s="87">
        <f>GCX199+GCY199</f>
        <v>0</v>
      </c>
      <c r="GDA199" s="87">
        <v>0</v>
      </c>
      <c r="GDB199" s="87">
        <f>GCZ199*(($H$150)+1)+(IF(GDA199&lt;101,GDA199,IF(GDA199&lt;201,GDA199/2,IF(GDA199&lt;=301,GDA199/3,GDA199/4))))</f>
        <v>0</v>
      </c>
      <c r="GDC199" s="108">
        <v>3</v>
      </c>
      <c r="GDD199" s="109"/>
      <c r="GDE199" s="87"/>
      <c r="GDF199" s="87"/>
      <c r="GDG199" s="87">
        <v>0</v>
      </c>
      <c r="GDH199" s="87">
        <f>GDF199+GDG199</f>
        <v>0</v>
      </c>
      <c r="GDI199" s="87">
        <v>0</v>
      </c>
      <c r="GDJ199" s="87">
        <f>GDH199*(($H$150)+1)+(IF(GDI199&lt;101,GDI199,IF(GDI199&lt;201,GDI199/2,IF(GDI199&lt;=301,GDI199/3,GDI199/4))))</f>
        <v>0</v>
      </c>
      <c r="GDK199" s="108">
        <v>3</v>
      </c>
      <c r="GDL199" s="109"/>
      <c r="GDM199" s="87"/>
      <c r="GDN199" s="87"/>
      <c r="GDO199" s="87">
        <v>0</v>
      </c>
      <c r="GDP199" s="87">
        <f>GDN199+GDO199</f>
        <v>0</v>
      </c>
      <c r="GDQ199" s="87">
        <v>0</v>
      </c>
      <c r="GDR199" s="87">
        <f>GDP199*(($H$150)+1)+(IF(GDQ199&lt;101,GDQ199,IF(GDQ199&lt;201,GDQ199/2,IF(GDQ199&lt;=301,GDQ199/3,GDQ199/4))))</f>
        <v>0</v>
      </c>
      <c r="GDS199" s="108">
        <v>3</v>
      </c>
      <c r="GDT199" s="109"/>
      <c r="GDU199" s="87"/>
      <c r="GDV199" s="87"/>
      <c r="GDW199" s="87">
        <v>0</v>
      </c>
      <c r="GDX199" s="87">
        <f>GDV199+GDW199</f>
        <v>0</v>
      </c>
      <c r="GDY199" s="87">
        <v>0</v>
      </c>
      <c r="GDZ199" s="87">
        <f>GDX199*(($H$150)+1)+(IF(GDY199&lt;101,GDY199,IF(GDY199&lt;201,GDY199/2,IF(GDY199&lt;=301,GDY199/3,GDY199/4))))</f>
        <v>0</v>
      </c>
      <c r="GEA199" s="108">
        <v>3</v>
      </c>
      <c r="GEB199" s="109"/>
      <c r="GEC199" s="87"/>
      <c r="GED199" s="87"/>
      <c r="GEE199" s="87">
        <v>0</v>
      </c>
      <c r="GEF199" s="87">
        <f>GED199+GEE199</f>
        <v>0</v>
      </c>
      <c r="GEG199" s="87">
        <v>0</v>
      </c>
      <c r="GEH199" s="87">
        <f>GEF199*(($H$150)+1)+(IF(GEG199&lt;101,GEG199,IF(GEG199&lt;201,GEG199/2,IF(GEG199&lt;=301,GEG199/3,GEG199/4))))</f>
        <v>0</v>
      </c>
      <c r="GEI199" s="108">
        <v>3</v>
      </c>
      <c r="GEJ199" s="109"/>
      <c r="GEK199" s="87"/>
      <c r="GEL199" s="87"/>
      <c r="GEM199" s="87">
        <v>0</v>
      </c>
      <c r="GEN199" s="87">
        <f>GEL199+GEM199</f>
        <v>0</v>
      </c>
      <c r="GEO199" s="87">
        <v>0</v>
      </c>
      <c r="GEP199" s="87">
        <f>GEN199*(($H$150)+1)+(IF(GEO199&lt;101,GEO199,IF(GEO199&lt;201,GEO199/2,IF(GEO199&lt;=301,GEO199/3,GEO199/4))))</f>
        <v>0</v>
      </c>
      <c r="GEQ199" s="108">
        <v>3</v>
      </c>
      <c r="GER199" s="109"/>
      <c r="GES199" s="87"/>
      <c r="GET199" s="87"/>
      <c r="GEU199" s="87">
        <v>0</v>
      </c>
      <c r="GEV199" s="87">
        <f>GET199+GEU199</f>
        <v>0</v>
      </c>
      <c r="GEW199" s="87">
        <v>0</v>
      </c>
      <c r="GEX199" s="87">
        <f>GEV199*(($H$150)+1)+(IF(GEW199&lt;101,GEW199,IF(GEW199&lt;201,GEW199/2,IF(GEW199&lt;=301,GEW199/3,GEW199/4))))</f>
        <v>0</v>
      </c>
      <c r="GEY199" s="108">
        <v>3</v>
      </c>
      <c r="GEZ199" s="109"/>
      <c r="GFA199" s="87"/>
      <c r="GFB199" s="87"/>
      <c r="GFC199" s="87">
        <v>0</v>
      </c>
      <c r="GFD199" s="87">
        <f>GFB199+GFC199</f>
        <v>0</v>
      </c>
      <c r="GFE199" s="87">
        <v>0</v>
      </c>
      <c r="GFF199" s="87">
        <f>GFD199*(($H$150)+1)+(IF(GFE199&lt;101,GFE199,IF(GFE199&lt;201,GFE199/2,IF(GFE199&lt;=301,GFE199/3,GFE199/4))))</f>
        <v>0</v>
      </c>
      <c r="GFG199" s="108">
        <v>3</v>
      </c>
      <c r="GFH199" s="109"/>
      <c r="GFI199" s="87"/>
      <c r="GFJ199" s="87"/>
      <c r="GFK199" s="87">
        <v>0</v>
      </c>
      <c r="GFL199" s="87">
        <f>GFJ199+GFK199</f>
        <v>0</v>
      </c>
      <c r="GFM199" s="87">
        <v>0</v>
      </c>
      <c r="GFN199" s="87">
        <f>GFL199*(($H$150)+1)+(IF(GFM199&lt;101,GFM199,IF(GFM199&lt;201,GFM199/2,IF(GFM199&lt;=301,GFM199/3,GFM199/4))))</f>
        <v>0</v>
      </c>
      <c r="GFO199" s="108">
        <v>3</v>
      </c>
      <c r="GFP199" s="109"/>
      <c r="GFQ199" s="87"/>
      <c r="GFR199" s="87"/>
      <c r="GFS199" s="87">
        <v>0</v>
      </c>
      <c r="GFT199" s="87">
        <f>GFR199+GFS199</f>
        <v>0</v>
      </c>
      <c r="GFU199" s="87">
        <v>0</v>
      </c>
      <c r="GFV199" s="87">
        <f>GFT199*(($H$150)+1)+(IF(GFU199&lt;101,GFU199,IF(GFU199&lt;201,GFU199/2,IF(GFU199&lt;=301,GFU199/3,GFU199/4))))</f>
        <v>0</v>
      </c>
      <c r="GFW199" s="108">
        <v>3</v>
      </c>
      <c r="GFX199" s="109"/>
      <c r="GFY199" s="87"/>
      <c r="GFZ199" s="87"/>
      <c r="GGA199" s="87">
        <v>0</v>
      </c>
      <c r="GGB199" s="87">
        <f>GFZ199+GGA199</f>
        <v>0</v>
      </c>
      <c r="GGC199" s="87">
        <v>0</v>
      </c>
      <c r="GGD199" s="87">
        <f>GGB199*(($H$150)+1)+(IF(GGC199&lt;101,GGC199,IF(GGC199&lt;201,GGC199/2,IF(GGC199&lt;=301,GGC199/3,GGC199/4))))</f>
        <v>0</v>
      </c>
      <c r="GGE199" s="108">
        <v>3</v>
      </c>
      <c r="GGF199" s="109"/>
      <c r="GGG199" s="87"/>
      <c r="GGH199" s="87"/>
      <c r="GGI199" s="87">
        <v>0</v>
      </c>
      <c r="GGJ199" s="87">
        <f>GGH199+GGI199</f>
        <v>0</v>
      </c>
      <c r="GGK199" s="87">
        <v>0</v>
      </c>
      <c r="GGL199" s="87">
        <f>GGJ199*(($H$150)+1)+(IF(GGK199&lt;101,GGK199,IF(GGK199&lt;201,GGK199/2,IF(GGK199&lt;=301,GGK199/3,GGK199/4))))</f>
        <v>0</v>
      </c>
      <c r="GGM199" s="108">
        <v>3</v>
      </c>
      <c r="GGN199" s="109"/>
      <c r="GGO199" s="87"/>
      <c r="GGP199" s="87"/>
      <c r="GGQ199" s="87">
        <v>0</v>
      </c>
      <c r="GGR199" s="87">
        <f>GGP199+GGQ199</f>
        <v>0</v>
      </c>
      <c r="GGS199" s="87">
        <v>0</v>
      </c>
      <c r="GGT199" s="87">
        <f>GGR199*(($H$150)+1)+(IF(GGS199&lt;101,GGS199,IF(GGS199&lt;201,GGS199/2,IF(GGS199&lt;=301,GGS199/3,GGS199/4))))</f>
        <v>0</v>
      </c>
      <c r="GGU199" s="108">
        <v>3</v>
      </c>
      <c r="GGV199" s="109"/>
      <c r="GGW199" s="87"/>
      <c r="GGX199" s="87"/>
      <c r="GGY199" s="87">
        <v>0</v>
      </c>
      <c r="GGZ199" s="87">
        <f>GGX199+GGY199</f>
        <v>0</v>
      </c>
      <c r="GHA199" s="87">
        <v>0</v>
      </c>
      <c r="GHB199" s="87">
        <f>GGZ199*(($H$150)+1)+(IF(GHA199&lt;101,GHA199,IF(GHA199&lt;201,GHA199/2,IF(GHA199&lt;=301,GHA199/3,GHA199/4))))</f>
        <v>0</v>
      </c>
      <c r="GHC199" s="108">
        <v>3</v>
      </c>
      <c r="GHD199" s="109"/>
      <c r="GHE199" s="87"/>
      <c r="GHF199" s="87"/>
      <c r="GHG199" s="87">
        <v>0</v>
      </c>
      <c r="GHH199" s="87">
        <f>GHF199+GHG199</f>
        <v>0</v>
      </c>
      <c r="GHI199" s="87">
        <v>0</v>
      </c>
      <c r="GHJ199" s="87">
        <f>GHH199*(($H$150)+1)+(IF(GHI199&lt;101,GHI199,IF(GHI199&lt;201,GHI199/2,IF(GHI199&lt;=301,GHI199/3,GHI199/4))))</f>
        <v>0</v>
      </c>
      <c r="GHK199" s="108">
        <v>3</v>
      </c>
      <c r="GHL199" s="109"/>
      <c r="GHM199" s="87"/>
      <c r="GHN199" s="87"/>
      <c r="GHO199" s="87">
        <v>0</v>
      </c>
      <c r="GHP199" s="87">
        <f>GHN199+GHO199</f>
        <v>0</v>
      </c>
      <c r="GHQ199" s="87">
        <v>0</v>
      </c>
      <c r="GHR199" s="87">
        <f>GHP199*(($H$150)+1)+(IF(GHQ199&lt;101,GHQ199,IF(GHQ199&lt;201,GHQ199/2,IF(GHQ199&lt;=301,GHQ199/3,GHQ199/4))))</f>
        <v>0</v>
      </c>
      <c r="GHS199" s="108">
        <v>3</v>
      </c>
      <c r="GHT199" s="109"/>
      <c r="GHU199" s="87"/>
      <c r="GHV199" s="87"/>
      <c r="GHW199" s="87">
        <v>0</v>
      </c>
      <c r="GHX199" s="87">
        <f>GHV199+GHW199</f>
        <v>0</v>
      </c>
      <c r="GHY199" s="87">
        <v>0</v>
      </c>
      <c r="GHZ199" s="87">
        <f>GHX199*(($H$150)+1)+(IF(GHY199&lt;101,GHY199,IF(GHY199&lt;201,GHY199/2,IF(GHY199&lt;=301,GHY199/3,GHY199/4))))</f>
        <v>0</v>
      </c>
      <c r="GIA199" s="108">
        <v>3</v>
      </c>
      <c r="GIB199" s="109"/>
      <c r="GIC199" s="87"/>
      <c r="GID199" s="87"/>
      <c r="GIE199" s="87">
        <v>0</v>
      </c>
      <c r="GIF199" s="87">
        <f>GID199+GIE199</f>
        <v>0</v>
      </c>
      <c r="GIG199" s="87">
        <v>0</v>
      </c>
      <c r="GIH199" s="87">
        <f>GIF199*(($H$150)+1)+(IF(GIG199&lt;101,GIG199,IF(GIG199&lt;201,GIG199/2,IF(GIG199&lt;=301,GIG199/3,GIG199/4))))</f>
        <v>0</v>
      </c>
      <c r="GII199" s="108">
        <v>3</v>
      </c>
      <c r="GIJ199" s="109"/>
      <c r="GIK199" s="87"/>
      <c r="GIL199" s="87"/>
      <c r="GIM199" s="87">
        <v>0</v>
      </c>
      <c r="GIN199" s="87">
        <f>GIL199+GIM199</f>
        <v>0</v>
      </c>
      <c r="GIO199" s="87">
        <v>0</v>
      </c>
      <c r="GIP199" s="87">
        <f>GIN199*(($H$150)+1)+(IF(GIO199&lt;101,GIO199,IF(GIO199&lt;201,GIO199/2,IF(GIO199&lt;=301,GIO199/3,GIO199/4))))</f>
        <v>0</v>
      </c>
      <c r="GIQ199" s="108">
        <v>3</v>
      </c>
      <c r="GIR199" s="109"/>
      <c r="GIS199" s="87"/>
      <c r="GIT199" s="87"/>
      <c r="GIU199" s="87">
        <v>0</v>
      </c>
      <c r="GIV199" s="87">
        <f>GIT199+GIU199</f>
        <v>0</v>
      </c>
      <c r="GIW199" s="87">
        <v>0</v>
      </c>
      <c r="GIX199" s="87">
        <f>GIV199*(($H$150)+1)+(IF(GIW199&lt;101,GIW199,IF(GIW199&lt;201,GIW199/2,IF(GIW199&lt;=301,GIW199/3,GIW199/4))))</f>
        <v>0</v>
      </c>
      <c r="GIY199" s="108">
        <v>3</v>
      </c>
      <c r="GIZ199" s="109"/>
      <c r="GJA199" s="87"/>
      <c r="GJB199" s="87"/>
      <c r="GJC199" s="87">
        <v>0</v>
      </c>
      <c r="GJD199" s="87">
        <f>GJB199+GJC199</f>
        <v>0</v>
      </c>
      <c r="GJE199" s="87">
        <v>0</v>
      </c>
      <c r="GJF199" s="87">
        <f>GJD199*(($H$150)+1)+(IF(GJE199&lt;101,GJE199,IF(GJE199&lt;201,GJE199/2,IF(GJE199&lt;=301,GJE199/3,GJE199/4))))</f>
        <v>0</v>
      </c>
      <c r="GJG199" s="108">
        <v>3</v>
      </c>
      <c r="GJH199" s="109"/>
      <c r="GJI199" s="87"/>
      <c r="GJJ199" s="87"/>
      <c r="GJK199" s="87">
        <v>0</v>
      </c>
      <c r="GJL199" s="87">
        <f>GJJ199+GJK199</f>
        <v>0</v>
      </c>
      <c r="GJM199" s="87">
        <v>0</v>
      </c>
      <c r="GJN199" s="87">
        <f>GJL199*(($H$150)+1)+(IF(GJM199&lt;101,GJM199,IF(GJM199&lt;201,GJM199/2,IF(GJM199&lt;=301,GJM199/3,GJM199/4))))</f>
        <v>0</v>
      </c>
      <c r="GJO199" s="108">
        <v>3</v>
      </c>
      <c r="GJP199" s="109"/>
      <c r="GJQ199" s="87"/>
      <c r="GJR199" s="87"/>
      <c r="GJS199" s="87">
        <v>0</v>
      </c>
      <c r="GJT199" s="87">
        <f>GJR199+GJS199</f>
        <v>0</v>
      </c>
      <c r="GJU199" s="87">
        <v>0</v>
      </c>
      <c r="GJV199" s="87">
        <f>GJT199*(($H$150)+1)+(IF(GJU199&lt;101,GJU199,IF(GJU199&lt;201,GJU199/2,IF(GJU199&lt;=301,GJU199/3,GJU199/4))))</f>
        <v>0</v>
      </c>
      <c r="GJW199" s="108">
        <v>3</v>
      </c>
      <c r="GJX199" s="109"/>
      <c r="GJY199" s="87"/>
      <c r="GJZ199" s="87"/>
      <c r="GKA199" s="87">
        <v>0</v>
      </c>
      <c r="GKB199" s="87">
        <f>GJZ199+GKA199</f>
        <v>0</v>
      </c>
      <c r="GKC199" s="87">
        <v>0</v>
      </c>
      <c r="GKD199" s="87">
        <f>GKB199*(($H$150)+1)+(IF(GKC199&lt;101,GKC199,IF(GKC199&lt;201,GKC199/2,IF(GKC199&lt;=301,GKC199/3,GKC199/4))))</f>
        <v>0</v>
      </c>
      <c r="GKE199" s="108">
        <v>3</v>
      </c>
      <c r="GKF199" s="109"/>
      <c r="GKG199" s="87"/>
      <c r="GKH199" s="87"/>
      <c r="GKI199" s="87">
        <v>0</v>
      </c>
      <c r="GKJ199" s="87">
        <f>GKH199+GKI199</f>
        <v>0</v>
      </c>
      <c r="GKK199" s="87">
        <v>0</v>
      </c>
      <c r="GKL199" s="87">
        <f>GKJ199*(($H$150)+1)+(IF(GKK199&lt;101,GKK199,IF(GKK199&lt;201,GKK199/2,IF(GKK199&lt;=301,GKK199/3,GKK199/4))))</f>
        <v>0</v>
      </c>
      <c r="GKM199" s="108">
        <v>3</v>
      </c>
      <c r="GKN199" s="109"/>
      <c r="GKO199" s="87"/>
      <c r="GKP199" s="87"/>
      <c r="GKQ199" s="87">
        <v>0</v>
      </c>
      <c r="GKR199" s="87">
        <f>GKP199+GKQ199</f>
        <v>0</v>
      </c>
      <c r="GKS199" s="87">
        <v>0</v>
      </c>
      <c r="GKT199" s="87">
        <f>GKR199*(($H$150)+1)+(IF(GKS199&lt;101,GKS199,IF(GKS199&lt;201,GKS199/2,IF(GKS199&lt;=301,GKS199/3,GKS199/4))))</f>
        <v>0</v>
      </c>
      <c r="GKU199" s="108">
        <v>3</v>
      </c>
      <c r="GKV199" s="109"/>
      <c r="GKW199" s="87"/>
      <c r="GKX199" s="87"/>
      <c r="GKY199" s="87">
        <v>0</v>
      </c>
      <c r="GKZ199" s="87">
        <f>GKX199+GKY199</f>
        <v>0</v>
      </c>
      <c r="GLA199" s="87">
        <v>0</v>
      </c>
      <c r="GLB199" s="87">
        <f>GKZ199*(($H$150)+1)+(IF(GLA199&lt;101,GLA199,IF(GLA199&lt;201,GLA199/2,IF(GLA199&lt;=301,GLA199/3,GLA199/4))))</f>
        <v>0</v>
      </c>
      <c r="GLC199" s="108">
        <v>3</v>
      </c>
      <c r="GLD199" s="109"/>
      <c r="GLE199" s="87"/>
      <c r="GLF199" s="87"/>
      <c r="GLG199" s="87">
        <v>0</v>
      </c>
      <c r="GLH199" s="87">
        <f>GLF199+GLG199</f>
        <v>0</v>
      </c>
      <c r="GLI199" s="87">
        <v>0</v>
      </c>
      <c r="GLJ199" s="87">
        <f>GLH199*(($H$150)+1)+(IF(GLI199&lt;101,GLI199,IF(GLI199&lt;201,GLI199/2,IF(GLI199&lt;=301,GLI199/3,GLI199/4))))</f>
        <v>0</v>
      </c>
      <c r="GLK199" s="108">
        <v>3</v>
      </c>
      <c r="GLL199" s="109"/>
      <c r="GLM199" s="87"/>
      <c r="GLN199" s="87"/>
      <c r="GLO199" s="87">
        <v>0</v>
      </c>
      <c r="GLP199" s="87">
        <f>GLN199+GLO199</f>
        <v>0</v>
      </c>
      <c r="GLQ199" s="87">
        <v>0</v>
      </c>
      <c r="GLR199" s="87">
        <f>GLP199*(($H$150)+1)+(IF(GLQ199&lt;101,GLQ199,IF(GLQ199&lt;201,GLQ199/2,IF(GLQ199&lt;=301,GLQ199/3,GLQ199/4))))</f>
        <v>0</v>
      </c>
      <c r="GLS199" s="108">
        <v>3</v>
      </c>
      <c r="GLT199" s="109"/>
      <c r="GLU199" s="87"/>
      <c r="GLV199" s="87"/>
      <c r="GLW199" s="87">
        <v>0</v>
      </c>
      <c r="GLX199" s="87">
        <f>GLV199+GLW199</f>
        <v>0</v>
      </c>
      <c r="GLY199" s="87">
        <v>0</v>
      </c>
      <c r="GLZ199" s="87">
        <f>GLX199*(($H$150)+1)+(IF(GLY199&lt;101,GLY199,IF(GLY199&lt;201,GLY199/2,IF(GLY199&lt;=301,GLY199/3,GLY199/4))))</f>
        <v>0</v>
      </c>
      <c r="GMA199" s="108">
        <v>3</v>
      </c>
      <c r="GMB199" s="109"/>
      <c r="GMC199" s="87"/>
      <c r="GMD199" s="87"/>
      <c r="GME199" s="87">
        <v>0</v>
      </c>
      <c r="GMF199" s="87">
        <f>GMD199+GME199</f>
        <v>0</v>
      </c>
      <c r="GMG199" s="87">
        <v>0</v>
      </c>
      <c r="GMH199" s="87">
        <f>GMF199*(($H$150)+1)+(IF(GMG199&lt;101,GMG199,IF(GMG199&lt;201,GMG199/2,IF(GMG199&lt;=301,GMG199/3,GMG199/4))))</f>
        <v>0</v>
      </c>
      <c r="GMI199" s="108">
        <v>3</v>
      </c>
      <c r="GMJ199" s="109"/>
      <c r="GMK199" s="87"/>
      <c r="GML199" s="87"/>
      <c r="GMM199" s="87">
        <v>0</v>
      </c>
      <c r="GMN199" s="87">
        <f>GML199+GMM199</f>
        <v>0</v>
      </c>
      <c r="GMO199" s="87">
        <v>0</v>
      </c>
      <c r="GMP199" s="87">
        <f>GMN199*(($H$150)+1)+(IF(GMO199&lt;101,GMO199,IF(GMO199&lt;201,GMO199/2,IF(GMO199&lt;=301,GMO199/3,GMO199/4))))</f>
        <v>0</v>
      </c>
      <c r="GMQ199" s="108">
        <v>3</v>
      </c>
      <c r="GMR199" s="109"/>
      <c r="GMS199" s="87"/>
      <c r="GMT199" s="87"/>
      <c r="GMU199" s="87">
        <v>0</v>
      </c>
      <c r="GMV199" s="87">
        <f>GMT199+GMU199</f>
        <v>0</v>
      </c>
      <c r="GMW199" s="87">
        <v>0</v>
      </c>
      <c r="GMX199" s="87">
        <f>GMV199*(($H$150)+1)+(IF(GMW199&lt;101,GMW199,IF(GMW199&lt;201,GMW199/2,IF(GMW199&lt;=301,GMW199/3,GMW199/4))))</f>
        <v>0</v>
      </c>
      <c r="GMY199" s="108">
        <v>3</v>
      </c>
      <c r="GMZ199" s="109"/>
      <c r="GNA199" s="87"/>
      <c r="GNB199" s="87"/>
      <c r="GNC199" s="87">
        <v>0</v>
      </c>
      <c r="GND199" s="87">
        <f>GNB199+GNC199</f>
        <v>0</v>
      </c>
      <c r="GNE199" s="87">
        <v>0</v>
      </c>
      <c r="GNF199" s="87">
        <f>GND199*(($H$150)+1)+(IF(GNE199&lt;101,GNE199,IF(GNE199&lt;201,GNE199/2,IF(GNE199&lt;=301,GNE199/3,GNE199/4))))</f>
        <v>0</v>
      </c>
      <c r="GNG199" s="108">
        <v>3</v>
      </c>
      <c r="GNH199" s="109"/>
      <c r="GNI199" s="87"/>
      <c r="GNJ199" s="87"/>
      <c r="GNK199" s="87">
        <v>0</v>
      </c>
      <c r="GNL199" s="87">
        <f>GNJ199+GNK199</f>
        <v>0</v>
      </c>
      <c r="GNM199" s="87">
        <v>0</v>
      </c>
      <c r="GNN199" s="87">
        <f>GNL199*(($H$150)+1)+(IF(GNM199&lt;101,GNM199,IF(GNM199&lt;201,GNM199/2,IF(GNM199&lt;=301,GNM199/3,GNM199/4))))</f>
        <v>0</v>
      </c>
      <c r="GNO199" s="108">
        <v>3</v>
      </c>
      <c r="GNP199" s="109"/>
      <c r="GNQ199" s="87"/>
      <c r="GNR199" s="87"/>
      <c r="GNS199" s="87">
        <v>0</v>
      </c>
      <c r="GNT199" s="87">
        <f>GNR199+GNS199</f>
        <v>0</v>
      </c>
      <c r="GNU199" s="87">
        <v>0</v>
      </c>
      <c r="GNV199" s="87">
        <f>GNT199*(($H$150)+1)+(IF(GNU199&lt;101,GNU199,IF(GNU199&lt;201,GNU199/2,IF(GNU199&lt;=301,GNU199/3,GNU199/4))))</f>
        <v>0</v>
      </c>
      <c r="GNW199" s="108">
        <v>3</v>
      </c>
      <c r="GNX199" s="109"/>
      <c r="GNY199" s="87"/>
      <c r="GNZ199" s="87"/>
      <c r="GOA199" s="87">
        <v>0</v>
      </c>
      <c r="GOB199" s="87">
        <f>GNZ199+GOA199</f>
        <v>0</v>
      </c>
      <c r="GOC199" s="87">
        <v>0</v>
      </c>
      <c r="GOD199" s="87">
        <f>GOB199*(($H$150)+1)+(IF(GOC199&lt;101,GOC199,IF(GOC199&lt;201,GOC199/2,IF(GOC199&lt;=301,GOC199/3,GOC199/4))))</f>
        <v>0</v>
      </c>
      <c r="GOE199" s="108">
        <v>3</v>
      </c>
      <c r="GOF199" s="109"/>
      <c r="GOG199" s="87"/>
      <c r="GOH199" s="87"/>
      <c r="GOI199" s="87">
        <v>0</v>
      </c>
      <c r="GOJ199" s="87">
        <f>GOH199+GOI199</f>
        <v>0</v>
      </c>
      <c r="GOK199" s="87">
        <v>0</v>
      </c>
      <c r="GOL199" s="87">
        <f>GOJ199*(($H$150)+1)+(IF(GOK199&lt;101,GOK199,IF(GOK199&lt;201,GOK199/2,IF(GOK199&lt;=301,GOK199/3,GOK199/4))))</f>
        <v>0</v>
      </c>
      <c r="GOM199" s="108">
        <v>3</v>
      </c>
      <c r="GON199" s="109"/>
      <c r="GOO199" s="87"/>
      <c r="GOP199" s="87"/>
      <c r="GOQ199" s="87">
        <v>0</v>
      </c>
      <c r="GOR199" s="87">
        <f>GOP199+GOQ199</f>
        <v>0</v>
      </c>
      <c r="GOS199" s="87">
        <v>0</v>
      </c>
      <c r="GOT199" s="87">
        <f>GOR199*(($H$150)+1)+(IF(GOS199&lt;101,GOS199,IF(GOS199&lt;201,GOS199/2,IF(GOS199&lt;=301,GOS199/3,GOS199/4))))</f>
        <v>0</v>
      </c>
      <c r="GOU199" s="108">
        <v>3</v>
      </c>
      <c r="GOV199" s="109"/>
      <c r="GOW199" s="87"/>
      <c r="GOX199" s="87"/>
      <c r="GOY199" s="87">
        <v>0</v>
      </c>
      <c r="GOZ199" s="87">
        <f>GOX199+GOY199</f>
        <v>0</v>
      </c>
      <c r="GPA199" s="87">
        <v>0</v>
      </c>
      <c r="GPB199" s="87">
        <f>GOZ199*(($H$150)+1)+(IF(GPA199&lt;101,GPA199,IF(GPA199&lt;201,GPA199/2,IF(GPA199&lt;=301,GPA199/3,GPA199/4))))</f>
        <v>0</v>
      </c>
      <c r="GPC199" s="108">
        <v>3</v>
      </c>
      <c r="GPD199" s="109"/>
      <c r="GPE199" s="87"/>
      <c r="GPF199" s="87"/>
      <c r="GPG199" s="87">
        <v>0</v>
      </c>
      <c r="GPH199" s="87">
        <f>GPF199+GPG199</f>
        <v>0</v>
      </c>
      <c r="GPI199" s="87">
        <v>0</v>
      </c>
      <c r="GPJ199" s="87">
        <f>GPH199*(($H$150)+1)+(IF(GPI199&lt;101,GPI199,IF(GPI199&lt;201,GPI199/2,IF(GPI199&lt;=301,GPI199/3,GPI199/4))))</f>
        <v>0</v>
      </c>
      <c r="GPK199" s="108">
        <v>3</v>
      </c>
      <c r="GPL199" s="109"/>
      <c r="GPM199" s="87"/>
      <c r="GPN199" s="87"/>
      <c r="GPO199" s="87">
        <v>0</v>
      </c>
      <c r="GPP199" s="87">
        <f>GPN199+GPO199</f>
        <v>0</v>
      </c>
      <c r="GPQ199" s="87">
        <v>0</v>
      </c>
      <c r="GPR199" s="87">
        <f>GPP199*(($H$150)+1)+(IF(GPQ199&lt;101,GPQ199,IF(GPQ199&lt;201,GPQ199/2,IF(GPQ199&lt;=301,GPQ199/3,GPQ199/4))))</f>
        <v>0</v>
      </c>
      <c r="GPS199" s="108">
        <v>3</v>
      </c>
      <c r="GPT199" s="109"/>
      <c r="GPU199" s="87"/>
      <c r="GPV199" s="87"/>
      <c r="GPW199" s="87">
        <v>0</v>
      </c>
      <c r="GPX199" s="87">
        <f>GPV199+GPW199</f>
        <v>0</v>
      </c>
      <c r="GPY199" s="87">
        <v>0</v>
      </c>
      <c r="GPZ199" s="87">
        <f>GPX199*(($H$150)+1)+(IF(GPY199&lt;101,GPY199,IF(GPY199&lt;201,GPY199/2,IF(GPY199&lt;=301,GPY199/3,GPY199/4))))</f>
        <v>0</v>
      </c>
      <c r="GQA199" s="108">
        <v>3</v>
      </c>
      <c r="GQB199" s="109"/>
      <c r="GQC199" s="87"/>
      <c r="GQD199" s="87"/>
      <c r="GQE199" s="87">
        <v>0</v>
      </c>
      <c r="GQF199" s="87">
        <f>GQD199+GQE199</f>
        <v>0</v>
      </c>
      <c r="GQG199" s="87">
        <v>0</v>
      </c>
      <c r="GQH199" s="87">
        <f>GQF199*(($H$150)+1)+(IF(GQG199&lt;101,GQG199,IF(GQG199&lt;201,GQG199/2,IF(GQG199&lt;=301,GQG199/3,GQG199/4))))</f>
        <v>0</v>
      </c>
      <c r="GQI199" s="108">
        <v>3</v>
      </c>
      <c r="GQJ199" s="109"/>
      <c r="GQK199" s="87"/>
      <c r="GQL199" s="87"/>
      <c r="GQM199" s="87">
        <v>0</v>
      </c>
      <c r="GQN199" s="87">
        <f>GQL199+GQM199</f>
        <v>0</v>
      </c>
      <c r="GQO199" s="87">
        <v>0</v>
      </c>
      <c r="GQP199" s="87">
        <f>GQN199*(($H$150)+1)+(IF(GQO199&lt;101,GQO199,IF(GQO199&lt;201,GQO199/2,IF(GQO199&lt;=301,GQO199/3,GQO199/4))))</f>
        <v>0</v>
      </c>
      <c r="GQQ199" s="108">
        <v>3</v>
      </c>
      <c r="GQR199" s="109"/>
      <c r="GQS199" s="87"/>
      <c r="GQT199" s="87"/>
      <c r="GQU199" s="87">
        <v>0</v>
      </c>
      <c r="GQV199" s="87">
        <f>GQT199+GQU199</f>
        <v>0</v>
      </c>
      <c r="GQW199" s="87">
        <v>0</v>
      </c>
      <c r="GQX199" s="87">
        <f>GQV199*(($H$150)+1)+(IF(GQW199&lt;101,GQW199,IF(GQW199&lt;201,GQW199/2,IF(GQW199&lt;=301,GQW199/3,GQW199/4))))</f>
        <v>0</v>
      </c>
      <c r="GQY199" s="108">
        <v>3</v>
      </c>
      <c r="GQZ199" s="109"/>
      <c r="GRA199" s="87"/>
      <c r="GRB199" s="87"/>
      <c r="GRC199" s="87">
        <v>0</v>
      </c>
      <c r="GRD199" s="87">
        <f>GRB199+GRC199</f>
        <v>0</v>
      </c>
      <c r="GRE199" s="87">
        <v>0</v>
      </c>
      <c r="GRF199" s="87">
        <f>GRD199*(($H$150)+1)+(IF(GRE199&lt;101,GRE199,IF(GRE199&lt;201,GRE199/2,IF(GRE199&lt;=301,GRE199/3,GRE199/4))))</f>
        <v>0</v>
      </c>
      <c r="GRG199" s="108">
        <v>3</v>
      </c>
      <c r="GRH199" s="109"/>
      <c r="GRI199" s="87"/>
      <c r="GRJ199" s="87"/>
      <c r="GRK199" s="87">
        <v>0</v>
      </c>
      <c r="GRL199" s="87">
        <f>GRJ199+GRK199</f>
        <v>0</v>
      </c>
      <c r="GRM199" s="87">
        <v>0</v>
      </c>
      <c r="GRN199" s="87">
        <f>GRL199*(($H$150)+1)+(IF(GRM199&lt;101,GRM199,IF(GRM199&lt;201,GRM199/2,IF(GRM199&lt;=301,GRM199/3,GRM199/4))))</f>
        <v>0</v>
      </c>
      <c r="GRO199" s="108">
        <v>3</v>
      </c>
      <c r="GRP199" s="109"/>
      <c r="GRQ199" s="87"/>
      <c r="GRR199" s="87"/>
      <c r="GRS199" s="87">
        <v>0</v>
      </c>
      <c r="GRT199" s="87">
        <f>GRR199+GRS199</f>
        <v>0</v>
      </c>
      <c r="GRU199" s="87">
        <v>0</v>
      </c>
      <c r="GRV199" s="87">
        <f>GRT199*(($H$150)+1)+(IF(GRU199&lt;101,GRU199,IF(GRU199&lt;201,GRU199/2,IF(GRU199&lt;=301,GRU199/3,GRU199/4))))</f>
        <v>0</v>
      </c>
      <c r="GRW199" s="108">
        <v>3</v>
      </c>
      <c r="GRX199" s="109"/>
      <c r="GRY199" s="87"/>
      <c r="GRZ199" s="87"/>
      <c r="GSA199" s="87">
        <v>0</v>
      </c>
      <c r="GSB199" s="87">
        <f>GRZ199+GSA199</f>
        <v>0</v>
      </c>
      <c r="GSC199" s="87">
        <v>0</v>
      </c>
      <c r="GSD199" s="87">
        <f>GSB199*(($H$150)+1)+(IF(GSC199&lt;101,GSC199,IF(GSC199&lt;201,GSC199/2,IF(GSC199&lt;=301,GSC199/3,GSC199/4))))</f>
        <v>0</v>
      </c>
      <c r="GSE199" s="108">
        <v>3</v>
      </c>
      <c r="GSF199" s="109"/>
      <c r="GSG199" s="87"/>
      <c r="GSH199" s="87"/>
      <c r="GSI199" s="87">
        <v>0</v>
      </c>
      <c r="GSJ199" s="87">
        <f>GSH199+GSI199</f>
        <v>0</v>
      </c>
      <c r="GSK199" s="87">
        <v>0</v>
      </c>
      <c r="GSL199" s="87">
        <f>GSJ199*(($H$150)+1)+(IF(GSK199&lt;101,GSK199,IF(GSK199&lt;201,GSK199/2,IF(GSK199&lt;=301,GSK199/3,GSK199/4))))</f>
        <v>0</v>
      </c>
      <c r="GSM199" s="108">
        <v>3</v>
      </c>
      <c r="GSN199" s="109"/>
      <c r="GSO199" s="87"/>
      <c r="GSP199" s="87"/>
      <c r="GSQ199" s="87">
        <v>0</v>
      </c>
      <c r="GSR199" s="87">
        <f>GSP199+GSQ199</f>
        <v>0</v>
      </c>
      <c r="GSS199" s="87">
        <v>0</v>
      </c>
      <c r="GST199" s="87">
        <f>GSR199*(($H$150)+1)+(IF(GSS199&lt;101,GSS199,IF(GSS199&lt;201,GSS199/2,IF(GSS199&lt;=301,GSS199/3,GSS199/4))))</f>
        <v>0</v>
      </c>
      <c r="GSU199" s="108">
        <v>3</v>
      </c>
      <c r="GSV199" s="109"/>
      <c r="GSW199" s="87"/>
      <c r="GSX199" s="87"/>
      <c r="GSY199" s="87">
        <v>0</v>
      </c>
      <c r="GSZ199" s="87">
        <f>GSX199+GSY199</f>
        <v>0</v>
      </c>
      <c r="GTA199" s="87">
        <v>0</v>
      </c>
      <c r="GTB199" s="87">
        <f>GSZ199*(($H$150)+1)+(IF(GTA199&lt;101,GTA199,IF(GTA199&lt;201,GTA199/2,IF(GTA199&lt;=301,GTA199/3,GTA199/4))))</f>
        <v>0</v>
      </c>
      <c r="GTC199" s="108">
        <v>3</v>
      </c>
      <c r="GTD199" s="109"/>
      <c r="GTE199" s="87"/>
      <c r="GTF199" s="87"/>
      <c r="GTG199" s="87">
        <v>0</v>
      </c>
      <c r="GTH199" s="87">
        <f>GTF199+GTG199</f>
        <v>0</v>
      </c>
      <c r="GTI199" s="87">
        <v>0</v>
      </c>
      <c r="GTJ199" s="87">
        <f>GTH199*(($H$150)+1)+(IF(GTI199&lt;101,GTI199,IF(GTI199&lt;201,GTI199/2,IF(GTI199&lt;=301,GTI199/3,GTI199/4))))</f>
        <v>0</v>
      </c>
      <c r="GTK199" s="108">
        <v>3</v>
      </c>
      <c r="GTL199" s="109"/>
      <c r="GTM199" s="87"/>
      <c r="GTN199" s="87"/>
      <c r="GTO199" s="87">
        <v>0</v>
      </c>
      <c r="GTP199" s="87">
        <f>GTN199+GTO199</f>
        <v>0</v>
      </c>
      <c r="GTQ199" s="87">
        <v>0</v>
      </c>
      <c r="GTR199" s="87">
        <f>GTP199*(($H$150)+1)+(IF(GTQ199&lt;101,GTQ199,IF(GTQ199&lt;201,GTQ199/2,IF(GTQ199&lt;=301,GTQ199/3,GTQ199/4))))</f>
        <v>0</v>
      </c>
      <c r="GTS199" s="108">
        <v>3</v>
      </c>
      <c r="GTT199" s="109"/>
      <c r="GTU199" s="87"/>
      <c r="GTV199" s="87"/>
      <c r="GTW199" s="87">
        <v>0</v>
      </c>
      <c r="GTX199" s="87">
        <f>GTV199+GTW199</f>
        <v>0</v>
      </c>
      <c r="GTY199" s="87">
        <v>0</v>
      </c>
      <c r="GTZ199" s="87">
        <f>GTX199*(($H$150)+1)+(IF(GTY199&lt;101,GTY199,IF(GTY199&lt;201,GTY199/2,IF(GTY199&lt;=301,GTY199/3,GTY199/4))))</f>
        <v>0</v>
      </c>
      <c r="GUA199" s="108">
        <v>3</v>
      </c>
      <c r="GUB199" s="109"/>
      <c r="GUC199" s="87"/>
      <c r="GUD199" s="87"/>
      <c r="GUE199" s="87">
        <v>0</v>
      </c>
      <c r="GUF199" s="87">
        <f>GUD199+GUE199</f>
        <v>0</v>
      </c>
      <c r="GUG199" s="87">
        <v>0</v>
      </c>
      <c r="GUH199" s="87">
        <f>GUF199*(($H$150)+1)+(IF(GUG199&lt;101,GUG199,IF(GUG199&lt;201,GUG199/2,IF(GUG199&lt;=301,GUG199/3,GUG199/4))))</f>
        <v>0</v>
      </c>
      <c r="GUI199" s="108">
        <v>3</v>
      </c>
      <c r="GUJ199" s="109"/>
      <c r="GUK199" s="87"/>
      <c r="GUL199" s="87"/>
      <c r="GUM199" s="87">
        <v>0</v>
      </c>
      <c r="GUN199" s="87">
        <f>GUL199+GUM199</f>
        <v>0</v>
      </c>
      <c r="GUO199" s="87">
        <v>0</v>
      </c>
      <c r="GUP199" s="87">
        <f>GUN199*(($H$150)+1)+(IF(GUO199&lt;101,GUO199,IF(GUO199&lt;201,GUO199/2,IF(GUO199&lt;=301,GUO199/3,GUO199/4))))</f>
        <v>0</v>
      </c>
      <c r="GUQ199" s="108">
        <v>3</v>
      </c>
      <c r="GUR199" s="109"/>
      <c r="GUS199" s="87"/>
      <c r="GUT199" s="87"/>
      <c r="GUU199" s="87">
        <v>0</v>
      </c>
      <c r="GUV199" s="87">
        <f>GUT199+GUU199</f>
        <v>0</v>
      </c>
      <c r="GUW199" s="87">
        <v>0</v>
      </c>
      <c r="GUX199" s="87">
        <f>GUV199*(($H$150)+1)+(IF(GUW199&lt;101,GUW199,IF(GUW199&lt;201,GUW199/2,IF(GUW199&lt;=301,GUW199/3,GUW199/4))))</f>
        <v>0</v>
      </c>
      <c r="GUY199" s="108">
        <v>3</v>
      </c>
      <c r="GUZ199" s="109"/>
      <c r="GVA199" s="87"/>
      <c r="GVB199" s="87"/>
      <c r="GVC199" s="87">
        <v>0</v>
      </c>
      <c r="GVD199" s="87">
        <f>GVB199+GVC199</f>
        <v>0</v>
      </c>
      <c r="GVE199" s="87">
        <v>0</v>
      </c>
      <c r="GVF199" s="87">
        <f>GVD199*(($H$150)+1)+(IF(GVE199&lt;101,GVE199,IF(GVE199&lt;201,GVE199/2,IF(GVE199&lt;=301,GVE199/3,GVE199/4))))</f>
        <v>0</v>
      </c>
      <c r="GVG199" s="108">
        <v>3</v>
      </c>
      <c r="GVH199" s="109"/>
      <c r="GVI199" s="87"/>
      <c r="GVJ199" s="87"/>
      <c r="GVK199" s="87">
        <v>0</v>
      </c>
      <c r="GVL199" s="87">
        <f>GVJ199+GVK199</f>
        <v>0</v>
      </c>
      <c r="GVM199" s="87">
        <v>0</v>
      </c>
      <c r="GVN199" s="87">
        <f>GVL199*(($H$150)+1)+(IF(GVM199&lt;101,GVM199,IF(GVM199&lt;201,GVM199/2,IF(GVM199&lt;=301,GVM199/3,GVM199/4))))</f>
        <v>0</v>
      </c>
      <c r="GVO199" s="108">
        <v>3</v>
      </c>
      <c r="GVP199" s="109"/>
      <c r="GVQ199" s="87"/>
      <c r="GVR199" s="87"/>
      <c r="GVS199" s="87">
        <v>0</v>
      </c>
      <c r="GVT199" s="87">
        <f>GVR199+GVS199</f>
        <v>0</v>
      </c>
      <c r="GVU199" s="87">
        <v>0</v>
      </c>
      <c r="GVV199" s="87">
        <f>GVT199*(($H$150)+1)+(IF(GVU199&lt;101,GVU199,IF(GVU199&lt;201,GVU199/2,IF(GVU199&lt;=301,GVU199/3,GVU199/4))))</f>
        <v>0</v>
      </c>
      <c r="GVW199" s="108">
        <v>3</v>
      </c>
      <c r="GVX199" s="109"/>
      <c r="GVY199" s="87"/>
      <c r="GVZ199" s="87"/>
      <c r="GWA199" s="87">
        <v>0</v>
      </c>
      <c r="GWB199" s="87">
        <f>GVZ199+GWA199</f>
        <v>0</v>
      </c>
      <c r="GWC199" s="87">
        <v>0</v>
      </c>
      <c r="GWD199" s="87">
        <f>GWB199*(($H$150)+1)+(IF(GWC199&lt;101,GWC199,IF(GWC199&lt;201,GWC199/2,IF(GWC199&lt;=301,GWC199/3,GWC199/4))))</f>
        <v>0</v>
      </c>
      <c r="GWE199" s="108">
        <v>3</v>
      </c>
      <c r="GWF199" s="109"/>
      <c r="GWG199" s="87"/>
      <c r="GWH199" s="87"/>
      <c r="GWI199" s="87">
        <v>0</v>
      </c>
      <c r="GWJ199" s="87">
        <f>GWH199+GWI199</f>
        <v>0</v>
      </c>
      <c r="GWK199" s="87">
        <v>0</v>
      </c>
      <c r="GWL199" s="87">
        <f>GWJ199*(($H$150)+1)+(IF(GWK199&lt;101,GWK199,IF(GWK199&lt;201,GWK199/2,IF(GWK199&lt;=301,GWK199/3,GWK199/4))))</f>
        <v>0</v>
      </c>
      <c r="GWM199" s="108">
        <v>3</v>
      </c>
      <c r="GWN199" s="109"/>
      <c r="GWO199" s="87"/>
      <c r="GWP199" s="87"/>
      <c r="GWQ199" s="87">
        <v>0</v>
      </c>
      <c r="GWR199" s="87">
        <f>GWP199+GWQ199</f>
        <v>0</v>
      </c>
      <c r="GWS199" s="87">
        <v>0</v>
      </c>
      <c r="GWT199" s="87">
        <f>GWR199*(($H$150)+1)+(IF(GWS199&lt;101,GWS199,IF(GWS199&lt;201,GWS199/2,IF(GWS199&lt;=301,GWS199/3,GWS199/4))))</f>
        <v>0</v>
      </c>
      <c r="GWU199" s="108">
        <v>3</v>
      </c>
      <c r="GWV199" s="109"/>
      <c r="GWW199" s="87"/>
      <c r="GWX199" s="87"/>
      <c r="GWY199" s="87">
        <v>0</v>
      </c>
      <c r="GWZ199" s="87">
        <f>GWX199+GWY199</f>
        <v>0</v>
      </c>
      <c r="GXA199" s="87">
        <v>0</v>
      </c>
      <c r="GXB199" s="87">
        <f>GWZ199*(($H$150)+1)+(IF(GXA199&lt;101,GXA199,IF(GXA199&lt;201,GXA199/2,IF(GXA199&lt;=301,GXA199/3,GXA199/4))))</f>
        <v>0</v>
      </c>
      <c r="GXC199" s="108">
        <v>3</v>
      </c>
      <c r="GXD199" s="109"/>
      <c r="GXE199" s="87"/>
      <c r="GXF199" s="87"/>
      <c r="GXG199" s="87">
        <v>0</v>
      </c>
      <c r="GXH199" s="87">
        <f>GXF199+GXG199</f>
        <v>0</v>
      </c>
      <c r="GXI199" s="87">
        <v>0</v>
      </c>
      <c r="GXJ199" s="87">
        <f>GXH199*(($H$150)+1)+(IF(GXI199&lt;101,GXI199,IF(GXI199&lt;201,GXI199/2,IF(GXI199&lt;=301,GXI199/3,GXI199/4))))</f>
        <v>0</v>
      </c>
      <c r="GXK199" s="108">
        <v>3</v>
      </c>
      <c r="GXL199" s="109"/>
      <c r="GXM199" s="87"/>
      <c r="GXN199" s="87"/>
      <c r="GXO199" s="87">
        <v>0</v>
      </c>
      <c r="GXP199" s="87">
        <f>GXN199+GXO199</f>
        <v>0</v>
      </c>
      <c r="GXQ199" s="87">
        <v>0</v>
      </c>
      <c r="GXR199" s="87">
        <f>GXP199*(($H$150)+1)+(IF(GXQ199&lt;101,GXQ199,IF(GXQ199&lt;201,GXQ199/2,IF(GXQ199&lt;=301,GXQ199/3,GXQ199/4))))</f>
        <v>0</v>
      </c>
      <c r="GXS199" s="108">
        <v>3</v>
      </c>
      <c r="GXT199" s="109"/>
      <c r="GXU199" s="87"/>
      <c r="GXV199" s="87"/>
      <c r="GXW199" s="87">
        <v>0</v>
      </c>
      <c r="GXX199" s="87">
        <f>GXV199+GXW199</f>
        <v>0</v>
      </c>
      <c r="GXY199" s="87">
        <v>0</v>
      </c>
      <c r="GXZ199" s="87">
        <f>GXX199*(($H$150)+1)+(IF(GXY199&lt;101,GXY199,IF(GXY199&lt;201,GXY199/2,IF(GXY199&lt;=301,GXY199/3,GXY199/4))))</f>
        <v>0</v>
      </c>
      <c r="GYA199" s="108">
        <v>3</v>
      </c>
      <c r="GYB199" s="109"/>
      <c r="GYC199" s="87"/>
      <c r="GYD199" s="87"/>
      <c r="GYE199" s="87">
        <v>0</v>
      </c>
      <c r="GYF199" s="87">
        <f>GYD199+GYE199</f>
        <v>0</v>
      </c>
      <c r="GYG199" s="87">
        <v>0</v>
      </c>
      <c r="GYH199" s="87">
        <f>GYF199*(($H$150)+1)+(IF(GYG199&lt;101,GYG199,IF(GYG199&lt;201,GYG199/2,IF(GYG199&lt;=301,GYG199/3,GYG199/4))))</f>
        <v>0</v>
      </c>
      <c r="GYI199" s="108">
        <v>3</v>
      </c>
      <c r="GYJ199" s="109"/>
      <c r="GYK199" s="87"/>
      <c r="GYL199" s="87"/>
      <c r="GYM199" s="87">
        <v>0</v>
      </c>
      <c r="GYN199" s="87">
        <f>GYL199+GYM199</f>
        <v>0</v>
      </c>
      <c r="GYO199" s="87">
        <v>0</v>
      </c>
      <c r="GYP199" s="87">
        <f>GYN199*(($H$150)+1)+(IF(GYO199&lt;101,GYO199,IF(GYO199&lt;201,GYO199/2,IF(GYO199&lt;=301,GYO199/3,GYO199/4))))</f>
        <v>0</v>
      </c>
      <c r="GYQ199" s="108">
        <v>3</v>
      </c>
      <c r="GYR199" s="109"/>
      <c r="GYS199" s="87"/>
      <c r="GYT199" s="87"/>
      <c r="GYU199" s="87">
        <v>0</v>
      </c>
      <c r="GYV199" s="87">
        <f>GYT199+GYU199</f>
        <v>0</v>
      </c>
      <c r="GYW199" s="87">
        <v>0</v>
      </c>
      <c r="GYX199" s="87">
        <f>GYV199*(($H$150)+1)+(IF(GYW199&lt;101,GYW199,IF(GYW199&lt;201,GYW199/2,IF(GYW199&lt;=301,GYW199/3,GYW199/4))))</f>
        <v>0</v>
      </c>
      <c r="GYY199" s="108">
        <v>3</v>
      </c>
      <c r="GYZ199" s="109"/>
      <c r="GZA199" s="87"/>
      <c r="GZB199" s="87"/>
      <c r="GZC199" s="87">
        <v>0</v>
      </c>
      <c r="GZD199" s="87">
        <f>GZB199+GZC199</f>
        <v>0</v>
      </c>
      <c r="GZE199" s="87">
        <v>0</v>
      </c>
      <c r="GZF199" s="87">
        <f>GZD199*(($H$150)+1)+(IF(GZE199&lt;101,GZE199,IF(GZE199&lt;201,GZE199/2,IF(GZE199&lt;=301,GZE199/3,GZE199/4))))</f>
        <v>0</v>
      </c>
      <c r="GZG199" s="108">
        <v>3</v>
      </c>
      <c r="GZH199" s="109"/>
      <c r="GZI199" s="87"/>
      <c r="GZJ199" s="87"/>
      <c r="GZK199" s="87">
        <v>0</v>
      </c>
      <c r="GZL199" s="87">
        <f>GZJ199+GZK199</f>
        <v>0</v>
      </c>
      <c r="GZM199" s="87">
        <v>0</v>
      </c>
      <c r="GZN199" s="87">
        <f>GZL199*(($H$150)+1)+(IF(GZM199&lt;101,GZM199,IF(GZM199&lt;201,GZM199/2,IF(GZM199&lt;=301,GZM199/3,GZM199/4))))</f>
        <v>0</v>
      </c>
      <c r="GZO199" s="108">
        <v>3</v>
      </c>
      <c r="GZP199" s="109"/>
      <c r="GZQ199" s="87"/>
      <c r="GZR199" s="87"/>
      <c r="GZS199" s="87">
        <v>0</v>
      </c>
      <c r="GZT199" s="87">
        <f>GZR199+GZS199</f>
        <v>0</v>
      </c>
      <c r="GZU199" s="87">
        <v>0</v>
      </c>
      <c r="GZV199" s="87">
        <f>GZT199*(($H$150)+1)+(IF(GZU199&lt;101,GZU199,IF(GZU199&lt;201,GZU199/2,IF(GZU199&lt;=301,GZU199/3,GZU199/4))))</f>
        <v>0</v>
      </c>
      <c r="GZW199" s="108">
        <v>3</v>
      </c>
      <c r="GZX199" s="109"/>
      <c r="GZY199" s="87"/>
      <c r="GZZ199" s="87"/>
      <c r="HAA199" s="87">
        <v>0</v>
      </c>
      <c r="HAB199" s="87">
        <f>GZZ199+HAA199</f>
        <v>0</v>
      </c>
      <c r="HAC199" s="87">
        <v>0</v>
      </c>
      <c r="HAD199" s="87">
        <f>HAB199*(($H$150)+1)+(IF(HAC199&lt;101,HAC199,IF(HAC199&lt;201,HAC199/2,IF(HAC199&lt;=301,HAC199/3,HAC199/4))))</f>
        <v>0</v>
      </c>
      <c r="HAE199" s="108">
        <v>3</v>
      </c>
      <c r="HAF199" s="109"/>
      <c r="HAG199" s="87"/>
      <c r="HAH199" s="87"/>
      <c r="HAI199" s="87">
        <v>0</v>
      </c>
      <c r="HAJ199" s="87">
        <f>HAH199+HAI199</f>
        <v>0</v>
      </c>
      <c r="HAK199" s="87">
        <v>0</v>
      </c>
      <c r="HAL199" s="87">
        <f>HAJ199*(($H$150)+1)+(IF(HAK199&lt;101,HAK199,IF(HAK199&lt;201,HAK199/2,IF(HAK199&lt;=301,HAK199/3,HAK199/4))))</f>
        <v>0</v>
      </c>
      <c r="HAM199" s="108">
        <v>3</v>
      </c>
      <c r="HAN199" s="109"/>
      <c r="HAO199" s="87"/>
      <c r="HAP199" s="87"/>
      <c r="HAQ199" s="87">
        <v>0</v>
      </c>
      <c r="HAR199" s="87">
        <f>HAP199+HAQ199</f>
        <v>0</v>
      </c>
      <c r="HAS199" s="87">
        <v>0</v>
      </c>
      <c r="HAT199" s="87">
        <f>HAR199*(($H$150)+1)+(IF(HAS199&lt;101,HAS199,IF(HAS199&lt;201,HAS199/2,IF(HAS199&lt;=301,HAS199/3,HAS199/4))))</f>
        <v>0</v>
      </c>
      <c r="HAU199" s="108">
        <v>3</v>
      </c>
      <c r="HAV199" s="109"/>
      <c r="HAW199" s="87"/>
      <c r="HAX199" s="87"/>
      <c r="HAY199" s="87">
        <v>0</v>
      </c>
      <c r="HAZ199" s="87">
        <f>HAX199+HAY199</f>
        <v>0</v>
      </c>
      <c r="HBA199" s="87">
        <v>0</v>
      </c>
      <c r="HBB199" s="87">
        <f>HAZ199*(($H$150)+1)+(IF(HBA199&lt;101,HBA199,IF(HBA199&lt;201,HBA199/2,IF(HBA199&lt;=301,HBA199/3,HBA199/4))))</f>
        <v>0</v>
      </c>
      <c r="HBC199" s="108">
        <v>3</v>
      </c>
      <c r="HBD199" s="109"/>
      <c r="HBE199" s="87"/>
      <c r="HBF199" s="87"/>
      <c r="HBG199" s="87">
        <v>0</v>
      </c>
      <c r="HBH199" s="87">
        <f>HBF199+HBG199</f>
        <v>0</v>
      </c>
      <c r="HBI199" s="87">
        <v>0</v>
      </c>
      <c r="HBJ199" s="87">
        <f>HBH199*(($H$150)+1)+(IF(HBI199&lt;101,HBI199,IF(HBI199&lt;201,HBI199/2,IF(HBI199&lt;=301,HBI199/3,HBI199/4))))</f>
        <v>0</v>
      </c>
      <c r="HBK199" s="108">
        <v>3</v>
      </c>
      <c r="HBL199" s="109"/>
      <c r="HBM199" s="87"/>
      <c r="HBN199" s="87"/>
      <c r="HBO199" s="87">
        <v>0</v>
      </c>
      <c r="HBP199" s="87">
        <f>HBN199+HBO199</f>
        <v>0</v>
      </c>
      <c r="HBQ199" s="87">
        <v>0</v>
      </c>
      <c r="HBR199" s="87">
        <f>HBP199*(($H$150)+1)+(IF(HBQ199&lt;101,HBQ199,IF(HBQ199&lt;201,HBQ199/2,IF(HBQ199&lt;=301,HBQ199/3,HBQ199/4))))</f>
        <v>0</v>
      </c>
      <c r="HBS199" s="108">
        <v>3</v>
      </c>
      <c r="HBT199" s="109"/>
      <c r="HBU199" s="87"/>
      <c r="HBV199" s="87"/>
      <c r="HBW199" s="87">
        <v>0</v>
      </c>
      <c r="HBX199" s="87">
        <f>HBV199+HBW199</f>
        <v>0</v>
      </c>
      <c r="HBY199" s="87">
        <v>0</v>
      </c>
      <c r="HBZ199" s="87">
        <f>HBX199*(($H$150)+1)+(IF(HBY199&lt;101,HBY199,IF(HBY199&lt;201,HBY199/2,IF(HBY199&lt;=301,HBY199/3,HBY199/4))))</f>
        <v>0</v>
      </c>
      <c r="HCA199" s="108">
        <v>3</v>
      </c>
      <c r="HCB199" s="109"/>
      <c r="HCC199" s="87"/>
      <c r="HCD199" s="87"/>
      <c r="HCE199" s="87">
        <v>0</v>
      </c>
      <c r="HCF199" s="87">
        <f>HCD199+HCE199</f>
        <v>0</v>
      </c>
      <c r="HCG199" s="87">
        <v>0</v>
      </c>
      <c r="HCH199" s="87">
        <f>HCF199*(($H$150)+1)+(IF(HCG199&lt;101,HCG199,IF(HCG199&lt;201,HCG199/2,IF(HCG199&lt;=301,HCG199/3,HCG199/4))))</f>
        <v>0</v>
      </c>
      <c r="HCI199" s="108">
        <v>3</v>
      </c>
      <c r="HCJ199" s="109"/>
      <c r="HCK199" s="87"/>
      <c r="HCL199" s="87"/>
      <c r="HCM199" s="87">
        <v>0</v>
      </c>
      <c r="HCN199" s="87">
        <f>HCL199+HCM199</f>
        <v>0</v>
      </c>
      <c r="HCO199" s="87">
        <v>0</v>
      </c>
      <c r="HCP199" s="87">
        <f>HCN199*(($H$150)+1)+(IF(HCO199&lt;101,HCO199,IF(HCO199&lt;201,HCO199/2,IF(HCO199&lt;=301,HCO199/3,HCO199/4))))</f>
        <v>0</v>
      </c>
      <c r="HCQ199" s="108">
        <v>3</v>
      </c>
      <c r="HCR199" s="109"/>
      <c r="HCS199" s="87"/>
      <c r="HCT199" s="87"/>
      <c r="HCU199" s="87">
        <v>0</v>
      </c>
      <c r="HCV199" s="87">
        <f>HCT199+HCU199</f>
        <v>0</v>
      </c>
      <c r="HCW199" s="87">
        <v>0</v>
      </c>
      <c r="HCX199" s="87">
        <f>HCV199*(($H$150)+1)+(IF(HCW199&lt;101,HCW199,IF(HCW199&lt;201,HCW199/2,IF(HCW199&lt;=301,HCW199/3,HCW199/4))))</f>
        <v>0</v>
      </c>
      <c r="HCY199" s="108">
        <v>3</v>
      </c>
      <c r="HCZ199" s="109"/>
      <c r="HDA199" s="87"/>
      <c r="HDB199" s="87"/>
      <c r="HDC199" s="87">
        <v>0</v>
      </c>
      <c r="HDD199" s="87">
        <f>HDB199+HDC199</f>
        <v>0</v>
      </c>
      <c r="HDE199" s="87">
        <v>0</v>
      </c>
      <c r="HDF199" s="87">
        <f>HDD199*(($H$150)+1)+(IF(HDE199&lt;101,HDE199,IF(HDE199&lt;201,HDE199/2,IF(HDE199&lt;=301,HDE199/3,HDE199/4))))</f>
        <v>0</v>
      </c>
      <c r="HDG199" s="108">
        <v>3</v>
      </c>
      <c r="HDH199" s="109"/>
      <c r="HDI199" s="87"/>
      <c r="HDJ199" s="87"/>
      <c r="HDK199" s="87">
        <v>0</v>
      </c>
      <c r="HDL199" s="87">
        <f>HDJ199+HDK199</f>
        <v>0</v>
      </c>
      <c r="HDM199" s="87">
        <v>0</v>
      </c>
      <c r="HDN199" s="87">
        <f>HDL199*(($H$150)+1)+(IF(HDM199&lt;101,HDM199,IF(HDM199&lt;201,HDM199/2,IF(HDM199&lt;=301,HDM199/3,HDM199/4))))</f>
        <v>0</v>
      </c>
      <c r="HDO199" s="108">
        <v>3</v>
      </c>
      <c r="HDP199" s="109"/>
      <c r="HDQ199" s="87"/>
      <c r="HDR199" s="87"/>
      <c r="HDS199" s="87">
        <v>0</v>
      </c>
      <c r="HDT199" s="87">
        <f>HDR199+HDS199</f>
        <v>0</v>
      </c>
      <c r="HDU199" s="87">
        <v>0</v>
      </c>
      <c r="HDV199" s="87">
        <f>HDT199*(($H$150)+1)+(IF(HDU199&lt;101,HDU199,IF(HDU199&lt;201,HDU199/2,IF(HDU199&lt;=301,HDU199/3,HDU199/4))))</f>
        <v>0</v>
      </c>
      <c r="HDW199" s="108">
        <v>3</v>
      </c>
      <c r="HDX199" s="109"/>
      <c r="HDY199" s="87"/>
      <c r="HDZ199" s="87"/>
      <c r="HEA199" s="87">
        <v>0</v>
      </c>
      <c r="HEB199" s="87">
        <f>HDZ199+HEA199</f>
        <v>0</v>
      </c>
      <c r="HEC199" s="87">
        <v>0</v>
      </c>
      <c r="HED199" s="87">
        <f>HEB199*(($H$150)+1)+(IF(HEC199&lt;101,HEC199,IF(HEC199&lt;201,HEC199/2,IF(HEC199&lt;=301,HEC199/3,HEC199/4))))</f>
        <v>0</v>
      </c>
      <c r="HEE199" s="108">
        <v>3</v>
      </c>
      <c r="HEF199" s="109"/>
      <c r="HEG199" s="87"/>
      <c r="HEH199" s="87"/>
      <c r="HEI199" s="87">
        <v>0</v>
      </c>
      <c r="HEJ199" s="87">
        <f>HEH199+HEI199</f>
        <v>0</v>
      </c>
      <c r="HEK199" s="87">
        <v>0</v>
      </c>
      <c r="HEL199" s="87">
        <f>HEJ199*(($H$150)+1)+(IF(HEK199&lt;101,HEK199,IF(HEK199&lt;201,HEK199/2,IF(HEK199&lt;=301,HEK199/3,HEK199/4))))</f>
        <v>0</v>
      </c>
      <c r="HEM199" s="108">
        <v>3</v>
      </c>
      <c r="HEN199" s="109"/>
      <c r="HEO199" s="87"/>
      <c r="HEP199" s="87"/>
      <c r="HEQ199" s="87">
        <v>0</v>
      </c>
      <c r="HER199" s="87">
        <f>HEP199+HEQ199</f>
        <v>0</v>
      </c>
      <c r="HES199" s="87">
        <v>0</v>
      </c>
      <c r="HET199" s="87">
        <f>HER199*(($H$150)+1)+(IF(HES199&lt;101,HES199,IF(HES199&lt;201,HES199/2,IF(HES199&lt;=301,HES199/3,HES199/4))))</f>
        <v>0</v>
      </c>
      <c r="HEU199" s="108">
        <v>3</v>
      </c>
      <c r="HEV199" s="109"/>
      <c r="HEW199" s="87"/>
      <c r="HEX199" s="87"/>
      <c r="HEY199" s="87">
        <v>0</v>
      </c>
      <c r="HEZ199" s="87">
        <f>HEX199+HEY199</f>
        <v>0</v>
      </c>
      <c r="HFA199" s="87">
        <v>0</v>
      </c>
      <c r="HFB199" s="87">
        <f>HEZ199*(($H$150)+1)+(IF(HFA199&lt;101,HFA199,IF(HFA199&lt;201,HFA199/2,IF(HFA199&lt;=301,HFA199/3,HFA199/4))))</f>
        <v>0</v>
      </c>
      <c r="HFC199" s="108">
        <v>3</v>
      </c>
      <c r="HFD199" s="109"/>
      <c r="HFE199" s="87"/>
      <c r="HFF199" s="87"/>
      <c r="HFG199" s="87">
        <v>0</v>
      </c>
      <c r="HFH199" s="87">
        <f>HFF199+HFG199</f>
        <v>0</v>
      </c>
      <c r="HFI199" s="87">
        <v>0</v>
      </c>
      <c r="HFJ199" s="87">
        <f>HFH199*(($H$150)+1)+(IF(HFI199&lt;101,HFI199,IF(HFI199&lt;201,HFI199/2,IF(HFI199&lt;=301,HFI199/3,HFI199/4))))</f>
        <v>0</v>
      </c>
      <c r="HFK199" s="108">
        <v>3</v>
      </c>
      <c r="HFL199" s="109"/>
      <c r="HFM199" s="87"/>
      <c r="HFN199" s="87"/>
      <c r="HFO199" s="87">
        <v>0</v>
      </c>
      <c r="HFP199" s="87">
        <f>HFN199+HFO199</f>
        <v>0</v>
      </c>
      <c r="HFQ199" s="87">
        <v>0</v>
      </c>
      <c r="HFR199" s="87">
        <f>HFP199*(($H$150)+1)+(IF(HFQ199&lt;101,HFQ199,IF(HFQ199&lt;201,HFQ199/2,IF(HFQ199&lt;=301,HFQ199/3,HFQ199/4))))</f>
        <v>0</v>
      </c>
      <c r="HFS199" s="108">
        <v>3</v>
      </c>
      <c r="HFT199" s="109"/>
      <c r="HFU199" s="87"/>
      <c r="HFV199" s="87"/>
      <c r="HFW199" s="87">
        <v>0</v>
      </c>
      <c r="HFX199" s="87">
        <f>HFV199+HFW199</f>
        <v>0</v>
      </c>
      <c r="HFY199" s="87">
        <v>0</v>
      </c>
      <c r="HFZ199" s="87">
        <f>HFX199*(($H$150)+1)+(IF(HFY199&lt;101,HFY199,IF(HFY199&lt;201,HFY199/2,IF(HFY199&lt;=301,HFY199/3,HFY199/4))))</f>
        <v>0</v>
      </c>
      <c r="HGA199" s="108">
        <v>3</v>
      </c>
      <c r="HGB199" s="109"/>
      <c r="HGC199" s="87"/>
      <c r="HGD199" s="87"/>
      <c r="HGE199" s="87">
        <v>0</v>
      </c>
      <c r="HGF199" s="87">
        <f>HGD199+HGE199</f>
        <v>0</v>
      </c>
      <c r="HGG199" s="87">
        <v>0</v>
      </c>
      <c r="HGH199" s="87">
        <f>HGF199*(($H$150)+1)+(IF(HGG199&lt;101,HGG199,IF(HGG199&lt;201,HGG199/2,IF(HGG199&lt;=301,HGG199/3,HGG199/4))))</f>
        <v>0</v>
      </c>
      <c r="HGI199" s="108">
        <v>3</v>
      </c>
      <c r="HGJ199" s="109"/>
      <c r="HGK199" s="87"/>
      <c r="HGL199" s="87"/>
      <c r="HGM199" s="87">
        <v>0</v>
      </c>
      <c r="HGN199" s="87">
        <f>HGL199+HGM199</f>
        <v>0</v>
      </c>
      <c r="HGO199" s="87">
        <v>0</v>
      </c>
      <c r="HGP199" s="87">
        <f>HGN199*(($H$150)+1)+(IF(HGO199&lt;101,HGO199,IF(HGO199&lt;201,HGO199/2,IF(HGO199&lt;=301,HGO199/3,HGO199/4))))</f>
        <v>0</v>
      </c>
      <c r="HGQ199" s="108">
        <v>3</v>
      </c>
      <c r="HGR199" s="109"/>
      <c r="HGS199" s="87"/>
      <c r="HGT199" s="87"/>
      <c r="HGU199" s="87">
        <v>0</v>
      </c>
      <c r="HGV199" s="87">
        <f>HGT199+HGU199</f>
        <v>0</v>
      </c>
      <c r="HGW199" s="87">
        <v>0</v>
      </c>
      <c r="HGX199" s="87">
        <f>HGV199*(($H$150)+1)+(IF(HGW199&lt;101,HGW199,IF(HGW199&lt;201,HGW199/2,IF(HGW199&lt;=301,HGW199/3,HGW199/4))))</f>
        <v>0</v>
      </c>
      <c r="HGY199" s="108">
        <v>3</v>
      </c>
      <c r="HGZ199" s="109"/>
      <c r="HHA199" s="87"/>
      <c r="HHB199" s="87"/>
      <c r="HHC199" s="87">
        <v>0</v>
      </c>
      <c r="HHD199" s="87">
        <f>HHB199+HHC199</f>
        <v>0</v>
      </c>
      <c r="HHE199" s="87">
        <v>0</v>
      </c>
      <c r="HHF199" s="87">
        <f>HHD199*(($H$150)+1)+(IF(HHE199&lt;101,HHE199,IF(HHE199&lt;201,HHE199/2,IF(HHE199&lt;=301,HHE199/3,HHE199/4))))</f>
        <v>0</v>
      </c>
      <c r="HHG199" s="108">
        <v>3</v>
      </c>
      <c r="HHH199" s="109"/>
      <c r="HHI199" s="87"/>
      <c r="HHJ199" s="87"/>
      <c r="HHK199" s="87">
        <v>0</v>
      </c>
      <c r="HHL199" s="87">
        <f>HHJ199+HHK199</f>
        <v>0</v>
      </c>
      <c r="HHM199" s="87">
        <v>0</v>
      </c>
      <c r="HHN199" s="87">
        <f>HHL199*(($H$150)+1)+(IF(HHM199&lt;101,HHM199,IF(HHM199&lt;201,HHM199/2,IF(HHM199&lt;=301,HHM199/3,HHM199/4))))</f>
        <v>0</v>
      </c>
      <c r="HHO199" s="108">
        <v>3</v>
      </c>
      <c r="HHP199" s="109"/>
      <c r="HHQ199" s="87"/>
      <c r="HHR199" s="87"/>
      <c r="HHS199" s="87">
        <v>0</v>
      </c>
      <c r="HHT199" s="87">
        <f>HHR199+HHS199</f>
        <v>0</v>
      </c>
      <c r="HHU199" s="87">
        <v>0</v>
      </c>
      <c r="HHV199" s="87">
        <f>HHT199*(($H$150)+1)+(IF(HHU199&lt;101,HHU199,IF(HHU199&lt;201,HHU199/2,IF(HHU199&lt;=301,HHU199/3,HHU199/4))))</f>
        <v>0</v>
      </c>
      <c r="HHW199" s="108">
        <v>3</v>
      </c>
      <c r="HHX199" s="109"/>
      <c r="HHY199" s="87"/>
      <c r="HHZ199" s="87"/>
      <c r="HIA199" s="87">
        <v>0</v>
      </c>
      <c r="HIB199" s="87">
        <f>HHZ199+HIA199</f>
        <v>0</v>
      </c>
      <c r="HIC199" s="87">
        <v>0</v>
      </c>
      <c r="HID199" s="87">
        <f>HIB199*(($H$150)+1)+(IF(HIC199&lt;101,HIC199,IF(HIC199&lt;201,HIC199/2,IF(HIC199&lt;=301,HIC199/3,HIC199/4))))</f>
        <v>0</v>
      </c>
      <c r="HIE199" s="108">
        <v>3</v>
      </c>
      <c r="HIF199" s="109"/>
      <c r="HIG199" s="87"/>
      <c r="HIH199" s="87"/>
      <c r="HII199" s="87">
        <v>0</v>
      </c>
      <c r="HIJ199" s="87">
        <f>HIH199+HII199</f>
        <v>0</v>
      </c>
      <c r="HIK199" s="87">
        <v>0</v>
      </c>
      <c r="HIL199" s="87">
        <f>HIJ199*(($H$150)+1)+(IF(HIK199&lt;101,HIK199,IF(HIK199&lt;201,HIK199/2,IF(HIK199&lt;=301,HIK199/3,HIK199/4))))</f>
        <v>0</v>
      </c>
      <c r="HIM199" s="108">
        <v>3</v>
      </c>
      <c r="HIN199" s="109"/>
      <c r="HIO199" s="87"/>
      <c r="HIP199" s="87"/>
      <c r="HIQ199" s="87">
        <v>0</v>
      </c>
      <c r="HIR199" s="87">
        <f>HIP199+HIQ199</f>
        <v>0</v>
      </c>
      <c r="HIS199" s="87">
        <v>0</v>
      </c>
      <c r="HIT199" s="87">
        <f>HIR199*(($H$150)+1)+(IF(HIS199&lt;101,HIS199,IF(HIS199&lt;201,HIS199/2,IF(HIS199&lt;=301,HIS199/3,HIS199/4))))</f>
        <v>0</v>
      </c>
      <c r="HIU199" s="108">
        <v>3</v>
      </c>
      <c r="HIV199" s="109"/>
      <c r="HIW199" s="87"/>
      <c r="HIX199" s="87"/>
      <c r="HIY199" s="87">
        <v>0</v>
      </c>
      <c r="HIZ199" s="87">
        <f>HIX199+HIY199</f>
        <v>0</v>
      </c>
      <c r="HJA199" s="87">
        <v>0</v>
      </c>
      <c r="HJB199" s="87">
        <f>HIZ199*(($H$150)+1)+(IF(HJA199&lt;101,HJA199,IF(HJA199&lt;201,HJA199/2,IF(HJA199&lt;=301,HJA199/3,HJA199/4))))</f>
        <v>0</v>
      </c>
      <c r="HJC199" s="108">
        <v>3</v>
      </c>
      <c r="HJD199" s="109"/>
      <c r="HJE199" s="87"/>
      <c r="HJF199" s="87"/>
      <c r="HJG199" s="87">
        <v>0</v>
      </c>
      <c r="HJH199" s="87">
        <f>HJF199+HJG199</f>
        <v>0</v>
      </c>
      <c r="HJI199" s="87">
        <v>0</v>
      </c>
      <c r="HJJ199" s="87">
        <f>HJH199*(($H$150)+1)+(IF(HJI199&lt;101,HJI199,IF(HJI199&lt;201,HJI199/2,IF(HJI199&lt;=301,HJI199/3,HJI199/4))))</f>
        <v>0</v>
      </c>
      <c r="HJK199" s="108">
        <v>3</v>
      </c>
      <c r="HJL199" s="109"/>
      <c r="HJM199" s="87"/>
      <c r="HJN199" s="87"/>
      <c r="HJO199" s="87">
        <v>0</v>
      </c>
      <c r="HJP199" s="87">
        <f>HJN199+HJO199</f>
        <v>0</v>
      </c>
      <c r="HJQ199" s="87">
        <v>0</v>
      </c>
      <c r="HJR199" s="87">
        <f>HJP199*(($H$150)+1)+(IF(HJQ199&lt;101,HJQ199,IF(HJQ199&lt;201,HJQ199/2,IF(HJQ199&lt;=301,HJQ199/3,HJQ199/4))))</f>
        <v>0</v>
      </c>
      <c r="HJS199" s="108">
        <v>3</v>
      </c>
      <c r="HJT199" s="109"/>
      <c r="HJU199" s="87"/>
      <c r="HJV199" s="87"/>
      <c r="HJW199" s="87">
        <v>0</v>
      </c>
      <c r="HJX199" s="87">
        <f>HJV199+HJW199</f>
        <v>0</v>
      </c>
      <c r="HJY199" s="87">
        <v>0</v>
      </c>
      <c r="HJZ199" s="87">
        <f>HJX199*(($H$150)+1)+(IF(HJY199&lt;101,HJY199,IF(HJY199&lt;201,HJY199/2,IF(HJY199&lt;=301,HJY199/3,HJY199/4))))</f>
        <v>0</v>
      </c>
      <c r="HKA199" s="108">
        <v>3</v>
      </c>
      <c r="HKB199" s="109"/>
      <c r="HKC199" s="87"/>
      <c r="HKD199" s="87"/>
      <c r="HKE199" s="87">
        <v>0</v>
      </c>
      <c r="HKF199" s="87">
        <f>HKD199+HKE199</f>
        <v>0</v>
      </c>
      <c r="HKG199" s="87">
        <v>0</v>
      </c>
      <c r="HKH199" s="87">
        <f>HKF199*(($H$150)+1)+(IF(HKG199&lt;101,HKG199,IF(HKG199&lt;201,HKG199/2,IF(HKG199&lt;=301,HKG199/3,HKG199/4))))</f>
        <v>0</v>
      </c>
      <c r="HKI199" s="108">
        <v>3</v>
      </c>
      <c r="HKJ199" s="109"/>
      <c r="HKK199" s="87"/>
      <c r="HKL199" s="87"/>
      <c r="HKM199" s="87">
        <v>0</v>
      </c>
      <c r="HKN199" s="87">
        <f>HKL199+HKM199</f>
        <v>0</v>
      </c>
      <c r="HKO199" s="87">
        <v>0</v>
      </c>
      <c r="HKP199" s="87">
        <f>HKN199*(($H$150)+1)+(IF(HKO199&lt;101,HKO199,IF(HKO199&lt;201,HKO199/2,IF(HKO199&lt;=301,HKO199/3,HKO199/4))))</f>
        <v>0</v>
      </c>
      <c r="HKQ199" s="108">
        <v>3</v>
      </c>
      <c r="HKR199" s="109"/>
      <c r="HKS199" s="87"/>
      <c r="HKT199" s="87"/>
      <c r="HKU199" s="87">
        <v>0</v>
      </c>
      <c r="HKV199" s="87">
        <f>HKT199+HKU199</f>
        <v>0</v>
      </c>
      <c r="HKW199" s="87">
        <v>0</v>
      </c>
      <c r="HKX199" s="87">
        <f>HKV199*(($H$150)+1)+(IF(HKW199&lt;101,HKW199,IF(HKW199&lt;201,HKW199/2,IF(HKW199&lt;=301,HKW199/3,HKW199/4))))</f>
        <v>0</v>
      </c>
      <c r="HKY199" s="108">
        <v>3</v>
      </c>
      <c r="HKZ199" s="109"/>
      <c r="HLA199" s="87"/>
      <c r="HLB199" s="87"/>
      <c r="HLC199" s="87">
        <v>0</v>
      </c>
      <c r="HLD199" s="87">
        <f>HLB199+HLC199</f>
        <v>0</v>
      </c>
      <c r="HLE199" s="87">
        <v>0</v>
      </c>
      <c r="HLF199" s="87">
        <f>HLD199*(($H$150)+1)+(IF(HLE199&lt;101,HLE199,IF(HLE199&lt;201,HLE199/2,IF(HLE199&lt;=301,HLE199/3,HLE199/4))))</f>
        <v>0</v>
      </c>
      <c r="HLG199" s="108">
        <v>3</v>
      </c>
      <c r="HLH199" s="109"/>
      <c r="HLI199" s="87"/>
      <c r="HLJ199" s="87"/>
      <c r="HLK199" s="87">
        <v>0</v>
      </c>
      <c r="HLL199" s="87">
        <f>HLJ199+HLK199</f>
        <v>0</v>
      </c>
      <c r="HLM199" s="87">
        <v>0</v>
      </c>
      <c r="HLN199" s="87">
        <f>HLL199*(($H$150)+1)+(IF(HLM199&lt;101,HLM199,IF(HLM199&lt;201,HLM199/2,IF(HLM199&lt;=301,HLM199/3,HLM199/4))))</f>
        <v>0</v>
      </c>
      <c r="HLO199" s="108">
        <v>3</v>
      </c>
      <c r="HLP199" s="109"/>
      <c r="HLQ199" s="87"/>
      <c r="HLR199" s="87"/>
      <c r="HLS199" s="87">
        <v>0</v>
      </c>
      <c r="HLT199" s="87">
        <f>HLR199+HLS199</f>
        <v>0</v>
      </c>
      <c r="HLU199" s="87">
        <v>0</v>
      </c>
      <c r="HLV199" s="87">
        <f>HLT199*(($H$150)+1)+(IF(HLU199&lt;101,HLU199,IF(HLU199&lt;201,HLU199/2,IF(HLU199&lt;=301,HLU199/3,HLU199/4))))</f>
        <v>0</v>
      </c>
      <c r="HLW199" s="108">
        <v>3</v>
      </c>
      <c r="HLX199" s="109"/>
      <c r="HLY199" s="87"/>
      <c r="HLZ199" s="87"/>
      <c r="HMA199" s="87">
        <v>0</v>
      </c>
      <c r="HMB199" s="87">
        <f>HLZ199+HMA199</f>
        <v>0</v>
      </c>
      <c r="HMC199" s="87">
        <v>0</v>
      </c>
      <c r="HMD199" s="87">
        <f>HMB199*(($H$150)+1)+(IF(HMC199&lt;101,HMC199,IF(HMC199&lt;201,HMC199/2,IF(HMC199&lt;=301,HMC199/3,HMC199/4))))</f>
        <v>0</v>
      </c>
      <c r="HME199" s="108">
        <v>3</v>
      </c>
      <c r="HMF199" s="109"/>
      <c r="HMG199" s="87"/>
      <c r="HMH199" s="87"/>
      <c r="HMI199" s="87">
        <v>0</v>
      </c>
      <c r="HMJ199" s="87">
        <f>HMH199+HMI199</f>
        <v>0</v>
      </c>
      <c r="HMK199" s="87">
        <v>0</v>
      </c>
      <c r="HML199" s="87">
        <f>HMJ199*(($H$150)+1)+(IF(HMK199&lt;101,HMK199,IF(HMK199&lt;201,HMK199/2,IF(HMK199&lt;=301,HMK199/3,HMK199/4))))</f>
        <v>0</v>
      </c>
      <c r="HMM199" s="108">
        <v>3</v>
      </c>
      <c r="HMN199" s="109"/>
      <c r="HMO199" s="87"/>
      <c r="HMP199" s="87"/>
      <c r="HMQ199" s="87">
        <v>0</v>
      </c>
      <c r="HMR199" s="87">
        <f>HMP199+HMQ199</f>
        <v>0</v>
      </c>
      <c r="HMS199" s="87">
        <v>0</v>
      </c>
      <c r="HMT199" s="87">
        <f>HMR199*(($H$150)+1)+(IF(HMS199&lt;101,HMS199,IF(HMS199&lt;201,HMS199/2,IF(HMS199&lt;=301,HMS199/3,HMS199/4))))</f>
        <v>0</v>
      </c>
      <c r="HMU199" s="108">
        <v>3</v>
      </c>
      <c r="HMV199" s="109"/>
      <c r="HMW199" s="87"/>
      <c r="HMX199" s="87"/>
      <c r="HMY199" s="87">
        <v>0</v>
      </c>
      <c r="HMZ199" s="87">
        <f>HMX199+HMY199</f>
        <v>0</v>
      </c>
      <c r="HNA199" s="87">
        <v>0</v>
      </c>
      <c r="HNB199" s="87">
        <f>HMZ199*(($H$150)+1)+(IF(HNA199&lt;101,HNA199,IF(HNA199&lt;201,HNA199/2,IF(HNA199&lt;=301,HNA199/3,HNA199/4))))</f>
        <v>0</v>
      </c>
      <c r="HNC199" s="108">
        <v>3</v>
      </c>
      <c r="HND199" s="109"/>
      <c r="HNE199" s="87"/>
      <c r="HNF199" s="87"/>
      <c r="HNG199" s="87">
        <v>0</v>
      </c>
      <c r="HNH199" s="87">
        <f>HNF199+HNG199</f>
        <v>0</v>
      </c>
      <c r="HNI199" s="87">
        <v>0</v>
      </c>
      <c r="HNJ199" s="87">
        <f>HNH199*(($H$150)+1)+(IF(HNI199&lt;101,HNI199,IF(HNI199&lt;201,HNI199/2,IF(HNI199&lt;=301,HNI199/3,HNI199/4))))</f>
        <v>0</v>
      </c>
      <c r="HNK199" s="108">
        <v>3</v>
      </c>
      <c r="HNL199" s="109"/>
      <c r="HNM199" s="87"/>
      <c r="HNN199" s="87"/>
      <c r="HNO199" s="87">
        <v>0</v>
      </c>
      <c r="HNP199" s="87">
        <f>HNN199+HNO199</f>
        <v>0</v>
      </c>
      <c r="HNQ199" s="87">
        <v>0</v>
      </c>
      <c r="HNR199" s="87">
        <f>HNP199*(($H$150)+1)+(IF(HNQ199&lt;101,HNQ199,IF(HNQ199&lt;201,HNQ199/2,IF(HNQ199&lt;=301,HNQ199/3,HNQ199/4))))</f>
        <v>0</v>
      </c>
      <c r="HNS199" s="108">
        <v>3</v>
      </c>
      <c r="HNT199" s="109"/>
      <c r="HNU199" s="87"/>
      <c r="HNV199" s="87"/>
      <c r="HNW199" s="87">
        <v>0</v>
      </c>
      <c r="HNX199" s="87">
        <f>HNV199+HNW199</f>
        <v>0</v>
      </c>
      <c r="HNY199" s="87">
        <v>0</v>
      </c>
      <c r="HNZ199" s="87">
        <f>HNX199*(($H$150)+1)+(IF(HNY199&lt;101,HNY199,IF(HNY199&lt;201,HNY199/2,IF(HNY199&lt;=301,HNY199/3,HNY199/4))))</f>
        <v>0</v>
      </c>
      <c r="HOA199" s="108">
        <v>3</v>
      </c>
      <c r="HOB199" s="109"/>
      <c r="HOC199" s="87"/>
      <c r="HOD199" s="87"/>
      <c r="HOE199" s="87">
        <v>0</v>
      </c>
      <c r="HOF199" s="87">
        <f>HOD199+HOE199</f>
        <v>0</v>
      </c>
      <c r="HOG199" s="87">
        <v>0</v>
      </c>
      <c r="HOH199" s="87">
        <f>HOF199*(($H$150)+1)+(IF(HOG199&lt;101,HOG199,IF(HOG199&lt;201,HOG199/2,IF(HOG199&lt;=301,HOG199/3,HOG199/4))))</f>
        <v>0</v>
      </c>
      <c r="HOI199" s="108">
        <v>3</v>
      </c>
      <c r="HOJ199" s="109"/>
      <c r="HOK199" s="87"/>
      <c r="HOL199" s="87"/>
      <c r="HOM199" s="87">
        <v>0</v>
      </c>
      <c r="HON199" s="87">
        <f>HOL199+HOM199</f>
        <v>0</v>
      </c>
      <c r="HOO199" s="87">
        <v>0</v>
      </c>
      <c r="HOP199" s="87">
        <f>HON199*(($H$150)+1)+(IF(HOO199&lt;101,HOO199,IF(HOO199&lt;201,HOO199/2,IF(HOO199&lt;=301,HOO199/3,HOO199/4))))</f>
        <v>0</v>
      </c>
      <c r="HOQ199" s="108">
        <v>3</v>
      </c>
      <c r="HOR199" s="109"/>
      <c r="HOS199" s="87"/>
      <c r="HOT199" s="87"/>
      <c r="HOU199" s="87">
        <v>0</v>
      </c>
      <c r="HOV199" s="87">
        <f>HOT199+HOU199</f>
        <v>0</v>
      </c>
      <c r="HOW199" s="87">
        <v>0</v>
      </c>
      <c r="HOX199" s="87">
        <f>HOV199*(($H$150)+1)+(IF(HOW199&lt;101,HOW199,IF(HOW199&lt;201,HOW199/2,IF(HOW199&lt;=301,HOW199/3,HOW199/4))))</f>
        <v>0</v>
      </c>
      <c r="HOY199" s="108">
        <v>3</v>
      </c>
      <c r="HOZ199" s="109"/>
      <c r="HPA199" s="87"/>
      <c r="HPB199" s="87"/>
      <c r="HPC199" s="87">
        <v>0</v>
      </c>
      <c r="HPD199" s="87">
        <f>HPB199+HPC199</f>
        <v>0</v>
      </c>
      <c r="HPE199" s="87">
        <v>0</v>
      </c>
      <c r="HPF199" s="87">
        <f>HPD199*(($H$150)+1)+(IF(HPE199&lt;101,HPE199,IF(HPE199&lt;201,HPE199/2,IF(HPE199&lt;=301,HPE199/3,HPE199/4))))</f>
        <v>0</v>
      </c>
      <c r="HPG199" s="108">
        <v>3</v>
      </c>
      <c r="HPH199" s="109"/>
      <c r="HPI199" s="87"/>
      <c r="HPJ199" s="87"/>
      <c r="HPK199" s="87">
        <v>0</v>
      </c>
      <c r="HPL199" s="87">
        <f>HPJ199+HPK199</f>
        <v>0</v>
      </c>
      <c r="HPM199" s="87">
        <v>0</v>
      </c>
      <c r="HPN199" s="87">
        <f>HPL199*(($H$150)+1)+(IF(HPM199&lt;101,HPM199,IF(HPM199&lt;201,HPM199/2,IF(HPM199&lt;=301,HPM199/3,HPM199/4))))</f>
        <v>0</v>
      </c>
      <c r="HPO199" s="108">
        <v>3</v>
      </c>
      <c r="HPP199" s="109"/>
      <c r="HPQ199" s="87"/>
      <c r="HPR199" s="87"/>
      <c r="HPS199" s="87">
        <v>0</v>
      </c>
      <c r="HPT199" s="87">
        <f>HPR199+HPS199</f>
        <v>0</v>
      </c>
      <c r="HPU199" s="87">
        <v>0</v>
      </c>
      <c r="HPV199" s="87">
        <f>HPT199*(($H$150)+1)+(IF(HPU199&lt;101,HPU199,IF(HPU199&lt;201,HPU199/2,IF(HPU199&lt;=301,HPU199/3,HPU199/4))))</f>
        <v>0</v>
      </c>
      <c r="HPW199" s="108">
        <v>3</v>
      </c>
      <c r="HPX199" s="109"/>
      <c r="HPY199" s="87"/>
      <c r="HPZ199" s="87"/>
      <c r="HQA199" s="87">
        <v>0</v>
      </c>
      <c r="HQB199" s="87">
        <f>HPZ199+HQA199</f>
        <v>0</v>
      </c>
      <c r="HQC199" s="87">
        <v>0</v>
      </c>
      <c r="HQD199" s="87">
        <f>HQB199*(($H$150)+1)+(IF(HQC199&lt;101,HQC199,IF(HQC199&lt;201,HQC199/2,IF(HQC199&lt;=301,HQC199/3,HQC199/4))))</f>
        <v>0</v>
      </c>
      <c r="HQE199" s="108">
        <v>3</v>
      </c>
      <c r="HQF199" s="109"/>
      <c r="HQG199" s="87"/>
      <c r="HQH199" s="87"/>
      <c r="HQI199" s="87">
        <v>0</v>
      </c>
      <c r="HQJ199" s="87">
        <f>HQH199+HQI199</f>
        <v>0</v>
      </c>
      <c r="HQK199" s="87">
        <v>0</v>
      </c>
      <c r="HQL199" s="87">
        <f>HQJ199*(($H$150)+1)+(IF(HQK199&lt;101,HQK199,IF(HQK199&lt;201,HQK199/2,IF(HQK199&lt;=301,HQK199/3,HQK199/4))))</f>
        <v>0</v>
      </c>
      <c r="HQM199" s="108">
        <v>3</v>
      </c>
      <c r="HQN199" s="109"/>
      <c r="HQO199" s="87"/>
      <c r="HQP199" s="87"/>
      <c r="HQQ199" s="87">
        <v>0</v>
      </c>
      <c r="HQR199" s="87">
        <f>HQP199+HQQ199</f>
        <v>0</v>
      </c>
      <c r="HQS199" s="87">
        <v>0</v>
      </c>
      <c r="HQT199" s="87">
        <f>HQR199*(($H$150)+1)+(IF(HQS199&lt;101,HQS199,IF(HQS199&lt;201,HQS199/2,IF(HQS199&lt;=301,HQS199/3,HQS199/4))))</f>
        <v>0</v>
      </c>
      <c r="HQU199" s="108">
        <v>3</v>
      </c>
      <c r="HQV199" s="109"/>
      <c r="HQW199" s="87"/>
      <c r="HQX199" s="87"/>
      <c r="HQY199" s="87">
        <v>0</v>
      </c>
      <c r="HQZ199" s="87">
        <f>HQX199+HQY199</f>
        <v>0</v>
      </c>
      <c r="HRA199" s="87">
        <v>0</v>
      </c>
      <c r="HRB199" s="87">
        <f>HQZ199*(($H$150)+1)+(IF(HRA199&lt;101,HRA199,IF(HRA199&lt;201,HRA199/2,IF(HRA199&lt;=301,HRA199/3,HRA199/4))))</f>
        <v>0</v>
      </c>
      <c r="HRC199" s="108">
        <v>3</v>
      </c>
      <c r="HRD199" s="109"/>
      <c r="HRE199" s="87"/>
      <c r="HRF199" s="87"/>
      <c r="HRG199" s="87">
        <v>0</v>
      </c>
      <c r="HRH199" s="87">
        <f>HRF199+HRG199</f>
        <v>0</v>
      </c>
      <c r="HRI199" s="87">
        <v>0</v>
      </c>
      <c r="HRJ199" s="87">
        <f>HRH199*(($H$150)+1)+(IF(HRI199&lt;101,HRI199,IF(HRI199&lt;201,HRI199/2,IF(HRI199&lt;=301,HRI199/3,HRI199/4))))</f>
        <v>0</v>
      </c>
      <c r="HRK199" s="108">
        <v>3</v>
      </c>
      <c r="HRL199" s="109"/>
      <c r="HRM199" s="87"/>
      <c r="HRN199" s="87"/>
      <c r="HRO199" s="87">
        <v>0</v>
      </c>
      <c r="HRP199" s="87">
        <f>HRN199+HRO199</f>
        <v>0</v>
      </c>
      <c r="HRQ199" s="87">
        <v>0</v>
      </c>
      <c r="HRR199" s="87">
        <f>HRP199*(($H$150)+1)+(IF(HRQ199&lt;101,HRQ199,IF(HRQ199&lt;201,HRQ199/2,IF(HRQ199&lt;=301,HRQ199/3,HRQ199/4))))</f>
        <v>0</v>
      </c>
      <c r="HRS199" s="108">
        <v>3</v>
      </c>
      <c r="HRT199" s="109"/>
      <c r="HRU199" s="87"/>
      <c r="HRV199" s="87"/>
      <c r="HRW199" s="87">
        <v>0</v>
      </c>
      <c r="HRX199" s="87">
        <f>HRV199+HRW199</f>
        <v>0</v>
      </c>
      <c r="HRY199" s="87">
        <v>0</v>
      </c>
      <c r="HRZ199" s="87">
        <f>HRX199*(($H$150)+1)+(IF(HRY199&lt;101,HRY199,IF(HRY199&lt;201,HRY199/2,IF(HRY199&lt;=301,HRY199/3,HRY199/4))))</f>
        <v>0</v>
      </c>
      <c r="HSA199" s="108">
        <v>3</v>
      </c>
      <c r="HSB199" s="109"/>
      <c r="HSC199" s="87"/>
      <c r="HSD199" s="87"/>
      <c r="HSE199" s="87">
        <v>0</v>
      </c>
      <c r="HSF199" s="87">
        <f>HSD199+HSE199</f>
        <v>0</v>
      </c>
      <c r="HSG199" s="87">
        <v>0</v>
      </c>
      <c r="HSH199" s="87">
        <f>HSF199*(($H$150)+1)+(IF(HSG199&lt;101,HSG199,IF(HSG199&lt;201,HSG199/2,IF(HSG199&lt;=301,HSG199/3,HSG199/4))))</f>
        <v>0</v>
      </c>
      <c r="HSI199" s="108">
        <v>3</v>
      </c>
      <c r="HSJ199" s="109"/>
      <c r="HSK199" s="87"/>
      <c r="HSL199" s="87"/>
      <c r="HSM199" s="87">
        <v>0</v>
      </c>
      <c r="HSN199" s="87">
        <f>HSL199+HSM199</f>
        <v>0</v>
      </c>
      <c r="HSO199" s="87">
        <v>0</v>
      </c>
      <c r="HSP199" s="87">
        <f>HSN199*(($H$150)+1)+(IF(HSO199&lt;101,HSO199,IF(HSO199&lt;201,HSO199/2,IF(HSO199&lt;=301,HSO199/3,HSO199/4))))</f>
        <v>0</v>
      </c>
      <c r="HSQ199" s="108">
        <v>3</v>
      </c>
      <c r="HSR199" s="109"/>
      <c r="HSS199" s="87"/>
      <c r="HST199" s="87"/>
      <c r="HSU199" s="87">
        <v>0</v>
      </c>
      <c r="HSV199" s="87">
        <f>HST199+HSU199</f>
        <v>0</v>
      </c>
      <c r="HSW199" s="87">
        <v>0</v>
      </c>
      <c r="HSX199" s="87">
        <f>HSV199*(($H$150)+1)+(IF(HSW199&lt;101,HSW199,IF(HSW199&lt;201,HSW199/2,IF(HSW199&lt;=301,HSW199/3,HSW199/4))))</f>
        <v>0</v>
      </c>
      <c r="HSY199" s="108">
        <v>3</v>
      </c>
      <c r="HSZ199" s="109"/>
      <c r="HTA199" s="87"/>
      <c r="HTB199" s="87"/>
      <c r="HTC199" s="87">
        <v>0</v>
      </c>
      <c r="HTD199" s="87">
        <f>HTB199+HTC199</f>
        <v>0</v>
      </c>
      <c r="HTE199" s="87">
        <v>0</v>
      </c>
      <c r="HTF199" s="87">
        <f>HTD199*(($H$150)+1)+(IF(HTE199&lt;101,HTE199,IF(HTE199&lt;201,HTE199/2,IF(HTE199&lt;=301,HTE199/3,HTE199/4))))</f>
        <v>0</v>
      </c>
      <c r="HTG199" s="108">
        <v>3</v>
      </c>
      <c r="HTH199" s="109"/>
      <c r="HTI199" s="87"/>
      <c r="HTJ199" s="87"/>
      <c r="HTK199" s="87">
        <v>0</v>
      </c>
      <c r="HTL199" s="87">
        <f>HTJ199+HTK199</f>
        <v>0</v>
      </c>
      <c r="HTM199" s="87">
        <v>0</v>
      </c>
      <c r="HTN199" s="87">
        <f>HTL199*(($H$150)+1)+(IF(HTM199&lt;101,HTM199,IF(HTM199&lt;201,HTM199/2,IF(HTM199&lt;=301,HTM199/3,HTM199/4))))</f>
        <v>0</v>
      </c>
      <c r="HTO199" s="108">
        <v>3</v>
      </c>
      <c r="HTP199" s="109"/>
      <c r="HTQ199" s="87"/>
      <c r="HTR199" s="87"/>
      <c r="HTS199" s="87">
        <v>0</v>
      </c>
      <c r="HTT199" s="87">
        <f>HTR199+HTS199</f>
        <v>0</v>
      </c>
      <c r="HTU199" s="87">
        <v>0</v>
      </c>
      <c r="HTV199" s="87">
        <f>HTT199*(($H$150)+1)+(IF(HTU199&lt;101,HTU199,IF(HTU199&lt;201,HTU199/2,IF(HTU199&lt;=301,HTU199/3,HTU199/4))))</f>
        <v>0</v>
      </c>
      <c r="HTW199" s="108">
        <v>3</v>
      </c>
      <c r="HTX199" s="109"/>
      <c r="HTY199" s="87"/>
      <c r="HTZ199" s="87"/>
      <c r="HUA199" s="87">
        <v>0</v>
      </c>
      <c r="HUB199" s="87">
        <f>HTZ199+HUA199</f>
        <v>0</v>
      </c>
      <c r="HUC199" s="87">
        <v>0</v>
      </c>
      <c r="HUD199" s="87">
        <f>HUB199*(($H$150)+1)+(IF(HUC199&lt;101,HUC199,IF(HUC199&lt;201,HUC199/2,IF(HUC199&lt;=301,HUC199/3,HUC199/4))))</f>
        <v>0</v>
      </c>
      <c r="HUE199" s="108">
        <v>3</v>
      </c>
      <c r="HUF199" s="109"/>
      <c r="HUG199" s="87"/>
      <c r="HUH199" s="87"/>
      <c r="HUI199" s="87">
        <v>0</v>
      </c>
      <c r="HUJ199" s="87">
        <f>HUH199+HUI199</f>
        <v>0</v>
      </c>
      <c r="HUK199" s="87">
        <v>0</v>
      </c>
      <c r="HUL199" s="87">
        <f>HUJ199*(($H$150)+1)+(IF(HUK199&lt;101,HUK199,IF(HUK199&lt;201,HUK199/2,IF(HUK199&lt;=301,HUK199/3,HUK199/4))))</f>
        <v>0</v>
      </c>
      <c r="HUM199" s="108">
        <v>3</v>
      </c>
      <c r="HUN199" s="109"/>
      <c r="HUO199" s="87"/>
      <c r="HUP199" s="87"/>
      <c r="HUQ199" s="87">
        <v>0</v>
      </c>
      <c r="HUR199" s="87">
        <f>HUP199+HUQ199</f>
        <v>0</v>
      </c>
      <c r="HUS199" s="87">
        <v>0</v>
      </c>
      <c r="HUT199" s="87">
        <f>HUR199*(($H$150)+1)+(IF(HUS199&lt;101,HUS199,IF(HUS199&lt;201,HUS199/2,IF(HUS199&lt;=301,HUS199/3,HUS199/4))))</f>
        <v>0</v>
      </c>
      <c r="HUU199" s="108">
        <v>3</v>
      </c>
      <c r="HUV199" s="109"/>
      <c r="HUW199" s="87"/>
      <c r="HUX199" s="87"/>
      <c r="HUY199" s="87">
        <v>0</v>
      </c>
      <c r="HUZ199" s="87">
        <f>HUX199+HUY199</f>
        <v>0</v>
      </c>
      <c r="HVA199" s="87">
        <v>0</v>
      </c>
      <c r="HVB199" s="87">
        <f>HUZ199*(($H$150)+1)+(IF(HVA199&lt;101,HVA199,IF(HVA199&lt;201,HVA199/2,IF(HVA199&lt;=301,HVA199/3,HVA199/4))))</f>
        <v>0</v>
      </c>
      <c r="HVC199" s="108">
        <v>3</v>
      </c>
      <c r="HVD199" s="109"/>
      <c r="HVE199" s="87"/>
      <c r="HVF199" s="87"/>
      <c r="HVG199" s="87">
        <v>0</v>
      </c>
      <c r="HVH199" s="87">
        <f>HVF199+HVG199</f>
        <v>0</v>
      </c>
      <c r="HVI199" s="87">
        <v>0</v>
      </c>
      <c r="HVJ199" s="87">
        <f>HVH199*(($H$150)+1)+(IF(HVI199&lt;101,HVI199,IF(HVI199&lt;201,HVI199/2,IF(HVI199&lt;=301,HVI199/3,HVI199/4))))</f>
        <v>0</v>
      </c>
      <c r="HVK199" s="108">
        <v>3</v>
      </c>
      <c r="HVL199" s="109"/>
      <c r="HVM199" s="87"/>
      <c r="HVN199" s="87"/>
      <c r="HVO199" s="87">
        <v>0</v>
      </c>
      <c r="HVP199" s="87">
        <f>HVN199+HVO199</f>
        <v>0</v>
      </c>
      <c r="HVQ199" s="87">
        <v>0</v>
      </c>
      <c r="HVR199" s="87">
        <f>HVP199*(($H$150)+1)+(IF(HVQ199&lt;101,HVQ199,IF(HVQ199&lt;201,HVQ199/2,IF(HVQ199&lt;=301,HVQ199/3,HVQ199/4))))</f>
        <v>0</v>
      </c>
      <c r="HVS199" s="108">
        <v>3</v>
      </c>
      <c r="HVT199" s="109"/>
      <c r="HVU199" s="87"/>
      <c r="HVV199" s="87"/>
      <c r="HVW199" s="87">
        <v>0</v>
      </c>
      <c r="HVX199" s="87">
        <f>HVV199+HVW199</f>
        <v>0</v>
      </c>
      <c r="HVY199" s="87">
        <v>0</v>
      </c>
      <c r="HVZ199" s="87">
        <f>HVX199*(($H$150)+1)+(IF(HVY199&lt;101,HVY199,IF(HVY199&lt;201,HVY199/2,IF(HVY199&lt;=301,HVY199/3,HVY199/4))))</f>
        <v>0</v>
      </c>
      <c r="HWA199" s="108">
        <v>3</v>
      </c>
      <c r="HWB199" s="109"/>
      <c r="HWC199" s="87"/>
      <c r="HWD199" s="87"/>
      <c r="HWE199" s="87">
        <v>0</v>
      </c>
      <c r="HWF199" s="87">
        <f>HWD199+HWE199</f>
        <v>0</v>
      </c>
      <c r="HWG199" s="87">
        <v>0</v>
      </c>
      <c r="HWH199" s="87">
        <f>HWF199*(($H$150)+1)+(IF(HWG199&lt;101,HWG199,IF(HWG199&lt;201,HWG199/2,IF(HWG199&lt;=301,HWG199/3,HWG199/4))))</f>
        <v>0</v>
      </c>
      <c r="HWI199" s="108">
        <v>3</v>
      </c>
      <c r="HWJ199" s="109"/>
      <c r="HWK199" s="87"/>
      <c r="HWL199" s="87"/>
      <c r="HWM199" s="87">
        <v>0</v>
      </c>
      <c r="HWN199" s="87">
        <f>HWL199+HWM199</f>
        <v>0</v>
      </c>
      <c r="HWO199" s="87">
        <v>0</v>
      </c>
      <c r="HWP199" s="87">
        <f>HWN199*(($H$150)+1)+(IF(HWO199&lt;101,HWO199,IF(HWO199&lt;201,HWO199/2,IF(HWO199&lt;=301,HWO199/3,HWO199/4))))</f>
        <v>0</v>
      </c>
      <c r="HWQ199" s="108">
        <v>3</v>
      </c>
      <c r="HWR199" s="109"/>
      <c r="HWS199" s="87"/>
      <c r="HWT199" s="87"/>
      <c r="HWU199" s="87">
        <v>0</v>
      </c>
      <c r="HWV199" s="87">
        <f>HWT199+HWU199</f>
        <v>0</v>
      </c>
      <c r="HWW199" s="87">
        <v>0</v>
      </c>
      <c r="HWX199" s="87">
        <f>HWV199*(($H$150)+1)+(IF(HWW199&lt;101,HWW199,IF(HWW199&lt;201,HWW199/2,IF(HWW199&lt;=301,HWW199/3,HWW199/4))))</f>
        <v>0</v>
      </c>
      <c r="HWY199" s="108">
        <v>3</v>
      </c>
      <c r="HWZ199" s="109"/>
      <c r="HXA199" s="87"/>
      <c r="HXB199" s="87"/>
      <c r="HXC199" s="87">
        <v>0</v>
      </c>
      <c r="HXD199" s="87">
        <f>HXB199+HXC199</f>
        <v>0</v>
      </c>
      <c r="HXE199" s="87">
        <v>0</v>
      </c>
      <c r="HXF199" s="87">
        <f>HXD199*(($H$150)+1)+(IF(HXE199&lt;101,HXE199,IF(HXE199&lt;201,HXE199/2,IF(HXE199&lt;=301,HXE199/3,HXE199/4))))</f>
        <v>0</v>
      </c>
      <c r="HXG199" s="108">
        <v>3</v>
      </c>
      <c r="HXH199" s="109"/>
      <c r="HXI199" s="87"/>
      <c r="HXJ199" s="87"/>
      <c r="HXK199" s="87">
        <v>0</v>
      </c>
      <c r="HXL199" s="87">
        <f>HXJ199+HXK199</f>
        <v>0</v>
      </c>
      <c r="HXM199" s="87">
        <v>0</v>
      </c>
      <c r="HXN199" s="87">
        <f>HXL199*(($H$150)+1)+(IF(HXM199&lt;101,HXM199,IF(HXM199&lt;201,HXM199/2,IF(HXM199&lt;=301,HXM199/3,HXM199/4))))</f>
        <v>0</v>
      </c>
      <c r="HXO199" s="108">
        <v>3</v>
      </c>
      <c r="HXP199" s="109"/>
      <c r="HXQ199" s="87"/>
      <c r="HXR199" s="87"/>
      <c r="HXS199" s="87">
        <v>0</v>
      </c>
      <c r="HXT199" s="87">
        <f>HXR199+HXS199</f>
        <v>0</v>
      </c>
      <c r="HXU199" s="87">
        <v>0</v>
      </c>
      <c r="HXV199" s="87">
        <f>HXT199*(($H$150)+1)+(IF(HXU199&lt;101,HXU199,IF(HXU199&lt;201,HXU199/2,IF(HXU199&lt;=301,HXU199/3,HXU199/4))))</f>
        <v>0</v>
      </c>
      <c r="HXW199" s="108">
        <v>3</v>
      </c>
      <c r="HXX199" s="109"/>
      <c r="HXY199" s="87"/>
      <c r="HXZ199" s="87"/>
      <c r="HYA199" s="87">
        <v>0</v>
      </c>
      <c r="HYB199" s="87">
        <f>HXZ199+HYA199</f>
        <v>0</v>
      </c>
      <c r="HYC199" s="87">
        <v>0</v>
      </c>
      <c r="HYD199" s="87">
        <f>HYB199*(($H$150)+1)+(IF(HYC199&lt;101,HYC199,IF(HYC199&lt;201,HYC199/2,IF(HYC199&lt;=301,HYC199/3,HYC199/4))))</f>
        <v>0</v>
      </c>
      <c r="HYE199" s="108">
        <v>3</v>
      </c>
      <c r="HYF199" s="109"/>
      <c r="HYG199" s="87"/>
      <c r="HYH199" s="87"/>
      <c r="HYI199" s="87">
        <v>0</v>
      </c>
      <c r="HYJ199" s="87">
        <f>HYH199+HYI199</f>
        <v>0</v>
      </c>
      <c r="HYK199" s="87">
        <v>0</v>
      </c>
      <c r="HYL199" s="87">
        <f>HYJ199*(($H$150)+1)+(IF(HYK199&lt;101,HYK199,IF(HYK199&lt;201,HYK199/2,IF(HYK199&lt;=301,HYK199/3,HYK199/4))))</f>
        <v>0</v>
      </c>
      <c r="HYM199" s="108">
        <v>3</v>
      </c>
      <c r="HYN199" s="109"/>
      <c r="HYO199" s="87"/>
      <c r="HYP199" s="87"/>
      <c r="HYQ199" s="87">
        <v>0</v>
      </c>
      <c r="HYR199" s="87">
        <f>HYP199+HYQ199</f>
        <v>0</v>
      </c>
      <c r="HYS199" s="87">
        <v>0</v>
      </c>
      <c r="HYT199" s="87">
        <f>HYR199*(($H$150)+1)+(IF(HYS199&lt;101,HYS199,IF(HYS199&lt;201,HYS199/2,IF(HYS199&lt;=301,HYS199/3,HYS199/4))))</f>
        <v>0</v>
      </c>
      <c r="HYU199" s="108">
        <v>3</v>
      </c>
      <c r="HYV199" s="109"/>
      <c r="HYW199" s="87"/>
      <c r="HYX199" s="87"/>
      <c r="HYY199" s="87">
        <v>0</v>
      </c>
      <c r="HYZ199" s="87">
        <f>HYX199+HYY199</f>
        <v>0</v>
      </c>
      <c r="HZA199" s="87">
        <v>0</v>
      </c>
      <c r="HZB199" s="87">
        <f>HYZ199*(($H$150)+1)+(IF(HZA199&lt;101,HZA199,IF(HZA199&lt;201,HZA199/2,IF(HZA199&lt;=301,HZA199/3,HZA199/4))))</f>
        <v>0</v>
      </c>
      <c r="HZC199" s="108">
        <v>3</v>
      </c>
      <c r="HZD199" s="109"/>
      <c r="HZE199" s="87"/>
      <c r="HZF199" s="87"/>
      <c r="HZG199" s="87">
        <v>0</v>
      </c>
      <c r="HZH199" s="87">
        <f>HZF199+HZG199</f>
        <v>0</v>
      </c>
      <c r="HZI199" s="87">
        <v>0</v>
      </c>
      <c r="HZJ199" s="87">
        <f>HZH199*(($H$150)+1)+(IF(HZI199&lt;101,HZI199,IF(HZI199&lt;201,HZI199/2,IF(HZI199&lt;=301,HZI199/3,HZI199/4))))</f>
        <v>0</v>
      </c>
      <c r="HZK199" s="108">
        <v>3</v>
      </c>
      <c r="HZL199" s="109"/>
      <c r="HZM199" s="87"/>
      <c r="HZN199" s="87"/>
      <c r="HZO199" s="87">
        <v>0</v>
      </c>
      <c r="HZP199" s="87">
        <f>HZN199+HZO199</f>
        <v>0</v>
      </c>
      <c r="HZQ199" s="87">
        <v>0</v>
      </c>
      <c r="HZR199" s="87">
        <f>HZP199*(($H$150)+1)+(IF(HZQ199&lt;101,HZQ199,IF(HZQ199&lt;201,HZQ199/2,IF(HZQ199&lt;=301,HZQ199/3,HZQ199/4))))</f>
        <v>0</v>
      </c>
      <c r="HZS199" s="108">
        <v>3</v>
      </c>
      <c r="HZT199" s="109"/>
      <c r="HZU199" s="87"/>
      <c r="HZV199" s="87"/>
      <c r="HZW199" s="87">
        <v>0</v>
      </c>
      <c r="HZX199" s="87">
        <f>HZV199+HZW199</f>
        <v>0</v>
      </c>
      <c r="HZY199" s="87">
        <v>0</v>
      </c>
      <c r="HZZ199" s="87">
        <f>HZX199*(($H$150)+1)+(IF(HZY199&lt;101,HZY199,IF(HZY199&lt;201,HZY199/2,IF(HZY199&lt;=301,HZY199/3,HZY199/4))))</f>
        <v>0</v>
      </c>
      <c r="IAA199" s="108">
        <v>3</v>
      </c>
      <c r="IAB199" s="109"/>
      <c r="IAC199" s="87"/>
      <c r="IAD199" s="87"/>
      <c r="IAE199" s="87">
        <v>0</v>
      </c>
      <c r="IAF199" s="87">
        <f>IAD199+IAE199</f>
        <v>0</v>
      </c>
      <c r="IAG199" s="87">
        <v>0</v>
      </c>
      <c r="IAH199" s="87">
        <f>IAF199*(($H$150)+1)+(IF(IAG199&lt;101,IAG199,IF(IAG199&lt;201,IAG199/2,IF(IAG199&lt;=301,IAG199/3,IAG199/4))))</f>
        <v>0</v>
      </c>
      <c r="IAI199" s="108">
        <v>3</v>
      </c>
      <c r="IAJ199" s="109"/>
      <c r="IAK199" s="87"/>
      <c r="IAL199" s="87"/>
      <c r="IAM199" s="87">
        <v>0</v>
      </c>
      <c r="IAN199" s="87">
        <f>IAL199+IAM199</f>
        <v>0</v>
      </c>
      <c r="IAO199" s="87">
        <v>0</v>
      </c>
      <c r="IAP199" s="87">
        <f>IAN199*(($H$150)+1)+(IF(IAO199&lt;101,IAO199,IF(IAO199&lt;201,IAO199/2,IF(IAO199&lt;=301,IAO199/3,IAO199/4))))</f>
        <v>0</v>
      </c>
      <c r="IAQ199" s="108">
        <v>3</v>
      </c>
      <c r="IAR199" s="109"/>
      <c r="IAS199" s="87"/>
      <c r="IAT199" s="87"/>
      <c r="IAU199" s="87">
        <v>0</v>
      </c>
      <c r="IAV199" s="87">
        <f>IAT199+IAU199</f>
        <v>0</v>
      </c>
      <c r="IAW199" s="87">
        <v>0</v>
      </c>
      <c r="IAX199" s="87">
        <f>IAV199*(($H$150)+1)+(IF(IAW199&lt;101,IAW199,IF(IAW199&lt;201,IAW199/2,IF(IAW199&lt;=301,IAW199/3,IAW199/4))))</f>
        <v>0</v>
      </c>
      <c r="IAY199" s="108">
        <v>3</v>
      </c>
      <c r="IAZ199" s="109"/>
      <c r="IBA199" s="87"/>
      <c r="IBB199" s="87"/>
      <c r="IBC199" s="87">
        <v>0</v>
      </c>
      <c r="IBD199" s="87">
        <f>IBB199+IBC199</f>
        <v>0</v>
      </c>
      <c r="IBE199" s="87">
        <v>0</v>
      </c>
      <c r="IBF199" s="87">
        <f>IBD199*(($H$150)+1)+(IF(IBE199&lt;101,IBE199,IF(IBE199&lt;201,IBE199/2,IF(IBE199&lt;=301,IBE199/3,IBE199/4))))</f>
        <v>0</v>
      </c>
      <c r="IBG199" s="108">
        <v>3</v>
      </c>
      <c r="IBH199" s="109"/>
      <c r="IBI199" s="87"/>
      <c r="IBJ199" s="87"/>
      <c r="IBK199" s="87">
        <v>0</v>
      </c>
      <c r="IBL199" s="87">
        <f>IBJ199+IBK199</f>
        <v>0</v>
      </c>
      <c r="IBM199" s="87">
        <v>0</v>
      </c>
      <c r="IBN199" s="87">
        <f>IBL199*(($H$150)+1)+(IF(IBM199&lt;101,IBM199,IF(IBM199&lt;201,IBM199/2,IF(IBM199&lt;=301,IBM199/3,IBM199/4))))</f>
        <v>0</v>
      </c>
      <c r="IBO199" s="108">
        <v>3</v>
      </c>
      <c r="IBP199" s="109"/>
      <c r="IBQ199" s="87"/>
      <c r="IBR199" s="87"/>
      <c r="IBS199" s="87">
        <v>0</v>
      </c>
      <c r="IBT199" s="87">
        <f>IBR199+IBS199</f>
        <v>0</v>
      </c>
      <c r="IBU199" s="87">
        <v>0</v>
      </c>
      <c r="IBV199" s="87">
        <f>IBT199*(($H$150)+1)+(IF(IBU199&lt;101,IBU199,IF(IBU199&lt;201,IBU199/2,IF(IBU199&lt;=301,IBU199/3,IBU199/4))))</f>
        <v>0</v>
      </c>
      <c r="IBW199" s="108">
        <v>3</v>
      </c>
      <c r="IBX199" s="109"/>
      <c r="IBY199" s="87"/>
      <c r="IBZ199" s="87"/>
      <c r="ICA199" s="87">
        <v>0</v>
      </c>
      <c r="ICB199" s="87">
        <f>IBZ199+ICA199</f>
        <v>0</v>
      </c>
      <c r="ICC199" s="87">
        <v>0</v>
      </c>
      <c r="ICD199" s="87">
        <f>ICB199*(($H$150)+1)+(IF(ICC199&lt;101,ICC199,IF(ICC199&lt;201,ICC199/2,IF(ICC199&lt;=301,ICC199/3,ICC199/4))))</f>
        <v>0</v>
      </c>
      <c r="ICE199" s="108">
        <v>3</v>
      </c>
      <c r="ICF199" s="109"/>
      <c r="ICG199" s="87"/>
      <c r="ICH199" s="87"/>
      <c r="ICI199" s="87">
        <v>0</v>
      </c>
      <c r="ICJ199" s="87">
        <f>ICH199+ICI199</f>
        <v>0</v>
      </c>
      <c r="ICK199" s="87">
        <v>0</v>
      </c>
      <c r="ICL199" s="87">
        <f>ICJ199*(($H$150)+1)+(IF(ICK199&lt;101,ICK199,IF(ICK199&lt;201,ICK199/2,IF(ICK199&lt;=301,ICK199/3,ICK199/4))))</f>
        <v>0</v>
      </c>
      <c r="ICM199" s="108">
        <v>3</v>
      </c>
      <c r="ICN199" s="109"/>
      <c r="ICO199" s="87"/>
      <c r="ICP199" s="87"/>
      <c r="ICQ199" s="87">
        <v>0</v>
      </c>
      <c r="ICR199" s="87">
        <f>ICP199+ICQ199</f>
        <v>0</v>
      </c>
      <c r="ICS199" s="87">
        <v>0</v>
      </c>
      <c r="ICT199" s="87">
        <f>ICR199*(($H$150)+1)+(IF(ICS199&lt;101,ICS199,IF(ICS199&lt;201,ICS199/2,IF(ICS199&lt;=301,ICS199/3,ICS199/4))))</f>
        <v>0</v>
      </c>
      <c r="ICU199" s="108">
        <v>3</v>
      </c>
      <c r="ICV199" s="109"/>
      <c r="ICW199" s="87"/>
      <c r="ICX199" s="87"/>
      <c r="ICY199" s="87">
        <v>0</v>
      </c>
      <c r="ICZ199" s="87">
        <f>ICX199+ICY199</f>
        <v>0</v>
      </c>
      <c r="IDA199" s="87">
        <v>0</v>
      </c>
      <c r="IDB199" s="87">
        <f>ICZ199*(($H$150)+1)+(IF(IDA199&lt;101,IDA199,IF(IDA199&lt;201,IDA199/2,IF(IDA199&lt;=301,IDA199/3,IDA199/4))))</f>
        <v>0</v>
      </c>
      <c r="IDC199" s="108">
        <v>3</v>
      </c>
      <c r="IDD199" s="109"/>
      <c r="IDE199" s="87"/>
      <c r="IDF199" s="87"/>
      <c r="IDG199" s="87">
        <v>0</v>
      </c>
      <c r="IDH199" s="87">
        <f>IDF199+IDG199</f>
        <v>0</v>
      </c>
      <c r="IDI199" s="87">
        <v>0</v>
      </c>
      <c r="IDJ199" s="87">
        <f>IDH199*(($H$150)+1)+(IF(IDI199&lt;101,IDI199,IF(IDI199&lt;201,IDI199/2,IF(IDI199&lt;=301,IDI199/3,IDI199/4))))</f>
        <v>0</v>
      </c>
      <c r="IDK199" s="108">
        <v>3</v>
      </c>
      <c r="IDL199" s="109"/>
      <c r="IDM199" s="87"/>
      <c r="IDN199" s="87"/>
      <c r="IDO199" s="87">
        <v>0</v>
      </c>
      <c r="IDP199" s="87">
        <f>IDN199+IDO199</f>
        <v>0</v>
      </c>
      <c r="IDQ199" s="87">
        <v>0</v>
      </c>
      <c r="IDR199" s="87">
        <f>IDP199*(($H$150)+1)+(IF(IDQ199&lt;101,IDQ199,IF(IDQ199&lt;201,IDQ199/2,IF(IDQ199&lt;=301,IDQ199/3,IDQ199/4))))</f>
        <v>0</v>
      </c>
      <c r="IDS199" s="108">
        <v>3</v>
      </c>
      <c r="IDT199" s="109"/>
      <c r="IDU199" s="87"/>
      <c r="IDV199" s="87"/>
      <c r="IDW199" s="87">
        <v>0</v>
      </c>
      <c r="IDX199" s="87">
        <f>IDV199+IDW199</f>
        <v>0</v>
      </c>
      <c r="IDY199" s="87">
        <v>0</v>
      </c>
      <c r="IDZ199" s="87">
        <f>IDX199*(($H$150)+1)+(IF(IDY199&lt;101,IDY199,IF(IDY199&lt;201,IDY199/2,IF(IDY199&lt;=301,IDY199/3,IDY199/4))))</f>
        <v>0</v>
      </c>
      <c r="IEA199" s="108">
        <v>3</v>
      </c>
      <c r="IEB199" s="109"/>
      <c r="IEC199" s="87"/>
      <c r="IED199" s="87"/>
      <c r="IEE199" s="87">
        <v>0</v>
      </c>
      <c r="IEF199" s="87">
        <f>IED199+IEE199</f>
        <v>0</v>
      </c>
      <c r="IEG199" s="87">
        <v>0</v>
      </c>
      <c r="IEH199" s="87">
        <f>IEF199*(($H$150)+1)+(IF(IEG199&lt;101,IEG199,IF(IEG199&lt;201,IEG199/2,IF(IEG199&lt;=301,IEG199/3,IEG199/4))))</f>
        <v>0</v>
      </c>
      <c r="IEI199" s="108">
        <v>3</v>
      </c>
      <c r="IEJ199" s="109"/>
      <c r="IEK199" s="87"/>
      <c r="IEL199" s="87"/>
      <c r="IEM199" s="87">
        <v>0</v>
      </c>
      <c r="IEN199" s="87">
        <f>IEL199+IEM199</f>
        <v>0</v>
      </c>
      <c r="IEO199" s="87">
        <v>0</v>
      </c>
      <c r="IEP199" s="87">
        <f>IEN199*(($H$150)+1)+(IF(IEO199&lt;101,IEO199,IF(IEO199&lt;201,IEO199/2,IF(IEO199&lt;=301,IEO199/3,IEO199/4))))</f>
        <v>0</v>
      </c>
      <c r="IEQ199" s="108">
        <v>3</v>
      </c>
      <c r="IER199" s="109"/>
      <c r="IES199" s="87"/>
      <c r="IET199" s="87"/>
      <c r="IEU199" s="87">
        <v>0</v>
      </c>
      <c r="IEV199" s="87">
        <f>IET199+IEU199</f>
        <v>0</v>
      </c>
      <c r="IEW199" s="87">
        <v>0</v>
      </c>
      <c r="IEX199" s="87">
        <f>IEV199*(($H$150)+1)+(IF(IEW199&lt;101,IEW199,IF(IEW199&lt;201,IEW199/2,IF(IEW199&lt;=301,IEW199/3,IEW199/4))))</f>
        <v>0</v>
      </c>
      <c r="IEY199" s="108">
        <v>3</v>
      </c>
      <c r="IEZ199" s="109"/>
      <c r="IFA199" s="87"/>
      <c r="IFB199" s="87"/>
      <c r="IFC199" s="87">
        <v>0</v>
      </c>
      <c r="IFD199" s="87">
        <f>IFB199+IFC199</f>
        <v>0</v>
      </c>
      <c r="IFE199" s="87">
        <v>0</v>
      </c>
      <c r="IFF199" s="87">
        <f>IFD199*(($H$150)+1)+(IF(IFE199&lt;101,IFE199,IF(IFE199&lt;201,IFE199/2,IF(IFE199&lt;=301,IFE199/3,IFE199/4))))</f>
        <v>0</v>
      </c>
      <c r="IFG199" s="108">
        <v>3</v>
      </c>
      <c r="IFH199" s="109"/>
      <c r="IFI199" s="87"/>
      <c r="IFJ199" s="87"/>
      <c r="IFK199" s="87">
        <v>0</v>
      </c>
      <c r="IFL199" s="87">
        <f>IFJ199+IFK199</f>
        <v>0</v>
      </c>
      <c r="IFM199" s="87">
        <v>0</v>
      </c>
      <c r="IFN199" s="87">
        <f>IFL199*(($H$150)+1)+(IF(IFM199&lt;101,IFM199,IF(IFM199&lt;201,IFM199/2,IF(IFM199&lt;=301,IFM199/3,IFM199/4))))</f>
        <v>0</v>
      </c>
      <c r="IFO199" s="108">
        <v>3</v>
      </c>
      <c r="IFP199" s="109"/>
      <c r="IFQ199" s="87"/>
      <c r="IFR199" s="87"/>
      <c r="IFS199" s="87">
        <v>0</v>
      </c>
      <c r="IFT199" s="87">
        <f>IFR199+IFS199</f>
        <v>0</v>
      </c>
      <c r="IFU199" s="87">
        <v>0</v>
      </c>
      <c r="IFV199" s="87">
        <f>IFT199*(($H$150)+1)+(IF(IFU199&lt;101,IFU199,IF(IFU199&lt;201,IFU199/2,IF(IFU199&lt;=301,IFU199/3,IFU199/4))))</f>
        <v>0</v>
      </c>
      <c r="IFW199" s="108">
        <v>3</v>
      </c>
      <c r="IFX199" s="109"/>
      <c r="IFY199" s="87"/>
      <c r="IFZ199" s="87"/>
      <c r="IGA199" s="87">
        <v>0</v>
      </c>
      <c r="IGB199" s="87">
        <f>IFZ199+IGA199</f>
        <v>0</v>
      </c>
      <c r="IGC199" s="87">
        <v>0</v>
      </c>
      <c r="IGD199" s="87">
        <f>IGB199*(($H$150)+1)+(IF(IGC199&lt;101,IGC199,IF(IGC199&lt;201,IGC199/2,IF(IGC199&lt;=301,IGC199/3,IGC199/4))))</f>
        <v>0</v>
      </c>
      <c r="IGE199" s="108">
        <v>3</v>
      </c>
      <c r="IGF199" s="109"/>
      <c r="IGG199" s="87"/>
      <c r="IGH199" s="87"/>
      <c r="IGI199" s="87">
        <v>0</v>
      </c>
      <c r="IGJ199" s="87">
        <f>IGH199+IGI199</f>
        <v>0</v>
      </c>
      <c r="IGK199" s="87">
        <v>0</v>
      </c>
      <c r="IGL199" s="87">
        <f>IGJ199*(($H$150)+1)+(IF(IGK199&lt;101,IGK199,IF(IGK199&lt;201,IGK199/2,IF(IGK199&lt;=301,IGK199/3,IGK199/4))))</f>
        <v>0</v>
      </c>
      <c r="IGM199" s="108">
        <v>3</v>
      </c>
      <c r="IGN199" s="109"/>
      <c r="IGO199" s="87"/>
      <c r="IGP199" s="87"/>
      <c r="IGQ199" s="87">
        <v>0</v>
      </c>
      <c r="IGR199" s="87">
        <f>IGP199+IGQ199</f>
        <v>0</v>
      </c>
      <c r="IGS199" s="87">
        <v>0</v>
      </c>
      <c r="IGT199" s="87">
        <f>IGR199*(($H$150)+1)+(IF(IGS199&lt;101,IGS199,IF(IGS199&lt;201,IGS199/2,IF(IGS199&lt;=301,IGS199/3,IGS199/4))))</f>
        <v>0</v>
      </c>
      <c r="IGU199" s="108">
        <v>3</v>
      </c>
      <c r="IGV199" s="109"/>
      <c r="IGW199" s="87"/>
      <c r="IGX199" s="87"/>
      <c r="IGY199" s="87">
        <v>0</v>
      </c>
      <c r="IGZ199" s="87">
        <f>IGX199+IGY199</f>
        <v>0</v>
      </c>
      <c r="IHA199" s="87">
        <v>0</v>
      </c>
      <c r="IHB199" s="87">
        <f>IGZ199*(($H$150)+1)+(IF(IHA199&lt;101,IHA199,IF(IHA199&lt;201,IHA199/2,IF(IHA199&lt;=301,IHA199/3,IHA199/4))))</f>
        <v>0</v>
      </c>
      <c r="IHC199" s="108">
        <v>3</v>
      </c>
      <c r="IHD199" s="109"/>
      <c r="IHE199" s="87"/>
      <c r="IHF199" s="87"/>
      <c r="IHG199" s="87">
        <v>0</v>
      </c>
      <c r="IHH199" s="87">
        <f>IHF199+IHG199</f>
        <v>0</v>
      </c>
      <c r="IHI199" s="87">
        <v>0</v>
      </c>
      <c r="IHJ199" s="87">
        <f>IHH199*(($H$150)+1)+(IF(IHI199&lt;101,IHI199,IF(IHI199&lt;201,IHI199/2,IF(IHI199&lt;=301,IHI199/3,IHI199/4))))</f>
        <v>0</v>
      </c>
      <c r="IHK199" s="108">
        <v>3</v>
      </c>
      <c r="IHL199" s="109"/>
      <c r="IHM199" s="87"/>
      <c r="IHN199" s="87"/>
      <c r="IHO199" s="87">
        <v>0</v>
      </c>
      <c r="IHP199" s="87">
        <f>IHN199+IHO199</f>
        <v>0</v>
      </c>
      <c r="IHQ199" s="87">
        <v>0</v>
      </c>
      <c r="IHR199" s="87">
        <f>IHP199*(($H$150)+1)+(IF(IHQ199&lt;101,IHQ199,IF(IHQ199&lt;201,IHQ199/2,IF(IHQ199&lt;=301,IHQ199/3,IHQ199/4))))</f>
        <v>0</v>
      </c>
      <c r="IHS199" s="108">
        <v>3</v>
      </c>
      <c r="IHT199" s="109"/>
      <c r="IHU199" s="87"/>
      <c r="IHV199" s="87"/>
      <c r="IHW199" s="87">
        <v>0</v>
      </c>
      <c r="IHX199" s="87">
        <f>IHV199+IHW199</f>
        <v>0</v>
      </c>
      <c r="IHY199" s="87">
        <v>0</v>
      </c>
      <c r="IHZ199" s="87">
        <f>IHX199*(($H$150)+1)+(IF(IHY199&lt;101,IHY199,IF(IHY199&lt;201,IHY199/2,IF(IHY199&lt;=301,IHY199/3,IHY199/4))))</f>
        <v>0</v>
      </c>
      <c r="IIA199" s="108">
        <v>3</v>
      </c>
      <c r="IIB199" s="109"/>
      <c r="IIC199" s="87"/>
      <c r="IID199" s="87"/>
      <c r="IIE199" s="87">
        <v>0</v>
      </c>
      <c r="IIF199" s="87">
        <f>IID199+IIE199</f>
        <v>0</v>
      </c>
      <c r="IIG199" s="87">
        <v>0</v>
      </c>
      <c r="IIH199" s="87">
        <f>IIF199*(($H$150)+1)+(IF(IIG199&lt;101,IIG199,IF(IIG199&lt;201,IIG199/2,IF(IIG199&lt;=301,IIG199/3,IIG199/4))))</f>
        <v>0</v>
      </c>
      <c r="III199" s="108">
        <v>3</v>
      </c>
      <c r="IIJ199" s="109"/>
      <c r="IIK199" s="87"/>
      <c r="IIL199" s="87"/>
      <c r="IIM199" s="87">
        <v>0</v>
      </c>
      <c r="IIN199" s="87">
        <f>IIL199+IIM199</f>
        <v>0</v>
      </c>
      <c r="IIO199" s="87">
        <v>0</v>
      </c>
      <c r="IIP199" s="87">
        <f>IIN199*(($H$150)+1)+(IF(IIO199&lt;101,IIO199,IF(IIO199&lt;201,IIO199/2,IF(IIO199&lt;=301,IIO199/3,IIO199/4))))</f>
        <v>0</v>
      </c>
      <c r="IIQ199" s="108">
        <v>3</v>
      </c>
      <c r="IIR199" s="109"/>
      <c r="IIS199" s="87"/>
      <c r="IIT199" s="87"/>
      <c r="IIU199" s="87">
        <v>0</v>
      </c>
      <c r="IIV199" s="87">
        <f>IIT199+IIU199</f>
        <v>0</v>
      </c>
      <c r="IIW199" s="87">
        <v>0</v>
      </c>
      <c r="IIX199" s="87">
        <f>IIV199*(($H$150)+1)+(IF(IIW199&lt;101,IIW199,IF(IIW199&lt;201,IIW199/2,IF(IIW199&lt;=301,IIW199/3,IIW199/4))))</f>
        <v>0</v>
      </c>
      <c r="IIY199" s="108">
        <v>3</v>
      </c>
      <c r="IIZ199" s="109"/>
      <c r="IJA199" s="87"/>
      <c r="IJB199" s="87"/>
      <c r="IJC199" s="87">
        <v>0</v>
      </c>
      <c r="IJD199" s="87">
        <f>IJB199+IJC199</f>
        <v>0</v>
      </c>
      <c r="IJE199" s="87">
        <v>0</v>
      </c>
      <c r="IJF199" s="87">
        <f>IJD199*(($H$150)+1)+(IF(IJE199&lt;101,IJE199,IF(IJE199&lt;201,IJE199/2,IF(IJE199&lt;=301,IJE199/3,IJE199/4))))</f>
        <v>0</v>
      </c>
      <c r="IJG199" s="108">
        <v>3</v>
      </c>
      <c r="IJH199" s="109"/>
      <c r="IJI199" s="87"/>
      <c r="IJJ199" s="87"/>
      <c r="IJK199" s="87">
        <v>0</v>
      </c>
      <c r="IJL199" s="87">
        <f>IJJ199+IJK199</f>
        <v>0</v>
      </c>
      <c r="IJM199" s="87">
        <v>0</v>
      </c>
      <c r="IJN199" s="87">
        <f>IJL199*(($H$150)+1)+(IF(IJM199&lt;101,IJM199,IF(IJM199&lt;201,IJM199/2,IF(IJM199&lt;=301,IJM199/3,IJM199/4))))</f>
        <v>0</v>
      </c>
      <c r="IJO199" s="108">
        <v>3</v>
      </c>
      <c r="IJP199" s="109"/>
      <c r="IJQ199" s="87"/>
      <c r="IJR199" s="87"/>
      <c r="IJS199" s="87">
        <v>0</v>
      </c>
      <c r="IJT199" s="87">
        <f>IJR199+IJS199</f>
        <v>0</v>
      </c>
      <c r="IJU199" s="87">
        <v>0</v>
      </c>
      <c r="IJV199" s="87">
        <f>IJT199*(($H$150)+1)+(IF(IJU199&lt;101,IJU199,IF(IJU199&lt;201,IJU199/2,IF(IJU199&lt;=301,IJU199/3,IJU199/4))))</f>
        <v>0</v>
      </c>
      <c r="IJW199" s="108">
        <v>3</v>
      </c>
      <c r="IJX199" s="109"/>
      <c r="IJY199" s="87"/>
      <c r="IJZ199" s="87"/>
      <c r="IKA199" s="87">
        <v>0</v>
      </c>
      <c r="IKB199" s="87">
        <f>IJZ199+IKA199</f>
        <v>0</v>
      </c>
      <c r="IKC199" s="87">
        <v>0</v>
      </c>
      <c r="IKD199" s="87">
        <f>IKB199*(($H$150)+1)+(IF(IKC199&lt;101,IKC199,IF(IKC199&lt;201,IKC199/2,IF(IKC199&lt;=301,IKC199/3,IKC199/4))))</f>
        <v>0</v>
      </c>
      <c r="IKE199" s="108">
        <v>3</v>
      </c>
      <c r="IKF199" s="109"/>
      <c r="IKG199" s="87"/>
      <c r="IKH199" s="87"/>
      <c r="IKI199" s="87">
        <v>0</v>
      </c>
      <c r="IKJ199" s="87">
        <f>IKH199+IKI199</f>
        <v>0</v>
      </c>
      <c r="IKK199" s="87">
        <v>0</v>
      </c>
      <c r="IKL199" s="87">
        <f>IKJ199*(($H$150)+1)+(IF(IKK199&lt;101,IKK199,IF(IKK199&lt;201,IKK199/2,IF(IKK199&lt;=301,IKK199/3,IKK199/4))))</f>
        <v>0</v>
      </c>
      <c r="IKM199" s="108">
        <v>3</v>
      </c>
      <c r="IKN199" s="109"/>
      <c r="IKO199" s="87"/>
      <c r="IKP199" s="87"/>
      <c r="IKQ199" s="87">
        <v>0</v>
      </c>
      <c r="IKR199" s="87">
        <f>IKP199+IKQ199</f>
        <v>0</v>
      </c>
      <c r="IKS199" s="87">
        <v>0</v>
      </c>
      <c r="IKT199" s="87">
        <f>IKR199*(($H$150)+1)+(IF(IKS199&lt;101,IKS199,IF(IKS199&lt;201,IKS199/2,IF(IKS199&lt;=301,IKS199/3,IKS199/4))))</f>
        <v>0</v>
      </c>
      <c r="IKU199" s="108">
        <v>3</v>
      </c>
      <c r="IKV199" s="109"/>
      <c r="IKW199" s="87"/>
      <c r="IKX199" s="87"/>
      <c r="IKY199" s="87">
        <v>0</v>
      </c>
      <c r="IKZ199" s="87">
        <f>IKX199+IKY199</f>
        <v>0</v>
      </c>
      <c r="ILA199" s="87">
        <v>0</v>
      </c>
      <c r="ILB199" s="87">
        <f>IKZ199*(($H$150)+1)+(IF(ILA199&lt;101,ILA199,IF(ILA199&lt;201,ILA199/2,IF(ILA199&lt;=301,ILA199/3,ILA199/4))))</f>
        <v>0</v>
      </c>
      <c r="ILC199" s="108">
        <v>3</v>
      </c>
      <c r="ILD199" s="109"/>
      <c r="ILE199" s="87"/>
      <c r="ILF199" s="87"/>
      <c r="ILG199" s="87">
        <v>0</v>
      </c>
      <c r="ILH199" s="87">
        <f>ILF199+ILG199</f>
        <v>0</v>
      </c>
      <c r="ILI199" s="87">
        <v>0</v>
      </c>
      <c r="ILJ199" s="87">
        <f>ILH199*(($H$150)+1)+(IF(ILI199&lt;101,ILI199,IF(ILI199&lt;201,ILI199/2,IF(ILI199&lt;=301,ILI199/3,ILI199/4))))</f>
        <v>0</v>
      </c>
      <c r="ILK199" s="108">
        <v>3</v>
      </c>
      <c r="ILL199" s="109"/>
      <c r="ILM199" s="87"/>
      <c r="ILN199" s="87"/>
      <c r="ILO199" s="87">
        <v>0</v>
      </c>
      <c r="ILP199" s="87">
        <f>ILN199+ILO199</f>
        <v>0</v>
      </c>
      <c r="ILQ199" s="87">
        <v>0</v>
      </c>
      <c r="ILR199" s="87">
        <f>ILP199*(($H$150)+1)+(IF(ILQ199&lt;101,ILQ199,IF(ILQ199&lt;201,ILQ199/2,IF(ILQ199&lt;=301,ILQ199/3,ILQ199/4))))</f>
        <v>0</v>
      </c>
      <c r="ILS199" s="108">
        <v>3</v>
      </c>
      <c r="ILT199" s="109"/>
      <c r="ILU199" s="87"/>
      <c r="ILV199" s="87"/>
      <c r="ILW199" s="87">
        <v>0</v>
      </c>
      <c r="ILX199" s="87">
        <f>ILV199+ILW199</f>
        <v>0</v>
      </c>
      <c r="ILY199" s="87">
        <v>0</v>
      </c>
      <c r="ILZ199" s="87">
        <f>ILX199*(($H$150)+1)+(IF(ILY199&lt;101,ILY199,IF(ILY199&lt;201,ILY199/2,IF(ILY199&lt;=301,ILY199/3,ILY199/4))))</f>
        <v>0</v>
      </c>
      <c r="IMA199" s="108">
        <v>3</v>
      </c>
      <c r="IMB199" s="109"/>
      <c r="IMC199" s="87"/>
      <c r="IMD199" s="87"/>
      <c r="IME199" s="87">
        <v>0</v>
      </c>
      <c r="IMF199" s="87">
        <f>IMD199+IME199</f>
        <v>0</v>
      </c>
      <c r="IMG199" s="87">
        <v>0</v>
      </c>
      <c r="IMH199" s="87">
        <f>IMF199*(($H$150)+1)+(IF(IMG199&lt;101,IMG199,IF(IMG199&lt;201,IMG199/2,IF(IMG199&lt;=301,IMG199/3,IMG199/4))))</f>
        <v>0</v>
      </c>
      <c r="IMI199" s="108">
        <v>3</v>
      </c>
      <c r="IMJ199" s="109"/>
      <c r="IMK199" s="87"/>
      <c r="IML199" s="87"/>
      <c r="IMM199" s="87">
        <v>0</v>
      </c>
      <c r="IMN199" s="87">
        <f>IML199+IMM199</f>
        <v>0</v>
      </c>
      <c r="IMO199" s="87">
        <v>0</v>
      </c>
      <c r="IMP199" s="87">
        <f>IMN199*(($H$150)+1)+(IF(IMO199&lt;101,IMO199,IF(IMO199&lt;201,IMO199/2,IF(IMO199&lt;=301,IMO199/3,IMO199/4))))</f>
        <v>0</v>
      </c>
      <c r="IMQ199" s="108">
        <v>3</v>
      </c>
      <c r="IMR199" s="109"/>
      <c r="IMS199" s="87"/>
      <c r="IMT199" s="87"/>
      <c r="IMU199" s="87">
        <v>0</v>
      </c>
      <c r="IMV199" s="87">
        <f>IMT199+IMU199</f>
        <v>0</v>
      </c>
      <c r="IMW199" s="87">
        <v>0</v>
      </c>
      <c r="IMX199" s="87">
        <f>IMV199*(($H$150)+1)+(IF(IMW199&lt;101,IMW199,IF(IMW199&lt;201,IMW199/2,IF(IMW199&lt;=301,IMW199/3,IMW199/4))))</f>
        <v>0</v>
      </c>
      <c r="IMY199" s="108">
        <v>3</v>
      </c>
      <c r="IMZ199" s="109"/>
      <c r="INA199" s="87"/>
      <c r="INB199" s="87"/>
      <c r="INC199" s="87">
        <v>0</v>
      </c>
      <c r="IND199" s="87">
        <f>INB199+INC199</f>
        <v>0</v>
      </c>
      <c r="INE199" s="87">
        <v>0</v>
      </c>
      <c r="INF199" s="87">
        <f>IND199*(($H$150)+1)+(IF(INE199&lt;101,INE199,IF(INE199&lt;201,INE199/2,IF(INE199&lt;=301,INE199/3,INE199/4))))</f>
        <v>0</v>
      </c>
      <c r="ING199" s="108">
        <v>3</v>
      </c>
      <c r="INH199" s="109"/>
      <c r="INI199" s="87"/>
      <c r="INJ199" s="87"/>
      <c r="INK199" s="87">
        <v>0</v>
      </c>
      <c r="INL199" s="87">
        <f>INJ199+INK199</f>
        <v>0</v>
      </c>
      <c r="INM199" s="87">
        <v>0</v>
      </c>
      <c r="INN199" s="87">
        <f>INL199*(($H$150)+1)+(IF(INM199&lt;101,INM199,IF(INM199&lt;201,INM199/2,IF(INM199&lt;=301,INM199/3,INM199/4))))</f>
        <v>0</v>
      </c>
      <c r="INO199" s="108">
        <v>3</v>
      </c>
      <c r="INP199" s="109"/>
      <c r="INQ199" s="87"/>
      <c r="INR199" s="87"/>
      <c r="INS199" s="87">
        <v>0</v>
      </c>
      <c r="INT199" s="87">
        <f>INR199+INS199</f>
        <v>0</v>
      </c>
      <c r="INU199" s="87">
        <v>0</v>
      </c>
      <c r="INV199" s="87">
        <f>INT199*(($H$150)+1)+(IF(INU199&lt;101,INU199,IF(INU199&lt;201,INU199/2,IF(INU199&lt;=301,INU199/3,INU199/4))))</f>
        <v>0</v>
      </c>
      <c r="INW199" s="108">
        <v>3</v>
      </c>
      <c r="INX199" s="109"/>
      <c r="INY199" s="87"/>
      <c r="INZ199" s="87"/>
      <c r="IOA199" s="87">
        <v>0</v>
      </c>
      <c r="IOB199" s="87">
        <f>INZ199+IOA199</f>
        <v>0</v>
      </c>
      <c r="IOC199" s="87">
        <v>0</v>
      </c>
      <c r="IOD199" s="87">
        <f>IOB199*(($H$150)+1)+(IF(IOC199&lt;101,IOC199,IF(IOC199&lt;201,IOC199/2,IF(IOC199&lt;=301,IOC199/3,IOC199/4))))</f>
        <v>0</v>
      </c>
      <c r="IOE199" s="108">
        <v>3</v>
      </c>
      <c r="IOF199" s="109"/>
      <c r="IOG199" s="87"/>
      <c r="IOH199" s="87"/>
      <c r="IOI199" s="87">
        <v>0</v>
      </c>
      <c r="IOJ199" s="87">
        <f>IOH199+IOI199</f>
        <v>0</v>
      </c>
      <c r="IOK199" s="87">
        <v>0</v>
      </c>
      <c r="IOL199" s="87">
        <f>IOJ199*(($H$150)+1)+(IF(IOK199&lt;101,IOK199,IF(IOK199&lt;201,IOK199/2,IF(IOK199&lt;=301,IOK199/3,IOK199/4))))</f>
        <v>0</v>
      </c>
      <c r="IOM199" s="108">
        <v>3</v>
      </c>
      <c r="ION199" s="109"/>
      <c r="IOO199" s="87"/>
      <c r="IOP199" s="87"/>
      <c r="IOQ199" s="87">
        <v>0</v>
      </c>
      <c r="IOR199" s="87">
        <f>IOP199+IOQ199</f>
        <v>0</v>
      </c>
      <c r="IOS199" s="87">
        <v>0</v>
      </c>
      <c r="IOT199" s="87">
        <f>IOR199*(($H$150)+1)+(IF(IOS199&lt;101,IOS199,IF(IOS199&lt;201,IOS199/2,IF(IOS199&lt;=301,IOS199/3,IOS199/4))))</f>
        <v>0</v>
      </c>
      <c r="IOU199" s="108">
        <v>3</v>
      </c>
      <c r="IOV199" s="109"/>
      <c r="IOW199" s="87"/>
      <c r="IOX199" s="87"/>
      <c r="IOY199" s="87">
        <v>0</v>
      </c>
      <c r="IOZ199" s="87">
        <f>IOX199+IOY199</f>
        <v>0</v>
      </c>
      <c r="IPA199" s="87">
        <v>0</v>
      </c>
      <c r="IPB199" s="87">
        <f>IOZ199*(($H$150)+1)+(IF(IPA199&lt;101,IPA199,IF(IPA199&lt;201,IPA199/2,IF(IPA199&lt;=301,IPA199/3,IPA199/4))))</f>
        <v>0</v>
      </c>
      <c r="IPC199" s="108">
        <v>3</v>
      </c>
      <c r="IPD199" s="109"/>
      <c r="IPE199" s="87"/>
      <c r="IPF199" s="87"/>
      <c r="IPG199" s="87">
        <v>0</v>
      </c>
      <c r="IPH199" s="87">
        <f>IPF199+IPG199</f>
        <v>0</v>
      </c>
      <c r="IPI199" s="87">
        <v>0</v>
      </c>
      <c r="IPJ199" s="87">
        <f>IPH199*(($H$150)+1)+(IF(IPI199&lt;101,IPI199,IF(IPI199&lt;201,IPI199/2,IF(IPI199&lt;=301,IPI199/3,IPI199/4))))</f>
        <v>0</v>
      </c>
      <c r="IPK199" s="108">
        <v>3</v>
      </c>
      <c r="IPL199" s="109"/>
      <c r="IPM199" s="87"/>
      <c r="IPN199" s="87"/>
      <c r="IPO199" s="87">
        <v>0</v>
      </c>
      <c r="IPP199" s="87">
        <f>IPN199+IPO199</f>
        <v>0</v>
      </c>
      <c r="IPQ199" s="87">
        <v>0</v>
      </c>
      <c r="IPR199" s="87">
        <f>IPP199*(($H$150)+1)+(IF(IPQ199&lt;101,IPQ199,IF(IPQ199&lt;201,IPQ199/2,IF(IPQ199&lt;=301,IPQ199/3,IPQ199/4))))</f>
        <v>0</v>
      </c>
      <c r="IPS199" s="108">
        <v>3</v>
      </c>
      <c r="IPT199" s="109"/>
      <c r="IPU199" s="87"/>
      <c r="IPV199" s="87"/>
      <c r="IPW199" s="87">
        <v>0</v>
      </c>
      <c r="IPX199" s="87">
        <f>IPV199+IPW199</f>
        <v>0</v>
      </c>
      <c r="IPY199" s="87">
        <v>0</v>
      </c>
      <c r="IPZ199" s="87">
        <f>IPX199*(($H$150)+1)+(IF(IPY199&lt;101,IPY199,IF(IPY199&lt;201,IPY199/2,IF(IPY199&lt;=301,IPY199/3,IPY199/4))))</f>
        <v>0</v>
      </c>
      <c r="IQA199" s="108">
        <v>3</v>
      </c>
      <c r="IQB199" s="109"/>
      <c r="IQC199" s="87"/>
      <c r="IQD199" s="87"/>
      <c r="IQE199" s="87">
        <v>0</v>
      </c>
      <c r="IQF199" s="87">
        <f>IQD199+IQE199</f>
        <v>0</v>
      </c>
      <c r="IQG199" s="87">
        <v>0</v>
      </c>
      <c r="IQH199" s="87">
        <f>IQF199*(($H$150)+1)+(IF(IQG199&lt;101,IQG199,IF(IQG199&lt;201,IQG199/2,IF(IQG199&lt;=301,IQG199/3,IQG199/4))))</f>
        <v>0</v>
      </c>
      <c r="IQI199" s="108">
        <v>3</v>
      </c>
      <c r="IQJ199" s="109"/>
      <c r="IQK199" s="87"/>
      <c r="IQL199" s="87"/>
      <c r="IQM199" s="87">
        <v>0</v>
      </c>
      <c r="IQN199" s="87">
        <f>IQL199+IQM199</f>
        <v>0</v>
      </c>
      <c r="IQO199" s="87">
        <v>0</v>
      </c>
      <c r="IQP199" s="87">
        <f>IQN199*(($H$150)+1)+(IF(IQO199&lt;101,IQO199,IF(IQO199&lt;201,IQO199/2,IF(IQO199&lt;=301,IQO199/3,IQO199/4))))</f>
        <v>0</v>
      </c>
      <c r="IQQ199" s="108">
        <v>3</v>
      </c>
      <c r="IQR199" s="109"/>
      <c r="IQS199" s="87"/>
      <c r="IQT199" s="87"/>
      <c r="IQU199" s="87">
        <v>0</v>
      </c>
      <c r="IQV199" s="87">
        <f>IQT199+IQU199</f>
        <v>0</v>
      </c>
      <c r="IQW199" s="87">
        <v>0</v>
      </c>
      <c r="IQX199" s="87">
        <f>IQV199*(($H$150)+1)+(IF(IQW199&lt;101,IQW199,IF(IQW199&lt;201,IQW199/2,IF(IQW199&lt;=301,IQW199/3,IQW199/4))))</f>
        <v>0</v>
      </c>
      <c r="IQY199" s="108">
        <v>3</v>
      </c>
      <c r="IQZ199" s="109"/>
      <c r="IRA199" s="87"/>
      <c r="IRB199" s="87"/>
      <c r="IRC199" s="87">
        <v>0</v>
      </c>
      <c r="IRD199" s="87">
        <f>IRB199+IRC199</f>
        <v>0</v>
      </c>
      <c r="IRE199" s="87">
        <v>0</v>
      </c>
      <c r="IRF199" s="87">
        <f>IRD199*(($H$150)+1)+(IF(IRE199&lt;101,IRE199,IF(IRE199&lt;201,IRE199/2,IF(IRE199&lt;=301,IRE199/3,IRE199/4))))</f>
        <v>0</v>
      </c>
      <c r="IRG199" s="108">
        <v>3</v>
      </c>
      <c r="IRH199" s="109"/>
      <c r="IRI199" s="87"/>
      <c r="IRJ199" s="87"/>
      <c r="IRK199" s="87">
        <v>0</v>
      </c>
      <c r="IRL199" s="87">
        <f>IRJ199+IRK199</f>
        <v>0</v>
      </c>
      <c r="IRM199" s="87">
        <v>0</v>
      </c>
      <c r="IRN199" s="87">
        <f>IRL199*(($H$150)+1)+(IF(IRM199&lt;101,IRM199,IF(IRM199&lt;201,IRM199/2,IF(IRM199&lt;=301,IRM199/3,IRM199/4))))</f>
        <v>0</v>
      </c>
      <c r="IRO199" s="108">
        <v>3</v>
      </c>
      <c r="IRP199" s="109"/>
      <c r="IRQ199" s="87"/>
      <c r="IRR199" s="87"/>
      <c r="IRS199" s="87">
        <v>0</v>
      </c>
      <c r="IRT199" s="87">
        <f>IRR199+IRS199</f>
        <v>0</v>
      </c>
      <c r="IRU199" s="87">
        <v>0</v>
      </c>
      <c r="IRV199" s="87">
        <f>IRT199*(($H$150)+1)+(IF(IRU199&lt;101,IRU199,IF(IRU199&lt;201,IRU199/2,IF(IRU199&lt;=301,IRU199/3,IRU199/4))))</f>
        <v>0</v>
      </c>
      <c r="IRW199" s="108">
        <v>3</v>
      </c>
      <c r="IRX199" s="109"/>
      <c r="IRY199" s="87"/>
      <c r="IRZ199" s="87"/>
      <c r="ISA199" s="87">
        <v>0</v>
      </c>
      <c r="ISB199" s="87">
        <f>IRZ199+ISA199</f>
        <v>0</v>
      </c>
      <c r="ISC199" s="87">
        <v>0</v>
      </c>
      <c r="ISD199" s="87">
        <f>ISB199*(($H$150)+1)+(IF(ISC199&lt;101,ISC199,IF(ISC199&lt;201,ISC199/2,IF(ISC199&lt;=301,ISC199/3,ISC199/4))))</f>
        <v>0</v>
      </c>
      <c r="ISE199" s="108">
        <v>3</v>
      </c>
      <c r="ISF199" s="109"/>
      <c r="ISG199" s="87"/>
      <c r="ISH199" s="87"/>
      <c r="ISI199" s="87">
        <v>0</v>
      </c>
      <c r="ISJ199" s="87">
        <f>ISH199+ISI199</f>
        <v>0</v>
      </c>
      <c r="ISK199" s="87">
        <v>0</v>
      </c>
      <c r="ISL199" s="87">
        <f>ISJ199*(($H$150)+1)+(IF(ISK199&lt;101,ISK199,IF(ISK199&lt;201,ISK199/2,IF(ISK199&lt;=301,ISK199/3,ISK199/4))))</f>
        <v>0</v>
      </c>
      <c r="ISM199" s="108">
        <v>3</v>
      </c>
      <c r="ISN199" s="109"/>
      <c r="ISO199" s="87"/>
      <c r="ISP199" s="87"/>
      <c r="ISQ199" s="87">
        <v>0</v>
      </c>
      <c r="ISR199" s="87">
        <f>ISP199+ISQ199</f>
        <v>0</v>
      </c>
      <c r="ISS199" s="87">
        <v>0</v>
      </c>
      <c r="IST199" s="87">
        <f>ISR199*(($H$150)+1)+(IF(ISS199&lt;101,ISS199,IF(ISS199&lt;201,ISS199/2,IF(ISS199&lt;=301,ISS199/3,ISS199/4))))</f>
        <v>0</v>
      </c>
      <c r="ISU199" s="108">
        <v>3</v>
      </c>
      <c r="ISV199" s="109"/>
      <c r="ISW199" s="87"/>
      <c r="ISX199" s="87"/>
      <c r="ISY199" s="87">
        <v>0</v>
      </c>
      <c r="ISZ199" s="87">
        <f>ISX199+ISY199</f>
        <v>0</v>
      </c>
      <c r="ITA199" s="87">
        <v>0</v>
      </c>
      <c r="ITB199" s="87">
        <f>ISZ199*(($H$150)+1)+(IF(ITA199&lt;101,ITA199,IF(ITA199&lt;201,ITA199/2,IF(ITA199&lt;=301,ITA199/3,ITA199/4))))</f>
        <v>0</v>
      </c>
      <c r="ITC199" s="108">
        <v>3</v>
      </c>
      <c r="ITD199" s="109"/>
      <c r="ITE199" s="87"/>
      <c r="ITF199" s="87"/>
      <c r="ITG199" s="87">
        <v>0</v>
      </c>
      <c r="ITH199" s="87">
        <f>ITF199+ITG199</f>
        <v>0</v>
      </c>
      <c r="ITI199" s="87">
        <v>0</v>
      </c>
      <c r="ITJ199" s="87">
        <f>ITH199*(($H$150)+1)+(IF(ITI199&lt;101,ITI199,IF(ITI199&lt;201,ITI199/2,IF(ITI199&lt;=301,ITI199/3,ITI199/4))))</f>
        <v>0</v>
      </c>
      <c r="ITK199" s="108">
        <v>3</v>
      </c>
      <c r="ITL199" s="109"/>
      <c r="ITM199" s="87"/>
      <c r="ITN199" s="87"/>
      <c r="ITO199" s="87">
        <v>0</v>
      </c>
      <c r="ITP199" s="87">
        <f>ITN199+ITO199</f>
        <v>0</v>
      </c>
      <c r="ITQ199" s="87">
        <v>0</v>
      </c>
      <c r="ITR199" s="87">
        <f>ITP199*(($H$150)+1)+(IF(ITQ199&lt;101,ITQ199,IF(ITQ199&lt;201,ITQ199/2,IF(ITQ199&lt;=301,ITQ199/3,ITQ199/4))))</f>
        <v>0</v>
      </c>
      <c r="ITS199" s="108">
        <v>3</v>
      </c>
      <c r="ITT199" s="109"/>
      <c r="ITU199" s="87"/>
      <c r="ITV199" s="87"/>
      <c r="ITW199" s="87">
        <v>0</v>
      </c>
      <c r="ITX199" s="87">
        <f>ITV199+ITW199</f>
        <v>0</v>
      </c>
      <c r="ITY199" s="87">
        <v>0</v>
      </c>
      <c r="ITZ199" s="87">
        <f>ITX199*(($H$150)+1)+(IF(ITY199&lt;101,ITY199,IF(ITY199&lt;201,ITY199/2,IF(ITY199&lt;=301,ITY199/3,ITY199/4))))</f>
        <v>0</v>
      </c>
      <c r="IUA199" s="108">
        <v>3</v>
      </c>
      <c r="IUB199" s="109"/>
      <c r="IUC199" s="87"/>
      <c r="IUD199" s="87"/>
      <c r="IUE199" s="87">
        <v>0</v>
      </c>
      <c r="IUF199" s="87">
        <f>IUD199+IUE199</f>
        <v>0</v>
      </c>
      <c r="IUG199" s="87">
        <v>0</v>
      </c>
      <c r="IUH199" s="87">
        <f>IUF199*(($H$150)+1)+(IF(IUG199&lt;101,IUG199,IF(IUG199&lt;201,IUG199/2,IF(IUG199&lt;=301,IUG199/3,IUG199/4))))</f>
        <v>0</v>
      </c>
      <c r="IUI199" s="108">
        <v>3</v>
      </c>
      <c r="IUJ199" s="109"/>
      <c r="IUK199" s="87"/>
      <c r="IUL199" s="87"/>
      <c r="IUM199" s="87">
        <v>0</v>
      </c>
      <c r="IUN199" s="87">
        <f>IUL199+IUM199</f>
        <v>0</v>
      </c>
      <c r="IUO199" s="87">
        <v>0</v>
      </c>
      <c r="IUP199" s="87">
        <f>IUN199*(($H$150)+1)+(IF(IUO199&lt;101,IUO199,IF(IUO199&lt;201,IUO199/2,IF(IUO199&lt;=301,IUO199/3,IUO199/4))))</f>
        <v>0</v>
      </c>
      <c r="IUQ199" s="108">
        <v>3</v>
      </c>
      <c r="IUR199" s="109"/>
      <c r="IUS199" s="87"/>
      <c r="IUT199" s="87"/>
      <c r="IUU199" s="87">
        <v>0</v>
      </c>
      <c r="IUV199" s="87">
        <f>IUT199+IUU199</f>
        <v>0</v>
      </c>
      <c r="IUW199" s="87">
        <v>0</v>
      </c>
      <c r="IUX199" s="87">
        <f>IUV199*(($H$150)+1)+(IF(IUW199&lt;101,IUW199,IF(IUW199&lt;201,IUW199/2,IF(IUW199&lt;=301,IUW199/3,IUW199/4))))</f>
        <v>0</v>
      </c>
      <c r="IUY199" s="108">
        <v>3</v>
      </c>
      <c r="IUZ199" s="109"/>
      <c r="IVA199" s="87"/>
      <c r="IVB199" s="87"/>
      <c r="IVC199" s="87">
        <v>0</v>
      </c>
      <c r="IVD199" s="87">
        <f>IVB199+IVC199</f>
        <v>0</v>
      </c>
      <c r="IVE199" s="87">
        <v>0</v>
      </c>
      <c r="IVF199" s="87">
        <f>IVD199*(($H$150)+1)+(IF(IVE199&lt;101,IVE199,IF(IVE199&lt;201,IVE199/2,IF(IVE199&lt;=301,IVE199/3,IVE199/4))))</f>
        <v>0</v>
      </c>
      <c r="IVG199" s="108">
        <v>3</v>
      </c>
      <c r="IVH199" s="109"/>
      <c r="IVI199" s="87"/>
      <c r="IVJ199" s="87"/>
      <c r="IVK199" s="87">
        <v>0</v>
      </c>
      <c r="IVL199" s="87">
        <f>IVJ199+IVK199</f>
        <v>0</v>
      </c>
      <c r="IVM199" s="87">
        <v>0</v>
      </c>
      <c r="IVN199" s="87">
        <f>IVL199*(($H$150)+1)+(IF(IVM199&lt;101,IVM199,IF(IVM199&lt;201,IVM199/2,IF(IVM199&lt;=301,IVM199/3,IVM199/4))))</f>
        <v>0</v>
      </c>
      <c r="IVO199" s="108">
        <v>3</v>
      </c>
      <c r="IVP199" s="109"/>
      <c r="IVQ199" s="87"/>
      <c r="IVR199" s="87"/>
      <c r="IVS199" s="87">
        <v>0</v>
      </c>
      <c r="IVT199" s="87">
        <f>IVR199+IVS199</f>
        <v>0</v>
      </c>
      <c r="IVU199" s="87">
        <v>0</v>
      </c>
      <c r="IVV199" s="87">
        <f>IVT199*(($H$150)+1)+(IF(IVU199&lt;101,IVU199,IF(IVU199&lt;201,IVU199/2,IF(IVU199&lt;=301,IVU199/3,IVU199/4))))</f>
        <v>0</v>
      </c>
      <c r="IVW199" s="108">
        <v>3</v>
      </c>
      <c r="IVX199" s="109"/>
      <c r="IVY199" s="87"/>
      <c r="IVZ199" s="87"/>
      <c r="IWA199" s="87">
        <v>0</v>
      </c>
      <c r="IWB199" s="87">
        <f>IVZ199+IWA199</f>
        <v>0</v>
      </c>
      <c r="IWC199" s="87">
        <v>0</v>
      </c>
      <c r="IWD199" s="87">
        <f>IWB199*(($H$150)+1)+(IF(IWC199&lt;101,IWC199,IF(IWC199&lt;201,IWC199/2,IF(IWC199&lt;=301,IWC199/3,IWC199/4))))</f>
        <v>0</v>
      </c>
      <c r="IWE199" s="108">
        <v>3</v>
      </c>
      <c r="IWF199" s="109"/>
      <c r="IWG199" s="87"/>
      <c r="IWH199" s="87"/>
      <c r="IWI199" s="87">
        <v>0</v>
      </c>
      <c r="IWJ199" s="87">
        <f>IWH199+IWI199</f>
        <v>0</v>
      </c>
      <c r="IWK199" s="87">
        <v>0</v>
      </c>
      <c r="IWL199" s="87">
        <f>IWJ199*(($H$150)+1)+(IF(IWK199&lt;101,IWK199,IF(IWK199&lt;201,IWK199/2,IF(IWK199&lt;=301,IWK199/3,IWK199/4))))</f>
        <v>0</v>
      </c>
      <c r="IWM199" s="108">
        <v>3</v>
      </c>
      <c r="IWN199" s="109"/>
      <c r="IWO199" s="87"/>
      <c r="IWP199" s="87"/>
      <c r="IWQ199" s="87">
        <v>0</v>
      </c>
      <c r="IWR199" s="87">
        <f>IWP199+IWQ199</f>
        <v>0</v>
      </c>
      <c r="IWS199" s="87">
        <v>0</v>
      </c>
      <c r="IWT199" s="87">
        <f>IWR199*(($H$150)+1)+(IF(IWS199&lt;101,IWS199,IF(IWS199&lt;201,IWS199/2,IF(IWS199&lt;=301,IWS199/3,IWS199/4))))</f>
        <v>0</v>
      </c>
      <c r="IWU199" s="108">
        <v>3</v>
      </c>
      <c r="IWV199" s="109"/>
      <c r="IWW199" s="87"/>
      <c r="IWX199" s="87"/>
      <c r="IWY199" s="87">
        <v>0</v>
      </c>
      <c r="IWZ199" s="87">
        <f>IWX199+IWY199</f>
        <v>0</v>
      </c>
      <c r="IXA199" s="87">
        <v>0</v>
      </c>
      <c r="IXB199" s="87">
        <f>IWZ199*(($H$150)+1)+(IF(IXA199&lt;101,IXA199,IF(IXA199&lt;201,IXA199/2,IF(IXA199&lt;=301,IXA199/3,IXA199/4))))</f>
        <v>0</v>
      </c>
      <c r="IXC199" s="108">
        <v>3</v>
      </c>
      <c r="IXD199" s="109"/>
      <c r="IXE199" s="87"/>
      <c r="IXF199" s="87"/>
      <c r="IXG199" s="87">
        <v>0</v>
      </c>
      <c r="IXH199" s="87">
        <f>IXF199+IXG199</f>
        <v>0</v>
      </c>
      <c r="IXI199" s="87">
        <v>0</v>
      </c>
      <c r="IXJ199" s="87">
        <f>IXH199*(($H$150)+1)+(IF(IXI199&lt;101,IXI199,IF(IXI199&lt;201,IXI199/2,IF(IXI199&lt;=301,IXI199/3,IXI199/4))))</f>
        <v>0</v>
      </c>
      <c r="IXK199" s="108">
        <v>3</v>
      </c>
      <c r="IXL199" s="109"/>
      <c r="IXM199" s="87"/>
      <c r="IXN199" s="87"/>
      <c r="IXO199" s="87">
        <v>0</v>
      </c>
      <c r="IXP199" s="87">
        <f>IXN199+IXO199</f>
        <v>0</v>
      </c>
      <c r="IXQ199" s="87">
        <v>0</v>
      </c>
      <c r="IXR199" s="87">
        <f>IXP199*(($H$150)+1)+(IF(IXQ199&lt;101,IXQ199,IF(IXQ199&lt;201,IXQ199/2,IF(IXQ199&lt;=301,IXQ199/3,IXQ199/4))))</f>
        <v>0</v>
      </c>
      <c r="IXS199" s="108">
        <v>3</v>
      </c>
      <c r="IXT199" s="109"/>
      <c r="IXU199" s="87"/>
      <c r="IXV199" s="87"/>
      <c r="IXW199" s="87">
        <v>0</v>
      </c>
      <c r="IXX199" s="87">
        <f>IXV199+IXW199</f>
        <v>0</v>
      </c>
      <c r="IXY199" s="87">
        <v>0</v>
      </c>
      <c r="IXZ199" s="87">
        <f>IXX199*(($H$150)+1)+(IF(IXY199&lt;101,IXY199,IF(IXY199&lt;201,IXY199/2,IF(IXY199&lt;=301,IXY199/3,IXY199/4))))</f>
        <v>0</v>
      </c>
      <c r="IYA199" s="108">
        <v>3</v>
      </c>
      <c r="IYB199" s="109"/>
      <c r="IYC199" s="87"/>
      <c r="IYD199" s="87"/>
      <c r="IYE199" s="87">
        <v>0</v>
      </c>
      <c r="IYF199" s="87">
        <f>IYD199+IYE199</f>
        <v>0</v>
      </c>
      <c r="IYG199" s="87">
        <v>0</v>
      </c>
      <c r="IYH199" s="87">
        <f>IYF199*(($H$150)+1)+(IF(IYG199&lt;101,IYG199,IF(IYG199&lt;201,IYG199/2,IF(IYG199&lt;=301,IYG199/3,IYG199/4))))</f>
        <v>0</v>
      </c>
      <c r="IYI199" s="108">
        <v>3</v>
      </c>
      <c r="IYJ199" s="109"/>
      <c r="IYK199" s="87"/>
      <c r="IYL199" s="87"/>
      <c r="IYM199" s="87">
        <v>0</v>
      </c>
      <c r="IYN199" s="87">
        <f>IYL199+IYM199</f>
        <v>0</v>
      </c>
      <c r="IYO199" s="87">
        <v>0</v>
      </c>
      <c r="IYP199" s="87">
        <f>IYN199*(($H$150)+1)+(IF(IYO199&lt;101,IYO199,IF(IYO199&lt;201,IYO199/2,IF(IYO199&lt;=301,IYO199/3,IYO199/4))))</f>
        <v>0</v>
      </c>
      <c r="IYQ199" s="108">
        <v>3</v>
      </c>
      <c r="IYR199" s="109"/>
      <c r="IYS199" s="87"/>
      <c r="IYT199" s="87"/>
      <c r="IYU199" s="87">
        <v>0</v>
      </c>
      <c r="IYV199" s="87">
        <f>IYT199+IYU199</f>
        <v>0</v>
      </c>
      <c r="IYW199" s="87">
        <v>0</v>
      </c>
      <c r="IYX199" s="87">
        <f>IYV199*(($H$150)+1)+(IF(IYW199&lt;101,IYW199,IF(IYW199&lt;201,IYW199/2,IF(IYW199&lt;=301,IYW199/3,IYW199/4))))</f>
        <v>0</v>
      </c>
      <c r="IYY199" s="108">
        <v>3</v>
      </c>
      <c r="IYZ199" s="109"/>
      <c r="IZA199" s="87"/>
      <c r="IZB199" s="87"/>
      <c r="IZC199" s="87">
        <v>0</v>
      </c>
      <c r="IZD199" s="87">
        <f>IZB199+IZC199</f>
        <v>0</v>
      </c>
      <c r="IZE199" s="87">
        <v>0</v>
      </c>
      <c r="IZF199" s="87">
        <f>IZD199*(($H$150)+1)+(IF(IZE199&lt;101,IZE199,IF(IZE199&lt;201,IZE199/2,IF(IZE199&lt;=301,IZE199/3,IZE199/4))))</f>
        <v>0</v>
      </c>
      <c r="IZG199" s="108">
        <v>3</v>
      </c>
      <c r="IZH199" s="109"/>
      <c r="IZI199" s="87"/>
      <c r="IZJ199" s="87"/>
      <c r="IZK199" s="87">
        <v>0</v>
      </c>
      <c r="IZL199" s="87">
        <f>IZJ199+IZK199</f>
        <v>0</v>
      </c>
      <c r="IZM199" s="87">
        <v>0</v>
      </c>
      <c r="IZN199" s="87">
        <f>IZL199*(($H$150)+1)+(IF(IZM199&lt;101,IZM199,IF(IZM199&lt;201,IZM199/2,IF(IZM199&lt;=301,IZM199/3,IZM199/4))))</f>
        <v>0</v>
      </c>
      <c r="IZO199" s="108">
        <v>3</v>
      </c>
      <c r="IZP199" s="109"/>
      <c r="IZQ199" s="87"/>
      <c r="IZR199" s="87"/>
      <c r="IZS199" s="87">
        <v>0</v>
      </c>
      <c r="IZT199" s="87">
        <f>IZR199+IZS199</f>
        <v>0</v>
      </c>
      <c r="IZU199" s="87">
        <v>0</v>
      </c>
      <c r="IZV199" s="87">
        <f>IZT199*(($H$150)+1)+(IF(IZU199&lt;101,IZU199,IF(IZU199&lt;201,IZU199/2,IF(IZU199&lt;=301,IZU199/3,IZU199/4))))</f>
        <v>0</v>
      </c>
      <c r="IZW199" s="108">
        <v>3</v>
      </c>
      <c r="IZX199" s="109"/>
      <c r="IZY199" s="87"/>
      <c r="IZZ199" s="87"/>
      <c r="JAA199" s="87">
        <v>0</v>
      </c>
      <c r="JAB199" s="87">
        <f>IZZ199+JAA199</f>
        <v>0</v>
      </c>
      <c r="JAC199" s="87">
        <v>0</v>
      </c>
      <c r="JAD199" s="87">
        <f>JAB199*(($H$150)+1)+(IF(JAC199&lt;101,JAC199,IF(JAC199&lt;201,JAC199/2,IF(JAC199&lt;=301,JAC199/3,JAC199/4))))</f>
        <v>0</v>
      </c>
      <c r="JAE199" s="108">
        <v>3</v>
      </c>
      <c r="JAF199" s="109"/>
      <c r="JAG199" s="87"/>
      <c r="JAH199" s="87"/>
      <c r="JAI199" s="87">
        <v>0</v>
      </c>
      <c r="JAJ199" s="87">
        <f>JAH199+JAI199</f>
        <v>0</v>
      </c>
      <c r="JAK199" s="87">
        <v>0</v>
      </c>
      <c r="JAL199" s="87">
        <f>JAJ199*(($H$150)+1)+(IF(JAK199&lt;101,JAK199,IF(JAK199&lt;201,JAK199/2,IF(JAK199&lt;=301,JAK199/3,JAK199/4))))</f>
        <v>0</v>
      </c>
      <c r="JAM199" s="108">
        <v>3</v>
      </c>
      <c r="JAN199" s="109"/>
      <c r="JAO199" s="87"/>
      <c r="JAP199" s="87"/>
      <c r="JAQ199" s="87">
        <v>0</v>
      </c>
      <c r="JAR199" s="87">
        <f>JAP199+JAQ199</f>
        <v>0</v>
      </c>
      <c r="JAS199" s="87">
        <v>0</v>
      </c>
      <c r="JAT199" s="87">
        <f>JAR199*(($H$150)+1)+(IF(JAS199&lt;101,JAS199,IF(JAS199&lt;201,JAS199/2,IF(JAS199&lt;=301,JAS199/3,JAS199/4))))</f>
        <v>0</v>
      </c>
      <c r="JAU199" s="108">
        <v>3</v>
      </c>
      <c r="JAV199" s="109"/>
      <c r="JAW199" s="87"/>
      <c r="JAX199" s="87"/>
      <c r="JAY199" s="87">
        <v>0</v>
      </c>
      <c r="JAZ199" s="87">
        <f>JAX199+JAY199</f>
        <v>0</v>
      </c>
      <c r="JBA199" s="87">
        <v>0</v>
      </c>
      <c r="JBB199" s="87">
        <f>JAZ199*(($H$150)+1)+(IF(JBA199&lt;101,JBA199,IF(JBA199&lt;201,JBA199/2,IF(JBA199&lt;=301,JBA199/3,JBA199/4))))</f>
        <v>0</v>
      </c>
      <c r="JBC199" s="108">
        <v>3</v>
      </c>
      <c r="JBD199" s="109"/>
      <c r="JBE199" s="87"/>
      <c r="JBF199" s="87"/>
      <c r="JBG199" s="87">
        <v>0</v>
      </c>
      <c r="JBH199" s="87">
        <f>JBF199+JBG199</f>
        <v>0</v>
      </c>
      <c r="JBI199" s="87">
        <v>0</v>
      </c>
      <c r="JBJ199" s="87">
        <f>JBH199*(($H$150)+1)+(IF(JBI199&lt;101,JBI199,IF(JBI199&lt;201,JBI199/2,IF(JBI199&lt;=301,JBI199/3,JBI199/4))))</f>
        <v>0</v>
      </c>
      <c r="JBK199" s="108">
        <v>3</v>
      </c>
      <c r="JBL199" s="109"/>
      <c r="JBM199" s="87"/>
      <c r="JBN199" s="87"/>
      <c r="JBO199" s="87">
        <v>0</v>
      </c>
      <c r="JBP199" s="87">
        <f>JBN199+JBO199</f>
        <v>0</v>
      </c>
      <c r="JBQ199" s="87">
        <v>0</v>
      </c>
      <c r="JBR199" s="87">
        <f>JBP199*(($H$150)+1)+(IF(JBQ199&lt;101,JBQ199,IF(JBQ199&lt;201,JBQ199/2,IF(JBQ199&lt;=301,JBQ199/3,JBQ199/4))))</f>
        <v>0</v>
      </c>
      <c r="JBS199" s="108">
        <v>3</v>
      </c>
      <c r="JBT199" s="109"/>
      <c r="JBU199" s="87"/>
      <c r="JBV199" s="87"/>
      <c r="JBW199" s="87">
        <v>0</v>
      </c>
      <c r="JBX199" s="87">
        <f>JBV199+JBW199</f>
        <v>0</v>
      </c>
      <c r="JBY199" s="87">
        <v>0</v>
      </c>
      <c r="JBZ199" s="87">
        <f>JBX199*(($H$150)+1)+(IF(JBY199&lt;101,JBY199,IF(JBY199&lt;201,JBY199/2,IF(JBY199&lt;=301,JBY199/3,JBY199/4))))</f>
        <v>0</v>
      </c>
      <c r="JCA199" s="108">
        <v>3</v>
      </c>
      <c r="JCB199" s="109"/>
      <c r="JCC199" s="87"/>
      <c r="JCD199" s="87"/>
      <c r="JCE199" s="87">
        <v>0</v>
      </c>
      <c r="JCF199" s="87">
        <f>JCD199+JCE199</f>
        <v>0</v>
      </c>
      <c r="JCG199" s="87">
        <v>0</v>
      </c>
      <c r="JCH199" s="87">
        <f>JCF199*(($H$150)+1)+(IF(JCG199&lt;101,JCG199,IF(JCG199&lt;201,JCG199/2,IF(JCG199&lt;=301,JCG199/3,JCG199/4))))</f>
        <v>0</v>
      </c>
      <c r="JCI199" s="108">
        <v>3</v>
      </c>
      <c r="JCJ199" s="109"/>
      <c r="JCK199" s="87"/>
      <c r="JCL199" s="87"/>
      <c r="JCM199" s="87">
        <v>0</v>
      </c>
      <c r="JCN199" s="87">
        <f>JCL199+JCM199</f>
        <v>0</v>
      </c>
      <c r="JCO199" s="87">
        <v>0</v>
      </c>
      <c r="JCP199" s="87">
        <f>JCN199*(($H$150)+1)+(IF(JCO199&lt;101,JCO199,IF(JCO199&lt;201,JCO199/2,IF(JCO199&lt;=301,JCO199/3,JCO199/4))))</f>
        <v>0</v>
      </c>
      <c r="JCQ199" s="108">
        <v>3</v>
      </c>
      <c r="JCR199" s="109"/>
      <c r="JCS199" s="87"/>
      <c r="JCT199" s="87"/>
      <c r="JCU199" s="87">
        <v>0</v>
      </c>
      <c r="JCV199" s="87">
        <f>JCT199+JCU199</f>
        <v>0</v>
      </c>
      <c r="JCW199" s="87">
        <v>0</v>
      </c>
      <c r="JCX199" s="87">
        <f>JCV199*(($H$150)+1)+(IF(JCW199&lt;101,JCW199,IF(JCW199&lt;201,JCW199/2,IF(JCW199&lt;=301,JCW199/3,JCW199/4))))</f>
        <v>0</v>
      </c>
      <c r="JCY199" s="108">
        <v>3</v>
      </c>
      <c r="JCZ199" s="109"/>
      <c r="JDA199" s="87"/>
      <c r="JDB199" s="87"/>
      <c r="JDC199" s="87">
        <v>0</v>
      </c>
      <c r="JDD199" s="87">
        <f>JDB199+JDC199</f>
        <v>0</v>
      </c>
      <c r="JDE199" s="87">
        <v>0</v>
      </c>
      <c r="JDF199" s="87">
        <f>JDD199*(($H$150)+1)+(IF(JDE199&lt;101,JDE199,IF(JDE199&lt;201,JDE199/2,IF(JDE199&lt;=301,JDE199/3,JDE199/4))))</f>
        <v>0</v>
      </c>
      <c r="JDG199" s="108">
        <v>3</v>
      </c>
      <c r="JDH199" s="109"/>
      <c r="JDI199" s="87"/>
      <c r="JDJ199" s="87"/>
      <c r="JDK199" s="87">
        <v>0</v>
      </c>
      <c r="JDL199" s="87">
        <f>JDJ199+JDK199</f>
        <v>0</v>
      </c>
      <c r="JDM199" s="87">
        <v>0</v>
      </c>
      <c r="JDN199" s="87">
        <f>JDL199*(($H$150)+1)+(IF(JDM199&lt;101,JDM199,IF(JDM199&lt;201,JDM199/2,IF(JDM199&lt;=301,JDM199/3,JDM199/4))))</f>
        <v>0</v>
      </c>
      <c r="JDO199" s="108">
        <v>3</v>
      </c>
      <c r="JDP199" s="109"/>
      <c r="JDQ199" s="87"/>
      <c r="JDR199" s="87"/>
      <c r="JDS199" s="87">
        <v>0</v>
      </c>
      <c r="JDT199" s="87">
        <f>JDR199+JDS199</f>
        <v>0</v>
      </c>
      <c r="JDU199" s="87">
        <v>0</v>
      </c>
      <c r="JDV199" s="87">
        <f>JDT199*(($H$150)+1)+(IF(JDU199&lt;101,JDU199,IF(JDU199&lt;201,JDU199/2,IF(JDU199&lt;=301,JDU199/3,JDU199/4))))</f>
        <v>0</v>
      </c>
      <c r="JDW199" s="108">
        <v>3</v>
      </c>
      <c r="JDX199" s="109"/>
      <c r="JDY199" s="87"/>
      <c r="JDZ199" s="87"/>
      <c r="JEA199" s="87">
        <v>0</v>
      </c>
      <c r="JEB199" s="87">
        <f>JDZ199+JEA199</f>
        <v>0</v>
      </c>
      <c r="JEC199" s="87">
        <v>0</v>
      </c>
      <c r="JED199" s="87">
        <f>JEB199*(($H$150)+1)+(IF(JEC199&lt;101,JEC199,IF(JEC199&lt;201,JEC199/2,IF(JEC199&lt;=301,JEC199/3,JEC199/4))))</f>
        <v>0</v>
      </c>
      <c r="JEE199" s="108">
        <v>3</v>
      </c>
      <c r="JEF199" s="109"/>
      <c r="JEG199" s="87"/>
      <c r="JEH199" s="87"/>
      <c r="JEI199" s="87">
        <v>0</v>
      </c>
      <c r="JEJ199" s="87">
        <f>JEH199+JEI199</f>
        <v>0</v>
      </c>
      <c r="JEK199" s="87">
        <v>0</v>
      </c>
      <c r="JEL199" s="87">
        <f>JEJ199*(($H$150)+1)+(IF(JEK199&lt;101,JEK199,IF(JEK199&lt;201,JEK199/2,IF(JEK199&lt;=301,JEK199/3,JEK199/4))))</f>
        <v>0</v>
      </c>
      <c r="JEM199" s="108">
        <v>3</v>
      </c>
      <c r="JEN199" s="109"/>
      <c r="JEO199" s="87"/>
      <c r="JEP199" s="87"/>
      <c r="JEQ199" s="87">
        <v>0</v>
      </c>
      <c r="JER199" s="87">
        <f>JEP199+JEQ199</f>
        <v>0</v>
      </c>
      <c r="JES199" s="87">
        <v>0</v>
      </c>
      <c r="JET199" s="87">
        <f>JER199*(($H$150)+1)+(IF(JES199&lt;101,JES199,IF(JES199&lt;201,JES199/2,IF(JES199&lt;=301,JES199/3,JES199/4))))</f>
        <v>0</v>
      </c>
      <c r="JEU199" s="108">
        <v>3</v>
      </c>
      <c r="JEV199" s="109"/>
      <c r="JEW199" s="87"/>
      <c r="JEX199" s="87"/>
      <c r="JEY199" s="87">
        <v>0</v>
      </c>
      <c r="JEZ199" s="87">
        <f>JEX199+JEY199</f>
        <v>0</v>
      </c>
      <c r="JFA199" s="87">
        <v>0</v>
      </c>
      <c r="JFB199" s="87">
        <f>JEZ199*(($H$150)+1)+(IF(JFA199&lt;101,JFA199,IF(JFA199&lt;201,JFA199/2,IF(JFA199&lt;=301,JFA199/3,JFA199/4))))</f>
        <v>0</v>
      </c>
      <c r="JFC199" s="108">
        <v>3</v>
      </c>
      <c r="JFD199" s="109"/>
      <c r="JFE199" s="87"/>
      <c r="JFF199" s="87"/>
      <c r="JFG199" s="87">
        <v>0</v>
      </c>
      <c r="JFH199" s="87">
        <f>JFF199+JFG199</f>
        <v>0</v>
      </c>
      <c r="JFI199" s="87">
        <v>0</v>
      </c>
      <c r="JFJ199" s="87">
        <f>JFH199*(($H$150)+1)+(IF(JFI199&lt;101,JFI199,IF(JFI199&lt;201,JFI199/2,IF(JFI199&lt;=301,JFI199/3,JFI199/4))))</f>
        <v>0</v>
      </c>
      <c r="JFK199" s="108">
        <v>3</v>
      </c>
      <c r="JFL199" s="109"/>
      <c r="JFM199" s="87"/>
      <c r="JFN199" s="87"/>
      <c r="JFO199" s="87">
        <v>0</v>
      </c>
      <c r="JFP199" s="87">
        <f>JFN199+JFO199</f>
        <v>0</v>
      </c>
      <c r="JFQ199" s="87">
        <v>0</v>
      </c>
      <c r="JFR199" s="87">
        <f>JFP199*(($H$150)+1)+(IF(JFQ199&lt;101,JFQ199,IF(JFQ199&lt;201,JFQ199/2,IF(JFQ199&lt;=301,JFQ199/3,JFQ199/4))))</f>
        <v>0</v>
      </c>
      <c r="JFS199" s="108">
        <v>3</v>
      </c>
      <c r="JFT199" s="109"/>
      <c r="JFU199" s="87"/>
      <c r="JFV199" s="87"/>
      <c r="JFW199" s="87">
        <v>0</v>
      </c>
      <c r="JFX199" s="87">
        <f>JFV199+JFW199</f>
        <v>0</v>
      </c>
      <c r="JFY199" s="87">
        <v>0</v>
      </c>
      <c r="JFZ199" s="87">
        <f>JFX199*(($H$150)+1)+(IF(JFY199&lt;101,JFY199,IF(JFY199&lt;201,JFY199/2,IF(JFY199&lt;=301,JFY199/3,JFY199/4))))</f>
        <v>0</v>
      </c>
      <c r="JGA199" s="108">
        <v>3</v>
      </c>
      <c r="JGB199" s="109"/>
      <c r="JGC199" s="87"/>
      <c r="JGD199" s="87"/>
      <c r="JGE199" s="87">
        <v>0</v>
      </c>
      <c r="JGF199" s="87">
        <f>JGD199+JGE199</f>
        <v>0</v>
      </c>
      <c r="JGG199" s="87">
        <v>0</v>
      </c>
      <c r="JGH199" s="87">
        <f>JGF199*(($H$150)+1)+(IF(JGG199&lt;101,JGG199,IF(JGG199&lt;201,JGG199/2,IF(JGG199&lt;=301,JGG199/3,JGG199/4))))</f>
        <v>0</v>
      </c>
      <c r="JGI199" s="108">
        <v>3</v>
      </c>
      <c r="JGJ199" s="109"/>
      <c r="JGK199" s="87"/>
      <c r="JGL199" s="87"/>
      <c r="JGM199" s="87">
        <v>0</v>
      </c>
      <c r="JGN199" s="87">
        <f>JGL199+JGM199</f>
        <v>0</v>
      </c>
      <c r="JGO199" s="87">
        <v>0</v>
      </c>
      <c r="JGP199" s="87">
        <f>JGN199*(($H$150)+1)+(IF(JGO199&lt;101,JGO199,IF(JGO199&lt;201,JGO199/2,IF(JGO199&lt;=301,JGO199/3,JGO199/4))))</f>
        <v>0</v>
      </c>
      <c r="JGQ199" s="108">
        <v>3</v>
      </c>
      <c r="JGR199" s="109"/>
      <c r="JGS199" s="87"/>
      <c r="JGT199" s="87"/>
      <c r="JGU199" s="87">
        <v>0</v>
      </c>
      <c r="JGV199" s="87">
        <f>JGT199+JGU199</f>
        <v>0</v>
      </c>
      <c r="JGW199" s="87">
        <v>0</v>
      </c>
      <c r="JGX199" s="87">
        <f>JGV199*(($H$150)+1)+(IF(JGW199&lt;101,JGW199,IF(JGW199&lt;201,JGW199/2,IF(JGW199&lt;=301,JGW199/3,JGW199/4))))</f>
        <v>0</v>
      </c>
      <c r="JGY199" s="108">
        <v>3</v>
      </c>
      <c r="JGZ199" s="109"/>
      <c r="JHA199" s="87"/>
      <c r="JHB199" s="87"/>
      <c r="JHC199" s="87">
        <v>0</v>
      </c>
      <c r="JHD199" s="87">
        <f>JHB199+JHC199</f>
        <v>0</v>
      </c>
      <c r="JHE199" s="87">
        <v>0</v>
      </c>
      <c r="JHF199" s="87">
        <f>JHD199*(($H$150)+1)+(IF(JHE199&lt;101,JHE199,IF(JHE199&lt;201,JHE199/2,IF(JHE199&lt;=301,JHE199/3,JHE199/4))))</f>
        <v>0</v>
      </c>
      <c r="JHG199" s="108">
        <v>3</v>
      </c>
      <c r="JHH199" s="109"/>
      <c r="JHI199" s="87"/>
      <c r="JHJ199" s="87"/>
      <c r="JHK199" s="87">
        <v>0</v>
      </c>
      <c r="JHL199" s="87">
        <f>JHJ199+JHK199</f>
        <v>0</v>
      </c>
      <c r="JHM199" s="87">
        <v>0</v>
      </c>
      <c r="JHN199" s="87">
        <f>JHL199*(($H$150)+1)+(IF(JHM199&lt;101,JHM199,IF(JHM199&lt;201,JHM199/2,IF(JHM199&lt;=301,JHM199/3,JHM199/4))))</f>
        <v>0</v>
      </c>
      <c r="JHO199" s="108">
        <v>3</v>
      </c>
      <c r="JHP199" s="109"/>
      <c r="JHQ199" s="87"/>
      <c r="JHR199" s="87"/>
      <c r="JHS199" s="87">
        <v>0</v>
      </c>
      <c r="JHT199" s="87">
        <f>JHR199+JHS199</f>
        <v>0</v>
      </c>
      <c r="JHU199" s="87">
        <v>0</v>
      </c>
      <c r="JHV199" s="87">
        <f>JHT199*(($H$150)+1)+(IF(JHU199&lt;101,JHU199,IF(JHU199&lt;201,JHU199/2,IF(JHU199&lt;=301,JHU199/3,JHU199/4))))</f>
        <v>0</v>
      </c>
      <c r="JHW199" s="108">
        <v>3</v>
      </c>
      <c r="JHX199" s="109"/>
      <c r="JHY199" s="87"/>
      <c r="JHZ199" s="87"/>
      <c r="JIA199" s="87">
        <v>0</v>
      </c>
      <c r="JIB199" s="87">
        <f>JHZ199+JIA199</f>
        <v>0</v>
      </c>
      <c r="JIC199" s="87">
        <v>0</v>
      </c>
      <c r="JID199" s="87">
        <f>JIB199*(($H$150)+1)+(IF(JIC199&lt;101,JIC199,IF(JIC199&lt;201,JIC199/2,IF(JIC199&lt;=301,JIC199/3,JIC199/4))))</f>
        <v>0</v>
      </c>
      <c r="JIE199" s="108">
        <v>3</v>
      </c>
      <c r="JIF199" s="109"/>
      <c r="JIG199" s="87"/>
      <c r="JIH199" s="87"/>
      <c r="JII199" s="87">
        <v>0</v>
      </c>
      <c r="JIJ199" s="87">
        <f>JIH199+JII199</f>
        <v>0</v>
      </c>
      <c r="JIK199" s="87">
        <v>0</v>
      </c>
      <c r="JIL199" s="87">
        <f>JIJ199*(($H$150)+1)+(IF(JIK199&lt;101,JIK199,IF(JIK199&lt;201,JIK199/2,IF(JIK199&lt;=301,JIK199/3,JIK199/4))))</f>
        <v>0</v>
      </c>
      <c r="JIM199" s="108">
        <v>3</v>
      </c>
      <c r="JIN199" s="109"/>
      <c r="JIO199" s="87"/>
      <c r="JIP199" s="87"/>
      <c r="JIQ199" s="87">
        <v>0</v>
      </c>
      <c r="JIR199" s="87">
        <f>JIP199+JIQ199</f>
        <v>0</v>
      </c>
      <c r="JIS199" s="87">
        <v>0</v>
      </c>
      <c r="JIT199" s="87">
        <f>JIR199*(($H$150)+1)+(IF(JIS199&lt;101,JIS199,IF(JIS199&lt;201,JIS199/2,IF(JIS199&lt;=301,JIS199/3,JIS199/4))))</f>
        <v>0</v>
      </c>
      <c r="JIU199" s="108">
        <v>3</v>
      </c>
      <c r="JIV199" s="109"/>
      <c r="JIW199" s="87"/>
      <c r="JIX199" s="87"/>
      <c r="JIY199" s="87">
        <v>0</v>
      </c>
      <c r="JIZ199" s="87">
        <f>JIX199+JIY199</f>
        <v>0</v>
      </c>
      <c r="JJA199" s="87">
        <v>0</v>
      </c>
      <c r="JJB199" s="87">
        <f>JIZ199*(($H$150)+1)+(IF(JJA199&lt;101,JJA199,IF(JJA199&lt;201,JJA199/2,IF(JJA199&lt;=301,JJA199/3,JJA199/4))))</f>
        <v>0</v>
      </c>
      <c r="JJC199" s="108">
        <v>3</v>
      </c>
      <c r="JJD199" s="109"/>
      <c r="JJE199" s="87"/>
      <c r="JJF199" s="87"/>
      <c r="JJG199" s="87">
        <v>0</v>
      </c>
      <c r="JJH199" s="87">
        <f>JJF199+JJG199</f>
        <v>0</v>
      </c>
      <c r="JJI199" s="87">
        <v>0</v>
      </c>
      <c r="JJJ199" s="87">
        <f>JJH199*(($H$150)+1)+(IF(JJI199&lt;101,JJI199,IF(JJI199&lt;201,JJI199/2,IF(JJI199&lt;=301,JJI199/3,JJI199/4))))</f>
        <v>0</v>
      </c>
      <c r="JJK199" s="108">
        <v>3</v>
      </c>
      <c r="JJL199" s="109"/>
      <c r="JJM199" s="87"/>
      <c r="JJN199" s="87"/>
      <c r="JJO199" s="87">
        <v>0</v>
      </c>
      <c r="JJP199" s="87">
        <f>JJN199+JJO199</f>
        <v>0</v>
      </c>
      <c r="JJQ199" s="87">
        <v>0</v>
      </c>
      <c r="JJR199" s="87">
        <f>JJP199*(($H$150)+1)+(IF(JJQ199&lt;101,JJQ199,IF(JJQ199&lt;201,JJQ199/2,IF(JJQ199&lt;=301,JJQ199/3,JJQ199/4))))</f>
        <v>0</v>
      </c>
      <c r="JJS199" s="108">
        <v>3</v>
      </c>
      <c r="JJT199" s="109"/>
      <c r="JJU199" s="87"/>
      <c r="JJV199" s="87"/>
      <c r="JJW199" s="87">
        <v>0</v>
      </c>
      <c r="JJX199" s="87">
        <f>JJV199+JJW199</f>
        <v>0</v>
      </c>
      <c r="JJY199" s="87">
        <v>0</v>
      </c>
      <c r="JJZ199" s="87">
        <f>JJX199*(($H$150)+1)+(IF(JJY199&lt;101,JJY199,IF(JJY199&lt;201,JJY199/2,IF(JJY199&lt;=301,JJY199/3,JJY199/4))))</f>
        <v>0</v>
      </c>
      <c r="JKA199" s="108">
        <v>3</v>
      </c>
      <c r="JKB199" s="109"/>
      <c r="JKC199" s="87"/>
      <c r="JKD199" s="87"/>
      <c r="JKE199" s="87">
        <v>0</v>
      </c>
      <c r="JKF199" s="87">
        <f>JKD199+JKE199</f>
        <v>0</v>
      </c>
      <c r="JKG199" s="87">
        <v>0</v>
      </c>
      <c r="JKH199" s="87">
        <f>JKF199*(($H$150)+1)+(IF(JKG199&lt;101,JKG199,IF(JKG199&lt;201,JKG199/2,IF(JKG199&lt;=301,JKG199/3,JKG199/4))))</f>
        <v>0</v>
      </c>
      <c r="JKI199" s="108">
        <v>3</v>
      </c>
      <c r="JKJ199" s="109"/>
      <c r="JKK199" s="87"/>
      <c r="JKL199" s="87"/>
      <c r="JKM199" s="87">
        <v>0</v>
      </c>
      <c r="JKN199" s="87">
        <f>JKL199+JKM199</f>
        <v>0</v>
      </c>
      <c r="JKO199" s="87">
        <v>0</v>
      </c>
      <c r="JKP199" s="87">
        <f>JKN199*(($H$150)+1)+(IF(JKO199&lt;101,JKO199,IF(JKO199&lt;201,JKO199/2,IF(JKO199&lt;=301,JKO199/3,JKO199/4))))</f>
        <v>0</v>
      </c>
      <c r="JKQ199" s="108">
        <v>3</v>
      </c>
      <c r="JKR199" s="109"/>
      <c r="JKS199" s="87"/>
      <c r="JKT199" s="87"/>
      <c r="JKU199" s="87">
        <v>0</v>
      </c>
      <c r="JKV199" s="87">
        <f>JKT199+JKU199</f>
        <v>0</v>
      </c>
      <c r="JKW199" s="87">
        <v>0</v>
      </c>
      <c r="JKX199" s="87">
        <f>JKV199*(($H$150)+1)+(IF(JKW199&lt;101,JKW199,IF(JKW199&lt;201,JKW199/2,IF(JKW199&lt;=301,JKW199/3,JKW199/4))))</f>
        <v>0</v>
      </c>
      <c r="JKY199" s="108">
        <v>3</v>
      </c>
      <c r="JKZ199" s="109"/>
      <c r="JLA199" s="87"/>
      <c r="JLB199" s="87"/>
      <c r="JLC199" s="87">
        <v>0</v>
      </c>
      <c r="JLD199" s="87">
        <f>JLB199+JLC199</f>
        <v>0</v>
      </c>
      <c r="JLE199" s="87">
        <v>0</v>
      </c>
      <c r="JLF199" s="87">
        <f>JLD199*(($H$150)+1)+(IF(JLE199&lt;101,JLE199,IF(JLE199&lt;201,JLE199/2,IF(JLE199&lt;=301,JLE199/3,JLE199/4))))</f>
        <v>0</v>
      </c>
      <c r="JLG199" s="108">
        <v>3</v>
      </c>
      <c r="JLH199" s="109"/>
      <c r="JLI199" s="87"/>
      <c r="JLJ199" s="87"/>
      <c r="JLK199" s="87">
        <v>0</v>
      </c>
      <c r="JLL199" s="87">
        <f>JLJ199+JLK199</f>
        <v>0</v>
      </c>
      <c r="JLM199" s="87">
        <v>0</v>
      </c>
      <c r="JLN199" s="87">
        <f>JLL199*(($H$150)+1)+(IF(JLM199&lt;101,JLM199,IF(JLM199&lt;201,JLM199/2,IF(JLM199&lt;=301,JLM199/3,JLM199/4))))</f>
        <v>0</v>
      </c>
      <c r="JLO199" s="108">
        <v>3</v>
      </c>
      <c r="JLP199" s="109"/>
      <c r="JLQ199" s="87"/>
      <c r="JLR199" s="87"/>
      <c r="JLS199" s="87">
        <v>0</v>
      </c>
      <c r="JLT199" s="87">
        <f>JLR199+JLS199</f>
        <v>0</v>
      </c>
      <c r="JLU199" s="87">
        <v>0</v>
      </c>
      <c r="JLV199" s="87">
        <f>JLT199*(($H$150)+1)+(IF(JLU199&lt;101,JLU199,IF(JLU199&lt;201,JLU199/2,IF(JLU199&lt;=301,JLU199/3,JLU199/4))))</f>
        <v>0</v>
      </c>
      <c r="JLW199" s="108">
        <v>3</v>
      </c>
      <c r="JLX199" s="109"/>
      <c r="JLY199" s="87"/>
      <c r="JLZ199" s="87"/>
      <c r="JMA199" s="87">
        <v>0</v>
      </c>
      <c r="JMB199" s="87">
        <f>JLZ199+JMA199</f>
        <v>0</v>
      </c>
      <c r="JMC199" s="87">
        <v>0</v>
      </c>
      <c r="JMD199" s="87">
        <f>JMB199*(($H$150)+1)+(IF(JMC199&lt;101,JMC199,IF(JMC199&lt;201,JMC199/2,IF(JMC199&lt;=301,JMC199/3,JMC199/4))))</f>
        <v>0</v>
      </c>
      <c r="JME199" s="108">
        <v>3</v>
      </c>
      <c r="JMF199" s="109"/>
      <c r="JMG199" s="87"/>
      <c r="JMH199" s="87"/>
      <c r="JMI199" s="87">
        <v>0</v>
      </c>
      <c r="JMJ199" s="87">
        <f>JMH199+JMI199</f>
        <v>0</v>
      </c>
      <c r="JMK199" s="87">
        <v>0</v>
      </c>
      <c r="JML199" s="87">
        <f>JMJ199*(($H$150)+1)+(IF(JMK199&lt;101,JMK199,IF(JMK199&lt;201,JMK199/2,IF(JMK199&lt;=301,JMK199/3,JMK199/4))))</f>
        <v>0</v>
      </c>
      <c r="JMM199" s="108">
        <v>3</v>
      </c>
      <c r="JMN199" s="109"/>
      <c r="JMO199" s="87"/>
      <c r="JMP199" s="87"/>
      <c r="JMQ199" s="87">
        <v>0</v>
      </c>
      <c r="JMR199" s="87">
        <f>JMP199+JMQ199</f>
        <v>0</v>
      </c>
      <c r="JMS199" s="87">
        <v>0</v>
      </c>
      <c r="JMT199" s="87">
        <f>JMR199*(($H$150)+1)+(IF(JMS199&lt;101,JMS199,IF(JMS199&lt;201,JMS199/2,IF(JMS199&lt;=301,JMS199/3,JMS199/4))))</f>
        <v>0</v>
      </c>
      <c r="JMU199" s="108">
        <v>3</v>
      </c>
      <c r="JMV199" s="109"/>
      <c r="JMW199" s="87"/>
      <c r="JMX199" s="87"/>
      <c r="JMY199" s="87">
        <v>0</v>
      </c>
      <c r="JMZ199" s="87">
        <f>JMX199+JMY199</f>
        <v>0</v>
      </c>
      <c r="JNA199" s="87">
        <v>0</v>
      </c>
      <c r="JNB199" s="87">
        <f>JMZ199*(($H$150)+1)+(IF(JNA199&lt;101,JNA199,IF(JNA199&lt;201,JNA199/2,IF(JNA199&lt;=301,JNA199/3,JNA199/4))))</f>
        <v>0</v>
      </c>
      <c r="JNC199" s="108">
        <v>3</v>
      </c>
      <c r="JND199" s="109"/>
      <c r="JNE199" s="87"/>
      <c r="JNF199" s="87"/>
      <c r="JNG199" s="87">
        <v>0</v>
      </c>
      <c r="JNH199" s="87">
        <f>JNF199+JNG199</f>
        <v>0</v>
      </c>
      <c r="JNI199" s="87">
        <v>0</v>
      </c>
      <c r="JNJ199" s="87">
        <f>JNH199*(($H$150)+1)+(IF(JNI199&lt;101,JNI199,IF(JNI199&lt;201,JNI199/2,IF(JNI199&lt;=301,JNI199/3,JNI199/4))))</f>
        <v>0</v>
      </c>
      <c r="JNK199" s="108">
        <v>3</v>
      </c>
      <c r="JNL199" s="109"/>
      <c r="JNM199" s="87"/>
      <c r="JNN199" s="87"/>
      <c r="JNO199" s="87">
        <v>0</v>
      </c>
      <c r="JNP199" s="87">
        <f>JNN199+JNO199</f>
        <v>0</v>
      </c>
      <c r="JNQ199" s="87">
        <v>0</v>
      </c>
      <c r="JNR199" s="87">
        <f>JNP199*(($H$150)+1)+(IF(JNQ199&lt;101,JNQ199,IF(JNQ199&lt;201,JNQ199/2,IF(JNQ199&lt;=301,JNQ199/3,JNQ199/4))))</f>
        <v>0</v>
      </c>
      <c r="JNS199" s="108">
        <v>3</v>
      </c>
      <c r="JNT199" s="109"/>
      <c r="JNU199" s="87"/>
      <c r="JNV199" s="87"/>
      <c r="JNW199" s="87">
        <v>0</v>
      </c>
      <c r="JNX199" s="87">
        <f>JNV199+JNW199</f>
        <v>0</v>
      </c>
      <c r="JNY199" s="87">
        <v>0</v>
      </c>
      <c r="JNZ199" s="87">
        <f>JNX199*(($H$150)+1)+(IF(JNY199&lt;101,JNY199,IF(JNY199&lt;201,JNY199/2,IF(JNY199&lt;=301,JNY199/3,JNY199/4))))</f>
        <v>0</v>
      </c>
      <c r="JOA199" s="108">
        <v>3</v>
      </c>
      <c r="JOB199" s="109"/>
      <c r="JOC199" s="87"/>
      <c r="JOD199" s="87"/>
      <c r="JOE199" s="87">
        <v>0</v>
      </c>
      <c r="JOF199" s="87">
        <f>JOD199+JOE199</f>
        <v>0</v>
      </c>
      <c r="JOG199" s="87">
        <v>0</v>
      </c>
      <c r="JOH199" s="87">
        <f>JOF199*(($H$150)+1)+(IF(JOG199&lt;101,JOG199,IF(JOG199&lt;201,JOG199/2,IF(JOG199&lt;=301,JOG199/3,JOG199/4))))</f>
        <v>0</v>
      </c>
      <c r="JOI199" s="108">
        <v>3</v>
      </c>
      <c r="JOJ199" s="109"/>
      <c r="JOK199" s="87"/>
      <c r="JOL199" s="87"/>
      <c r="JOM199" s="87">
        <v>0</v>
      </c>
      <c r="JON199" s="87">
        <f>JOL199+JOM199</f>
        <v>0</v>
      </c>
      <c r="JOO199" s="87">
        <v>0</v>
      </c>
      <c r="JOP199" s="87">
        <f>JON199*(($H$150)+1)+(IF(JOO199&lt;101,JOO199,IF(JOO199&lt;201,JOO199/2,IF(JOO199&lt;=301,JOO199/3,JOO199/4))))</f>
        <v>0</v>
      </c>
      <c r="JOQ199" s="108">
        <v>3</v>
      </c>
      <c r="JOR199" s="109"/>
      <c r="JOS199" s="87"/>
      <c r="JOT199" s="87"/>
      <c r="JOU199" s="87">
        <v>0</v>
      </c>
      <c r="JOV199" s="87">
        <f>JOT199+JOU199</f>
        <v>0</v>
      </c>
      <c r="JOW199" s="87">
        <v>0</v>
      </c>
      <c r="JOX199" s="87">
        <f>JOV199*(($H$150)+1)+(IF(JOW199&lt;101,JOW199,IF(JOW199&lt;201,JOW199/2,IF(JOW199&lt;=301,JOW199/3,JOW199/4))))</f>
        <v>0</v>
      </c>
      <c r="JOY199" s="108">
        <v>3</v>
      </c>
      <c r="JOZ199" s="109"/>
      <c r="JPA199" s="87"/>
      <c r="JPB199" s="87"/>
      <c r="JPC199" s="87">
        <v>0</v>
      </c>
      <c r="JPD199" s="87">
        <f>JPB199+JPC199</f>
        <v>0</v>
      </c>
      <c r="JPE199" s="87">
        <v>0</v>
      </c>
      <c r="JPF199" s="87">
        <f>JPD199*(($H$150)+1)+(IF(JPE199&lt;101,JPE199,IF(JPE199&lt;201,JPE199/2,IF(JPE199&lt;=301,JPE199/3,JPE199/4))))</f>
        <v>0</v>
      </c>
      <c r="JPG199" s="108">
        <v>3</v>
      </c>
      <c r="JPH199" s="109"/>
      <c r="JPI199" s="87"/>
      <c r="JPJ199" s="87"/>
      <c r="JPK199" s="87">
        <v>0</v>
      </c>
      <c r="JPL199" s="87">
        <f>JPJ199+JPK199</f>
        <v>0</v>
      </c>
      <c r="JPM199" s="87">
        <v>0</v>
      </c>
      <c r="JPN199" s="87">
        <f>JPL199*(($H$150)+1)+(IF(JPM199&lt;101,JPM199,IF(JPM199&lt;201,JPM199/2,IF(JPM199&lt;=301,JPM199/3,JPM199/4))))</f>
        <v>0</v>
      </c>
      <c r="JPO199" s="108">
        <v>3</v>
      </c>
      <c r="JPP199" s="109"/>
      <c r="JPQ199" s="87"/>
      <c r="JPR199" s="87"/>
      <c r="JPS199" s="87">
        <v>0</v>
      </c>
      <c r="JPT199" s="87">
        <f>JPR199+JPS199</f>
        <v>0</v>
      </c>
      <c r="JPU199" s="87">
        <v>0</v>
      </c>
      <c r="JPV199" s="87">
        <f>JPT199*(($H$150)+1)+(IF(JPU199&lt;101,JPU199,IF(JPU199&lt;201,JPU199/2,IF(JPU199&lt;=301,JPU199/3,JPU199/4))))</f>
        <v>0</v>
      </c>
      <c r="JPW199" s="108">
        <v>3</v>
      </c>
      <c r="JPX199" s="109"/>
      <c r="JPY199" s="87"/>
      <c r="JPZ199" s="87"/>
      <c r="JQA199" s="87">
        <v>0</v>
      </c>
      <c r="JQB199" s="87">
        <f>JPZ199+JQA199</f>
        <v>0</v>
      </c>
      <c r="JQC199" s="87">
        <v>0</v>
      </c>
      <c r="JQD199" s="87">
        <f>JQB199*(($H$150)+1)+(IF(JQC199&lt;101,JQC199,IF(JQC199&lt;201,JQC199/2,IF(JQC199&lt;=301,JQC199/3,JQC199/4))))</f>
        <v>0</v>
      </c>
      <c r="JQE199" s="108">
        <v>3</v>
      </c>
      <c r="JQF199" s="109"/>
      <c r="JQG199" s="87"/>
      <c r="JQH199" s="87"/>
      <c r="JQI199" s="87">
        <v>0</v>
      </c>
      <c r="JQJ199" s="87">
        <f>JQH199+JQI199</f>
        <v>0</v>
      </c>
      <c r="JQK199" s="87">
        <v>0</v>
      </c>
      <c r="JQL199" s="87">
        <f>JQJ199*(($H$150)+1)+(IF(JQK199&lt;101,JQK199,IF(JQK199&lt;201,JQK199/2,IF(JQK199&lt;=301,JQK199/3,JQK199/4))))</f>
        <v>0</v>
      </c>
      <c r="JQM199" s="108">
        <v>3</v>
      </c>
      <c r="JQN199" s="109"/>
      <c r="JQO199" s="87"/>
      <c r="JQP199" s="87"/>
      <c r="JQQ199" s="87">
        <v>0</v>
      </c>
      <c r="JQR199" s="87">
        <f>JQP199+JQQ199</f>
        <v>0</v>
      </c>
      <c r="JQS199" s="87">
        <v>0</v>
      </c>
      <c r="JQT199" s="87">
        <f>JQR199*(($H$150)+1)+(IF(JQS199&lt;101,JQS199,IF(JQS199&lt;201,JQS199/2,IF(JQS199&lt;=301,JQS199/3,JQS199/4))))</f>
        <v>0</v>
      </c>
      <c r="JQU199" s="108">
        <v>3</v>
      </c>
      <c r="JQV199" s="109"/>
      <c r="JQW199" s="87"/>
      <c r="JQX199" s="87"/>
      <c r="JQY199" s="87">
        <v>0</v>
      </c>
      <c r="JQZ199" s="87">
        <f>JQX199+JQY199</f>
        <v>0</v>
      </c>
      <c r="JRA199" s="87">
        <v>0</v>
      </c>
      <c r="JRB199" s="87">
        <f>JQZ199*(($H$150)+1)+(IF(JRA199&lt;101,JRA199,IF(JRA199&lt;201,JRA199/2,IF(JRA199&lt;=301,JRA199/3,JRA199/4))))</f>
        <v>0</v>
      </c>
      <c r="JRC199" s="108">
        <v>3</v>
      </c>
      <c r="JRD199" s="109"/>
      <c r="JRE199" s="87"/>
      <c r="JRF199" s="87"/>
      <c r="JRG199" s="87">
        <v>0</v>
      </c>
      <c r="JRH199" s="87">
        <f>JRF199+JRG199</f>
        <v>0</v>
      </c>
      <c r="JRI199" s="87">
        <v>0</v>
      </c>
      <c r="JRJ199" s="87">
        <f>JRH199*(($H$150)+1)+(IF(JRI199&lt;101,JRI199,IF(JRI199&lt;201,JRI199/2,IF(JRI199&lt;=301,JRI199/3,JRI199/4))))</f>
        <v>0</v>
      </c>
      <c r="JRK199" s="108">
        <v>3</v>
      </c>
      <c r="JRL199" s="109"/>
      <c r="JRM199" s="87"/>
      <c r="JRN199" s="87"/>
      <c r="JRO199" s="87">
        <v>0</v>
      </c>
      <c r="JRP199" s="87">
        <f>JRN199+JRO199</f>
        <v>0</v>
      </c>
      <c r="JRQ199" s="87">
        <v>0</v>
      </c>
      <c r="JRR199" s="87">
        <f>JRP199*(($H$150)+1)+(IF(JRQ199&lt;101,JRQ199,IF(JRQ199&lt;201,JRQ199/2,IF(JRQ199&lt;=301,JRQ199/3,JRQ199/4))))</f>
        <v>0</v>
      </c>
      <c r="JRS199" s="108">
        <v>3</v>
      </c>
      <c r="JRT199" s="109"/>
      <c r="JRU199" s="87"/>
      <c r="JRV199" s="87"/>
      <c r="JRW199" s="87">
        <v>0</v>
      </c>
      <c r="JRX199" s="87">
        <f>JRV199+JRW199</f>
        <v>0</v>
      </c>
      <c r="JRY199" s="87">
        <v>0</v>
      </c>
      <c r="JRZ199" s="87">
        <f>JRX199*(($H$150)+1)+(IF(JRY199&lt;101,JRY199,IF(JRY199&lt;201,JRY199/2,IF(JRY199&lt;=301,JRY199/3,JRY199/4))))</f>
        <v>0</v>
      </c>
      <c r="JSA199" s="108">
        <v>3</v>
      </c>
      <c r="JSB199" s="109"/>
      <c r="JSC199" s="87"/>
      <c r="JSD199" s="87"/>
      <c r="JSE199" s="87">
        <v>0</v>
      </c>
      <c r="JSF199" s="87">
        <f>JSD199+JSE199</f>
        <v>0</v>
      </c>
      <c r="JSG199" s="87">
        <v>0</v>
      </c>
      <c r="JSH199" s="87">
        <f>JSF199*(($H$150)+1)+(IF(JSG199&lt;101,JSG199,IF(JSG199&lt;201,JSG199/2,IF(JSG199&lt;=301,JSG199/3,JSG199/4))))</f>
        <v>0</v>
      </c>
      <c r="JSI199" s="108">
        <v>3</v>
      </c>
      <c r="JSJ199" s="109"/>
      <c r="JSK199" s="87"/>
      <c r="JSL199" s="87"/>
      <c r="JSM199" s="87">
        <v>0</v>
      </c>
      <c r="JSN199" s="87">
        <f>JSL199+JSM199</f>
        <v>0</v>
      </c>
      <c r="JSO199" s="87">
        <v>0</v>
      </c>
      <c r="JSP199" s="87">
        <f>JSN199*(($H$150)+1)+(IF(JSO199&lt;101,JSO199,IF(JSO199&lt;201,JSO199/2,IF(JSO199&lt;=301,JSO199/3,JSO199/4))))</f>
        <v>0</v>
      </c>
      <c r="JSQ199" s="108">
        <v>3</v>
      </c>
      <c r="JSR199" s="109"/>
      <c r="JSS199" s="87"/>
      <c r="JST199" s="87"/>
      <c r="JSU199" s="87">
        <v>0</v>
      </c>
      <c r="JSV199" s="87">
        <f>JST199+JSU199</f>
        <v>0</v>
      </c>
      <c r="JSW199" s="87">
        <v>0</v>
      </c>
      <c r="JSX199" s="87">
        <f>JSV199*(($H$150)+1)+(IF(JSW199&lt;101,JSW199,IF(JSW199&lt;201,JSW199/2,IF(JSW199&lt;=301,JSW199/3,JSW199/4))))</f>
        <v>0</v>
      </c>
      <c r="JSY199" s="108">
        <v>3</v>
      </c>
      <c r="JSZ199" s="109"/>
      <c r="JTA199" s="87"/>
      <c r="JTB199" s="87"/>
      <c r="JTC199" s="87">
        <v>0</v>
      </c>
      <c r="JTD199" s="87">
        <f>JTB199+JTC199</f>
        <v>0</v>
      </c>
      <c r="JTE199" s="87">
        <v>0</v>
      </c>
      <c r="JTF199" s="87">
        <f>JTD199*(($H$150)+1)+(IF(JTE199&lt;101,JTE199,IF(JTE199&lt;201,JTE199/2,IF(JTE199&lt;=301,JTE199/3,JTE199/4))))</f>
        <v>0</v>
      </c>
      <c r="JTG199" s="108">
        <v>3</v>
      </c>
      <c r="JTH199" s="109"/>
      <c r="JTI199" s="87"/>
      <c r="JTJ199" s="87"/>
      <c r="JTK199" s="87">
        <v>0</v>
      </c>
      <c r="JTL199" s="87">
        <f>JTJ199+JTK199</f>
        <v>0</v>
      </c>
      <c r="JTM199" s="87">
        <v>0</v>
      </c>
      <c r="JTN199" s="87">
        <f>JTL199*(($H$150)+1)+(IF(JTM199&lt;101,JTM199,IF(JTM199&lt;201,JTM199/2,IF(JTM199&lt;=301,JTM199/3,JTM199/4))))</f>
        <v>0</v>
      </c>
      <c r="JTO199" s="108">
        <v>3</v>
      </c>
      <c r="JTP199" s="109"/>
      <c r="JTQ199" s="87"/>
      <c r="JTR199" s="87"/>
      <c r="JTS199" s="87">
        <v>0</v>
      </c>
      <c r="JTT199" s="87">
        <f>JTR199+JTS199</f>
        <v>0</v>
      </c>
      <c r="JTU199" s="87">
        <v>0</v>
      </c>
      <c r="JTV199" s="87">
        <f>JTT199*(($H$150)+1)+(IF(JTU199&lt;101,JTU199,IF(JTU199&lt;201,JTU199/2,IF(JTU199&lt;=301,JTU199/3,JTU199/4))))</f>
        <v>0</v>
      </c>
      <c r="JTW199" s="108">
        <v>3</v>
      </c>
      <c r="JTX199" s="109"/>
      <c r="JTY199" s="87"/>
      <c r="JTZ199" s="87"/>
      <c r="JUA199" s="87">
        <v>0</v>
      </c>
      <c r="JUB199" s="87">
        <f>JTZ199+JUA199</f>
        <v>0</v>
      </c>
      <c r="JUC199" s="87">
        <v>0</v>
      </c>
      <c r="JUD199" s="87">
        <f>JUB199*(($H$150)+1)+(IF(JUC199&lt;101,JUC199,IF(JUC199&lt;201,JUC199/2,IF(JUC199&lt;=301,JUC199/3,JUC199/4))))</f>
        <v>0</v>
      </c>
      <c r="JUE199" s="108">
        <v>3</v>
      </c>
      <c r="JUF199" s="109"/>
      <c r="JUG199" s="87"/>
      <c r="JUH199" s="87"/>
      <c r="JUI199" s="87">
        <v>0</v>
      </c>
      <c r="JUJ199" s="87">
        <f>JUH199+JUI199</f>
        <v>0</v>
      </c>
      <c r="JUK199" s="87">
        <v>0</v>
      </c>
      <c r="JUL199" s="87">
        <f>JUJ199*(($H$150)+1)+(IF(JUK199&lt;101,JUK199,IF(JUK199&lt;201,JUK199/2,IF(JUK199&lt;=301,JUK199/3,JUK199/4))))</f>
        <v>0</v>
      </c>
      <c r="JUM199" s="108">
        <v>3</v>
      </c>
      <c r="JUN199" s="109"/>
      <c r="JUO199" s="87"/>
      <c r="JUP199" s="87"/>
      <c r="JUQ199" s="87">
        <v>0</v>
      </c>
      <c r="JUR199" s="87">
        <f>JUP199+JUQ199</f>
        <v>0</v>
      </c>
      <c r="JUS199" s="87">
        <v>0</v>
      </c>
      <c r="JUT199" s="87">
        <f>JUR199*(($H$150)+1)+(IF(JUS199&lt;101,JUS199,IF(JUS199&lt;201,JUS199/2,IF(JUS199&lt;=301,JUS199/3,JUS199/4))))</f>
        <v>0</v>
      </c>
      <c r="JUU199" s="108">
        <v>3</v>
      </c>
      <c r="JUV199" s="109"/>
      <c r="JUW199" s="87"/>
      <c r="JUX199" s="87"/>
      <c r="JUY199" s="87">
        <v>0</v>
      </c>
      <c r="JUZ199" s="87">
        <f>JUX199+JUY199</f>
        <v>0</v>
      </c>
      <c r="JVA199" s="87">
        <v>0</v>
      </c>
      <c r="JVB199" s="87">
        <f>JUZ199*(($H$150)+1)+(IF(JVA199&lt;101,JVA199,IF(JVA199&lt;201,JVA199/2,IF(JVA199&lt;=301,JVA199/3,JVA199/4))))</f>
        <v>0</v>
      </c>
      <c r="JVC199" s="108">
        <v>3</v>
      </c>
      <c r="JVD199" s="109"/>
      <c r="JVE199" s="87"/>
      <c r="JVF199" s="87"/>
      <c r="JVG199" s="87">
        <v>0</v>
      </c>
      <c r="JVH199" s="87">
        <f>JVF199+JVG199</f>
        <v>0</v>
      </c>
      <c r="JVI199" s="87">
        <v>0</v>
      </c>
      <c r="JVJ199" s="87">
        <f>JVH199*(($H$150)+1)+(IF(JVI199&lt;101,JVI199,IF(JVI199&lt;201,JVI199/2,IF(JVI199&lt;=301,JVI199/3,JVI199/4))))</f>
        <v>0</v>
      </c>
      <c r="JVK199" s="108">
        <v>3</v>
      </c>
      <c r="JVL199" s="109"/>
      <c r="JVM199" s="87"/>
      <c r="JVN199" s="87"/>
      <c r="JVO199" s="87">
        <v>0</v>
      </c>
      <c r="JVP199" s="87">
        <f>JVN199+JVO199</f>
        <v>0</v>
      </c>
      <c r="JVQ199" s="87">
        <v>0</v>
      </c>
      <c r="JVR199" s="87">
        <f>JVP199*(($H$150)+1)+(IF(JVQ199&lt;101,JVQ199,IF(JVQ199&lt;201,JVQ199/2,IF(JVQ199&lt;=301,JVQ199/3,JVQ199/4))))</f>
        <v>0</v>
      </c>
      <c r="JVS199" s="108">
        <v>3</v>
      </c>
      <c r="JVT199" s="109"/>
      <c r="JVU199" s="87"/>
      <c r="JVV199" s="87"/>
      <c r="JVW199" s="87">
        <v>0</v>
      </c>
      <c r="JVX199" s="87">
        <f>JVV199+JVW199</f>
        <v>0</v>
      </c>
      <c r="JVY199" s="87">
        <v>0</v>
      </c>
      <c r="JVZ199" s="87">
        <f>JVX199*(($H$150)+1)+(IF(JVY199&lt;101,JVY199,IF(JVY199&lt;201,JVY199/2,IF(JVY199&lt;=301,JVY199/3,JVY199/4))))</f>
        <v>0</v>
      </c>
      <c r="JWA199" s="108">
        <v>3</v>
      </c>
      <c r="JWB199" s="109"/>
      <c r="JWC199" s="87"/>
      <c r="JWD199" s="87"/>
      <c r="JWE199" s="87">
        <v>0</v>
      </c>
      <c r="JWF199" s="87">
        <f>JWD199+JWE199</f>
        <v>0</v>
      </c>
      <c r="JWG199" s="87">
        <v>0</v>
      </c>
      <c r="JWH199" s="87">
        <f>JWF199*(($H$150)+1)+(IF(JWG199&lt;101,JWG199,IF(JWG199&lt;201,JWG199/2,IF(JWG199&lt;=301,JWG199/3,JWG199/4))))</f>
        <v>0</v>
      </c>
      <c r="JWI199" s="108">
        <v>3</v>
      </c>
      <c r="JWJ199" s="109"/>
      <c r="JWK199" s="87"/>
      <c r="JWL199" s="87"/>
      <c r="JWM199" s="87">
        <v>0</v>
      </c>
      <c r="JWN199" s="87">
        <f>JWL199+JWM199</f>
        <v>0</v>
      </c>
      <c r="JWO199" s="87">
        <v>0</v>
      </c>
      <c r="JWP199" s="87">
        <f>JWN199*(($H$150)+1)+(IF(JWO199&lt;101,JWO199,IF(JWO199&lt;201,JWO199/2,IF(JWO199&lt;=301,JWO199/3,JWO199/4))))</f>
        <v>0</v>
      </c>
      <c r="JWQ199" s="108">
        <v>3</v>
      </c>
      <c r="JWR199" s="109"/>
      <c r="JWS199" s="87"/>
      <c r="JWT199" s="87"/>
      <c r="JWU199" s="87">
        <v>0</v>
      </c>
      <c r="JWV199" s="87">
        <f>JWT199+JWU199</f>
        <v>0</v>
      </c>
      <c r="JWW199" s="87">
        <v>0</v>
      </c>
      <c r="JWX199" s="87">
        <f>JWV199*(($H$150)+1)+(IF(JWW199&lt;101,JWW199,IF(JWW199&lt;201,JWW199/2,IF(JWW199&lt;=301,JWW199/3,JWW199/4))))</f>
        <v>0</v>
      </c>
      <c r="JWY199" s="108">
        <v>3</v>
      </c>
      <c r="JWZ199" s="109"/>
      <c r="JXA199" s="87"/>
      <c r="JXB199" s="87"/>
      <c r="JXC199" s="87">
        <v>0</v>
      </c>
      <c r="JXD199" s="87">
        <f>JXB199+JXC199</f>
        <v>0</v>
      </c>
      <c r="JXE199" s="87">
        <v>0</v>
      </c>
      <c r="JXF199" s="87">
        <f>JXD199*(($H$150)+1)+(IF(JXE199&lt;101,JXE199,IF(JXE199&lt;201,JXE199/2,IF(JXE199&lt;=301,JXE199/3,JXE199/4))))</f>
        <v>0</v>
      </c>
      <c r="JXG199" s="108">
        <v>3</v>
      </c>
      <c r="JXH199" s="109"/>
      <c r="JXI199" s="87"/>
      <c r="JXJ199" s="87"/>
      <c r="JXK199" s="87">
        <v>0</v>
      </c>
      <c r="JXL199" s="87">
        <f>JXJ199+JXK199</f>
        <v>0</v>
      </c>
      <c r="JXM199" s="87">
        <v>0</v>
      </c>
      <c r="JXN199" s="87">
        <f>JXL199*(($H$150)+1)+(IF(JXM199&lt;101,JXM199,IF(JXM199&lt;201,JXM199/2,IF(JXM199&lt;=301,JXM199/3,JXM199/4))))</f>
        <v>0</v>
      </c>
      <c r="JXO199" s="108">
        <v>3</v>
      </c>
      <c r="JXP199" s="109"/>
      <c r="JXQ199" s="87"/>
      <c r="JXR199" s="87"/>
      <c r="JXS199" s="87">
        <v>0</v>
      </c>
      <c r="JXT199" s="87">
        <f>JXR199+JXS199</f>
        <v>0</v>
      </c>
      <c r="JXU199" s="87">
        <v>0</v>
      </c>
      <c r="JXV199" s="87">
        <f>JXT199*(($H$150)+1)+(IF(JXU199&lt;101,JXU199,IF(JXU199&lt;201,JXU199/2,IF(JXU199&lt;=301,JXU199/3,JXU199/4))))</f>
        <v>0</v>
      </c>
      <c r="JXW199" s="108">
        <v>3</v>
      </c>
      <c r="JXX199" s="109"/>
      <c r="JXY199" s="87"/>
      <c r="JXZ199" s="87"/>
      <c r="JYA199" s="87">
        <v>0</v>
      </c>
      <c r="JYB199" s="87">
        <f>JXZ199+JYA199</f>
        <v>0</v>
      </c>
      <c r="JYC199" s="87">
        <v>0</v>
      </c>
      <c r="JYD199" s="87">
        <f>JYB199*(($H$150)+1)+(IF(JYC199&lt;101,JYC199,IF(JYC199&lt;201,JYC199/2,IF(JYC199&lt;=301,JYC199/3,JYC199/4))))</f>
        <v>0</v>
      </c>
      <c r="JYE199" s="108">
        <v>3</v>
      </c>
      <c r="JYF199" s="109"/>
      <c r="JYG199" s="87"/>
      <c r="JYH199" s="87"/>
      <c r="JYI199" s="87">
        <v>0</v>
      </c>
      <c r="JYJ199" s="87">
        <f>JYH199+JYI199</f>
        <v>0</v>
      </c>
      <c r="JYK199" s="87">
        <v>0</v>
      </c>
      <c r="JYL199" s="87">
        <f>JYJ199*(($H$150)+1)+(IF(JYK199&lt;101,JYK199,IF(JYK199&lt;201,JYK199/2,IF(JYK199&lt;=301,JYK199/3,JYK199/4))))</f>
        <v>0</v>
      </c>
      <c r="JYM199" s="108">
        <v>3</v>
      </c>
      <c r="JYN199" s="109"/>
      <c r="JYO199" s="87"/>
      <c r="JYP199" s="87"/>
      <c r="JYQ199" s="87">
        <v>0</v>
      </c>
      <c r="JYR199" s="87">
        <f>JYP199+JYQ199</f>
        <v>0</v>
      </c>
      <c r="JYS199" s="87">
        <v>0</v>
      </c>
      <c r="JYT199" s="87">
        <f>JYR199*(($H$150)+1)+(IF(JYS199&lt;101,JYS199,IF(JYS199&lt;201,JYS199/2,IF(JYS199&lt;=301,JYS199/3,JYS199/4))))</f>
        <v>0</v>
      </c>
      <c r="JYU199" s="108">
        <v>3</v>
      </c>
      <c r="JYV199" s="109"/>
      <c r="JYW199" s="87"/>
      <c r="JYX199" s="87"/>
      <c r="JYY199" s="87">
        <v>0</v>
      </c>
      <c r="JYZ199" s="87">
        <f>JYX199+JYY199</f>
        <v>0</v>
      </c>
      <c r="JZA199" s="87">
        <v>0</v>
      </c>
      <c r="JZB199" s="87">
        <f>JYZ199*(($H$150)+1)+(IF(JZA199&lt;101,JZA199,IF(JZA199&lt;201,JZA199/2,IF(JZA199&lt;=301,JZA199/3,JZA199/4))))</f>
        <v>0</v>
      </c>
      <c r="JZC199" s="108">
        <v>3</v>
      </c>
      <c r="JZD199" s="109"/>
      <c r="JZE199" s="87"/>
      <c r="JZF199" s="87"/>
      <c r="JZG199" s="87">
        <v>0</v>
      </c>
      <c r="JZH199" s="87">
        <f>JZF199+JZG199</f>
        <v>0</v>
      </c>
      <c r="JZI199" s="87">
        <v>0</v>
      </c>
      <c r="JZJ199" s="87">
        <f>JZH199*(($H$150)+1)+(IF(JZI199&lt;101,JZI199,IF(JZI199&lt;201,JZI199/2,IF(JZI199&lt;=301,JZI199/3,JZI199/4))))</f>
        <v>0</v>
      </c>
      <c r="JZK199" s="108">
        <v>3</v>
      </c>
      <c r="JZL199" s="109"/>
      <c r="JZM199" s="87"/>
      <c r="JZN199" s="87"/>
      <c r="JZO199" s="87">
        <v>0</v>
      </c>
      <c r="JZP199" s="87">
        <f>JZN199+JZO199</f>
        <v>0</v>
      </c>
      <c r="JZQ199" s="87">
        <v>0</v>
      </c>
      <c r="JZR199" s="87">
        <f>JZP199*(($H$150)+1)+(IF(JZQ199&lt;101,JZQ199,IF(JZQ199&lt;201,JZQ199/2,IF(JZQ199&lt;=301,JZQ199/3,JZQ199/4))))</f>
        <v>0</v>
      </c>
      <c r="JZS199" s="108">
        <v>3</v>
      </c>
      <c r="JZT199" s="109"/>
      <c r="JZU199" s="87"/>
      <c r="JZV199" s="87"/>
      <c r="JZW199" s="87">
        <v>0</v>
      </c>
      <c r="JZX199" s="87">
        <f>JZV199+JZW199</f>
        <v>0</v>
      </c>
      <c r="JZY199" s="87">
        <v>0</v>
      </c>
      <c r="JZZ199" s="87">
        <f>JZX199*(($H$150)+1)+(IF(JZY199&lt;101,JZY199,IF(JZY199&lt;201,JZY199/2,IF(JZY199&lt;=301,JZY199/3,JZY199/4))))</f>
        <v>0</v>
      </c>
      <c r="KAA199" s="108">
        <v>3</v>
      </c>
      <c r="KAB199" s="109"/>
      <c r="KAC199" s="87"/>
      <c r="KAD199" s="87"/>
      <c r="KAE199" s="87">
        <v>0</v>
      </c>
      <c r="KAF199" s="87">
        <f>KAD199+KAE199</f>
        <v>0</v>
      </c>
      <c r="KAG199" s="87">
        <v>0</v>
      </c>
      <c r="KAH199" s="87">
        <f>KAF199*(($H$150)+1)+(IF(KAG199&lt;101,KAG199,IF(KAG199&lt;201,KAG199/2,IF(KAG199&lt;=301,KAG199/3,KAG199/4))))</f>
        <v>0</v>
      </c>
      <c r="KAI199" s="108">
        <v>3</v>
      </c>
      <c r="KAJ199" s="109"/>
      <c r="KAK199" s="87"/>
      <c r="KAL199" s="87"/>
      <c r="KAM199" s="87">
        <v>0</v>
      </c>
      <c r="KAN199" s="87">
        <f>KAL199+KAM199</f>
        <v>0</v>
      </c>
      <c r="KAO199" s="87">
        <v>0</v>
      </c>
      <c r="KAP199" s="87">
        <f>KAN199*(($H$150)+1)+(IF(KAO199&lt;101,KAO199,IF(KAO199&lt;201,KAO199/2,IF(KAO199&lt;=301,KAO199/3,KAO199/4))))</f>
        <v>0</v>
      </c>
      <c r="KAQ199" s="108">
        <v>3</v>
      </c>
      <c r="KAR199" s="109"/>
      <c r="KAS199" s="87"/>
      <c r="KAT199" s="87"/>
      <c r="KAU199" s="87">
        <v>0</v>
      </c>
      <c r="KAV199" s="87">
        <f>KAT199+KAU199</f>
        <v>0</v>
      </c>
      <c r="KAW199" s="87">
        <v>0</v>
      </c>
      <c r="KAX199" s="87">
        <f>KAV199*(($H$150)+1)+(IF(KAW199&lt;101,KAW199,IF(KAW199&lt;201,KAW199/2,IF(KAW199&lt;=301,KAW199/3,KAW199/4))))</f>
        <v>0</v>
      </c>
      <c r="KAY199" s="108">
        <v>3</v>
      </c>
      <c r="KAZ199" s="109"/>
      <c r="KBA199" s="87"/>
      <c r="KBB199" s="87"/>
      <c r="KBC199" s="87">
        <v>0</v>
      </c>
      <c r="KBD199" s="87">
        <f>KBB199+KBC199</f>
        <v>0</v>
      </c>
      <c r="KBE199" s="87">
        <v>0</v>
      </c>
      <c r="KBF199" s="87">
        <f>KBD199*(($H$150)+1)+(IF(KBE199&lt;101,KBE199,IF(KBE199&lt;201,KBE199/2,IF(KBE199&lt;=301,KBE199/3,KBE199/4))))</f>
        <v>0</v>
      </c>
      <c r="KBG199" s="108">
        <v>3</v>
      </c>
      <c r="KBH199" s="109"/>
      <c r="KBI199" s="87"/>
      <c r="KBJ199" s="87"/>
      <c r="KBK199" s="87">
        <v>0</v>
      </c>
      <c r="KBL199" s="87">
        <f>KBJ199+KBK199</f>
        <v>0</v>
      </c>
      <c r="KBM199" s="87">
        <v>0</v>
      </c>
      <c r="KBN199" s="87">
        <f>KBL199*(($H$150)+1)+(IF(KBM199&lt;101,KBM199,IF(KBM199&lt;201,KBM199/2,IF(KBM199&lt;=301,KBM199/3,KBM199/4))))</f>
        <v>0</v>
      </c>
      <c r="KBO199" s="108">
        <v>3</v>
      </c>
      <c r="KBP199" s="109"/>
      <c r="KBQ199" s="87"/>
      <c r="KBR199" s="87"/>
      <c r="KBS199" s="87">
        <v>0</v>
      </c>
      <c r="KBT199" s="87">
        <f>KBR199+KBS199</f>
        <v>0</v>
      </c>
      <c r="KBU199" s="87">
        <v>0</v>
      </c>
      <c r="KBV199" s="87">
        <f>KBT199*(($H$150)+1)+(IF(KBU199&lt;101,KBU199,IF(KBU199&lt;201,KBU199/2,IF(KBU199&lt;=301,KBU199/3,KBU199/4))))</f>
        <v>0</v>
      </c>
      <c r="KBW199" s="108">
        <v>3</v>
      </c>
      <c r="KBX199" s="109"/>
      <c r="KBY199" s="87"/>
      <c r="KBZ199" s="87"/>
      <c r="KCA199" s="87">
        <v>0</v>
      </c>
      <c r="KCB199" s="87">
        <f>KBZ199+KCA199</f>
        <v>0</v>
      </c>
      <c r="KCC199" s="87">
        <v>0</v>
      </c>
      <c r="KCD199" s="87">
        <f>KCB199*(($H$150)+1)+(IF(KCC199&lt;101,KCC199,IF(KCC199&lt;201,KCC199/2,IF(KCC199&lt;=301,KCC199/3,KCC199/4))))</f>
        <v>0</v>
      </c>
      <c r="KCE199" s="108">
        <v>3</v>
      </c>
      <c r="KCF199" s="109"/>
      <c r="KCG199" s="87"/>
      <c r="KCH199" s="87"/>
      <c r="KCI199" s="87">
        <v>0</v>
      </c>
      <c r="KCJ199" s="87">
        <f>KCH199+KCI199</f>
        <v>0</v>
      </c>
      <c r="KCK199" s="87">
        <v>0</v>
      </c>
      <c r="KCL199" s="87">
        <f>KCJ199*(($H$150)+1)+(IF(KCK199&lt;101,KCK199,IF(KCK199&lt;201,KCK199/2,IF(KCK199&lt;=301,KCK199/3,KCK199/4))))</f>
        <v>0</v>
      </c>
      <c r="KCM199" s="108">
        <v>3</v>
      </c>
      <c r="KCN199" s="109"/>
      <c r="KCO199" s="87"/>
      <c r="KCP199" s="87"/>
      <c r="KCQ199" s="87">
        <v>0</v>
      </c>
      <c r="KCR199" s="87">
        <f>KCP199+KCQ199</f>
        <v>0</v>
      </c>
      <c r="KCS199" s="87">
        <v>0</v>
      </c>
      <c r="KCT199" s="87">
        <f>KCR199*(($H$150)+1)+(IF(KCS199&lt;101,KCS199,IF(KCS199&lt;201,KCS199/2,IF(KCS199&lt;=301,KCS199/3,KCS199/4))))</f>
        <v>0</v>
      </c>
      <c r="KCU199" s="108">
        <v>3</v>
      </c>
      <c r="KCV199" s="109"/>
      <c r="KCW199" s="87"/>
      <c r="KCX199" s="87"/>
      <c r="KCY199" s="87">
        <v>0</v>
      </c>
      <c r="KCZ199" s="87">
        <f>KCX199+KCY199</f>
        <v>0</v>
      </c>
      <c r="KDA199" s="87">
        <v>0</v>
      </c>
      <c r="KDB199" s="87">
        <f>KCZ199*(($H$150)+1)+(IF(KDA199&lt;101,KDA199,IF(KDA199&lt;201,KDA199/2,IF(KDA199&lt;=301,KDA199/3,KDA199/4))))</f>
        <v>0</v>
      </c>
      <c r="KDC199" s="108">
        <v>3</v>
      </c>
      <c r="KDD199" s="109"/>
      <c r="KDE199" s="87"/>
      <c r="KDF199" s="87"/>
      <c r="KDG199" s="87">
        <v>0</v>
      </c>
      <c r="KDH199" s="87">
        <f>KDF199+KDG199</f>
        <v>0</v>
      </c>
      <c r="KDI199" s="87">
        <v>0</v>
      </c>
      <c r="KDJ199" s="87">
        <f>KDH199*(($H$150)+1)+(IF(KDI199&lt;101,KDI199,IF(KDI199&lt;201,KDI199/2,IF(KDI199&lt;=301,KDI199/3,KDI199/4))))</f>
        <v>0</v>
      </c>
      <c r="KDK199" s="108">
        <v>3</v>
      </c>
      <c r="KDL199" s="109"/>
      <c r="KDM199" s="87"/>
      <c r="KDN199" s="87"/>
      <c r="KDO199" s="87">
        <v>0</v>
      </c>
      <c r="KDP199" s="87">
        <f>KDN199+KDO199</f>
        <v>0</v>
      </c>
      <c r="KDQ199" s="87">
        <v>0</v>
      </c>
      <c r="KDR199" s="87">
        <f>KDP199*(($H$150)+1)+(IF(KDQ199&lt;101,KDQ199,IF(KDQ199&lt;201,KDQ199/2,IF(KDQ199&lt;=301,KDQ199/3,KDQ199/4))))</f>
        <v>0</v>
      </c>
      <c r="KDS199" s="108">
        <v>3</v>
      </c>
      <c r="KDT199" s="109"/>
      <c r="KDU199" s="87"/>
      <c r="KDV199" s="87"/>
      <c r="KDW199" s="87">
        <v>0</v>
      </c>
      <c r="KDX199" s="87">
        <f>KDV199+KDW199</f>
        <v>0</v>
      </c>
      <c r="KDY199" s="87">
        <v>0</v>
      </c>
      <c r="KDZ199" s="87">
        <f>KDX199*(($H$150)+1)+(IF(KDY199&lt;101,KDY199,IF(KDY199&lt;201,KDY199/2,IF(KDY199&lt;=301,KDY199/3,KDY199/4))))</f>
        <v>0</v>
      </c>
      <c r="KEA199" s="108">
        <v>3</v>
      </c>
      <c r="KEB199" s="109"/>
      <c r="KEC199" s="87"/>
      <c r="KED199" s="87"/>
      <c r="KEE199" s="87">
        <v>0</v>
      </c>
      <c r="KEF199" s="87">
        <f>KED199+KEE199</f>
        <v>0</v>
      </c>
      <c r="KEG199" s="87">
        <v>0</v>
      </c>
      <c r="KEH199" s="87">
        <f>KEF199*(($H$150)+1)+(IF(KEG199&lt;101,KEG199,IF(KEG199&lt;201,KEG199/2,IF(KEG199&lt;=301,KEG199/3,KEG199/4))))</f>
        <v>0</v>
      </c>
      <c r="KEI199" s="108">
        <v>3</v>
      </c>
      <c r="KEJ199" s="109"/>
      <c r="KEK199" s="87"/>
      <c r="KEL199" s="87"/>
      <c r="KEM199" s="87">
        <v>0</v>
      </c>
      <c r="KEN199" s="87">
        <f>KEL199+KEM199</f>
        <v>0</v>
      </c>
      <c r="KEO199" s="87">
        <v>0</v>
      </c>
      <c r="KEP199" s="87">
        <f>KEN199*(($H$150)+1)+(IF(KEO199&lt;101,KEO199,IF(KEO199&lt;201,KEO199/2,IF(KEO199&lt;=301,KEO199/3,KEO199/4))))</f>
        <v>0</v>
      </c>
      <c r="KEQ199" s="108">
        <v>3</v>
      </c>
      <c r="KER199" s="109"/>
      <c r="KES199" s="87"/>
      <c r="KET199" s="87"/>
      <c r="KEU199" s="87">
        <v>0</v>
      </c>
      <c r="KEV199" s="87">
        <f>KET199+KEU199</f>
        <v>0</v>
      </c>
      <c r="KEW199" s="87">
        <v>0</v>
      </c>
      <c r="KEX199" s="87">
        <f>KEV199*(($H$150)+1)+(IF(KEW199&lt;101,KEW199,IF(KEW199&lt;201,KEW199/2,IF(KEW199&lt;=301,KEW199/3,KEW199/4))))</f>
        <v>0</v>
      </c>
      <c r="KEY199" s="108">
        <v>3</v>
      </c>
      <c r="KEZ199" s="109"/>
      <c r="KFA199" s="87"/>
      <c r="KFB199" s="87"/>
      <c r="KFC199" s="87">
        <v>0</v>
      </c>
      <c r="KFD199" s="87">
        <f>KFB199+KFC199</f>
        <v>0</v>
      </c>
      <c r="KFE199" s="87">
        <v>0</v>
      </c>
      <c r="KFF199" s="87">
        <f>KFD199*(($H$150)+1)+(IF(KFE199&lt;101,KFE199,IF(KFE199&lt;201,KFE199/2,IF(KFE199&lt;=301,KFE199/3,KFE199/4))))</f>
        <v>0</v>
      </c>
      <c r="KFG199" s="108">
        <v>3</v>
      </c>
      <c r="KFH199" s="109"/>
      <c r="KFI199" s="87"/>
      <c r="KFJ199" s="87"/>
      <c r="KFK199" s="87">
        <v>0</v>
      </c>
      <c r="KFL199" s="87">
        <f>KFJ199+KFK199</f>
        <v>0</v>
      </c>
      <c r="KFM199" s="87">
        <v>0</v>
      </c>
      <c r="KFN199" s="87">
        <f>KFL199*(($H$150)+1)+(IF(KFM199&lt;101,KFM199,IF(KFM199&lt;201,KFM199/2,IF(KFM199&lt;=301,KFM199/3,KFM199/4))))</f>
        <v>0</v>
      </c>
      <c r="KFO199" s="108">
        <v>3</v>
      </c>
      <c r="KFP199" s="109"/>
      <c r="KFQ199" s="87"/>
      <c r="KFR199" s="87"/>
      <c r="KFS199" s="87">
        <v>0</v>
      </c>
      <c r="KFT199" s="87">
        <f>KFR199+KFS199</f>
        <v>0</v>
      </c>
      <c r="KFU199" s="87">
        <v>0</v>
      </c>
      <c r="KFV199" s="87">
        <f>KFT199*(($H$150)+1)+(IF(KFU199&lt;101,KFU199,IF(KFU199&lt;201,KFU199/2,IF(KFU199&lt;=301,KFU199/3,KFU199/4))))</f>
        <v>0</v>
      </c>
      <c r="KFW199" s="108">
        <v>3</v>
      </c>
      <c r="KFX199" s="109"/>
      <c r="KFY199" s="87"/>
      <c r="KFZ199" s="87"/>
      <c r="KGA199" s="87">
        <v>0</v>
      </c>
      <c r="KGB199" s="87">
        <f>KFZ199+KGA199</f>
        <v>0</v>
      </c>
      <c r="KGC199" s="87">
        <v>0</v>
      </c>
      <c r="KGD199" s="87">
        <f>KGB199*(($H$150)+1)+(IF(KGC199&lt;101,KGC199,IF(KGC199&lt;201,KGC199/2,IF(KGC199&lt;=301,KGC199/3,KGC199/4))))</f>
        <v>0</v>
      </c>
      <c r="KGE199" s="108">
        <v>3</v>
      </c>
      <c r="KGF199" s="109"/>
      <c r="KGG199" s="87"/>
      <c r="KGH199" s="87"/>
      <c r="KGI199" s="87">
        <v>0</v>
      </c>
      <c r="KGJ199" s="87">
        <f>KGH199+KGI199</f>
        <v>0</v>
      </c>
      <c r="KGK199" s="87">
        <v>0</v>
      </c>
      <c r="KGL199" s="87">
        <f>KGJ199*(($H$150)+1)+(IF(KGK199&lt;101,KGK199,IF(KGK199&lt;201,KGK199/2,IF(KGK199&lt;=301,KGK199/3,KGK199/4))))</f>
        <v>0</v>
      </c>
      <c r="KGM199" s="108">
        <v>3</v>
      </c>
      <c r="KGN199" s="109"/>
      <c r="KGO199" s="87"/>
      <c r="KGP199" s="87"/>
      <c r="KGQ199" s="87">
        <v>0</v>
      </c>
      <c r="KGR199" s="87">
        <f>KGP199+KGQ199</f>
        <v>0</v>
      </c>
      <c r="KGS199" s="87">
        <v>0</v>
      </c>
      <c r="KGT199" s="87">
        <f>KGR199*(($H$150)+1)+(IF(KGS199&lt;101,KGS199,IF(KGS199&lt;201,KGS199/2,IF(KGS199&lt;=301,KGS199/3,KGS199/4))))</f>
        <v>0</v>
      </c>
      <c r="KGU199" s="108">
        <v>3</v>
      </c>
      <c r="KGV199" s="109"/>
      <c r="KGW199" s="87"/>
      <c r="KGX199" s="87"/>
      <c r="KGY199" s="87">
        <v>0</v>
      </c>
      <c r="KGZ199" s="87">
        <f>KGX199+KGY199</f>
        <v>0</v>
      </c>
      <c r="KHA199" s="87">
        <v>0</v>
      </c>
      <c r="KHB199" s="87">
        <f>KGZ199*(($H$150)+1)+(IF(KHA199&lt;101,KHA199,IF(KHA199&lt;201,KHA199/2,IF(KHA199&lt;=301,KHA199/3,KHA199/4))))</f>
        <v>0</v>
      </c>
      <c r="KHC199" s="108">
        <v>3</v>
      </c>
      <c r="KHD199" s="109"/>
      <c r="KHE199" s="87"/>
      <c r="KHF199" s="87"/>
      <c r="KHG199" s="87">
        <v>0</v>
      </c>
      <c r="KHH199" s="87">
        <f>KHF199+KHG199</f>
        <v>0</v>
      </c>
      <c r="KHI199" s="87">
        <v>0</v>
      </c>
      <c r="KHJ199" s="87">
        <f>KHH199*(($H$150)+1)+(IF(KHI199&lt;101,KHI199,IF(KHI199&lt;201,KHI199/2,IF(KHI199&lt;=301,KHI199/3,KHI199/4))))</f>
        <v>0</v>
      </c>
      <c r="KHK199" s="108">
        <v>3</v>
      </c>
      <c r="KHL199" s="109"/>
      <c r="KHM199" s="87"/>
      <c r="KHN199" s="87"/>
      <c r="KHO199" s="87">
        <v>0</v>
      </c>
      <c r="KHP199" s="87">
        <f>KHN199+KHO199</f>
        <v>0</v>
      </c>
      <c r="KHQ199" s="87">
        <v>0</v>
      </c>
      <c r="KHR199" s="87">
        <f>KHP199*(($H$150)+1)+(IF(KHQ199&lt;101,KHQ199,IF(KHQ199&lt;201,KHQ199/2,IF(KHQ199&lt;=301,KHQ199/3,KHQ199/4))))</f>
        <v>0</v>
      </c>
      <c r="KHS199" s="108">
        <v>3</v>
      </c>
      <c r="KHT199" s="109"/>
      <c r="KHU199" s="87"/>
      <c r="KHV199" s="87"/>
      <c r="KHW199" s="87">
        <v>0</v>
      </c>
      <c r="KHX199" s="87">
        <f>KHV199+KHW199</f>
        <v>0</v>
      </c>
      <c r="KHY199" s="87">
        <v>0</v>
      </c>
      <c r="KHZ199" s="87">
        <f>KHX199*(($H$150)+1)+(IF(KHY199&lt;101,KHY199,IF(KHY199&lt;201,KHY199/2,IF(KHY199&lt;=301,KHY199/3,KHY199/4))))</f>
        <v>0</v>
      </c>
      <c r="KIA199" s="108">
        <v>3</v>
      </c>
      <c r="KIB199" s="109"/>
      <c r="KIC199" s="87"/>
      <c r="KID199" s="87"/>
      <c r="KIE199" s="87">
        <v>0</v>
      </c>
      <c r="KIF199" s="87">
        <f>KID199+KIE199</f>
        <v>0</v>
      </c>
      <c r="KIG199" s="87">
        <v>0</v>
      </c>
      <c r="KIH199" s="87">
        <f>KIF199*(($H$150)+1)+(IF(KIG199&lt;101,KIG199,IF(KIG199&lt;201,KIG199/2,IF(KIG199&lt;=301,KIG199/3,KIG199/4))))</f>
        <v>0</v>
      </c>
      <c r="KII199" s="108">
        <v>3</v>
      </c>
      <c r="KIJ199" s="109"/>
      <c r="KIK199" s="87"/>
      <c r="KIL199" s="87"/>
      <c r="KIM199" s="87">
        <v>0</v>
      </c>
      <c r="KIN199" s="87">
        <f>KIL199+KIM199</f>
        <v>0</v>
      </c>
      <c r="KIO199" s="87">
        <v>0</v>
      </c>
      <c r="KIP199" s="87">
        <f>KIN199*(($H$150)+1)+(IF(KIO199&lt;101,KIO199,IF(KIO199&lt;201,KIO199/2,IF(KIO199&lt;=301,KIO199/3,KIO199/4))))</f>
        <v>0</v>
      </c>
      <c r="KIQ199" s="108">
        <v>3</v>
      </c>
      <c r="KIR199" s="109"/>
      <c r="KIS199" s="87"/>
      <c r="KIT199" s="87"/>
      <c r="KIU199" s="87">
        <v>0</v>
      </c>
      <c r="KIV199" s="87">
        <f>KIT199+KIU199</f>
        <v>0</v>
      </c>
      <c r="KIW199" s="87">
        <v>0</v>
      </c>
      <c r="KIX199" s="87">
        <f>KIV199*(($H$150)+1)+(IF(KIW199&lt;101,KIW199,IF(KIW199&lt;201,KIW199/2,IF(KIW199&lt;=301,KIW199/3,KIW199/4))))</f>
        <v>0</v>
      </c>
      <c r="KIY199" s="108">
        <v>3</v>
      </c>
      <c r="KIZ199" s="109"/>
      <c r="KJA199" s="87"/>
      <c r="KJB199" s="87"/>
      <c r="KJC199" s="87">
        <v>0</v>
      </c>
      <c r="KJD199" s="87">
        <f>KJB199+KJC199</f>
        <v>0</v>
      </c>
      <c r="KJE199" s="87">
        <v>0</v>
      </c>
      <c r="KJF199" s="87">
        <f>KJD199*(($H$150)+1)+(IF(KJE199&lt;101,KJE199,IF(KJE199&lt;201,KJE199/2,IF(KJE199&lt;=301,KJE199/3,KJE199/4))))</f>
        <v>0</v>
      </c>
      <c r="KJG199" s="108">
        <v>3</v>
      </c>
      <c r="KJH199" s="109"/>
      <c r="KJI199" s="87"/>
      <c r="KJJ199" s="87"/>
      <c r="KJK199" s="87">
        <v>0</v>
      </c>
      <c r="KJL199" s="87">
        <f>KJJ199+KJK199</f>
        <v>0</v>
      </c>
      <c r="KJM199" s="87">
        <v>0</v>
      </c>
      <c r="KJN199" s="87">
        <f>KJL199*(($H$150)+1)+(IF(KJM199&lt;101,KJM199,IF(KJM199&lt;201,KJM199/2,IF(KJM199&lt;=301,KJM199/3,KJM199/4))))</f>
        <v>0</v>
      </c>
      <c r="KJO199" s="108">
        <v>3</v>
      </c>
      <c r="KJP199" s="109"/>
      <c r="KJQ199" s="87"/>
      <c r="KJR199" s="87"/>
      <c r="KJS199" s="87">
        <v>0</v>
      </c>
      <c r="KJT199" s="87">
        <f>KJR199+KJS199</f>
        <v>0</v>
      </c>
      <c r="KJU199" s="87">
        <v>0</v>
      </c>
      <c r="KJV199" s="87">
        <f>KJT199*(($H$150)+1)+(IF(KJU199&lt;101,KJU199,IF(KJU199&lt;201,KJU199/2,IF(KJU199&lt;=301,KJU199/3,KJU199/4))))</f>
        <v>0</v>
      </c>
      <c r="KJW199" s="108">
        <v>3</v>
      </c>
      <c r="KJX199" s="109"/>
      <c r="KJY199" s="87"/>
      <c r="KJZ199" s="87"/>
      <c r="KKA199" s="87">
        <v>0</v>
      </c>
      <c r="KKB199" s="87">
        <f>KJZ199+KKA199</f>
        <v>0</v>
      </c>
      <c r="KKC199" s="87">
        <v>0</v>
      </c>
      <c r="KKD199" s="87">
        <f>KKB199*(($H$150)+1)+(IF(KKC199&lt;101,KKC199,IF(KKC199&lt;201,KKC199/2,IF(KKC199&lt;=301,KKC199/3,KKC199/4))))</f>
        <v>0</v>
      </c>
      <c r="KKE199" s="108">
        <v>3</v>
      </c>
      <c r="KKF199" s="109"/>
      <c r="KKG199" s="87"/>
      <c r="KKH199" s="87"/>
      <c r="KKI199" s="87">
        <v>0</v>
      </c>
      <c r="KKJ199" s="87">
        <f>KKH199+KKI199</f>
        <v>0</v>
      </c>
      <c r="KKK199" s="87">
        <v>0</v>
      </c>
      <c r="KKL199" s="87">
        <f>KKJ199*(($H$150)+1)+(IF(KKK199&lt;101,KKK199,IF(KKK199&lt;201,KKK199/2,IF(KKK199&lt;=301,KKK199/3,KKK199/4))))</f>
        <v>0</v>
      </c>
      <c r="KKM199" s="108">
        <v>3</v>
      </c>
      <c r="KKN199" s="109"/>
      <c r="KKO199" s="87"/>
      <c r="KKP199" s="87"/>
      <c r="KKQ199" s="87">
        <v>0</v>
      </c>
      <c r="KKR199" s="87">
        <f>KKP199+KKQ199</f>
        <v>0</v>
      </c>
      <c r="KKS199" s="87">
        <v>0</v>
      </c>
      <c r="KKT199" s="87">
        <f>KKR199*(($H$150)+1)+(IF(KKS199&lt;101,KKS199,IF(KKS199&lt;201,KKS199/2,IF(KKS199&lt;=301,KKS199/3,KKS199/4))))</f>
        <v>0</v>
      </c>
      <c r="KKU199" s="108">
        <v>3</v>
      </c>
      <c r="KKV199" s="109"/>
      <c r="KKW199" s="87"/>
      <c r="KKX199" s="87"/>
      <c r="KKY199" s="87">
        <v>0</v>
      </c>
      <c r="KKZ199" s="87">
        <f>KKX199+KKY199</f>
        <v>0</v>
      </c>
      <c r="KLA199" s="87">
        <v>0</v>
      </c>
      <c r="KLB199" s="87">
        <f>KKZ199*(($H$150)+1)+(IF(KLA199&lt;101,KLA199,IF(KLA199&lt;201,KLA199/2,IF(KLA199&lt;=301,KLA199/3,KLA199/4))))</f>
        <v>0</v>
      </c>
      <c r="KLC199" s="108">
        <v>3</v>
      </c>
      <c r="KLD199" s="109"/>
      <c r="KLE199" s="87"/>
      <c r="KLF199" s="87"/>
      <c r="KLG199" s="87">
        <v>0</v>
      </c>
      <c r="KLH199" s="87">
        <f>KLF199+KLG199</f>
        <v>0</v>
      </c>
      <c r="KLI199" s="87">
        <v>0</v>
      </c>
      <c r="KLJ199" s="87">
        <f>KLH199*(($H$150)+1)+(IF(KLI199&lt;101,KLI199,IF(KLI199&lt;201,KLI199/2,IF(KLI199&lt;=301,KLI199/3,KLI199/4))))</f>
        <v>0</v>
      </c>
      <c r="KLK199" s="108">
        <v>3</v>
      </c>
      <c r="KLL199" s="109"/>
      <c r="KLM199" s="87"/>
      <c r="KLN199" s="87"/>
      <c r="KLO199" s="87">
        <v>0</v>
      </c>
      <c r="KLP199" s="87">
        <f>KLN199+KLO199</f>
        <v>0</v>
      </c>
      <c r="KLQ199" s="87">
        <v>0</v>
      </c>
      <c r="KLR199" s="87">
        <f>KLP199*(($H$150)+1)+(IF(KLQ199&lt;101,KLQ199,IF(KLQ199&lt;201,KLQ199/2,IF(KLQ199&lt;=301,KLQ199/3,KLQ199/4))))</f>
        <v>0</v>
      </c>
      <c r="KLS199" s="108">
        <v>3</v>
      </c>
      <c r="KLT199" s="109"/>
      <c r="KLU199" s="87"/>
      <c r="KLV199" s="87"/>
      <c r="KLW199" s="87">
        <v>0</v>
      </c>
      <c r="KLX199" s="87">
        <f>KLV199+KLW199</f>
        <v>0</v>
      </c>
      <c r="KLY199" s="87">
        <v>0</v>
      </c>
      <c r="KLZ199" s="87">
        <f>KLX199*(($H$150)+1)+(IF(KLY199&lt;101,KLY199,IF(KLY199&lt;201,KLY199/2,IF(KLY199&lt;=301,KLY199/3,KLY199/4))))</f>
        <v>0</v>
      </c>
      <c r="KMA199" s="108">
        <v>3</v>
      </c>
      <c r="KMB199" s="109"/>
      <c r="KMC199" s="87"/>
      <c r="KMD199" s="87"/>
      <c r="KME199" s="87">
        <v>0</v>
      </c>
      <c r="KMF199" s="87">
        <f>KMD199+KME199</f>
        <v>0</v>
      </c>
      <c r="KMG199" s="87">
        <v>0</v>
      </c>
      <c r="KMH199" s="87">
        <f>KMF199*(($H$150)+1)+(IF(KMG199&lt;101,KMG199,IF(KMG199&lt;201,KMG199/2,IF(KMG199&lt;=301,KMG199/3,KMG199/4))))</f>
        <v>0</v>
      </c>
      <c r="KMI199" s="108">
        <v>3</v>
      </c>
      <c r="KMJ199" s="109"/>
      <c r="KMK199" s="87"/>
      <c r="KML199" s="87"/>
      <c r="KMM199" s="87">
        <v>0</v>
      </c>
      <c r="KMN199" s="87">
        <f>KML199+KMM199</f>
        <v>0</v>
      </c>
      <c r="KMO199" s="87">
        <v>0</v>
      </c>
      <c r="KMP199" s="87">
        <f>KMN199*(($H$150)+1)+(IF(KMO199&lt;101,KMO199,IF(KMO199&lt;201,KMO199/2,IF(KMO199&lt;=301,KMO199/3,KMO199/4))))</f>
        <v>0</v>
      </c>
      <c r="KMQ199" s="108">
        <v>3</v>
      </c>
      <c r="KMR199" s="109"/>
      <c r="KMS199" s="87"/>
      <c r="KMT199" s="87"/>
      <c r="KMU199" s="87">
        <v>0</v>
      </c>
      <c r="KMV199" s="87">
        <f>KMT199+KMU199</f>
        <v>0</v>
      </c>
      <c r="KMW199" s="87">
        <v>0</v>
      </c>
      <c r="KMX199" s="87">
        <f>KMV199*(($H$150)+1)+(IF(KMW199&lt;101,KMW199,IF(KMW199&lt;201,KMW199/2,IF(KMW199&lt;=301,KMW199/3,KMW199/4))))</f>
        <v>0</v>
      </c>
      <c r="KMY199" s="108">
        <v>3</v>
      </c>
      <c r="KMZ199" s="109"/>
      <c r="KNA199" s="87"/>
      <c r="KNB199" s="87"/>
      <c r="KNC199" s="87">
        <v>0</v>
      </c>
      <c r="KND199" s="87">
        <f>KNB199+KNC199</f>
        <v>0</v>
      </c>
      <c r="KNE199" s="87">
        <v>0</v>
      </c>
      <c r="KNF199" s="87">
        <f>KND199*(($H$150)+1)+(IF(KNE199&lt;101,KNE199,IF(KNE199&lt;201,KNE199/2,IF(KNE199&lt;=301,KNE199/3,KNE199/4))))</f>
        <v>0</v>
      </c>
      <c r="KNG199" s="108">
        <v>3</v>
      </c>
      <c r="KNH199" s="109"/>
      <c r="KNI199" s="87"/>
      <c r="KNJ199" s="87"/>
      <c r="KNK199" s="87">
        <v>0</v>
      </c>
      <c r="KNL199" s="87">
        <f>KNJ199+KNK199</f>
        <v>0</v>
      </c>
      <c r="KNM199" s="87">
        <v>0</v>
      </c>
      <c r="KNN199" s="87">
        <f>KNL199*(($H$150)+1)+(IF(KNM199&lt;101,KNM199,IF(KNM199&lt;201,KNM199/2,IF(KNM199&lt;=301,KNM199/3,KNM199/4))))</f>
        <v>0</v>
      </c>
      <c r="KNO199" s="108">
        <v>3</v>
      </c>
      <c r="KNP199" s="109"/>
      <c r="KNQ199" s="87"/>
      <c r="KNR199" s="87"/>
      <c r="KNS199" s="87">
        <v>0</v>
      </c>
      <c r="KNT199" s="87">
        <f>KNR199+KNS199</f>
        <v>0</v>
      </c>
      <c r="KNU199" s="87">
        <v>0</v>
      </c>
      <c r="KNV199" s="87">
        <f>KNT199*(($H$150)+1)+(IF(KNU199&lt;101,KNU199,IF(KNU199&lt;201,KNU199/2,IF(KNU199&lt;=301,KNU199/3,KNU199/4))))</f>
        <v>0</v>
      </c>
      <c r="KNW199" s="108">
        <v>3</v>
      </c>
      <c r="KNX199" s="109"/>
      <c r="KNY199" s="87"/>
      <c r="KNZ199" s="87"/>
      <c r="KOA199" s="87">
        <v>0</v>
      </c>
      <c r="KOB199" s="87">
        <f>KNZ199+KOA199</f>
        <v>0</v>
      </c>
      <c r="KOC199" s="87">
        <v>0</v>
      </c>
      <c r="KOD199" s="87">
        <f>KOB199*(($H$150)+1)+(IF(KOC199&lt;101,KOC199,IF(KOC199&lt;201,KOC199/2,IF(KOC199&lt;=301,KOC199/3,KOC199/4))))</f>
        <v>0</v>
      </c>
      <c r="KOE199" s="108">
        <v>3</v>
      </c>
      <c r="KOF199" s="109"/>
      <c r="KOG199" s="87"/>
      <c r="KOH199" s="87"/>
      <c r="KOI199" s="87">
        <v>0</v>
      </c>
      <c r="KOJ199" s="87">
        <f>KOH199+KOI199</f>
        <v>0</v>
      </c>
      <c r="KOK199" s="87">
        <v>0</v>
      </c>
      <c r="KOL199" s="87">
        <f>KOJ199*(($H$150)+1)+(IF(KOK199&lt;101,KOK199,IF(KOK199&lt;201,KOK199/2,IF(KOK199&lt;=301,KOK199/3,KOK199/4))))</f>
        <v>0</v>
      </c>
      <c r="KOM199" s="108">
        <v>3</v>
      </c>
      <c r="KON199" s="109"/>
      <c r="KOO199" s="87"/>
      <c r="KOP199" s="87"/>
      <c r="KOQ199" s="87">
        <v>0</v>
      </c>
      <c r="KOR199" s="87">
        <f>KOP199+KOQ199</f>
        <v>0</v>
      </c>
      <c r="KOS199" s="87">
        <v>0</v>
      </c>
      <c r="KOT199" s="87">
        <f>KOR199*(($H$150)+1)+(IF(KOS199&lt;101,KOS199,IF(KOS199&lt;201,KOS199/2,IF(KOS199&lt;=301,KOS199/3,KOS199/4))))</f>
        <v>0</v>
      </c>
      <c r="KOU199" s="108">
        <v>3</v>
      </c>
      <c r="KOV199" s="109"/>
      <c r="KOW199" s="87"/>
      <c r="KOX199" s="87"/>
      <c r="KOY199" s="87">
        <v>0</v>
      </c>
      <c r="KOZ199" s="87">
        <f>KOX199+KOY199</f>
        <v>0</v>
      </c>
      <c r="KPA199" s="87">
        <v>0</v>
      </c>
      <c r="KPB199" s="87">
        <f>KOZ199*(($H$150)+1)+(IF(KPA199&lt;101,KPA199,IF(KPA199&lt;201,KPA199/2,IF(KPA199&lt;=301,KPA199/3,KPA199/4))))</f>
        <v>0</v>
      </c>
      <c r="KPC199" s="108">
        <v>3</v>
      </c>
      <c r="KPD199" s="109"/>
      <c r="KPE199" s="87"/>
      <c r="KPF199" s="87"/>
      <c r="KPG199" s="87">
        <v>0</v>
      </c>
      <c r="KPH199" s="87">
        <f>KPF199+KPG199</f>
        <v>0</v>
      </c>
      <c r="KPI199" s="87">
        <v>0</v>
      </c>
      <c r="KPJ199" s="87">
        <f>KPH199*(($H$150)+1)+(IF(KPI199&lt;101,KPI199,IF(KPI199&lt;201,KPI199/2,IF(KPI199&lt;=301,KPI199/3,KPI199/4))))</f>
        <v>0</v>
      </c>
      <c r="KPK199" s="108">
        <v>3</v>
      </c>
      <c r="KPL199" s="109"/>
      <c r="KPM199" s="87"/>
      <c r="KPN199" s="87"/>
      <c r="KPO199" s="87">
        <v>0</v>
      </c>
      <c r="KPP199" s="87">
        <f>KPN199+KPO199</f>
        <v>0</v>
      </c>
      <c r="KPQ199" s="87">
        <v>0</v>
      </c>
      <c r="KPR199" s="87">
        <f>KPP199*(($H$150)+1)+(IF(KPQ199&lt;101,KPQ199,IF(KPQ199&lt;201,KPQ199/2,IF(KPQ199&lt;=301,KPQ199/3,KPQ199/4))))</f>
        <v>0</v>
      </c>
      <c r="KPS199" s="108">
        <v>3</v>
      </c>
      <c r="KPT199" s="109"/>
      <c r="KPU199" s="87"/>
      <c r="KPV199" s="87"/>
      <c r="KPW199" s="87">
        <v>0</v>
      </c>
      <c r="KPX199" s="87">
        <f>KPV199+KPW199</f>
        <v>0</v>
      </c>
      <c r="KPY199" s="87">
        <v>0</v>
      </c>
      <c r="KPZ199" s="87">
        <f>KPX199*(($H$150)+1)+(IF(KPY199&lt;101,KPY199,IF(KPY199&lt;201,KPY199/2,IF(KPY199&lt;=301,KPY199/3,KPY199/4))))</f>
        <v>0</v>
      </c>
      <c r="KQA199" s="108">
        <v>3</v>
      </c>
      <c r="KQB199" s="109"/>
      <c r="KQC199" s="87"/>
      <c r="KQD199" s="87"/>
      <c r="KQE199" s="87">
        <v>0</v>
      </c>
      <c r="KQF199" s="87">
        <f>KQD199+KQE199</f>
        <v>0</v>
      </c>
      <c r="KQG199" s="87">
        <v>0</v>
      </c>
      <c r="KQH199" s="87">
        <f>KQF199*(($H$150)+1)+(IF(KQG199&lt;101,KQG199,IF(KQG199&lt;201,KQG199/2,IF(KQG199&lt;=301,KQG199/3,KQG199/4))))</f>
        <v>0</v>
      </c>
      <c r="KQI199" s="108">
        <v>3</v>
      </c>
      <c r="KQJ199" s="109"/>
      <c r="KQK199" s="87"/>
      <c r="KQL199" s="87"/>
      <c r="KQM199" s="87">
        <v>0</v>
      </c>
      <c r="KQN199" s="87">
        <f>KQL199+KQM199</f>
        <v>0</v>
      </c>
      <c r="KQO199" s="87">
        <v>0</v>
      </c>
      <c r="KQP199" s="87">
        <f>KQN199*(($H$150)+1)+(IF(KQO199&lt;101,KQO199,IF(KQO199&lt;201,KQO199/2,IF(KQO199&lt;=301,KQO199/3,KQO199/4))))</f>
        <v>0</v>
      </c>
      <c r="KQQ199" s="108">
        <v>3</v>
      </c>
      <c r="KQR199" s="109"/>
      <c r="KQS199" s="87"/>
      <c r="KQT199" s="87"/>
      <c r="KQU199" s="87">
        <v>0</v>
      </c>
      <c r="KQV199" s="87">
        <f>KQT199+KQU199</f>
        <v>0</v>
      </c>
      <c r="KQW199" s="87">
        <v>0</v>
      </c>
      <c r="KQX199" s="87">
        <f>KQV199*(($H$150)+1)+(IF(KQW199&lt;101,KQW199,IF(KQW199&lt;201,KQW199/2,IF(KQW199&lt;=301,KQW199/3,KQW199/4))))</f>
        <v>0</v>
      </c>
      <c r="KQY199" s="108">
        <v>3</v>
      </c>
      <c r="KQZ199" s="109"/>
      <c r="KRA199" s="87"/>
      <c r="KRB199" s="87"/>
      <c r="KRC199" s="87">
        <v>0</v>
      </c>
      <c r="KRD199" s="87">
        <f>KRB199+KRC199</f>
        <v>0</v>
      </c>
      <c r="KRE199" s="87">
        <v>0</v>
      </c>
      <c r="KRF199" s="87">
        <f>KRD199*(($H$150)+1)+(IF(KRE199&lt;101,KRE199,IF(KRE199&lt;201,KRE199/2,IF(KRE199&lt;=301,KRE199/3,KRE199/4))))</f>
        <v>0</v>
      </c>
      <c r="KRG199" s="108">
        <v>3</v>
      </c>
      <c r="KRH199" s="109"/>
      <c r="KRI199" s="87"/>
      <c r="KRJ199" s="87"/>
      <c r="KRK199" s="87">
        <v>0</v>
      </c>
      <c r="KRL199" s="87">
        <f>KRJ199+KRK199</f>
        <v>0</v>
      </c>
      <c r="KRM199" s="87">
        <v>0</v>
      </c>
      <c r="KRN199" s="87">
        <f>KRL199*(($H$150)+1)+(IF(KRM199&lt;101,KRM199,IF(KRM199&lt;201,KRM199/2,IF(KRM199&lt;=301,KRM199/3,KRM199/4))))</f>
        <v>0</v>
      </c>
      <c r="KRO199" s="108">
        <v>3</v>
      </c>
      <c r="KRP199" s="109"/>
      <c r="KRQ199" s="87"/>
      <c r="KRR199" s="87"/>
      <c r="KRS199" s="87">
        <v>0</v>
      </c>
      <c r="KRT199" s="87">
        <f>KRR199+KRS199</f>
        <v>0</v>
      </c>
      <c r="KRU199" s="87">
        <v>0</v>
      </c>
      <c r="KRV199" s="87">
        <f>KRT199*(($H$150)+1)+(IF(KRU199&lt;101,KRU199,IF(KRU199&lt;201,KRU199/2,IF(KRU199&lt;=301,KRU199/3,KRU199/4))))</f>
        <v>0</v>
      </c>
      <c r="KRW199" s="108">
        <v>3</v>
      </c>
      <c r="KRX199" s="109"/>
      <c r="KRY199" s="87"/>
      <c r="KRZ199" s="87"/>
      <c r="KSA199" s="87">
        <v>0</v>
      </c>
      <c r="KSB199" s="87">
        <f>KRZ199+KSA199</f>
        <v>0</v>
      </c>
      <c r="KSC199" s="87">
        <v>0</v>
      </c>
      <c r="KSD199" s="87">
        <f>KSB199*(($H$150)+1)+(IF(KSC199&lt;101,KSC199,IF(KSC199&lt;201,KSC199/2,IF(KSC199&lt;=301,KSC199/3,KSC199/4))))</f>
        <v>0</v>
      </c>
      <c r="KSE199" s="108">
        <v>3</v>
      </c>
      <c r="KSF199" s="109"/>
      <c r="KSG199" s="87"/>
      <c r="KSH199" s="87"/>
      <c r="KSI199" s="87">
        <v>0</v>
      </c>
      <c r="KSJ199" s="87">
        <f>KSH199+KSI199</f>
        <v>0</v>
      </c>
      <c r="KSK199" s="87">
        <v>0</v>
      </c>
      <c r="KSL199" s="87">
        <f>KSJ199*(($H$150)+1)+(IF(KSK199&lt;101,KSK199,IF(KSK199&lt;201,KSK199/2,IF(KSK199&lt;=301,KSK199/3,KSK199/4))))</f>
        <v>0</v>
      </c>
      <c r="KSM199" s="108">
        <v>3</v>
      </c>
      <c r="KSN199" s="109"/>
      <c r="KSO199" s="87"/>
      <c r="KSP199" s="87"/>
      <c r="KSQ199" s="87">
        <v>0</v>
      </c>
      <c r="KSR199" s="87">
        <f>KSP199+KSQ199</f>
        <v>0</v>
      </c>
      <c r="KSS199" s="87">
        <v>0</v>
      </c>
      <c r="KST199" s="87">
        <f>KSR199*(($H$150)+1)+(IF(KSS199&lt;101,KSS199,IF(KSS199&lt;201,KSS199/2,IF(KSS199&lt;=301,KSS199/3,KSS199/4))))</f>
        <v>0</v>
      </c>
      <c r="KSU199" s="108">
        <v>3</v>
      </c>
      <c r="KSV199" s="109"/>
      <c r="KSW199" s="87"/>
      <c r="KSX199" s="87"/>
      <c r="KSY199" s="87">
        <v>0</v>
      </c>
      <c r="KSZ199" s="87">
        <f>KSX199+KSY199</f>
        <v>0</v>
      </c>
      <c r="KTA199" s="87">
        <v>0</v>
      </c>
      <c r="KTB199" s="87">
        <f>KSZ199*(($H$150)+1)+(IF(KTA199&lt;101,KTA199,IF(KTA199&lt;201,KTA199/2,IF(KTA199&lt;=301,KTA199/3,KTA199/4))))</f>
        <v>0</v>
      </c>
      <c r="KTC199" s="108">
        <v>3</v>
      </c>
      <c r="KTD199" s="109"/>
      <c r="KTE199" s="87"/>
      <c r="KTF199" s="87"/>
      <c r="KTG199" s="87">
        <v>0</v>
      </c>
      <c r="KTH199" s="87">
        <f>KTF199+KTG199</f>
        <v>0</v>
      </c>
      <c r="KTI199" s="87">
        <v>0</v>
      </c>
      <c r="KTJ199" s="87">
        <f>KTH199*(($H$150)+1)+(IF(KTI199&lt;101,KTI199,IF(KTI199&lt;201,KTI199/2,IF(KTI199&lt;=301,KTI199/3,KTI199/4))))</f>
        <v>0</v>
      </c>
      <c r="KTK199" s="108">
        <v>3</v>
      </c>
      <c r="KTL199" s="109"/>
      <c r="KTM199" s="87"/>
      <c r="KTN199" s="87"/>
      <c r="KTO199" s="87">
        <v>0</v>
      </c>
      <c r="KTP199" s="87">
        <f>KTN199+KTO199</f>
        <v>0</v>
      </c>
      <c r="KTQ199" s="87">
        <v>0</v>
      </c>
      <c r="KTR199" s="87">
        <f>KTP199*(($H$150)+1)+(IF(KTQ199&lt;101,KTQ199,IF(KTQ199&lt;201,KTQ199/2,IF(KTQ199&lt;=301,KTQ199/3,KTQ199/4))))</f>
        <v>0</v>
      </c>
      <c r="KTS199" s="108">
        <v>3</v>
      </c>
      <c r="KTT199" s="109"/>
      <c r="KTU199" s="87"/>
      <c r="KTV199" s="87"/>
      <c r="KTW199" s="87">
        <v>0</v>
      </c>
      <c r="KTX199" s="87">
        <f>KTV199+KTW199</f>
        <v>0</v>
      </c>
      <c r="KTY199" s="87">
        <v>0</v>
      </c>
      <c r="KTZ199" s="87">
        <f>KTX199*(($H$150)+1)+(IF(KTY199&lt;101,KTY199,IF(KTY199&lt;201,KTY199/2,IF(KTY199&lt;=301,KTY199/3,KTY199/4))))</f>
        <v>0</v>
      </c>
      <c r="KUA199" s="108">
        <v>3</v>
      </c>
      <c r="KUB199" s="109"/>
      <c r="KUC199" s="87"/>
      <c r="KUD199" s="87"/>
      <c r="KUE199" s="87">
        <v>0</v>
      </c>
      <c r="KUF199" s="87">
        <f>KUD199+KUE199</f>
        <v>0</v>
      </c>
      <c r="KUG199" s="87">
        <v>0</v>
      </c>
      <c r="KUH199" s="87">
        <f>KUF199*(($H$150)+1)+(IF(KUG199&lt;101,KUG199,IF(KUG199&lt;201,KUG199/2,IF(KUG199&lt;=301,KUG199/3,KUG199/4))))</f>
        <v>0</v>
      </c>
      <c r="KUI199" s="108">
        <v>3</v>
      </c>
      <c r="KUJ199" s="109"/>
      <c r="KUK199" s="87"/>
      <c r="KUL199" s="87"/>
      <c r="KUM199" s="87">
        <v>0</v>
      </c>
      <c r="KUN199" s="87">
        <f>KUL199+KUM199</f>
        <v>0</v>
      </c>
      <c r="KUO199" s="87">
        <v>0</v>
      </c>
      <c r="KUP199" s="87">
        <f>KUN199*(($H$150)+1)+(IF(KUO199&lt;101,KUO199,IF(KUO199&lt;201,KUO199/2,IF(KUO199&lt;=301,KUO199/3,KUO199/4))))</f>
        <v>0</v>
      </c>
      <c r="KUQ199" s="108">
        <v>3</v>
      </c>
      <c r="KUR199" s="109"/>
      <c r="KUS199" s="87"/>
      <c r="KUT199" s="87"/>
      <c r="KUU199" s="87">
        <v>0</v>
      </c>
      <c r="KUV199" s="87">
        <f>KUT199+KUU199</f>
        <v>0</v>
      </c>
      <c r="KUW199" s="87">
        <v>0</v>
      </c>
      <c r="KUX199" s="87">
        <f>KUV199*(($H$150)+1)+(IF(KUW199&lt;101,KUW199,IF(KUW199&lt;201,KUW199/2,IF(KUW199&lt;=301,KUW199/3,KUW199/4))))</f>
        <v>0</v>
      </c>
      <c r="KUY199" s="108">
        <v>3</v>
      </c>
      <c r="KUZ199" s="109"/>
      <c r="KVA199" s="87"/>
      <c r="KVB199" s="87"/>
      <c r="KVC199" s="87">
        <v>0</v>
      </c>
      <c r="KVD199" s="87">
        <f>KVB199+KVC199</f>
        <v>0</v>
      </c>
      <c r="KVE199" s="87">
        <v>0</v>
      </c>
      <c r="KVF199" s="87">
        <f>KVD199*(($H$150)+1)+(IF(KVE199&lt;101,KVE199,IF(KVE199&lt;201,KVE199/2,IF(KVE199&lt;=301,KVE199/3,KVE199/4))))</f>
        <v>0</v>
      </c>
      <c r="KVG199" s="108">
        <v>3</v>
      </c>
      <c r="KVH199" s="109"/>
      <c r="KVI199" s="87"/>
      <c r="KVJ199" s="87"/>
      <c r="KVK199" s="87">
        <v>0</v>
      </c>
      <c r="KVL199" s="87">
        <f>KVJ199+KVK199</f>
        <v>0</v>
      </c>
      <c r="KVM199" s="87">
        <v>0</v>
      </c>
      <c r="KVN199" s="87">
        <f>KVL199*(($H$150)+1)+(IF(KVM199&lt;101,KVM199,IF(KVM199&lt;201,KVM199/2,IF(KVM199&lt;=301,KVM199/3,KVM199/4))))</f>
        <v>0</v>
      </c>
      <c r="KVO199" s="108">
        <v>3</v>
      </c>
      <c r="KVP199" s="109"/>
      <c r="KVQ199" s="87"/>
      <c r="KVR199" s="87"/>
      <c r="KVS199" s="87">
        <v>0</v>
      </c>
      <c r="KVT199" s="87">
        <f>KVR199+KVS199</f>
        <v>0</v>
      </c>
      <c r="KVU199" s="87">
        <v>0</v>
      </c>
      <c r="KVV199" s="87">
        <f>KVT199*(($H$150)+1)+(IF(KVU199&lt;101,KVU199,IF(KVU199&lt;201,KVU199/2,IF(KVU199&lt;=301,KVU199/3,KVU199/4))))</f>
        <v>0</v>
      </c>
      <c r="KVW199" s="108">
        <v>3</v>
      </c>
      <c r="KVX199" s="109"/>
      <c r="KVY199" s="87"/>
      <c r="KVZ199" s="87"/>
      <c r="KWA199" s="87">
        <v>0</v>
      </c>
      <c r="KWB199" s="87">
        <f>KVZ199+KWA199</f>
        <v>0</v>
      </c>
      <c r="KWC199" s="87">
        <v>0</v>
      </c>
      <c r="KWD199" s="87">
        <f>KWB199*(($H$150)+1)+(IF(KWC199&lt;101,KWC199,IF(KWC199&lt;201,KWC199/2,IF(KWC199&lt;=301,KWC199/3,KWC199/4))))</f>
        <v>0</v>
      </c>
      <c r="KWE199" s="108">
        <v>3</v>
      </c>
      <c r="KWF199" s="109"/>
      <c r="KWG199" s="87"/>
      <c r="KWH199" s="87"/>
      <c r="KWI199" s="87">
        <v>0</v>
      </c>
      <c r="KWJ199" s="87">
        <f>KWH199+KWI199</f>
        <v>0</v>
      </c>
      <c r="KWK199" s="87">
        <v>0</v>
      </c>
      <c r="KWL199" s="87">
        <f>KWJ199*(($H$150)+1)+(IF(KWK199&lt;101,KWK199,IF(KWK199&lt;201,KWK199/2,IF(KWK199&lt;=301,KWK199/3,KWK199/4))))</f>
        <v>0</v>
      </c>
      <c r="KWM199" s="108">
        <v>3</v>
      </c>
      <c r="KWN199" s="109"/>
      <c r="KWO199" s="87"/>
      <c r="KWP199" s="87"/>
      <c r="KWQ199" s="87">
        <v>0</v>
      </c>
      <c r="KWR199" s="87">
        <f>KWP199+KWQ199</f>
        <v>0</v>
      </c>
      <c r="KWS199" s="87">
        <v>0</v>
      </c>
      <c r="KWT199" s="87">
        <f>KWR199*(($H$150)+1)+(IF(KWS199&lt;101,KWS199,IF(KWS199&lt;201,KWS199/2,IF(KWS199&lt;=301,KWS199/3,KWS199/4))))</f>
        <v>0</v>
      </c>
      <c r="KWU199" s="108">
        <v>3</v>
      </c>
      <c r="KWV199" s="109"/>
      <c r="KWW199" s="87"/>
      <c r="KWX199" s="87"/>
      <c r="KWY199" s="87">
        <v>0</v>
      </c>
      <c r="KWZ199" s="87">
        <f>KWX199+KWY199</f>
        <v>0</v>
      </c>
      <c r="KXA199" s="87">
        <v>0</v>
      </c>
      <c r="KXB199" s="87">
        <f>KWZ199*(($H$150)+1)+(IF(KXA199&lt;101,KXA199,IF(KXA199&lt;201,KXA199/2,IF(KXA199&lt;=301,KXA199/3,KXA199/4))))</f>
        <v>0</v>
      </c>
      <c r="KXC199" s="108">
        <v>3</v>
      </c>
      <c r="KXD199" s="109"/>
      <c r="KXE199" s="87"/>
      <c r="KXF199" s="87"/>
      <c r="KXG199" s="87">
        <v>0</v>
      </c>
      <c r="KXH199" s="87">
        <f>KXF199+KXG199</f>
        <v>0</v>
      </c>
      <c r="KXI199" s="87">
        <v>0</v>
      </c>
      <c r="KXJ199" s="87">
        <f>KXH199*(($H$150)+1)+(IF(KXI199&lt;101,KXI199,IF(KXI199&lt;201,KXI199/2,IF(KXI199&lt;=301,KXI199/3,KXI199/4))))</f>
        <v>0</v>
      </c>
      <c r="KXK199" s="108">
        <v>3</v>
      </c>
      <c r="KXL199" s="109"/>
      <c r="KXM199" s="87"/>
      <c r="KXN199" s="87"/>
      <c r="KXO199" s="87">
        <v>0</v>
      </c>
      <c r="KXP199" s="87">
        <f>KXN199+KXO199</f>
        <v>0</v>
      </c>
      <c r="KXQ199" s="87">
        <v>0</v>
      </c>
      <c r="KXR199" s="87">
        <f>KXP199*(($H$150)+1)+(IF(KXQ199&lt;101,KXQ199,IF(KXQ199&lt;201,KXQ199/2,IF(KXQ199&lt;=301,KXQ199/3,KXQ199/4))))</f>
        <v>0</v>
      </c>
      <c r="KXS199" s="108">
        <v>3</v>
      </c>
      <c r="KXT199" s="109"/>
      <c r="KXU199" s="87"/>
      <c r="KXV199" s="87"/>
      <c r="KXW199" s="87">
        <v>0</v>
      </c>
      <c r="KXX199" s="87">
        <f>KXV199+KXW199</f>
        <v>0</v>
      </c>
      <c r="KXY199" s="87">
        <v>0</v>
      </c>
      <c r="KXZ199" s="87">
        <f>KXX199*(($H$150)+1)+(IF(KXY199&lt;101,KXY199,IF(KXY199&lt;201,KXY199/2,IF(KXY199&lt;=301,KXY199/3,KXY199/4))))</f>
        <v>0</v>
      </c>
      <c r="KYA199" s="108">
        <v>3</v>
      </c>
      <c r="KYB199" s="109"/>
      <c r="KYC199" s="87"/>
      <c r="KYD199" s="87"/>
      <c r="KYE199" s="87">
        <v>0</v>
      </c>
      <c r="KYF199" s="87">
        <f>KYD199+KYE199</f>
        <v>0</v>
      </c>
      <c r="KYG199" s="87">
        <v>0</v>
      </c>
      <c r="KYH199" s="87">
        <f>KYF199*(($H$150)+1)+(IF(KYG199&lt;101,KYG199,IF(KYG199&lt;201,KYG199/2,IF(KYG199&lt;=301,KYG199/3,KYG199/4))))</f>
        <v>0</v>
      </c>
      <c r="KYI199" s="108">
        <v>3</v>
      </c>
      <c r="KYJ199" s="109"/>
      <c r="KYK199" s="87"/>
      <c r="KYL199" s="87"/>
      <c r="KYM199" s="87">
        <v>0</v>
      </c>
      <c r="KYN199" s="87">
        <f>KYL199+KYM199</f>
        <v>0</v>
      </c>
      <c r="KYO199" s="87">
        <v>0</v>
      </c>
      <c r="KYP199" s="87">
        <f>KYN199*(($H$150)+1)+(IF(KYO199&lt;101,KYO199,IF(KYO199&lt;201,KYO199/2,IF(KYO199&lt;=301,KYO199/3,KYO199/4))))</f>
        <v>0</v>
      </c>
      <c r="KYQ199" s="108">
        <v>3</v>
      </c>
      <c r="KYR199" s="109"/>
      <c r="KYS199" s="87"/>
      <c r="KYT199" s="87"/>
      <c r="KYU199" s="87">
        <v>0</v>
      </c>
      <c r="KYV199" s="87">
        <f>KYT199+KYU199</f>
        <v>0</v>
      </c>
      <c r="KYW199" s="87">
        <v>0</v>
      </c>
      <c r="KYX199" s="87">
        <f>KYV199*(($H$150)+1)+(IF(KYW199&lt;101,KYW199,IF(KYW199&lt;201,KYW199/2,IF(KYW199&lt;=301,KYW199/3,KYW199/4))))</f>
        <v>0</v>
      </c>
      <c r="KYY199" s="108">
        <v>3</v>
      </c>
      <c r="KYZ199" s="109"/>
      <c r="KZA199" s="87"/>
      <c r="KZB199" s="87"/>
      <c r="KZC199" s="87">
        <v>0</v>
      </c>
      <c r="KZD199" s="87">
        <f>KZB199+KZC199</f>
        <v>0</v>
      </c>
      <c r="KZE199" s="87">
        <v>0</v>
      </c>
      <c r="KZF199" s="87">
        <f>KZD199*(($H$150)+1)+(IF(KZE199&lt;101,KZE199,IF(KZE199&lt;201,KZE199/2,IF(KZE199&lt;=301,KZE199/3,KZE199/4))))</f>
        <v>0</v>
      </c>
      <c r="KZG199" s="108">
        <v>3</v>
      </c>
      <c r="KZH199" s="109"/>
      <c r="KZI199" s="87"/>
      <c r="KZJ199" s="87"/>
      <c r="KZK199" s="87">
        <v>0</v>
      </c>
      <c r="KZL199" s="87">
        <f>KZJ199+KZK199</f>
        <v>0</v>
      </c>
      <c r="KZM199" s="87">
        <v>0</v>
      </c>
      <c r="KZN199" s="87">
        <f>KZL199*(($H$150)+1)+(IF(KZM199&lt;101,KZM199,IF(KZM199&lt;201,KZM199/2,IF(KZM199&lt;=301,KZM199/3,KZM199/4))))</f>
        <v>0</v>
      </c>
      <c r="KZO199" s="108">
        <v>3</v>
      </c>
      <c r="KZP199" s="109"/>
      <c r="KZQ199" s="87"/>
      <c r="KZR199" s="87"/>
      <c r="KZS199" s="87">
        <v>0</v>
      </c>
      <c r="KZT199" s="87">
        <f>KZR199+KZS199</f>
        <v>0</v>
      </c>
      <c r="KZU199" s="87">
        <v>0</v>
      </c>
      <c r="KZV199" s="87">
        <f>KZT199*(($H$150)+1)+(IF(KZU199&lt;101,KZU199,IF(KZU199&lt;201,KZU199/2,IF(KZU199&lt;=301,KZU199/3,KZU199/4))))</f>
        <v>0</v>
      </c>
      <c r="KZW199" s="108">
        <v>3</v>
      </c>
      <c r="KZX199" s="109"/>
      <c r="KZY199" s="87"/>
      <c r="KZZ199" s="87"/>
      <c r="LAA199" s="87">
        <v>0</v>
      </c>
      <c r="LAB199" s="87">
        <f>KZZ199+LAA199</f>
        <v>0</v>
      </c>
      <c r="LAC199" s="87">
        <v>0</v>
      </c>
      <c r="LAD199" s="87">
        <f>LAB199*(($H$150)+1)+(IF(LAC199&lt;101,LAC199,IF(LAC199&lt;201,LAC199/2,IF(LAC199&lt;=301,LAC199/3,LAC199/4))))</f>
        <v>0</v>
      </c>
      <c r="LAE199" s="108">
        <v>3</v>
      </c>
      <c r="LAF199" s="109"/>
      <c r="LAG199" s="87"/>
      <c r="LAH199" s="87"/>
      <c r="LAI199" s="87">
        <v>0</v>
      </c>
      <c r="LAJ199" s="87">
        <f>LAH199+LAI199</f>
        <v>0</v>
      </c>
      <c r="LAK199" s="87">
        <v>0</v>
      </c>
      <c r="LAL199" s="87">
        <f>LAJ199*(($H$150)+1)+(IF(LAK199&lt;101,LAK199,IF(LAK199&lt;201,LAK199/2,IF(LAK199&lt;=301,LAK199/3,LAK199/4))))</f>
        <v>0</v>
      </c>
      <c r="LAM199" s="108">
        <v>3</v>
      </c>
      <c r="LAN199" s="109"/>
      <c r="LAO199" s="87"/>
      <c r="LAP199" s="87"/>
      <c r="LAQ199" s="87">
        <v>0</v>
      </c>
      <c r="LAR199" s="87">
        <f>LAP199+LAQ199</f>
        <v>0</v>
      </c>
      <c r="LAS199" s="87">
        <v>0</v>
      </c>
      <c r="LAT199" s="87">
        <f>LAR199*(($H$150)+1)+(IF(LAS199&lt;101,LAS199,IF(LAS199&lt;201,LAS199/2,IF(LAS199&lt;=301,LAS199/3,LAS199/4))))</f>
        <v>0</v>
      </c>
      <c r="LAU199" s="108">
        <v>3</v>
      </c>
      <c r="LAV199" s="109"/>
      <c r="LAW199" s="87"/>
      <c r="LAX199" s="87"/>
      <c r="LAY199" s="87">
        <v>0</v>
      </c>
      <c r="LAZ199" s="87">
        <f>LAX199+LAY199</f>
        <v>0</v>
      </c>
      <c r="LBA199" s="87">
        <v>0</v>
      </c>
      <c r="LBB199" s="87">
        <f>LAZ199*(($H$150)+1)+(IF(LBA199&lt;101,LBA199,IF(LBA199&lt;201,LBA199/2,IF(LBA199&lt;=301,LBA199/3,LBA199/4))))</f>
        <v>0</v>
      </c>
      <c r="LBC199" s="108">
        <v>3</v>
      </c>
      <c r="LBD199" s="109"/>
      <c r="LBE199" s="87"/>
      <c r="LBF199" s="87"/>
      <c r="LBG199" s="87">
        <v>0</v>
      </c>
      <c r="LBH199" s="87">
        <f>LBF199+LBG199</f>
        <v>0</v>
      </c>
      <c r="LBI199" s="87">
        <v>0</v>
      </c>
      <c r="LBJ199" s="87">
        <f>LBH199*(($H$150)+1)+(IF(LBI199&lt;101,LBI199,IF(LBI199&lt;201,LBI199/2,IF(LBI199&lt;=301,LBI199/3,LBI199/4))))</f>
        <v>0</v>
      </c>
      <c r="LBK199" s="108">
        <v>3</v>
      </c>
      <c r="LBL199" s="109"/>
      <c r="LBM199" s="87"/>
      <c r="LBN199" s="87"/>
      <c r="LBO199" s="87">
        <v>0</v>
      </c>
      <c r="LBP199" s="87">
        <f>LBN199+LBO199</f>
        <v>0</v>
      </c>
      <c r="LBQ199" s="87">
        <v>0</v>
      </c>
      <c r="LBR199" s="87">
        <f>LBP199*(($H$150)+1)+(IF(LBQ199&lt;101,LBQ199,IF(LBQ199&lt;201,LBQ199/2,IF(LBQ199&lt;=301,LBQ199/3,LBQ199/4))))</f>
        <v>0</v>
      </c>
      <c r="LBS199" s="108">
        <v>3</v>
      </c>
      <c r="LBT199" s="109"/>
      <c r="LBU199" s="87"/>
      <c r="LBV199" s="87"/>
      <c r="LBW199" s="87">
        <v>0</v>
      </c>
      <c r="LBX199" s="87">
        <f>LBV199+LBW199</f>
        <v>0</v>
      </c>
      <c r="LBY199" s="87">
        <v>0</v>
      </c>
      <c r="LBZ199" s="87">
        <f>LBX199*(($H$150)+1)+(IF(LBY199&lt;101,LBY199,IF(LBY199&lt;201,LBY199/2,IF(LBY199&lt;=301,LBY199/3,LBY199/4))))</f>
        <v>0</v>
      </c>
      <c r="LCA199" s="108">
        <v>3</v>
      </c>
      <c r="LCB199" s="109"/>
      <c r="LCC199" s="87"/>
      <c r="LCD199" s="87"/>
      <c r="LCE199" s="87">
        <v>0</v>
      </c>
      <c r="LCF199" s="87">
        <f>LCD199+LCE199</f>
        <v>0</v>
      </c>
      <c r="LCG199" s="87">
        <v>0</v>
      </c>
      <c r="LCH199" s="87">
        <f>LCF199*(($H$150)+1)+(IF(LCG199&lt;101,LCG199,IF(LCG199&lt;201,LCG199/2,IF(LCG199&lt;=301,LCG199/3,LCG199/4))))</f>
        <v>0</v>
      </c>
      <c r="LCI199" s="108">
        <v>3</v>
      </c>
      <c r="LCJ199" s="109"/>
      <c r="LCK199" s="87"/>
      <c r="LCL199" s="87"/>
      <c r="LCM199" s="87">
        <v>0</v>
      </c>
      <c r="LCN199" s="87">
        <f>LCL199+LCM199</f>
        <v>0</v>
      </c>
      <c r="LCO199" s="87">
        <v>0</v>
      </c>
      <c r="LCP199" s="87">
        <f>LCN199*(($H$150)+1)+(IF(LCO199&lt;101,LCO199,IF(LCO199&lt;201,LCO199/2,IF(LCO199&lt;=301,LCO199/3,LCO199/4))))</f>
        <v>0</v>
      </c>
      <c r="LCQ199" s="108">
        <v>3</v>
      </c>
      <c r="LCR199" s="109"/>
      <c r="LCS199" s="87"/>
      <c r="LCT199" s="87"/>
      <c r="LCU199" s="87">
        <v>0</v>
      </c>
      <c r="LCV199" s="87">
        <f>LCT199+LCU199</f>
        <v>0</v>
      </c>
      <c r="LCW199" s="87">
        <v>0</v>
      </c>
      <c r="LCX199" s="87">
        <f>LCV199*(($H$150)+1)+(IF(LCW199&lt;101,LCW199,IF(LCW199&lt;201,LCW199/2,IF(LCW199&lt;=301,LCW199/3,LCW199/4))))</f>
        <v>0</v>
      </c>
      <c r="LCY199" s="108">
        <v>3</v>
      </c>
      <c r="LCZ199" s="109"/>
      <c r="LDA199" s="87"/>
      <c r="LDB199" s="87"/>
      <c r="LDC199" s="87">
        <v>0</v>
      </c>
      <c r="LDD199" s="87">
        <f>LDB199+LDC199</f>
        <v>0</v>
      </c>
      <c r="LDE199" s="87">
        <v>0</v>
      </c>
      <c r="LDF199" s="87">
        <f>LDD199*(($H$150)+1)+(IF(LDE199&lt;101,LDE199,IF(LDE199&lt;201,LDE199/2,IF(LDE199&lt;=301,LDE199/3,LDE199/4))))</f>
        <v>0</v>
      </c>
      <c r="LDG199" s="108">
        <v>3</v>
      </c>
      <c r="LDH199" s="109"/>
      <c r="LDI199" s="87"/>
      <c r="LDJ199" s="87"/>
      <c r="LDK199" s="87">
        <v>0</v>
      </c>
      <c r="LDL199" s="87">
        <f>LDJ199+LDK199</f>
        <v>0</v>
      </c>
      <c r="LDM199" s="87">
        <v>0</v>
      </c>
      <c r="LDN199" s="87">
        <f>LDL199*(($H$150)+1)+(IF(LDM199&lt;101,LDM199,IF(LDM199&lt;201,LDM199/2,IF(LDM199&lt;=301,LDM199/3,LDM199/4))))</f>
        <v>0</v>
      </c>
      <c r="LDO199" s="108">
        <v>3</v>
      </c>
      <c r="LDP199" s="109"/>
      <c r="LDQ199" s="87"/>
      <c r="LDR199" s="87"/>
      <c r="LDS199" s="87">
        <v>0</v>
      </c>
      <c r="LDT199" s="87">
        <f>LDR199+LDS199</f>
        <v>0</v>
      </c>
      <c r="LDU199" s="87">
        <v>0</v>
      </c>
      <c r="LDV199" s="87">
        <f>LDT199*(($H$150)+1)+(IF(LDU199&lt;101,LDU199,IF(LDU199&lt;201,LDU199/2,IF(LDU199&lt;=301,LDU199/3,LDU199/4))))</f>
        <v>0</v>
      </c>
      <c r="LDW199" s="108">
        <v>3</v>
      </c>
      <c r="LDX199" s="109"/>
      <c r="LDY199" s="87"/>
      <c r="LDZ199" s="87"/>
      <c r="LEA199" s="87">
        <v>0</v>
      </c>
      <c r="LEB199" s="87">
        <f>LDZ199+LEA199</f>
        <v>0</v>
      </c>
      <c r="LEC199" s="87">
        <v>0</v>
      </c>
      <c r="LED199" s="87">
        <f>LEB199*(($H$150)+1)+(IF(LEC199&lt;101,LEC199,IF(LEC199&lt;201,LEC199/2,IF(LEC199&lt;=301,LEC199/3,LEC199/4))))</f>
        <v>0</v>
      </c>
      <c r="LEE199" s="108">
        <v>3</v>
      </c>
      <c r="LEF199" s="109"/>
      <c r="LEG199" s="87"/>
      <c r="LEH199" s="87"/>
      <c r="LEI199" s="87">
        <v>0</v>
      </c>
      <c r="LEJ199" s="87">
        <f>LEH199+LEI199</f>
        <v>0</v>
      </c>
      <c r="LEK199" s="87">
        <v>0</v>
      </c>
      <c r="LEL199" s="87">
        <f>LEJ199*(($H$150)+1)+(IF(LEK199&lt;101,LEK199,IF(LEK199&lt;201,LEK199/2,IF(LEK199&lt;=301,LEK199/3,LEK199/4))))</f>
        <v>0</v>
      </c>
      <c r="LEM199" s="108">
        <v>3</v>
      </c>
      <c r="LEN199" s="109"/>
      <c r="LEO199" s="87"/>
      <c r="LEP199" s="87"/>
      <c r="LEQ199" s="87">
        <v>0</v>
      </c>
      <c r="LER199" s="87">
        <f>LEP199+LEQ199</f>
        <v>0</v>
      </c>
      <c r="LES199" s="87">
        <v>0</v>
      </c>
      <c r="LET199" s="87">
        <f>LER199*(($H$150)+1)+(IF(LES199&lt;101,LES199,IF(LES199&lt;201,LES199/2,IF(LES199&lt;=301,LES199/3,LES199/4))))</f>
        <v>0</v>
      </c>
      <c r="LEU199" s="108">
        <v>3</v>
      </c>
      <c r="LEV199" s="109"/>
      <c r="LEW199" s="87"/>
      <c r="LEX199" s="87"/>
      <c r="LEY199" s="87">
        <v>0</v>
      </c>
      <c r="LEZ199" s="87">
        <f>LEX199+LEY199</f>
        <v>0</v>
      </c>
      <c r="LFA199" s="87">
        <v>0</v>
      </c>
      <c r="LFB199" s="87">
        <f>LEZ199*(($H$150)+1)+(IF(LFA199&lt;101,LFA199,IF(LFA199&lt;201,LFA199/2,IF(LFA199&lt;=301,LFA199/3,LFA199/4))))</f>
        <v>0</v>
      </c>
      <c r="LFC199" s="108">
        <v>3</v>
      </c>
      <c r="LFD199" s="109"/>
      <c r="LFE199" s="87"/>
      <c r="LFF199" s="87"/>
      <c r="LFG199" s="87">
        <v>0</v>
      </c>
      <c r="LFH199" s="87">
        <f>LFF199+LFG199</f>
        <v>0</v>
      </c>
      <c r="LFI199" s="87">
        <v>0</v>
      </c>
      <c r="LFJ199" s="87">
        <f>LFH199*(($H$150)+1)+(IF(LFI199&lt;101,LFI199,IF(LFI199&lt;201,LFI199/2,IF(LFI199&lt;=301,LFI199/3,LFI199/4))))</f>
        <v>0</v>
      </c>
      <c r="LFK199" s="108">
        <v>3</v>
      </c>
      <c r="LFL199" s="109"/>
      <c r="LFM199" s="87"/>
      <c r="LFN199" s="87"/>
      <c r="LFO199" s="87">
        <v>0</v>
      </c>
      <c r="LFP199" s="87">
        <f>LFN199+LFO199</f>
        <v>0</v>
      </c>
      <c r="LFQ199" s="87">
        <v>0</v>
      </c>
      <c r="LFR199" s="87">
        <f>LFP199*(($H$150)+1)+(IF(LFQ199&lt;101,LFQ199,IF(LFQ199&lt;201,LFQ199/2,IF(LFQ199&lt;=301,LFQ199/3,LFQ199/4))))</f>
        <v>0</v>
      </c>
      <c r="LFS199" s="108">
        <v>3</v>
      </c>
      <c r="LFT199" s="109"/>
      <c r="LFU199" s="87"/>
      <c r="LFV199" s="87"/>
      <c r="LFW199" s="87">
        <v>0</v>
      </c>
      <c r="LFX199" s="87">
        <f>LFV199+LFW199</f>
        <v>0</v>
      </c>
      <c r="LFY199" s="87">
        <v>0</v>
      </c>
      <c r="LFZ199" s="87">
        <f>LFX199*(($H$150)+1)+(IF(LFY199&lt;101,LFY199,IF(LFY199&lt;201,LFY199/2,IF(LFY199&lt;=301,LFY199/3,LFY199/4))))</f>
        <v>0</v>
      </c>
      <c r="LGA199" s="108">
        <v>3</v>
      </c>
      <c r="LGB199" s="109"/>
      <c r="LGC199" s="87"/>
      <c r="LGD199" s="87"/>
      <c r="LGE199" s="87">
        <v>0</v>
      </c>
      <c r="LGF199" s="87">
        <f>LGD199+LGE199</f>
        <v>0</v>
      </c>
      <c r="LGG199" s="87">
        <v>0</v>
      </c>
      <c r="LGH199" s="87">
        <f>LGF199*(($H$150)+1)+(IF(LGG199&lt;101,LGG199,IF(LGG199&lt;201,LGG199/2,IF(LGG199&lt;=301,LGG199/3,LGG199/4))))</f>
        <v>0</v>
      </c>
      <c r="LGI199" s="108">
        <v>3</v>
      </c>
      <c r="LGJ199" s="109"/>
      <c r="LGK199" s="87"/>
      <c r="LGL199" s="87"/>
      <c r="LGM199" s="87">
        <v>0</v>
      </c>
      <c r="LGN199" s="87">
        <f>LGL199+LGM199</f>
        <v>0</v>
      </c>
      <c r="LGO199" s="87">
        <v>0</v>
      </c>
      <c r="LGP199" s="87">
        <f>LGN199*(($H$150)+1)+(IF(LGO199&lt;101,LGO199,IF(LGO199&lt;201,LGO199/2,IF(LGO199&lt;=301,LGO199/3,LGO199/4))))</f>
        <v>0</v>
      </c>
      <c r="LGQ199" s="108">
        <v>3</v>
      </c>
      <c r="LGR199" s="109"/>
      <c r="LGS199" s="87"/>
      <c r="LGT199" s="87"/>
      <c r="LGU199" s="87">
        <v>0</v>
      </c>
      <c r="LGV199" s="87">
        <f>LGT199+LGU199</f>
        <v>0</v>
      </c>
      <c r="LGW199" s="87">
        <v>0</v>
      </c>
      <c r="LGX199" s="87">
        <f>LGV199*(($H$150)+1)+(IF(LGW199&lt;101,LGW199,IF(LGW199&lt;201,LGW199/2,IF(LGW199&lt;=301,LGW199/3,LGW199/4))))</f>
        <v>0</v>
      </c>
      <c r="LGY199" s="108">
        <v>3</v>
      </c>
      <c r="LGZ199" s="109"/>
      <c r="LHA199" s="87"/>
      <c r="LHB199" s="87"/>
      <c r="LHC199" s="87">
        <v>0</v>
      </c>
      <c r="LHD199" s="87">
        <f>LHB199+LHC199</f>
        <v>0</v>
      </c>
      <c r="LHE199" s="87">
        <v>0</v>
      </c>
      <c r="LHF199" s="87">
        <f>LHD199*(($H$150)+1)+(IF(LHE199&lt;101,LHE199,IF(LHE199&lt;201,LHE199/2,IF(LHE199&lt;=301,LHE199/3,LHE199/4))))</f>
        <v>0</v>
      </c>
      <c r="LHG199" s="108">
        <v>3</v>
      </c>
      <c r="LHH199" s="109"/>
      <c r="LHI199" s="87"/>
      <c r="LHJ199" s="87"/>
      <c r="LHK199" s="87">
        <v>0</v>
      </c>
      <c r="LHL199" s="87">
        <f>LHJ199+LHK199</f>
        <v>0</v>
      </c>
      <c r="LHM199" s="87">
        <v>0</v>
      </c>
      <c r="LHN199" s="87">
        <f>LHL199*(($H$150)+1)+(IF(LHM199&lt;101,LHM199,IF(LHM199&lt;201,LHM199/2,IF(LHM199&lt;=301,LHM199/3,LHM199/4))))</f>
        <v>0</v>
      </c>
      <c r="LHO199" s="108">
        <v>3</v>
      </c>
      <c r="LHP199" s="109"/>
      <c r="LHQ199" s="87"/>
      <c r="LHR199" s="87"/>
      <c r="LHS199" s="87">
        <v>0</v>
      </c>
      <c r="LHT199" s="87">
        <f>LHR199+LHS199</f>
        <v>0</v>
      </c>
      <c r="LHU199" s="87">
        <v>0</v>
      </c>
      <c r="LHV199" s="87">
        <f>LHT199*(($H$150)+1)+(IF(LHU199&lt;101,LHU199,IF(LHU199&lt;201,LHU199/2,IF(LHU199&lt;=301,LHU199/3,LHU199/4))))</f>
        <v>0</v>
      </c>
      <c r="LHW199" s="108">
        <v>3</v>
      </c>
      <c r="LHX199" s="109"/>
      <c r="LHY199" s="87"/>
      <c r="LHZ199" s="87"/>
      <c r="LIA199" s="87">
        <v>0</v>
      </c>
      <c r="LIB199" s="87">
        <f>LHZ199+LIA199</f>
        <v>0</v>
      </c>
      <c r="LIC199" s="87">
        <v>0</v>
      </c>
      <c r="LID199" s="87">
        <f>LIB199*(($H$150)+1)+(IF(LIC199&lt;101,LIC199,IF(LIC199&lt;201,LIC199/2,IF(LIC199&lt;=301,LIC199/3,LIC199/4))))</f>
        <v>0</v>
      </c>
      <c r="LIE199" s="108">
        <v>3</v>
      </c>
      <c r="LIF199" s="109"/>
      <c r="LIG199" s="87"/>
      <c r="LIH199" s="87"/>
      <c r="LII199" s="87">
        <v>0</v>
      </c>
      <c r="LIJ199" s="87">
        <f>LIH199+LII199</f>
        <v>0</v>
      </c>
      <c r="LIK199" s="87">
        <v>0</v>
      </c>
      <c r="LIL199" s="87">
        <f>LIJ199*(($H$150)+1)+(IF(LIK199&lt;101,LIK199,IF(LIK199&lt;201,LIK199/2,IF(LIK199&lt;=301,LIK199/3,LIK199/4))))</f>
        <v>0</v>
      </c>
      <c r="LIM199" s="108">
        <v>3</v>
      </c>
      <c r="LIN199" s="109"/>
      <c r="LIO199" s="87"/>
      <c r="LIP199" s="87"/>
      <c r="LIQ199" s="87">
        <v>0</v>
      </c>
      <c r="LIR199" s="87">
        <f>LIP199+LIQ199</f>
        <v>0</v>
      </c>
      <c r="LIS199" s="87">
        <v>0</v>
      </c>
      <c r="LIT199" s="87">
        <f>LIR199*(($H$150)+1)+(IF(LIS199&lt;101,LIS199,IF(LIS199&lt;201,LIS199/2,IF(LIS199&lt;=301,LIS199/3,LIS199/4))))</f>
        <v>0</v>
      </c>
      <c r="LIU199" s="108">
        <v>3</v>
      </c>
      <c r="LIV199" s="109"/>
      <c r="LIW199" s="87"/>
      <c r="LIX199" s="87"/>
      <c r="LIY199" s="87">
        <v>0</v>
      </c>
      <c r="LIZ199" s="87">
        <f>LIX199+LIY199</f>
        <v>0</v>
      </c>
      <c r="LJA199" s="87">
        <v>0</v>
      </c>
      <c r="LJB199" s="87">
        <f>LIZ199*(($H$150)+1)+(IF(LJA199&lt;101,LJA199,IF(LJA199&lt;201,LJA199/2,IF(LJA199&lt;=301,LJA199/3,LJA199/4))))</f>
        <v>0</v>
      </c>
      <c r="LJC199" s="108">
        <v>3</v>
      </c>
      <c r="LJD199" s="109"/>
      <c r="LJE199" s="87"/>
      <c r="LJF199" s="87"/>
      <c r="LJG199" s="87">
        <v>0</v>
      </c>
      <c r="LJH199" s="87">
        <f>LJF199+LJG199</f>
        <v>0</v>
      </c>
      <c r="LJI199" s="87">
        <v>0</v>
      </c>
      <c r="LJJ199" s="87">
        <f>LJH199*(($H$150)+1)+(IF(LJI199&lt;101,LJI199,IF(LJI199&lt;201,LJI199/2,IF(LJI199&lt;=301,LJI199/3,LJI199/4))))</f>
        <v>0</v>
      </c>
      <c r="LJK199" s="108">
        <v>3</v>
      </c>
      <c r="LJL199" s="109"/>
      <c r="LJM199" s="87"/>
      <c r="LJN199" s="87"/>
      <c r="LJO199" s="87">
        <v>0</v>
      </c>
      <c r="LJP199" s="87">
        <f>LJN199+LJO199</f>
        <v>0</v>
      </c>
      <c r="LJQ199" s="87">
        <v>0</v>
      </c>
      <c r="LJR199" s="87">
        <f>LJP199*(($H$150)+1)+(IF(LJQ199&lt;101,LJQ199,IF(LJQ199&lt;201,LJQ199/2,IF(LJQ199&lt;=301,LJQ199/3,LJQ199/4))))</f>
        <v>0</v>
      </c>
      <c r="LJS199" s="108">
        <v>3</v>
      </c>
      <c r="LJT199" s="109"/>
      <c r="LJU199" s="87"/>
      <c r="LJV199" s="87"/>
      <c r="LJW199" s="87">
        <v>0</v>
      </c>
      <c r="LJX199" s="87">
        <f>LJV199+LJW199</f>
        <v>0</v>
      </c>
      <c r="LJY199" s="87">
        <v>0</v>
      </c>
      <c r="LJZ199" s="87">
        <f>LJX199*(($H$150)+1)+(IF(LJY199&lt;101,LJY199,IF(LJY199&lt;201,LJY199/2,IF(LJY199&lt;=301,LJY199/3,LJY199/4))))</f>
        <v>0</v>
      </c>
      <c r="LKA199" s="108">
        <v>3</v>
      </c>
      <c r="LKB199" s="109"/>
      <c r="LKC199" s="87"/>
      <c r="LKD199" s="87"/>
      <c r="LKE199" s="87">
        <v>0</v>
      </c>
      <c r="LKF199" s="87">
        <f>LKD199+LKE199</f>
        <v>0</v>
      </c>
      <c r="LKG199" s="87">
        <v>0</v>
      </c>
      <c r="LKH199" s="87">
        <f>LKF199*(($H$150)+1)+(IF(LKG199&lt;101,LKG199,IF(LKG199&lt;201,LKG199/2,IF(LKG199&lt;=301,LKG199/3,LKG199/4))))</f>
        <v>0</v>
      </c>
      <c r="LKI199" s="108">
        <v>3</v>
      </c>
      <c r="LKJ199" s="109"/>
      <c r="LKK199" s="87"/>
      <c r="LKL199" s="87"/>
      <c r="LKM199" s="87">
        <v>0</v>
      </c>
      <c r="LKN199" s="87">
        <f>LKL199+LKM199</f>
        <v>0</v>
      </c>
      <c r="LKO199" s="87">
        <v>0</v>
      </c>
      <c r="LKP199" s="87">
        <f>LKN199*(($H$150)+1)+(IF(LKO199&lt;101,LKO199,IF(LKO199&lt;201,LKO199/2,IF(LKO199&lt;=301,LKO199/3,LKO199/4))))</f>
        <v>0</v>
      </c>
      <c r="LKQ199" s="108">
        <v>3</v>
      </c>
      <c r="LKR199" s="109"/>
      <c r="LKS199" s="87"/>
      <c r="LKT199" s="87"/>
      <c r="LKU199" s="87">
        <v>0</v>
      </c>
      <c r="LKV199" s="87">
        <f>LKT199+LKU199</f>
        <v>0</v>
      </c>
      <c r="LKW199" s="87">
        <v>0</v>
      </c>
      <c r="LKX199" s="87">
        <f>LKV199*(($H$150)+1)+(IF(LKW199&lt;101,LKW199,IF(LKW199&lt;201,LKW199/2,IF(LKW199&lt;=301,LKW199/3,LKW199/4))))</f>
        <v>0</v>
      </c>
      <c r="LKY199" s="108">
        <v>3</v>
      </c>
      <c r="LKZ199" s="109"/>
      <c r="LLA199" s="87"/>
      <c r="LLB199" s="87"/>
      <c r="LLC199" s="87">
        <v>0</v>
      </c>
      <c r="LLD199" s="87">
        <f>LLB199+LLC199</f>
        <v>0</v>
      </c>
      <c r="LLE199" s="87">
        <v>0</v>
      </c>
      <c r="LLF199" s="87">
        <f>LLD199*(($H$150)+1)+(IF(LLE199&lt;101,LLE199,IF(LLE199&lt;201,LLE199/2,IF(LLE199&lt;=301,LLE199/3,LLE199/4))))</f>
        <v>0</v>
      </c>
      <c r="LLG199" s="108">
        <v>3</v>
      </c>
      <c r="LLH199" s="109"/>
      <c r="LLI199" s="87"/>
      <c r="LLJ199" s="87"/>
      <c r="LLK199" s="87">
        <v>0</v>
      </c>
      <c r="LLL199" s="87">
        <f>LLJ199+LLK199</f>
        <v>0</v>
      </c>
      <c r="LLM199" s="87">
        <v>0</v>
      </c>
      <c r="LLN199" s="87">
        <f>LLL199*(($H$150)+1)+(IF(LLM199&lt;101,LLM199,IF(LLM199&lt;201,LLM199/2,IF(LLM199&lt;=301,LLM199/3,LLM199/4))))</f>
        <v>0</v>
      </c>
      <c r="LLO199" s="108">
        <v>3</v>
      </c>
      <c r="LLP199" s="109"/>
      <c r="LLQ199" s="87"/>
      <c r="LLR199" s="87"/>
      <c r="LLS199" s="87">
        <v>0</v>
      </c>
      <c r="LLT199" s="87">
        <f>LLR199+LLS199</f>
        <v>0</v>
      </c>
      <c r="LLU199" s="87">
        <v>0</v>
      </c>
      <c r="LLV199" s="87">
        <f>LLT199*(($H$150)+1)+(IF(LLU199&lt;101,LLU199,IF(LLU199&lt;201,LLU199/2,IF(LLU199&lt;=301,LLU199/3,LLU199/4))))</f>
        <v>0</v>
      </c>
      <c r="LLW199" s="108">
        <v>3</v>
      </c>
      <c r="LLX199" s="109"/>
      <c r="LLY199" s="87"/>
      <c r="LLZ199" s="87"/>
      <c r="LMA199" s="87">
        <v>0</v>
      </c>
      <c r="LMB199" s="87">
        <f>LLZ199+LMA199</f>
        <v>0</v>
      </c>
      <c r="LMC199" s="87">
        <v>0</v>
      </c>
      <c r="LMD199" s="87">
        <f>LMB199*(($H$150)+1)+(IF(LMC199&lt;101,LMC199,IF(LMC199&lt;201,LMC199/2,IF(LMC199&lt;=301,LMC199/3,LMC199/4))))</f>
        <v>0</v>
      </c>
      <c r="LME199" s="108">
        <v>3</v>
      </c>
      <c r="LMF199" s="109"/>
      <c r="LMG199" s="87"/>
      <c r="LMH199" s="87"/>
      <c r="LMI199" s="87">
        <v>0</v>
      </c>
      <c r="LMJ199" s="87">
        <f>LMH199+LMI199</f>
        <v>0</v>
      </c>
      <c r="LMK199" s="87">
        <v>0</v>
      </c>
      <c r="LML199" s="87">
        <f>LMJ199*(($H$150)+1)+(IF(LMK199&lt;101,LMK199,IF(LMK199&lt;201,LMK199/2,IF(LMK199&lt;=301,LMK199/3,LMK199/4))))</f>
        <v>0</v>
      </c>
      <c r="LMM199" s="108">
        <v>3</v>
      </c>
      <c r="LMN199" s="109"/>
      <c r="LMO199" s="87"/>
      <c r="LMP199" s="87"/>
      <c r="LMQ199" s="87">
        <v>0</v>
      </c>
      <c r="LMR199" s="87">
        <f>LMP199+LMQ199</f>
        <v>0</v>
      </c>
      <c r="LMS199" s="87">
        <v>0</v>
      </c>
      <c r="LMT199" s="87">
        <f>LMR199*(($H$150)+1)+(IF(LMS199&lt;101,LMS199,IF(LMS199&lt;201,LMS199/2,IF(LMS199&lt;=301,LMS199/3,LMS199/4))))</f>
        <v>0</v>
      </c>
      <c r="LMU199" s="108">
        <v>3</v>
      </c>
      <c r="LMV199" s="109"/>
      <c r="LMW199" s="87"/>
      <c r="LMX199" s="87"/>
      <c r="LMY199" s="87">
        <v>0</v>
      </c>
      <c r="LMZ199" s="87">
        <f>LMX199+LMY199</f>
        <v>0</v>
      </c>
      <c r="LNA199" s="87">
        <v>0</v>
      </c>
      <c r="LNB199" s="87">
        <f>LMZ199*(($H$150)+1)+(IF(LNA199&lt;101,LNA199,IF(LNA199&lt;201,LNA199/2,IF(LNA199&lt;=301,LNA199/3,LNA199/4))))</f>
        <v>0</v>
      </c>
      <c r="LNC199" s="108">
        <v>3</v>
      </c>
      <c r="LND199" s="109"/>
      <c r="LNE199" s="87"/>
      <c r="LNF199" s="87"/>
      <c r="LNG199" s="87">
        <v>0</v>
      </c>
      <c r="LNH199" s="87">
        <f>LNF199+LNG199</f>
        <v>0</v>
      </c>
      <c r="LNI199" s="87">
        <v>0</v>
      </c>
      <c r="LNJ199" s="87">
        <f>LNH199*(($H$150)+1)+(IF(LNI199&lt;101,LNI199,IF(LNI199&lt;201,LNI199/2,IF(LNI199&lt;=301,LNI199/3,LNI199/4))))</f>
        <v>0</v>
      </c>
      <c r="LNK199" s="108">
        <v>3</v>
      </c>
      <c r="LNL199" s="109"/>
      <c r="LNM199" s="87"/>
      <c r="LNN199" s="87"/>
      <c r="LNO199" s="87">
        <v>0</v>
      </c>
      <c r="LNP199" s="87">
        <f>LNN199+LNO199</f>
        <v>0</v>
      </c>
      <c r="LNQ199" s="87">
        <v>0</v>
      </c>
      <c r="LNR199" s="87">
        <f>LNP199*(($H$150)+1)+(IF(LNQ199&lt;101,LNQ199,IF(LNQ199&lt;201,LNQ199/2,IF(LNQ199&lt;=301,LNQ199/3,LNQ199/4))))</f>
        <v>0</v>
      </c>
      <c r="LNS199" s="108">
        <v>3</v>
      </c>
      <c r="LNT199" s="109"/>
      <c r="LNU199" s="87"/>
      <c r="LNV199" s="87"/>
      <c r="LNW199" s="87">
        <v>0</v>
      </c>
      <c r="LNX199" s="87">
        <f>LNV199+LNW199</f>
        <v>0</v>
      </c>
      <c r="LNY199" s="87">
        <v>0</v>
      </c>
      <c r="LNZ199" s="87">
        <f>LNX199*(($H$150)+1)+(IF(LNY199&lt;101,LNY199,IF(LNY199&lt;201,LNY199/2,IF(LNY199&lt;=301,LNY199/3,LNY199/4))))</f>
        <v>0</v>
      </c>
      <c r="LOA199" s="108">
        <v>3</v>
      </c>
      <c r="LOB199" s="109"/>
      <c r="LOC199" s="87"/>
      <c r="LOD199" s="87"/>
      <c r="LOE199" s="87">
        <v>0</v>
      </c>
      <c r="LOF199" s="87">
        <f>LOD199+LOE199</f>
        <v>0</v>
      </c>
      <c r="LOG199" s="87">
        <v>0</v>
      </c>
      <c r="LOH199" s="87">
        <f>LOF199*(($H$150)+1)+(IF(LOG199&lt;101,LOG199,IF(LOG199&lt;201,LOG199/2,IF(LOG199&lt;=301,LOG199/3,LOG199/4))))</f>
        <v>0</v>
      </c>
      <c r="LOI199" s="108">
        <v>3</v>
      </c>
      <c r="LOJ199" s="109"/>
      <c r="LOK199" s="87"/>
      <c r="LOL199" s="87"/>
      <c r="LOM199" s="87">
        <v>0</v>
      </c>
      <c r="LON199" s="87">
        <f>LOL199+LOM199</f>
        <v>0</v>
      </c>
      <c r="LOO199" s="87">
        <v>0</v>
      </c>
      <c r="LOP199" s="87">
        <f>LON199*(($H$150)+1)+(IF(LOO199&lt;101,LOO199,IF(LOO199&lt;201,LOO199/2,IF(LOO199&lt;=301,LOO199/3,LOO199/4))))</f>
        <v>0</v>
      </c>
      <c r="LOQ199" s="108">
        <v>3</v>
      </c>
      <c r="LOR199" s="109"/>
      <c r="LOS199" s="87"/>
      <c r="LOT199" s="87"/>
      <c r="LOU199" s="87">
        <v>0</v>
      </c>
      <c r="LOV199" s="87">
        <f>LOT199+LOU199</f>
        <v>0</v>
      </c>
      <c r="LOW199" s="87">
        <v>0</v>
      </c>
      <c r="LOX199" s="87">
        <f>LOV199*(($H$150)+1)+(IF(LOW199&lt;101,LOW199,IF(LOW199&lt;201,LOW199/2,IF(LOW199&lt;=301,LOW199/3,LOW199/4))))</f>
        <v>0</v>
      </c>
      <c r="LOY199" s="108">
        <v>3</v>
      </c>
      <c r="LOZ199" s="109"/>
      <c r="LPA199" s="87"/>
      <c r="LPB199" s="87"/>
      <c r="LPC199" s="87">
        <v>0</v>
      </c>
      <c r="LPD199" s="87">
        <f>LPB199+LPC199</f>
        <v>0</v>
      </c>
      <c r="LPE199" s="87">
        <v>0</v>
      </c>
      <c r="LPF199" s="87">
        <f>LPD199*(($H$150)+1)+(IF(LPE199&lt;101,LPE199,IF(LPE199&lt;201,LPE199/2,IF(LPE199&lt;=301,LPE199/3,LPE199/4))))</f>
        <v>0</v>
      </c>
      <c r="LPG199" s="108">
        <v>3</v>
      </c>
      <c r="LPH199" s="109"/>
      <c r="LPI199" s="87"/>
      <c r="LPJ199" s="87"/>
      <c r="LPK199" s="87">
        <v>0</v>
      </c>
      <c r="LPL199" s="87">
        <f>LPJ199+LPK199</f>
        <v>0</v>
      </c>
      <c r="LPM199" s="87">
        <v>0</v>
      </c>
      <c r="LPN199" s="87">
        <f>LPL199*(($H$150)+1)+(IF(LPM199&lt;101,LPM199,IF(LPM199&lt;201,LPM199/2,IF(LPM199&lt;=301,LPM199/3,LPM199/4))))</f>
        <v>0</v>
      </c>
      <c r="LPO199" s="108">
        <v>3</v>
      </c>
      <c r="LPP199" s="109"/>
      <c r="LPQ199" s="87"/>
      <c r="LPR199" s="87"/>
      <c r="LPS199" s="87">
        <v>0</v>
      </c>
      <c r="LPT199" s="87">
        <f>LPR199+LPS199</f>
        <v>0</v>
      </c>
      <c r="LPU199" s="87">
        <v>0</v>
      </c>
      <c r="LPV199" s="87">
        <f>LPT199*(($H$150)+1)+(IF(LPU199&lt;101,LPU199,IF(LPU199&lt;201,LPU199/2,IF(LPU199&lt;=301,LPU199/3,LPU199/4))))</f>
        <v>0</v>
      </c>
      <c r="LPW199" s="108">
        <v>3</v>
      </c>
      <c r="LPX199" s="109"/>
      <c r="LPY199" s="87"/>
      <c r="LPZ199" s="87"/>
      <c r="LQA199" s="87">
        <v>0</v>
      </c>
      <c r="LQB199" s="87">
        <f>LPZ199+LQA199</f>
        <v>0</v>
      </c>
      <c r="LQC199" s="87">
        <v>0</v>
      </c>
      <c r="LQD199" s="87">
        <f>LQB199*(($H$150)+1)+(IF(LQC199&lt;101,LQC199,IF(LQC199&lt;201,LQC199/2,IF(LQC199&lt;=301,LQC199/3,LQC199/4))))</f>
        <v>0</v>
      </c>
      <c r="LQE199" s="108">
        <v>3</v>
      </c>
      <c r="LQF199" s="109"/>
      <c r="LQG199" s="87"/>
      <c r="LQH199" s="87"/>
      <c r="LQI199" s="87">
        <v>0</v>
      </c>
      <c r="LQJ199" s="87">
        <f>LQH199+LQI199</f>
        <v>0</v>
      </c>
      <c r="LQK199" s="87">
        <v>0</v>
      </c>
      <c r="LQL199" s="87">
        <f>LQJ199*(($H$150)+1)+(IF(LQK199&lt;101,LQK199,IF(LQK199&lt;201,LQK199/2,IF(LQK199&lt;=301,LQK199/3,LQK199/4))))</f>
        <v>0</v>
      </c>
      <c r="LQM199" s="108">
        <v>3</v>
      </c>
      <c r="LQN199" s="109"/>
      <c r="LQO199" s="87"/>
      <c r="LQP199" s="87"/>
      <c r="LQQ199" s="87">
        <v>0</v>
      </c>
      <c r="LQR199" s="87">
        <f>LQP199+LQQ199</f>
        <v>0</v>
      </c>
      <c r="LQS199" s="87">
        <v>0</v>
      </c>
      <c r="LQT199" s="87">
        <f>LQR199*(($H$150)+1)+(IF(LQS199&lt;101,LQS199,IF(LQS199&lt;201,LQS199/2,IF(LQS199&lt;=301,LQS199/3,LQS199/4))))</f>
        <v>0</v>
      </c>
      <c r="LQU199" s="108">
        <v>3</v>
      </c>
      <c r="LQV199" s="109"/>
      <c r="LQW199" s="87"/>
      <c r="LQX199" s="87"/>
      <c r="LQY199" s="87">
        <v>0</v>
      </c>
      <c r="LQZ199" s="87">
        <f>LQX199+LQY199</f>
        <v>0</v>
      </c>
      <c r="LRA199" s="87">
        <v>0</v>
      </c>
      <c r="LRB199" s="87">
        <f>LQZ199*(($H$150)+1)+(IF(LRA199&lt;101,LRA199,IF(LRA199&lt;201,LRA199/2,IF(LRA199&lt;=301,LRA199/3,LRA199/4))))</f>
        <v>0</v>
      </c>
      <c r="LRC199" s="108">
        <v>3</v>
      </c>
      <c r="LRD199" s="109"/>
      <c r="LRE199" s="87"/>
      <c r="LRF199" s="87"/>
      <c r="LRG199" s="87">
        <v>0</v>
      </c>
      <c r="LRH199" s="87">
        <f>LRF199+LRG199</f>
        <v>0</v>
      </c>
      <c r="LRI199" s="87">
        <v>0</v>
      </c>
      <c r="LRJ199" s="87">
        <f>LRH199*(($H$150)+1)+(IF(LRI199&lt;101,LRI199,IF(LRI199&lt;201,LRI199/2,IF(LRI199&lt;=301,LRI199/3,LRI199/4))))</f>
        <v>0</v>
      </c>
      <c r="LRK199" s="108">
        <v>3</v>
      </c>
      <c r="LRL199" s="109"/>
      <c r="LRM199" s="87"/>
      <c r="LRN199" s="87"/>
      <c r="LRO199" s="87">
        <v>0</v>
      </c>
      <c r="LRP199" s="87">
        <f>LRN199+LRO199</f>
        <v>0</v>
      </c>
      <c r="LRQ199" s="87">
        <v>0</v>
      </c>
      <c r="LRR199" s="87">
        <f>LRP199*(($H$150)+1)+(IF(LRQ199&lt;101,LRQ199,IF(LRQ199&lt;201,LRQ199/2,IF(LRQ199&lt;=301,LRQ199/3,LRQ199/4))))</f>
        <v>0</v>
      </c>
      <c r="LRS199" s="108">
        <v>3</v>
      </c>
      <c r="LRT199" s="109"/>
      <c r="LRU199" s="87"/>
      <c r="LRV199" s="87"/>
      <c r="LRW199" s="87">
        <v>0</v>
      </c>
      <c r="LRX199" s="87">
        <f>LRV199+LRW199</f>
        <v>0</v>
      </c>
      <c r="LRY199" s="87">
        <v>0</v>
      </c>
      <c r="LRZ199" s="87">
        <f>LRX199*(($H$150)+1)+(IF(LRY199&lt;101,LRY199,IF(LRY199&lt;201,LRY199/2,IF(LRY199&lt;=301,LRY199/3,LRY199/4))))</f>
        <v>0</v>
      </c>
      <c r="LSA199" s="108">
        <v>3</v>
      </c>
      <c r="LSB199" s="109"/>
      <c r="LSC199" s="87"/>
      <c r="LSD199" s="87"/>
      <c r="LSE199" s="87">
        <v>0</v>
      </c>
      <c r="LSF199" s="87">
        <f>LSD199+LSE199</f>
        <v>0</v>
      </c>
      <c r="LSG199" s="87">
        <v>0</v>
      </c>
      <c r="LSH199" s="87">
        <f>LSF199*(($H$150)+1)+(IF(LSG199&lt;101,LSG199,IF(LSG199&lt;201,LSG199/2,IF(LSG199&lt;=301,LSG199/3,LSG199/4))))</f>
        <v>0</v>
      </c>
      <c r="LSI199" s="108">
        <v>3</v>
      </c>
      <c r="LSJ199" s="109"/>
      <c r="LSK199" s="87"/>
      <c r="LSL199" s="87"/>
      <c r="LSM199" s="87">
        <v>0</v>
      </c>
      <c r="LSN199" s="87">
        <f>LSL199+LSM199</f>
        <v>0</v>
      </c>
      <c r="LSO199" s="87">
        <v>0</v>
      </c>
      <c r="LSP199" s="87">
        <f>LSN199*(($H$150)+1)+(IF(LSO199&lt;101,LSO199,IF(LSO199&lt;201,LSO199/2,IF(LSO199&lt;=301,LSO199/3,LSO199/4))))</f>
        <v>0</v>
      </c>
      <c r="LSQ199" s="108">
        <v>3</v>
      </c>
      <c r="LSR199" s="109"/>
      <c r="LSS199" s="87"/>
      <c r="LST199" s="87"/>
      <c r="LSU199" s="87">
        <v>0</v>
      </c>
      <c r="LSV199" s="87">
        <f>LST199+LSU199</f>
        <v>0</v>
      </c>
      <c r="LSW199" s="87">
        <v>0</v>
      </c>
      <c r="LSX199" s="87">
        <f>LSV199*(($H$150)+1)+(IF(LSW199&lt;101,LSW199,IF(LSW199&lt;201,LSW199/2,IF(LSW199&lt;=301,LSW199/3,LSW199/4))))</f>
        <v>0</v>
      </c>
      <c r="LSY199" s="108">
        <v>3</v>
      </c>
      <c r="LSZ199" s="109"/>
      <c r="LTA199" s="87"/>
      <c r="LTB199" s="87"/>
      <c r="LTC199" s="87">
        <v>0</v>
      </c>
      <c r="LTD199" s="87">
        <f>LTB199+LTC199</f>
        <v>0</v>
      </c>
      <c r="LTE199" s="87">
        <v>0</v>
      </c>
      <c r="LTF199" s="87">
        <f>LTD199*(($H$150)+1)+(IF(LTE199&lt;101,LTE199,IF(LTE199&lt;201,LTE199/2,IF(LTE199&lt;=301,LTE199/3,LTE199/4))))</f>
        <v>0</v>
      </c>
      <c r="LTG199" s="108">
        <v>3</v>
      </c>
      <c r="LTH199" s="109"/>
      <c r="LTI199" s="87"/>
      <c r="LTJ199" s="87"/>
      <c r="LTK199" s="87">
        <v>0</v>
      </c>
      <c r="LTL199" s="87">
        <f>LTJ199+LTK199</f>
        <v>0</v>
      </c>
      <c r="LTM199" s="87">
        <v>0</v>
      </c>
      <c r="LTN199" s="87">
        <f>LTL199*(($H$150)+1)+(IF(LTM199&lt;101,LTM199,IF(LTM199&lt;201,LTM199/2,IF(LTM199&lt;=301,LTM199/3,LTM199/4))))</f>
        <v>0</v>
      </c>
      <c r="LTO199" s="108">
        <v>3</v>
      </c>
      <c r="LTP199" s="109"/>
      <c r="LTQ199" s="87"/>
      <c r="LTR199" s="87"/>
      <c r="LTS199" s="87">
        <v>0</v>
      </c>
      <c r="LTT199" s="87">
        <f>LTR199+LTS199</f>
        <v>0</v>
      </c>
      <c r="LTU199" s="87">
        <v>0</v>
      </c>
      <c r="LTV199" s="87">
        <f>LTT199*(($H$150)+1)+(IF(LTU199&lt;101,LTU199,IF(LTU199&lt;201,LTU199/2,IF(LTU199&lt;=301,LTU199/3,LTU199/4))))</f>
        <v>0</v>
      </c>
      <c r="LTW199" s="108">
        <v>3</v>
      </c>
      <c r="LTX199" s="109"/>
      <c r="LTY199" s="87"/>
      <c r="LTZ199" s="87"/>
      <c r="LUA199" s="87">
        <v>0</v>
      </c>
      <c r="LUB199" s="87">
        <f>LTZ199+LUA199</f>
        <v>0</v>
      </c>
      <c r="LUC199" s="87">
        <v>0</v>
      </c>
      <c r="LUD199" s="87">
        <f>LUB199*(($H$150)+1)+(IF(LUC199&lt;101,LUC199,IF(LUC199&lt;201,LUC199/2,IF(LUC199&lt;=301,LUC199/3,LUC199/4))))</f>
        <v>0</v>
      </c>
      <c r="LUE199" s="108">
        <v>3</v>
      </c>
      <c r="LUF199" s="109"/>
      <c r="LUG199" s="87"/>
      <c r="LUH199" s="87"/>
      <c r="LUI199" s="87">
        <v>0</v>
      </c>
      <c r="LUJ199" s="87">
        <f>LUH199+LUI199</f>
        <v>0</v>
      </c>
      <c r="LUK199" s="87">
        <v>0</v>
      </c>
      <c r="LUL199" s="87">
        <f>LUJ199*(($H$150)+1)+(IF(LUK199&lt;101,LUK199,IF(LUK199&lt;201,LUK199/2,IF(LUK199&lt;=301,LUK199/3,LUK199/4))))</f>
        <v>0</v>
      </c>
      <c r="LUM199" s="108">
        <v>3</v>
      </c>
      <c r="LUN199" s="109"/>
      <c r="LUO199" s="87"/>
      <c r="LUP199" s="87"/>
      <c r="LUQ199" s="87">
        <v>0</v>
      </c>
      <c r="LUR199" s="87">
        <f>LUP199+LUQ199</f>
        <v>0</v>
      </c>
      <c r="LUS199" s="87">
        <v>0</v>
      </c>
      <c r="LUT199" s="87">
        <f>LUR199*(($H$150)+1)+(IF(LUS199&lt;101,LUS199,IF(LUS199&lt;201,LUS199/2,IF(LUS199&lt;=301,LUS199/3,LUS199/4))))</f>
        <v>0</v>
      </c>
      <c r="LUU199" s="108">
        <v>3</v>
      </c>
      <c r="LUV199" s="109"/>
      <c r="LUW199" s="87"/>
      <c r="LUX199" s="87"/>
      <c r="LUY199" s="87">
        <v>0</v>
      </c>
      <c r="LUZ199" s="87">
        <f>LUX199+LUY199</f>
        <v>0</v>
      </c>
      <c r="LVA199" s="87">
        <v>0</v>
      </c>
      <c r="LVB199" s="87">
        <f>LUZ199*(($H$150)+1)+(IF(LVA199&lt;101,LVA199,IF(LVA199&lt;201,LVA199/2,IF(LVA199&lt;=301,LVA199/3,LVA199/4))))</f>
        <v>0</v>
      </c>
      <c r="LVC199" s="108">
        <v>3</v>
      </c>
      <c r="LVD199" s="109"/>
      <c r="LVE199" s="87"/>
      <c r="LVF199" s="87"/>
      <c r="LVG199" s="87">
        <v>0</v>
      </c>
      <c r="LVH199" s="87">
        <f>LVF199+LVG199</f>
        <v>0</v>
      </c>
      <c r="LVI199" s="87">
        <v>0</v>
      </c>
      <c r="LVJ199" s="87">
        <f>LVH199*(($H$150)+1)+(IF(LVI199&lt;101,LVI199,IF(LVI199&lt;201,LVI199/2,IF(LVI199&lt;=301,LVI199/3,LVI199/4))))</f>
        <v>0</v>
      </c>
      <c r="LVK199" s="108">
        <v>3</v>
      </c>
      <c r="LVL199" s="109"/>
      <c r="LVM199" s="87"/>
      <c r="LVN199" s="87"/>
      <c r="LVO199" s="87">
        <v>0</v>
      </c>
      <c r="LVP199" s="87">
        <f>LVN199+LVO199</f>
        <v>0</v>
      </c>
      <c r="LVQ199" s="87">
        <v>0</v>
      </c>
      <c r="LVR199" s="87">
        <f>LVP199*(($H$150)+1)+(IF(LVQ199&lt;101,LVQ199,IF(LVQ199&lt;201,LVQ199/2,IF(LVQ199&lt;=301,LVQ199/3,LVQ199/4))))</f>
        <v>0</v>
      </c>
      <c r="LVS199" s="108">
        <v>3</v>
      </c>
      <c r="LVT199" s="109"/>
      <c r="LVU199" s="87"/>
      <c r="LVV199" s="87"/>
      <c r="LVW199" s="87">
        <v>0</v>
      </c>
      <c r="LVX199" s="87">
        <f>LVV199+LVW199</f>
        <v>0</v>
      </c>
      <c r="LVY199" s="87">
        <v>0</v>
      </c>
      <c r="LVZ199" s="87">
        <f>LVX199*(($H$150)+1)+(IF(LVY199&lt;101,LVY199,IF(LVY199&lt;201,LVY199/2,IF(LVY199&lt;=301,LVY199/3,LVY199/4))))</f>
        <v>0</v>
      </c>
      <c r="LWA199" s="108">
        <v>3</v>
      </c>
      <c r="LWB199" s="109"/>
      <c r="LWC199" s="87"/>
      <c r="LWD199" s="87"/>
      <c r="LWE199" s="87">
        <v>0</v>
      </c>
      <c r="LWF199" s="87">
        <f>LWD199+LWE199</f>
        <v>0</v>
      </c>
      <c r="LWG199" s="87">
        <v>0</v>
      </c>
      <c r="LWH199" s="87">
        <f>LWF199*(($H$150)+1)+(IF(LWG199&lt;101,LWG199,IF(LWG199&lt;201,LWG199/2,IF(LWG199&lt;=301,LWG199/3,LWG199/4))))</f>
        <v>0</v>
      </c>
      <c r="LWI199" s="108">
        <v>3</v>
      </c>
      <c r="LWJ199" s="109"/>
      <c r="LWK199" s="87"/>
      <c r="LWL199" s="87"/>
      <c r="LWM199" s="87">
        <v>0</v>
      </c>
      <c r="LWN199" s="87">
        <f>LWL199+LWM199</f>
        <v>0</v>
      </c>
      <c r="LWO199" s="87">
        <v>0</v>
      </c>
      <c r="LWP199" s="87">
        <f>LWN199*(($H$150)+1)+(IF(LWO199&lt;101,LWO199,IF(LWO199&lt;201,LWO199/2,IF(LWO199&lt;=301,LWO199/3,LWO199/4))))</f>
        <v>0</v>
      </c>
      <c r="LWQ199" s="108">
        <v>3</v>
      </c>
      <c r="LWR199" s="109"/>
      <c r="LWS199" s="87"/>
      <c r="LWT199" s="87"/>
      <c r="LWU199" s="87">
        <v>0</v>
      </c>
      <c r="LWV199" s="87">
        <f>LWT199+LWU199</f>
        <v>0</v>
      </c>
      <c r="LWW199" s="87">
        <v>0</v>
      </c>
      <c r="LWX199" s="87">
        <f>LWV199*(($H$150)+1)+(IF(LWW199&lt;101,LWW199,IF(LWW199&lt;201,LWW199/2,IF(LWW199&lt;=301,LWW199/3,LWW199/4))))</f>
        <v>0</v>
      </c>
      <c r="LWY199" s="108">
        <v>3</v>
      </c>
      <c r="LWZ199" s="109"/>
      <c r="LXA199" s="87"/>
      <c r="LXB199" s="87"/>
      <c r="LXC199" s="87">
        <v>0</v>
      </c>
      <c r="LXD199" s="87">
        <f>LXB199+LXC199</f>
        <v>0</v>
      </c>
      <c r="LXE199" s="87">
        <v>0</v>
      </c>
      <c r="LXF199" s="87">
        <f>LXD199*(($H$150)+1)+(IF(LXE199&lt;101,LXE199,IF(LXE199&lt;201,LXE199/2,IF(LXE199&lt;=301,LXE199/3,LXE199/4))))</f>
        <v>0</v>
      </c>
      <c r="LXG199" s="108">
        <v>3</v>
      </c>
      <c r="LXH199" s="109"/>
      <c r="LXI199" s="87"/>
      <c r="LXJ199" s="87"/>
      <c r="LXK199" s="87">
        <v>0</v>
      </c>
      <c r="LXL199" s="87">
        <f>LXJ199+LXK199</f>
        <v>0</v>
      </c>
      <c r="LXM199" s="87">
        <v>0</v>
      </c>
      <c r="LXN199" s="87">
        <f>LXL199*(($H$150)+1)+(IF(LXM199&lt;101,LXM199,IF(LXM199&lt;201,LXM199/2,IF(LXM199&lt;=301,LXM199/3,LXM199/4))))</f>
        <v>0</v>
      </c>
      <c r="LXO199" s="108">
        <v>3</v>
      </c>
      <c r="LXP199" s="109"/>
      <c r="LXQ199" s="87"/>
      <c r="LXR199" s="87"/>
      <c r="LXS199" s="87">
        <v>0</v>
      </c>
      <c r="LXT199" s="87">
        <f>LXR199+LXS199</f>
        <v>0</v>
      </c>
      <c r="LXU199" s="87">
        <v>0</v>
      </c>
      <c r="LXV199" s="87">
        <f>LXT199*(($H$150)+1)+(IF(LXU199&lt;101,LXU199,IF(LXU199&lt;201,LXU199/2,IF(LXU199&lt;=301,LXU199/3,LXU199/4))))</f>
        <v>0</v>
      </c>
      <c r="LXW199" s="108">
        <v>3</v>
      </c>
      <c r="LXX199" s="109"/>
      <c r="LXY199" s="87"/>
      <c r="LXZ199" s="87"/>
      <c r="LYA199" s="87">
        <v>0</v>
      </c>
      <c r="LYB199" s="87">
        <f>LXZ199+LYA199</f>
        <v>0</v>
      </c>
      <c r="LYC199" s="87">
        <v>0</v>
      </c>
      <c r="LYD199" s="87">
        <f>LYB199*(($H$150)+1)+(IF(LYC199&lt;101,LYC199,IF(LYC199&lt;201,LYC199/2,IF(LYC199&lt;=301,LYC199/3,LYC199/4))))</f>
        <v>0</v>
      </c>
      <c r="LYE199" s="108">
        <v>3</v>
      </c>
      <c r="LYF199" s="109"/>
      <c r="LYG199" s="87"/>
      <c r="LYH199" s="87"/>
      <c r="LYI199" s="87">
        <v>0</v>
      </c>
      <c r="LYJ199" s="87">
        <f>LYH199+LYI199</f>
        <v>0</v>
      </c>
      <c r="LYK199" s="87">
        <v>0</v>
      </c>
      <c r="LYL199" s="87">
        <f>LYJ199*(($H$150)+1)+(IF(LYK199&lt;101,LYK199,IF(LYK199&lt;201,LYK199/2,IF(LYK199&lt;=301,LYK199/3,LYK199/4))))</f>
        <v>0</v>
      </c>
      <c r="LYM199" s="108">
        <v>3</v>
      </c>
      <c r="LYN199" s="109"/>
      <c r="LYO199" s="87"/>
      <c r="LYP199" s="87"/>
      <c r="LYQ199" s="87">
        <v>0</v>
      </c>
      <c r="LYR199" s="87">
        <f>LYP199+LYQ199</f>
        <v>0</v>
      </c>
      <c r="LYS199" s="87">
        <v>0</v>
      </c>
      <c r="LYT199" s="87">
        <f>LYR199*(($H$150)+1)+(IF(LYS199&lt;101,LYS199,IF(LYS199&lt;201,LYS199/2,IF(LYS199&lt;=301,LYS199/3,LYS199/4))))</f>
        <v>0</v>
      </c>
      <c r="LYU199" s="108">
        <v>3</v>
      </c>
      <c r="LYV199" s="109"/>
      <c r="LYW199" s="87"/>
      <c r="LYX199" s="87"/>
      <c r="LYY199" s="87">
        <v>0</v>
      </c>
      <c r="LYZ199" s="87">
        <f>LYX199+LYY199</f>
        <v>0</v>
      </c>
      <c r="LZA199" s="87">
        <v>0</v>
      </c>
      <c r="LZB199" s="87">
        <f>LYZ199*(($H$150)+1)+(IF(LZA199&lt;101,LZA199,IF(LZA199&lt;201,LZA199/2,IF(LZA199&lt;=301,LZA199/3,LZA199/4))))</f>
        <v>0</v>
      </c>
      <c r="LZC199" s="108">
        <v>3</v>
      </c>
      <c r="LZD199" s="109"/>
      <c r="LZE199" s="87"/>
      <c r="LZF199" s="87"/>
      <c r="LZG199" s="87">
        <v>0</v>
      </c>
      <c r="LZH199" s="87">
        <f>LZF199+LZG199</f>
        <v>0</v>
      </c>
      <c r="LZI199" s="87">
        <v>0</v>
      </c>
      <c r="LZJ199" s="87">
        <f>LZH199*(($H$150)+1)+(IF(LZI199&lt;101,LZI199,IF(LZI199&lt;201,LZI199/2,IF(LZI199&lt;=301,LZI199/3,LZI199/4))))</f>
        <v>0</v>
      </c>
      <c r="LZK199" s="108">
        <v>3</v>
      </c>
      <c r="LZL199" s="109"/>
      <c r="LZM199" s="87"/>
      <c r="LZN199" s="87"/>
      <c r="LZO199" s="87">
        <v>0</v>
      </c>
      <c r="LZP199" s="87">
        <f>LZN199+LZO199</f>
        <v>0</v>
      </c>
      <c r="LZQ199" s="87">
        <v>0</v>
      </c>
      <c r="LZR199" s="87">
        <f>LZP199*(($H$150)+1)+(IF(LZQ199&lt;101,LZQ199,IF(LZQ199&lt;201,LZQ199/2,IF(LZQ199&lt;=301,LZQ199/3,LZQ199/4))))</f>
        <v>0</v>
      </c>
      <c r="LZS199" s="108">
        <v>3</v>
      </c>
      <c r="LZT199" s="109"/>
      <c r="LZU199" s="87"/>
      <c r="LZV199" s="87"/>
      <c r="LZW199" s="87">
        <v>0</v>
      </c>
      <c r="LZX199" s="87">
        <f>LZV199+LZW199</f>
        <v>0</v>
      </c>
      <c r="LZY199" s="87">
        <v>0</v>
      </c>
      <c r="LZZ199" s="87">
        <f>LZX199*(($H$150)+1)+(IF(LZY199&lt;101,LZY199,IF(LZY199&lt;201,LZY199/2,IF(LZY199&lt;=301,LZY199/3,LZY199/4))))</f>
        <v>0</v>
      </c>
      <c r="MAA199" s="108">
        <v>3</v>
      </c>
      <c r="MAB199" s="109"/>
      <c r="MAC199" s="87"/>
      <c r="MAD199" s="87"/>
      <c r="MAE199" s="87">
        <v>0</v>
      </c>
      <c r="MAF199" s="87">
        <f>MAD199+MAE199</f>
        <v>0</v>
      </c>
      <c r="MAG199" s="87">
        <v>0</v>
      </c>
      <c r="MAH199" s="87">
        <f>MAF199*(($H$150)+1)+(IF(MAG199&lt;101,MAG199,IF(MAG199&lt;201,MAG199/2,IF(MAG199&lt;=301,MAG199/3,MAG199/4))))</f>
        <v>0</v>
      </c>
      <c r="MAI199" s="108">
        <v>3</v>
      </c>
      <c r="MAJ199" s="109"/>
      <c r="MAK199" s="87"/>
      <c r="MAL199" s="87"/>
      <c r="MAM199" s="87">
        <v>0</v>
      </c>
      <c r="MAN199" s="87">
        <f>MAL199+MAM199</f>
        <v>0</v>
      </c>
      <c r="MAO199" s="87">
        <v>0</v>
      </c>
      <c r="MAP199" s="87">
        <f>MAN199*(($H$150)+1)+(IF(MAO199&lt;101,MAO199,IF(MAO199&lt;201,MAO199/2,IF(MAO199&lt;=301,MAO199/3,MAO199/4))))</f>
        <v>0</v>
      </c>
      <c r="MAQ199" s="108">
        <v>3</v>
      </c>
      <c r="MAR199" s="109"/>
      <c r="MAS199" s="87"/>
      <c r="MAT199" s="87"/>
      <c r="MAU199" s="87">
        <v>0</v>
      </c>
      <c r="MAV199" s="87">
        <f>MAT199+MAU199</f>
        <v>0</v>
      </c>
      <c r="MAW199" s="87">
        <v>0</v>
      </c>
      <c r="MAX199" s="87">
        <f>MAV199*(($H$150)+1)+(IF(MAW199&lt;101,MAW199,IF(MAW199&lt;201,MAW199/2,IF(MAW199&lt;=301,MAW199/3,MAW199/4))))</f>
        <v>0</v>
      </c>
      <c r="MAY199" s="108">
        <v>3</v>
      </c>
      <c r="MAZ199" s="109"/>
      <c r="MBA199" s="87"/>
      <c r="MBB199" s="87"/>
      <c r="MBC199" s="87">
        <v>0</v>
      </c>
      <c r="MBD199" s="87">
        <f>MBB199+MBC199</f>
        <v>0</v>
      </c>
      <c r="MBE199" s="87">
        <v>0</v>
      </c>
      <c r="MBF199" s="87">
        <f>MBD199*(($H$150)+1)+(IF(MBE199&lt;101,MBE199,IF(MBE199&lt;201,MBE199/2,IF(MBE199&lt;=301,MBE199/3,MBE199/4))))</f>
        <v>0</v>
      </c>
      <c r="MBG199" s="108">
        <v>3</v>
      </c>
      <c r="MBH199" s="109"/>
      <c r="MBI199" s="87"/>
      <c r="MBJ199" s="87"/>
      <c r="MBK199" s="87">
        <v>0</v>
      </c>
      <c r="MBL199" s="87">
        <f>MBJ199+MBK199</f>
        <v>0</v>
      </c>
      <c r="MBM199" s="87">
        <v>0</v>
      </c>
      <c r="MBN199" s="87">
        <f>MBL199*(($H$150)+1)+(IF(MBM199&lt;101,MBM199,IF(MBM199&lt;201,MBM199/2,IF(MBM199&lt;=301,MBM199/3,MBM199/4))))</f>
        <v>0</v>
      </c>
      <c r="MBO199" s="108">
        <v>3</v>
      </c>
      <c r="MBP199" s="109"/>
      <c r="MBQ199" s="87"/>
      <c r="MBR199" s="87"/>
      <c r="MBS199" s="87">
        <v>0</v>
      </c>
      <c r="MBT199" s="87">
        <f>MBR199+MBS199</f>
        <v>0</v>
      </c>
      <c r="MBU199" s="87">
        <v>0</v>
      </c>
      <c r="MBV199" s="87">
        <f>MBT199*(($H$150)+1)+(IF(MBU199&lt;101,MBU199,IF(MBU199&lt;201,MBU199/2,IF(MBU199&lt;=301,MBU199/3,MBU199/4))))</f>
        <v>0</v>
      </c>
      <c r="MBW199" s="108">
        <v>3</v>
      </c>
      <c r="MBX199" s="109"/>
      <c r="MBY199" s="87"/>
      <c r="MBZ199" s="87"/>
      <c r="MCA199" s="87">
        <v>0</v>
      </c>
      <c r="MCB199" s="87">
        <f>MBZ199+MCA199</f>
        <v>0</v>
      </c>
      <c r="MCC199" s="87">
        <v>0</v>
      </c>
      <c r="MCD199" s="87">
        <f>MCB199*(($H$150)+1)+(IF(MCC199&lt;101,MCC199,IF(MCC199&lt;201,MCC199/2,IF(MCC199&lt;=301,MCC199/3,MCC199/4))))</f>
        <v>0</v>
      </c>
      <c r="MCE199" s="108">
        <v>3</v>
      </c>
      <c r="MCF199" s="109"/>
      <c r="MCG199" s="87"/>
      <c r="MCH199" s="87"/>
      <c r="MCI199" s="87">
        <v>0</v>
      </c>
      <c r="MCJ199" s="87">
        <f>MCH199+MCI199</f>
        <v>0</v>
      </c>
      <c r="MCK199" s="87">
        <v>0</v>
      </c>
      <c r="MCL199" s="87">
        <f>MCJ199*(($H$150)+1)+(IF(MCK199&lt;101,MCK199,IF(MCK199&lt;201,MCK199/2,IF(MCK199&lt;=301,MCK199/3,MCK199/4))))</f>
        <v>0</v>
      </c>
      <c r="MCM199" s="108">
        <v>3</v>
      </c>
      <c r="MCN199" s="109"/>
      <c r="MCO199" s="87"/>
      <c r="MCP199" s="87"/>
      <c r="MCQ199" s="87">
        <v>0</v>
      </c>
      <c r="MCR199" s="87">
        <f>MCP199+MCQ199</f>
        <v>0</v>
      </c>
      <c r="MCS199" s="87">
        <v>0</v>
      </c>
      <c r="MCT199" s="87">
        <f>MCR199*(($H$150)+1)+(IF(MCS199&lt;101,MCS199,IF(MCS199&lt;201,MCS199/2,IF(MCS199&lt;=301,MCS199/3,MCS199/4))))</f>
        <v>0</v>
      </c>
      <c r="MCU199" s="108">
        <v>3</v>
      </c>
      <c r="MCV199" s="109"/>
      <c r="MCW199" s="87"/>
      <c r="MCX199" s="87"/>
      <c r="MCY199" s="87">
        <v>0</v>
      </c>
      <c r="MCZ199" s="87">
        <f>MCX199+MCY199</f>
        <v>0</v>
      </c>
      <c r="MDA199" s="87">
        <v>0</v>
      </c>
      <c r="MDB199" s="87">
        <f>MCZ199*(($H$150)+1)+(IF(MDA199&lt;101,MDA199,IF(MDA199&lt;201,MDA199/2,IF(MDA199&lt;=301,MDA199/3,MDA199/4))))</f>
        <v>0</v>
      </c>
      <c r="MDC199" s="108">
        <v>3</v>
      </c>
      <c r="MDD199" s="109"/>
      <c r="MDE199" s="87"/>
      <c r="MDF199" s="87"/>
      <c r="MDG199" s="87">
        <v>0</v>
      </c>
      <c r="MDH199" s="87">
        <f>MDF199+MDG199</f>
        <v>0</v>
      </c>
      <c r="MDI199" s="87">
        <v>0</v>
      </c>
      <c r="MDJ199" s="87">
        <f>MDH199*(($H$150)+1)+(IF(MDI199&lt;101,MDI199,IF(MDI199&lt;201,MDI199/2,IF(MDI199&lt;=301,MDI199/3,MDI199/4))))</f>
        <v>0</v>
      </c>
      <c r="MDK199" s="108">
        <v>3</v>
      </c>
      <c r="MDL199" s="109"/>
      <c r="MDM199" s="87"/>
      <c r="MDN199" s="87"/>
      <c r="MDO199" s="87">
        <v>0</v>
      </c>
      <c r="MDP199" s="87">
        <f>MDN199+MDO199</f>
        <v>0</v>
      </c>
      <c r="MDQ199" s="87">
        <v>0</v>
      </c>
      <c r="MDR199" s="87">
        <f>MDP199*(($H$150)+1)+(IF(MDQ199&lt;101,MDQ199,IF(MDQ199&lt;201,MDQ199/2,IF(MDQ199&lt;=301,MDQ199/3,MDQ199/4))))</f>
        <v>0</v>
      </c>
      <c r="MDS199" s="108">
        <v>3</v>
      </c>
      <c r="MDT199" s="109"/>
      <c r="MDU199" s="87"/>
      <c r="MDV199" s="87"/>
      <c r="MDW199" s="87">
        <v>0</v>
      </c>
      <c r="MDX199" s="87">
        <f>MDV199+MDW199</f>
        <v>0</v>
      </c>
      <c r="MDY199" s="87">
        <v>0</v>
      </c>
      <c r="MDZ199" s="87">
        <f>MDX199*(($H$150)+1)+(IF(MDY199&lt;101,MDY199,IF(MDY199&lt;201,MDY199/2,IF(MDY199&lt;=301,MDY199/3,MDY199/4))))</f>
        <v>0</v>
      </c>
      <c r="MEA199" s="108">
        <v>3</v>
      </c>
      <c r="MEB199" s="109"/>
      <c r="MEC199" s="87"/>
      <c r="MED199" s="87"/>
      <c r="MEE199" s="87">
        <v>0</v>
      </c>
      <c r="MEF199" s="87">
        <f>MED199+MEE199</f>
        <v>0</v>
      </c>
      <c r="MEG199" s="87">
        <v>0</v>
      </c>
      <c r="MEH199" s="87">
        <f>MEF199*(($H$150)+1)+(IF(MEG199&lt;101,MEG199,IF(MEG199&lt;201,MEG199/2,IF(MEG199&lt;=301,MEG199/3,MEG199/4))))</f>
        <v>0</v>
      </c>
      <c r="MEI199" s="108">
        <v>3</v>
      </c>
      <c r="MEJ199" s="109"/>
      <c r="MEK199" s="87"/>
      <c r="MEL199" s="87"/>
      <c r="MEM199" s="87">
        <v>0</v>
      </c>
      <c r="MEN199" s="87">
        <f>MEL199+MEM199</f>
        <v>0</v>
      </c>
      <c r="MEO199" s="87">
        <v>0</v>
      </c>
      <c r="MEP199" s="87">
        <f>MEN199*(($H$150)+1)+(IF(MEO199&lt;101,MEO199,IF(MEO199&lt;201,MEO199/2,IF(MEO199&lt;=301,MEO199/3,MEO199/4))))</f>
        <v>0</v>
      </c>
      <c r="MEQ199" s="108">
        <v>3</v>
      </c>
      <c r="MER199" s="109"/>
      <c r="MES199" s="87"/>
      <c r="MET199" s="87"/>
      <c r="MEU199" s="87">
        <v>0</v>
      </c>
      <c r="MEV199" s="87">
        <f>MET199+MEU199</f>
        <v>0</v>
      </c>
      <c r="MEW199" s="87">
        <v>0</v>
      </c>
      <c r="MEX199" s="87">
        <f>MEV199*(($H$150)+1)+(IF(MEW199&lt;101,MEW199,IF(MEW199&lt;201,MEW199/2,IF(MEW199&lt;=301,MEW199/3,MEW199/4))))</f>
        <v>0</v>
      </c>
      <c r="MEY199" s="108">
        <v>3</v>
      </c>
      <c r="MEZ199" s="109"/>
      <c r="MFA199" s="87"/>
      <c r="MFB199" s="87"/>
      <c r="MFC199" s="87">
        <v>0</v>
      </c>
      <c r="MFD199" s="87">
        <f>MFB199+MFC199</f>
        <v>0</v>
      </c>
      <c r="MFE199" s="87">
        <v>0</v>
      </c>
      <c r="MFF199" s="87">
        <f>MFD199*(($H$150)+1)+(IF(MFE199&lt;101,MFE199,IF(MFE199&lt;201,MFE199/2,IF(MFE199&lt;=301,MFE199/3,MFE199/4))))</f>
        <v>0</v>
      </c>
      <c r="MFG199" s="108">
        <v>3</v>
      </c>
      <c r="MFH199" s="109"/>
      <c r="MFI199" s="87"/>
      <c r="MFJ199" s="87"/>
      <c r="MFK199" s="87">
        <v>0</v>
      </c>
      <c r="MFL199" s="87">
        <f>MFJ199+MFK199</f>
        <v>0</v>
      </c>
      <c r="MFM199" s="87">
        <v>0</v>
      </c>
      <c r="MFN199" s="87">
        <f>MFL199*(($H$150)+1)+(IF(MFM199&lt;101,MFM199,IF(MFM199&lt;201,MFM199/2,IF(MFM199&lt;=301,MFM199/3,MFM199/4))))</f>
        <v>0</v>
      </c>
      <c r="MFO199" s="108">
        <v>3</v>
      </c>
      <c r="MFP199" s="109"/>
      <c r="MFQ199" s="87"/>
      <c r="MFR199" s="87"/>
      <c r="MFS199" s="87">
        <v>0</v>
      </c>
      <c r="MFT199" s="87">
        <f>MFR199+MFS199</f>
        <v>0</v>
      </c>
      <c r="MFU199" s="87">
        <v>0</v>
      </c>
      <c r="MFV199" s="87">
        <f>MFT199*(($H$150)+1)+(IF(MFU199&lt;101,MFU199,IF(MFU199&lt;201,MFU199/2,IF(MFU199&lt;=301,MFU199/3,MFU199/4))))</f>
        <v>0</v>
      </c>
      <c r="MFW199" s="108">
        <v>3</v>
      </c>
      <c r="MFX199" s="109"/>
      <c r="MFY199" s="87"/>
      <c r="MFZ199" s="87"/>
      <c r="MGA199" s="87">
        <v>0</v>
      </c>
      <c r="MGB199" s="87">
        <f>MFZ199+MGA199</f>
        <v>0</v>
      </c>
      <c r="MGC199" s="87">
        <v>0</v>
      </c>
      <c r="MGD199" s="87">
        <f>MGB199*(($H$150)+1)+(IF(MGC199&lt;101,MGC199,IF(MGC199&lt;201,MGC199/2,IF(MGC199&lt;=301,MGC199/3,MGC199/4))))</f>
        <v>0</v>
      </c>
      <c r="MGE199" s="108">
        <v>3</v>
      </c>
      <c r="MGF199" s="109"/>
      <c r="MGG199" s="87"/>
      <c r="MGH199" s="87"/>
      <c r="MGI199" s="87">
        <v>0</v>
      </c>
      <c r="MGJ199" s="87">
        <f>MGH199+MGI199</f>
        <v>0</v>
      </c>
      <c r="MGK199" s="87">
        <v>0</v>
      </c>
      <c r="MGL199" s="87">
        <f>MGJ199*(($H$150)+1)+(IF(MGK199&lt;101,MGK199,IF(MGK199&lt;201,MGK199/2,IF(MGK199&lt;=301,MGK199/3,MGK199/4))))</f>
        <v>0</v>
      </c>
      <c r="MGM199" s="108">
        <v>3</v>
      </c>
      <c r="MGN199" s="109"/>
      <c r="MGO199" s="87"/>
      <c r="MGP199" s="87"/>
      <c r="MGQ199" s="87">
        <v>0</v>
      </c>
      <c r="MGR199" s="87">
        <f>MGP199+MGQ199</f>
        <v>0</v>
      </c>
      <c r="MGS199" s="87">
        <v>0</v>
      </c>
      <c r="MGT199" s="87">
        <f>MGR199*(($H$150)+1)+(IF(MGS199&lt;101,MGS199,IF(MGS199&lt;201,MGS199/2,IF(MGS199&lt;=301,MGS199/3,MGS199/4))))</f>
        <v>0</v>
      </c>
      <c r="MGU199" s="108">
        <v>3</v>
      </c>
      <c r="MGV199" s="109"/>
      <c r="MGW199" s="87"/>
      <c r="MGX199" s="87"/>
      <c r="MGY199" s="87">
        <v>0</v>
      </c>
      <c r="MGZ199" s="87">
        <f>MGX199+MGY199</f>
        <v>0</v>
      </c>
      <c r="MHA199" s="87">
        <v>0</v>
      </c>
      <c r="MHB199" s="87">
        <f>MGZ199*(($H$150)+1)+(IF(MHA199&lt;101,MHA199,IF(MHA199&lt;201,MHA199/2,IF(MHA199&lt;=301,MHA199/3,MHA199/4))))</f>
        <v>0</v>
      </c>
      <c r="MHC199" s="108">
        <v>3</v>
      </c>
      <c r="MHD199" s="109"/>
      <c r="MHE199" s="87"/>
      <c r="MHF199" s="87"/>
      <c r="MHG199" s="87">
        <v>0</v>
      </c>
      <c r="MHH199" s="87">
        <f>MHF199+MHG199</f>
        <v>0</v>
      </c>
      <c r="MHI199" s="87">
        <v>0</v>
      </c>
      <c r="MHJ199" s="87">
        <f>MHH199*(($H$150)+1)+(IF(MHI199&lt;101,MHI199,IF(MHI199&lt;201,MHI199/2,IF(MHI199&lt;=301,MHI199/3,MHI199/4))))</f>
        <v>0</v>
      </c>
      <c r="MHK199" s="108">
        <v>3</v>
      </c>
      <c r="MHL199" s="109"/>
      <c r="MHM199" s="87"/>
      <c r="MHN199" s="87"/>
      <c r="MHO199" s="87">
        <v>0</v>
      </c>
      <c r="MHP199" s="87">
        <f>MHN199+MHO199</f>
        <v>0</v>
      </c>
      <c r="MHQ199" s="87">
        <v>0</v>
      </c>
      <c r="MHR199" s="87">
        <f>MHP199*(($H$150)+1)+(IF(MHQ199&lt;101,MHQ199,IF(MHQ199&lt;201,MHQ199/2,IF(MHQ199&lt;=301,MHQ199/3,MHQ199/4))))</f>
        <v>0</v>
      </c>
      <c r="MHS199" s="108">
        <v>3</v>
      </c>
      <c r="MHT199" s="109"/>
      <c r="MHU199" s="87"/>
      <c r="MHV199" s="87"/>
      <c r="MHW199" s="87">
        <v>0</v>
      </c>
      <c r="MHX199" s="87">
        <f>MHV199+MHW199</f>
        <v>0</v>
      </c>
      <c r="MHY199" s="87">
        <v>0</v>
      </c>
      <c r="MHZ199" s="87">
        <f>MHX199*(($H$150)+1)+(IF(MHY199&lt;101,MHY199,IF(MHY199&lt;201,MHY199/2,IF(MHY199&lt;=301,MHY199/3,MHY199/4))))</f>
        <v>0</v>
      </c>
      <c r="MIA199" s="108">
        <v>3</v>
      </c>
      <c r="MIB199" s="109"/>
      <c r="MIC199" s="87"/>
      <c r="MID199" s="87"/>
      <c r="MIE199" s="87">
        <v>0</v>
      </c>
      <c r="MIF199" s="87">
        <f>MID199+MIE199</f>
        <v>0</v>
      </c>
      <c r="MIG199" s="87">
        <v>0</v>
      </c>
      <c r="MIH199" s="87">
        <f>MIF199*(($H$150)+1)+(IF(MIG199&lt;101,MIG199,IF(MIG199&lt;201,MIG199/2,IF(MIG199&lt;=301,MIG199/3,MIG199/4))))</f>
        <v>0</v>
      </c>
      <c r="MII199" s="108">
        <v>3</v>
      </c>
      <c r="MIJ199" s="109"/>
      <c r="MIK199" s="87"/>
      <c r="MIL199" s="87"/>
      <c r="MIM199" s="87">
        <v>0</v>
      </c>
      <c r="MIN199" s="87">
        <f>MIL199+MIM199</f>
        <v>0</v>
      </c>
      <c r="MIO199" s="87">
        <v>0</v>
      </c>
      <c r="MIP199" s="87">
        <f>MIN199*(($H$150)+1)+(IF(MIO199&lt;101,MIO199,IF(MIO199&lt;201,MIO199/2,IF(MIO199&lt;=301,MIO199/3,MIO199/4))))</f>
        <v>0</v>
      </c>
      <c r="MIQ199" s="108">
        <v>3</v>
      </c>
      <c r="MIR199" s="109"/>
      <c r="MIS199" s="87"/>
      <c r="MIT199" s="87"/>
      <c r="MIU199" s="87">
        <v>0</v>
      </c>
      <c r="MIV199" s="87">
        <f>MIT199+MIU199</f>
        <v>0</v>
      </c>
      <c r="MIW199" s="87">
        <v>0</v>
      </c>
      <c r="MIX199" s="87">
        <f>MIV199*(($H$150)+1)+(IF(MIW199&lt;101,MIW199,IF(MIW199&lt;201,MIW199/2,IF(MIW199&lt;=301,MIW199/3,MIW199/4))))</f>
        <v>0</v>
      </c>
      <c r="MIY199" s="108">
        <v>3</v>
      </c>
      <c r="MIZ199" s="109"/>
      <c r="MJA199" s="87"/>
      <c r="MJB199" s="87"/>
      <c r="MJC199" s="87">
        <v>0</v>
      </c>
      <c r="MJD199" s="87">
        <f>MJB199+MJC199</f>
        <v>0</v>
      </c>
      <c r="MJE199" s="87">
        <v>0</v>
      </c>
      <c r="MJF199" s="87">
        <f>MJD199*(($H$150)+1)+(IF(MJE199&lt;101,MJE199,IF(MJE199&lt;201,MJE199/2,IF(MJE199&lt;=301,MJE199/3,MJE199/4))))</f>
        <v>0</v>
      </c>
      <c r="MJG199" s="108">
        <v>3</v>
      </c>
      <c r="MJH199" s="109"/>
      <c r="MJI199" s="87"/>
      <c r="MJJ199" s="87"/>
      <c r="MJK199" s="87">
        <v>0</v>
      </c>
      <c r="MJL199" s="87">
        <f>MJJ199+MJK199</f>
        <v>0</v>
      </c>
      <c r="MJM199" s="87">
        <v>0</v>
      </c>
      <c r="MJN199" s="87">
        <f>MJL199*(($H$150)+1)+(IF(MJM199&lt;101,MJM199,IF(MJM199&lt;201,MJM199/2,IF(MJM199&lt;=301,MJM199/3,MJM199/4))))</f>
        <v>0</v>
      </c>
      <c r="MJO199" s="108">
        <v>3</v>
      </c>
      <c r="MJP199" s="109"/>
      <c r="MJQ199" s="87"/>
      <c r="MJR199" s="87"/>
      <c r="MJS199" s="87">
        <v>0</v>
      </c>
      <c r="MJT199" s="87">
        <f>MJR199+MJS199</f>
        <v>0</v>
      </c>
      <c r="MJU199" s="87">
        <v>0</v>
      </c>
      <c r="MJV199" s="87">
        <f>MJT199*(($H$150)+1)+(IF(MJU199&lt;101,MJU199,IF(MJU199&lt;201,MJU199/2,IF(MJU199&lt;=301,MJU199/3,MJU199/4))))</f>
        <v>0</v>
      </c>
      <c r="MJW199" s="108">
        <v>3</v>
      </c>
      <c r="MJX199" s="109"/>
      <c r="MJY199" s="87"/>
      <c r="MJZ199" s="87"/>
      <c r="MKA199" s="87">
        <v>0</v>
      </c>
      <c r="MKB199" s="87">
        <f>MJZ199+MKA199</f>
        <v>0</v>
      </c>
      <c r="MKC199" s="87">
        <v>0</v>
      </c>
      <c r="MKD199" s="87">
        <f>MKB199*(($H$150)+1)+(IF(MKC199&lt;101,MKC199,IF(MKC199&lt;201,MKC199/2,IF(MKC199&lt;=301,MKC199/3,MKC199/4))))</f>
        <v>0</v>
      </c>
      <c r="MKE199" s="108">
        <v>3</v>
      </c>
      <c r="MKF199" s="109"/>
      <c r="MKG199" s="87"/>
      <c r="MKH199" s="87"/>
      <c r="MKI199" s="87">
        <v>0</v>
      </c>
      <c r="MKJ199" s="87">
        <f>MKH199+MKI199</f>
        <v>0</v>
      </c>
      <c r="MKK199" s="87">
        <v>0</v>
      </c>
      <c r="MKL199" s="87">
        <f>MKJ199*(($H$150)+1)+(IF(MKK199&lt;101,MKK199,IF(MKK199&lt;201,MKK199/2,IF(MKK199&lt;=301,MKK199/3,MKK199/4))))</f>
        <v>0</v>
      </c>
      <c r="MKM199" s="108">
        <v>3</v>
      </c>
      <c r="MKN199" s="109"/>
      <c r="MKO199" s="87"/>
      <c r="MKP199" s="87"/>
      <c r="MKQ199" s="87">
        <v>0</v>
      </c>
      <c r="MKR199" s="87">
        <f>MKP199+MKQ199</f>
        <v>0</v>
      </c>
      <c r="MKS199" s="87">
        <v>0</v>
      </c>
      <c r="MKT199" s="87">
        <f>MKR199*(($H$150)+1)+(IF(MKS199&lt;101,MKS199,IF(MKS199&lt;201,MKS199/2,IF(MKS199&lt;=301,MKS199/3,MKS199/4))))</f>
        <v>0</v>
      </c>
      <c r="MKU199" s="108">
        <v>3</v>
      </c>
      <c r="MKV199" s="109"/>
      <c r="MKW199" s="87"/>
      <c r="MKX199" s="87"/>
      <c r="MKY199" s="87">
        <v>0</v>
      </c>
      <c r="MKZ199" s="87">
        <f>MKX199+MKY199</f>
        <v>0</v>
      </c>
      <c r="MLA199" s="87">
        <v>0</v>
      </c>
      <c r="MLB199" s="87">
        <f>MKZ199*(($H$150)+1)+(IF(MLA199&lt;101,MLA199,IF(MLA199&lt;201,MLA199/2,IF(MLA199&lt;=301,MLA199/3,MLA199/4))))</f>
        <v>0</v>
      </c>
      <c r="MLC199" s="108">
        <v>3</v>
      </c>
      <c r="MLD199" s="109"/>
      <c r="MLE199" s="87"/>
      <c r="MLF199" s="87"/>
      <c r="MLG199" s="87">
        <v>0</v>
      </c>
      <c r="MLH199" s="87">
        <f>MLF199+MLG199</f>
        <v>0</v>
      </c>
      <c r="MLI199" s="87">
        <v>0</v>
      </c>
      <c r="MLJ199" s="87">
        <f>MLH199*(($H$150)+1)+(IF(MLI199&lt;101,MLI199,IF(MLI199&lt;201,MLI199/2,IF(MLI199&lt;=301,MLI199/3,MLI199/4))))</f>
        <v>0</v>
      </c>
      <c r="MLK199" s="108">
        <v>3</v>
      </c>
      <c r="MLL199" s="109"/>
      <c r="MLM199" s="87"/>
      <c r="MLN199" s="87"/>
      <c r="MLO199" s="87">
        <v>0</v>
      </c>
      <c r="MLP199" s="87">
        <f>MLN199+MLO199</f>
        <v>0</v>
      </c>
      <c r="MLQ199" s="87">
        <v>0</v>
      </c>
      <c r="MLR199" s="87">
        <f>MLP199*(($H$150)+1)+(IF(MLQ199&lt;101,MLQ199,IF(MLQ199&lt;201,MLQ199/2,IF(MLQ199&lt;=301,MLQ199/3,MLQ199/4))))</f>
        <v>0</v>
      </c>
      <c r="MLS199" s="108">
        <v>3</v>
      </c>
      <c r="MLT199" s="109"/>
      <c r="MLU199" s="87"/>
      <c r="MLV199" s="87"/>
      <c r="MLW199" s="87">
        <v>0</v>
      </c>
      <c r="MLX199" s="87">
        <f>MLV199+MLW199</f>
        <v>0</v>
      </c>
      <c r="MLY199" s="87">
        <v>0</v>
      </c>
      <c r="MLZ199" s="87">
        <f>MLX199*(($H$150)+1)+(IF(MLY199&lt;101,MLY199,IF(MLY199&lt;201,MLY199/2,IF(MLY199&lt;=301,MLY199/3,MLY199/4))))</f>
        <v>0</v>
      </c>
      <c r="MMA199" s="108">
        <v>3</v>
      </c>
      <c r="MMB199" s="109"/>
      <c r="MMC199" s="87"/>
      <c r="MMD199" s="87"/>
      <c r="MME199" s="87">
        <v>0</v>
      </c>
      <c r="MMF199" s="87">
        <f>MMD199+MME199</f>
        <v>0</v>
      </c>
      <c r="MMG199" s="87">
        <v>0</v>
      </c>
      <c r="MMH199" s="87">
        <f>MMF199*(($H$150)+1)+(IF(MMG199&lt;101,MMG199,IF(MMG199&lt;201,MMG199/2,IF(MMG199&lt;=301,MMG199/3,MMG199/4))))</f>
        <v>0</v>
      </c>
      <c r="MMI199" s="108">
        <v>3</v>
      </c>
      <c r="MMJ199" s="109"/>
      <c r="MMK199" s="87"/>
      <c r="MML199" s="87"/>
      <c r="MMM199" s="87">
        <v>0</v>
      </c>
      <c r="MMN199" s="87">
        <f>MML199+MMM199</f>
        <v>0</v>
      </c>
      <c r="MMO199" s="87">
        <v>0</v>
      </c>
      <c r="MMP199" s="87">
        <f>MMN199*(($H$150)+1)+(IF(MMO199&lt;101,MMO199,IF(MMO199&lt;201,MMO199/2,IF(MMO199&lt;=301,MMO199/3,MMO199/4))))</f>
        <v>0</v>
      </c>
      <c r="MMQ199" s="108">
        <v>3</v>
      </c>
      <c r="MMR199" s="109"/>
      <c r="MMS199" s="87"/>
      <c r="MMT199" s="87"/>
      <c r="MMU199" s="87">
        <v>0</v>
      </c>
      <c r="MMV199" s="87">
        <f>MMT199+MMU199</f>
        <v>0</v>
      </c>
      <c r="MMW199" s="87">
        <v>0</v>
      </c>
      <c r="MMX199" s="87">
        <f>MMV199*(($H$150)+1)+(IF(MMW199&lt;101,MMW199,IF(MMW199&lt;201,MMW199/2,IF(MMW199&lt;=301,MMW199/3,MMW199/4))))</f>
        <v>0</v>
      </c>
      <c r="MMY199" s="108">
        <v>3</v>
      </c>
      <c r="MMZ199" s="109"/>
      <c r="MNA199" s="87"/>
      <c r="MNB199" s="87"/>
      <c r="MNC199" s="87">
        <v>0</v>
      </c>
      <c r="MND199" s="87">
        <f>MNB199+MNC199</f>
        <v>0</v>
      </c>
      <c r="MNE199" s="87">
        <v>0</v>
      </c>
      <c r="MNF199" s="87">
        <f>MND199*(($H$150)+1)+(IF(MNE199&lt;101,MNE199,IF(MNE199&lt;201,MNE199/2,IF(MNE199&lt;=301,MNE199/3,MNE199/4))))</f>
        <v>0</v>
      </c>
      <c r="MNG199" s="108">
        <v>3</v>
      </c>
      <c r="MNH199" s="109"/>
      <c r="MNI199" s="87"/>
      <c r="MNJ199" s="87"/>
      <c r="MNK199" s="87">
        <v>0</v>
      </c>
      <c r="MNL199" s="87">
        <f>MNJ199+MNK199</f>
        <v>0</v>
      </c>
      <c r="MNM199" s="87">
        <v>0</v>
      </c>
      <c r="MNN199" s="87">
        <f>MNL199*(($H$150)+1)+(IF(MNM199&lt;101,MNM199,IF(MNM199&lt;201,MNM199/2,IF(MNM199&lt;=301,MNM199/3,MNM199/4))))</f>
        <v>0</v>
      </c>
      <c r="MNO199" s="108">
        <v>3</v>
      </c>
      <c r="MNP199" s="109"/>
      <c r="MNQ199" s="87"/>
      <c r="MNR199" s="87"/>
      <c r="MNS199" s="87">
        <v>0</v>
      </c>
      <c r="MNT199" s="87">
        <f>MNR199+MNS199</f>
        <v>0</v>
      </c>
      <c r="MNU199" s="87">
        <v>0</v>
      </c>
      <c r="MNV199" s="87">
        <f>MNT199*(($H$150)+1)+(IF(MNU199&lt;101,MNU199,IF(MNU199&lt;201,MNU199/2,IF(MNU199&lt;=301,MNU199/3,MNU199/4))))</f>
        <v>0</v>
      </c>
      <c r="MNW199" s="108">
        <v>3</v>
      </c>
      <c r="MNX199" s="109"/>
      <c r="MNY199" s="87"/>
      <c r="MNZ199" s="87"/>
      <c r="MOA199" s="87">
        <v>0</v>
      </c>
      <c r="MOB199" s="87">
        <f>MNZ199+MOA199</f>
        <v>0</v>
      </c>
      <c r="MOC199" s="87">
        <v>0</v>
      </c>
      <c r="MOD199" s="87">
        <f>MOB199*(($H$150)+1)+(IF(MOC199&lt;101,MOC199,IF(MOC199&lt;201,MOC199/2,IF(MOC199&lt;=301,MOC199/3,MOC199/4))))</f>
        <v>0</v>
      </c>
      <c r="MOE199" s="108">
        <v>3</v>
      </c>
      <c r="MOF199" s="109"/>
      <c r="MOG199" s="87"/>
      <c r="MOH199" s="87"/>
      <c r="MOI199" s="87">
        <v>0</v>
      </c>
      <c r="MOJ199" s="87">
        <f>MOH199+MOI199</f>
        <v>0</v>
      </c>
      <c r="MOK199" s="87">
        <v>0</v>
      </c>
      <c r="MOL199" s="87">
        <f>MOJ199*(($H$150)+1)+(IF(MOK199&lt;101,MOK199,IF(MOK199&lt;201,MOK199/2,IF(MOK199&lt;=301,MOK199/3,MOK199/4))))</f>
        <v>0</v>
      </c>
      <c r="MOM199" s="108">
        <v>3</v>
      </c>
      <c r="MON199" s="109"/>
      <c r="MOO199" s="87"/>
      <c r="MOP199" s="87"/>
      <c r="MOQ199" s="87">
        <v>0</v>
      </c>
      <c r="MOR199" s="87">
        <f>MOP199+MOQ199</f>
        <v>0</v>
      </c>
      <c r="MOS199" s="87">
        <v>0</v>
      </c>
      <c r="MOT199" s="87">
        <f>MOR199*(($H$150)+1)+(IF(MOS199&lt;101,MOS199,IF(MOS199&lt;201,MOS199/2,IF(MOS199&lt;=301,MOS199/3,MOS199/4))))</f>
        <v>0</v>
      </c>
      <c r="MOU199" s="108">
        <v>3</v>
      </c>
      <c r="MOV199" s="109"/>
      <c r="MOW199" s="87"/>
      <c r="MOX199" s="87"/>
      <c r="MOY199" s="87">
        <v>0</v>
      </c>
      <c r="MOZ199" s="87">
        <f>MOX199+MOY199</f>
        <v>0</v>
      </c>
      <c r="MPA199" s="87">
        <v>0</v>
      </c>
      <c r="MPB199" s="87">
        <f>MOZ199*(($H$150)+1)+(IF(MPA199&lt;101,MPA199,IF(MPA199&lt;201,MPA199/2,IF(MPA199&lt;=301,MPA199/3,MPA199/4))))</f>
        <v>0</v>
      </c>
      <c r="MPC199" s="108">
        <v>3</v>
      </c>
      <c r="MPD199" s="109"/>
      <c r="MPE199" s="87"/>
      <c r="MPF199" s="87"/>
      <c r="MPG199" s="87">
        <v>0</v>
      </c>
      <c r="MPH199" s="87">
        <f>MPF199+MPG199</f>
        <v>0</v>
      </c>
      <c r="MPI199" s="87">
        <v>0</v>
      </c>
      <c r="MPJ199" s="87">
        <f>MPH199*(($H$150)+1)+(IF(MPI199&lt;101,MPI199,IF(MPI199&lt;201,MPI199/2,IF(MPI199&lt;=301,MPI199/3,MPI199/4))))</f>
        <v>0</v>
      </c>
      <c r="MPK199" s="108">
        <v>3</v>
      </c>
      <c r="MPL199" s="109"/>
      <c r="MPM199" s="87"/>
      <c r="MPN199" s="87"/>
      <c r="MPO199" s="87">
        <v>0</v>
      </c>
      <c r="MPP199" s="87">
        <f>MPN199+MPO199</f>
        <v>0</v>
      </c>
      <c r="MPQ199" s="87">
        <v>0</v>
      </c>
      <c r="MPR199" s="87">
        <f>MPP199*(($H$150)+1)+(IF(MPQ199&lt;101,MPQ199,IF(MPQ199&lt;201,MPQ199/2,IF(MPQ199&lt;=301,MPQ199/3,MPQ199/4))))</f>
        <v>0</v>
      </c>
      <c r="MPS199" s="108">
        <v>3</v>
      </c>
      <c r="MPT199" s="109"/>
      <c r="MPU199" s="87"/>
      <c r="MPV199" s="87"/>
      <c r="MPW199" s="87">
        <v>0</v>
      </c>
      <c r="MPX199" s="87">
        <f>MPV199+MPW199</f>
        <v>0</v>
      </c>
      <c r="MPY199" s="87">
        <v>0</v>
      </c>
      <c r="MPZ199" s="87">
        <f>MPX199*(($H$150)+1)+(IF(MPY199&lt;101,MPY199,IF(MPY199&lt;201,MPY199/2,IF(MPY199&lt;=301,MPY199/3,MPY199/4))))</f>
        <v>0</v>
      </c>
      <c r="MQA199" s="108">
        <v>3</v>
      </c>
      <c r="MQB199" s="109"/>
      <c r="MQC199" s="87"/>
      <c r="MQD199" s="87"/>
      <c r="MQE199" s="87">
        <v>0</v>
      </c>
      <c r="MQF199" s="87">
        <f>MQD199+MQE199</f>
        <v>0</v>
      </c>
      <c r="MQG199" s="87">
        <v>0</v>
      </c>
      <c r="MQH199" s="87">
        <f>MQF199*(($H$150)+1)+(IF(MQG199&lt;101,MQG199,IF(MQG199&lt;201,MQG199/2,IF(MQG199&lt;=301,MQG199/3,MQG199/4))))</f>
        <v>0</v>
      </c>
      <c r="MQI199" s="108">
        <v>3</v>
      </c>
      <c r="MQJ199" s="109"/>
      <c r="MQK199" s="87"/>
      <c r="MQL199" s="87"/>
      <c r="MQM199" s="87">
        <v>0</v>
      </c>
      <c r="MQN199" s="87">
        <f>MQL199+MQM199</f>
        <v>0</v>
      </c>
      <c r="MQO199" s="87">
        <v>0</v>
      </c>
      <c r="MQP199" s="87">
        <f>MQN199*(($H$150)+1)+(IF(MQO199&lt;101,MQO199,IF(MQO199&lt;201,MQO199/2,IF(MQO199&lt;=301,MQO199/3,MQO199/4))))</f>
        <v>0</v>
      </c>
      <c r="MQQ199" s="108">
        <v>3</v>
      </c>
      <c r="MQR199" s="109"/>
      <c r="MQS199" s="87"/>
      <c r="MQT199" s="87"/>
      <c r="MQU199" s="87">
        <v>0</v>
      </c>
      <c r="MQV199" s="87">
        <f>MQT199+MQU199</f>
        <v>0</v>
      </c>
      <c r="MQW199" s="87">
        <v>0</v>
      </c>
      <c r="MQX199" s="87">
        <f>MQV199*(($H$150)+1)+(IF(MQW199&lt;101,MQW199,IF(MQW199&lt;201,MQW199/2,IF(MQW199&lt;=301,MQW199/3,MQW199/4))))</f>
        <v>0</v>
      </c>
      <c r="MQY199" s="108">
        <v>3</v>
      </c>
      <c r="MQZ199" s="109"/>
      <c r="MRA199" s="87"/>
      <c r="MRB199" s="87"/>
      <c r="MRC199" s="87">
        <v>0</v>
      </c>
      <c r="MRD199" s="87">
        <f>MRB199+MRC199</f>
        <v>0</v>
      </c>
      <c r="MRE199" s="87">
        <v>0</v>
      </c>
      <c r="MRF199" s="87">
        <f>MRD199*(($H$150)+1)+(IF(MRE199&lt;101,MRE199,IF(MRE199&lt;201,MRE199/2,IF(MRE199&lt;=301,MRE199/3,MRE199/4))))</f>
        <v>0</v>
      </c>
      <c r="MRG199" s="108">
        <v>3</v>
      </c>
      <c r="MRH199" s="109"/>
      <c r="MRI199" s="87"/>
      <c r="MRJ199" s="87"/>
      <c r="MRK199" s="87">
        <v>0</v>
      </c>
      <c r="MRL199" s="87">
        <f>MRJ199+MRK199</f>
        <v>0</v>
      </c>
      <c r="MRM199" s="87">
        <v>0</v>
      </c>
      <c r="MRN199" s="87">
        <f>MRL199*(($H$150)+1)+(IF(MRM199&lt;101,MRM199,IF(MRM199&lt;201,MRM199/2,IF(MRM199&lt;=301,MRM199/3,MRM199/4))))</f>
        <v>0</v>
      </c>
      <c r="MRO199" s="108">
        <v>3</v>
      </c>
      <c r="MRP199" s="109"/>
      <c r="MRQ199" s="87"/>
      <c r="MRR199" s="87"/>
      <c r="MRS199" s="87">
        <v>0</v>
      </c>
      <c r="MRT199" s="87">
        <f>MRR199+MRS199</f>
        <v>0</v>
      </c>
      <c r="MRU199" s="87">
        <v>0</v>
      </c>
      <c r="MRV199" s="87">
        <f>MRT199*(($H$150)+1)+(IF(MRU199&lt;101,MRU199,IF(MRU199&lt;201,MRU199/2,IF(MRU199&lt;=301,MRU199/3,MRU199/4))))</f>
        <v>0</v>
      </c>
      <c r="MRW199" s="108">
        <v>3</v>
      </c>
      <c r="MRX199" s="109"/>
      <c r="MRY199" s="87"/>
      <c r="MRZ199" s="87"/>
      <c r="MSA199" s="87">
        <v>0</v>
      </c>
      <c r="MSB199" s="87">
        <f>MRZ199+MSA199</f>
        <v>0</v>
      </c>
      <c r="MSC199" s="87">
        <v>0</v>
      </c>
      <c r="MSD199" s="87">
        <f>MSB199*(($H$150)+1)+(IF(MSC199&lt;101,MSC199,IF(MSC199&lt;201,MSC199/2,IF(MSC199&lt;=301,MSC199/3,MSC199/4))))</f>
        <v>0</v>
      </c>
      <c r="MSE199" s="108">
        <v>3</v>
      </c>
      <c r="MSF199" s="109"/>
      <c r="MSG199" s="87"/>
      <c r="MSH199" s="87"/>
      <c r="MSI199" s="87">
        <v>0</v>
      </c>
      <c r="MSJ199" s="87">
        <f>MSH199+MSI199</f>
        <v>0</v>
      </c>
      <c r="MSK199" s="87">
        <v>0</v>
      </c>
      <c r="MSL199" s="87">
        <f>MSJ199*(($H$150)+1)+(IF(MSK199&lt;101,MSK199,IF(MSK199&lt;201,MSK199/2,IF(MSK199&lt;=301,MSK199/3,MSK199/4))))</f>
        <v>0</v>
      </c>
      <c r="MSM199" s="108">
        <v>3</v>
      </c>
      <c r="MSN199" s="109"/>
      <c r="MSO199" s="87"/>
      <c r="MSP199" s="87"/>
      <c r="MSQ199" s="87">
        <v>0</v>
      </c>
      <c r="MSR199" s="87">
        <f>MSP199+MSQ199</f>
        <v>0</v>
      </c>
      <c r="MSS199" s="87">
        <v>0</v>
      </c>
      <c r="MST199" s="87">
        <f>MSR199*(($H$150)+1)+(IF(MSS199&lt;101,MSS199,IF(MSS199&lt;201,MSS199/2,IF(MSS199&lt;=301,MSS199/3,MSS199/4))))</f>
        <v>0</v>
      </c>
      <c r="MSU199" s="108">
        <v>3</v>
      </c>
      <c r="MSV199" s="109"/>
      <c r="MSW199" s="87"/>
      <c r="MSX199" s="87"/>
      <c r="MSY199" s="87">
        <v>0</v>
      </c>
      <c r="MSZ199" s="87">
        <f>MSX199+MSY199</f>
        <v>0</v>
      </c>
      <c r="MTA199" s="87">
        <v>0</v>
      </c>
      <c r="MTB199" s="87">
        <f>MSZ199*(($H$150)+1)+(IF(MTA199&lt;101,MTA199,IF(MTA199&lt;201,MTA199/2,IF(MTA199&lt;=301,MTA199/3,MTA199/4))))</f>
        <v>0</v>
      </c>
      <c r="MTC199" s="108">
        <v>3</v>
      </c>
      <c r="MTD199" s="109"/>
      <c r="MTE199" s="87"/>
      <c r="MTF199" s="87"/>
      <c r="MTG199" s="87">
        <v>0</v>
      </c>
      <c r="MTH199" s="87">
        <f>MTF199+MTG199</f>
        <v>0</v>
      </c>
      <c r="MTI199" s="87">
        <v>0</v>
      </c>
      <c r="MTJ199" s="87">
        <f>MTH199*(($H$150)+1)+(IF(MTI199&lt;101,MTI199,IF(MTI199&lt;201,MTI199/2,IF(MTI199&lt;=301,MTI199/3,MTI199/4))))</f>
        <v>0</v>
      </c>
      <c r="MTK199" s="108">
        <v>3</v>
      </c>
      <c r="MTL199" s="109"/>
      <c r="MTM199" s="87"/>
      <c r="MTN199" s="87"/>
      <c r="MTO199" s="87">
        <v>0</v>
      </c>
      <c r="MTP199" s="87">
        <f>MTN199+MTO199</f>
        <v>0</v>
      </c>
      <c r="MTQ199" s="87">
        <v>0</v>
      </c>
      <c r="MTR199" s="87">
        <f>MTP199*(($H$150)+1)+(IF(MTQ199&lt;101,MTQ199,IF(MTQ199&lt;201,MTQ199/2,IF(MTQ199&lt;=301,MTQ199/3,MTQ199/4))))</f>
        <v>0</v>
      </c>
      <c r="MTS199" s="108">
        <v>3</v>
      </c>
      <c r="MTT199" s="109"/>
      <c r="MTU199" s="87"/>
      <c r="MTV199" s="87"/>
      <c r="MTW199" s="87">
        <v>0</v>
      </c>
      <c r="MTX199" s="87">
        <f>MTV199+MTW199</f>
        <v>0</v>
      </c>
      <c r="MTY199" s="87">
        <v>0</v>
      </c>
      <c r="MTZ199" s="87">
        <f>MTX199*(($H$150)+1)+(IF(MTY199&lt;101,MTY199,IF(MTY199&lt;201,MTY199/2,IF(MTY199&lt;=301,MTY199/3,MTY199/4))))</f>
        <v>0</v>
      </c>
      <c r="MUA199" s="108">
        <v>3</v>
      </c>
      <c r="MUB199" s="109"/>
      <c r="MUC199" s="87"/>
      <c r="MUD199" s="87"/>
      <c r="MUE199" s="87">
        <v>0</v>
      </c>
      <c r="MUF199" s="87">
        <f>MUD199+MUE199</f>
        <v>0</v>
      </c>
      <c r="MUG199" s="87">
        <v>0</v>
      </c>
      <c r="MUH199" s="87">
        <f>MUF199*(($H$150)+1)+(IF(MUG199&lt;101,MUG199,IF(MUG199&lt;201,MUG199/2,IF(MUG199&lt;=301,MUG199/3,MUG199/4))))</f>
        <v>0</v>
      </c>
      <c r="MUI199" s="108">
        <v>3</v>
      </c>
      <c r="MUJ199" s="109"/>
      <c r="MUK199" s="87"/>
      <c r="MUL199" s="87"/>
      <c r="MUM199" s="87">
        <v>0</v>
      </c>
      <c r="MUN199" s="87">
        <f>MUL199+MUM199</f>
        <v>0</v>
      </c>
      <c r="MUO199" s="87">
        <v>0</v>
      </c>
      <c r="MUP199" s="87">
        <f>MUN199*(($H$150)+1)+(IF(MUO199&lt;101,MUO199,IF(MUO199&lt;201,MUO199/2,IF(MUO199&lt;=301,MUO199/3,MUO199/4))))</f>
        <v>0</v>
      </c>
      <c r="MUQ199" s="108">
        <v>3</v>
      </c>
      <c r="MUR199" s="109"/>
      <c r="MUS199" s="87"/>
      <c r="MUT199" s="87"/>
      <c r="MUU199" s="87">
        <v>0</v>
      </c>
      <c r="MUV199" s="87">
        <f>MUT199+MUU199</f>
        <v>0</v>
      </c>
      <c r="MUW199" s="87">
        <v>0</v>
      </c>
      <c r="MUX199" s="87">
        <f>MUV199*(($H$150)+1)+(IF(MUW199&lt;101,MUW199,IF(MUW199&lt;201,MUW199/2,IF(MUW199&lt;=301,MUW199/3,MUW199/4))))</f>
        <v>0</v>
      </c>
      <c r="MUY199" s="108">
        <v>3</v>
      </c>
      <c r="MUZ199" s="109"/>
      <c r="MVA199" s="87"/>
      <c r="MVB199" s="87"/>
      <c r="MVC199" s="87">
        <v>0</v>
      </c>
      <c r="MVD199" s="87">
        <f>MVB199+MVC199</f>
        <v>0</v>
      </c>
      <c r="MVE199" s="87">
        <v>0</v>
      </c>
      <c r="MVF199" s="87">
        <f>MVD199*(($H$150)+1)+(IF(MVE199&lt;101,MVE199,IF(MVE199&lt;201,MVE199/2,IF(MVE199&lt;=301,MVE199/3,MVE199/4))))</f>
        <v>0</v>
      </c>
      <c r="MVG199" s="108">
        <v>3</v>
      </c>
      <c r="MVH199" s="109"/>
      <c r="MVI199" s="87"/>
      <c r="MVJ199" s="87"/>
      <c r="MVK199" s="87">
        <v>0</v>
      </c>
      <c r="MVL199" s="87">
        <f>MVJ199+MVK199</f>
        <v>0</v>
      </c>
      <c r="MVM199" s="87">
        <v>0</v>
      </c>
      <c r="MVN199" s="87">
        <f>MVL199*(($H$150)+1)+(IF(MVM199&lt;101,MVM199,IF(MVM199&lt;201,MVM199/2,IF(MVM199&lt;=301,MVM199/3,MVM199/4))))</f>
        <v>0</v>
      </c>
      <c r="MVO199" s="108">
        <v>3</v>
      </c>
      <c r="MVP199" s="109"/>
      <c r="MVQ199" s="87"/>
      <c r="MVR199" s="87"/>
      <c r="MVS199" s="87">
        <v>0</v>
      </c>
      <c r="MVT199" s="87">
        <f>MVR199+MVS199</f>
        <v>0</v>
      </c>
      <c r="MVU199" s="87">
        <v>0</v>
      </c>
      <c r="MVV199" s="87">
        <f>MVT199*(($H$150)+1)+(IF(MVU199&lt;101,MVU199,IF(MVU199&lt;201,MVU199/2,IF(MVU199&lt;=301,MVU199/3,MVU199/4))))</f>
        <v>0</v>
      </c>
      <c r="MVW199" s="108">
        <v>3</v>
      </c>
      <c r="MVX199" s="109"/>
      <c r="MVY199" s="87"/>
      <c r="MVZ199" s="87"/>
      <c r="MWA199" s="87">
        <v>0</v>
      </c>
      <c r="MWB199" s="87">
        <f>MVZ199+MWA199</f>
        <v>0</v>
      </c>
      <c r="MWC199" s="87">
        <v>0</v>
      </c>
      <c r="MWD199" s="87">
        <f>MWB199*(($H$150)+1)+(IF(MWC199&lt;101,MWC199,IF(MWC199&lt;201,MWC199/2,IF(MWC199&lt;=301,MWC199/3,MWC199/4))))</f>
        <v>0</v>
      </c>
      <c r="MWE199" s="108">
        <v>3</v>
      </c>
      <c r="MWF199" s="109"/>
      <c r="MWG199" s="87"/>
      <c r="MWH199" s="87"/>
      <c r="MWI199" s="87">
        <v>0</v>
      </c>
      <c r="MWJ199" s="87">
        <f>MWH199+MWI199</f>
        <v>0</v>
      </c>
      <c r="MWK199" s="87">
        <v>0</v>
      </c>
      <c r="MWL199" s="87">
        <f>MWJ199*(($H$150)+1)+(IF(MWK199&lt;101,MWK199,IF(MWK199&lt;201,MWK199/2,IF(MWK199&lt;=301,MWK199/3,MWK199/4))))</f>
        <v>0</v>
      </c>
      <c r="MWM199" s="108">
        <v>3</v>
      </c>
      <c r="MWN199" s="109"/>
      <c r="MWO199" s="87"/>
      <c r="MWP199" s="87"/>
      <c r="MWQ199" s="87">
        <v>0</v>
      </c>
      <c r="MWR199" s="87">
        <f>MWP199+MWQ199</f>
        <v>0</v>
      </c>
      <c r="MWS199" s="87">
        <v>0</v>
      </c>
      <c r="MWT199" s="87">
        <f>MWR199*(($H$150)+1)+(IF(MWS199&lt;101,MWS199,IF(MWS199&lt;201,MWS199/2,IF(MWS199&lt;=301,MWS199/3,MWS199/4))))</f>
        <v>0</v>
      </c>
      <c r="MWU199" s="108">
        <v>3</v>
      </c>
      <c r="MWV199" s="109"/>
      <c r="MWW199" s="87"/>
      <c r="MWX199" s="87"/>
      <c r="MWY199" s="87">
        <v>0</v>
      </c>
      <c r="MWZ199" s="87">
        <f>MWX199+MWY199</f>
        <v>0</v>
      </c>
      <c r="MXA199" s="87">
        <v>0</v>
      </c>
      <c r="MXB199" s="87">
        <f>MWZ199*(($H$150)+1)+(IF(MXA199&lt;101,MXA199,IF(MXA199&lt;201,MXA199/2,IF(MXA199&lt;=301,MXA199/3,MXA199/4))))</f>
        <v>0</v>
      </c>
      <c r="MXC199" s="108">
        <v>3</v>
      </c>
      <c r="MXD199" s="109"/>
      <c r="MXE199" s="87"/>
      <c r="MXF199" s="87"/>
      <c r="MXG199" s="87">
        <v>0</v>
      </c>
      <c r="MXH199" s="87">
        <f>MXF199+MXG199</f>
        <v>0</v>
      </c>
      <c r="MXI199" s="87">
        <v>0</v>
      </c>
      <c r="MXJ199" s="87">
        <f>MXH199*(($H$150)+1)+(IF(MXI199&lt;101,MXI199,IF(MXI199&lt;201,MXI199/2,IF(MXI199&lt;=301,MXI199/3,MXI199/4))))</f>
        <v>0</v>
      </c>
      <c r="MXK199" s="108">
        <v>3</v>
      </c>
      <c r="MXL199" s="109"/>
      <c r="MXM199" s="87"/>
      <c r="MXN199" s="87"/>
      <c r="MXO199" s="87">
        <v>0</v>
      </c>
      <c r="MXP199" s="87">
        <f>MXN199+MXO199</f>
        <v>0</v>
      </c>
      <c r="MXQ199" s="87">
        <v>0</v>
      </c>
      <c r="MXR199" s="87">
        <f>MXP199*(($H$150)+1)+(IF(MXQ199&lt;101,MXQ199,IF(MXQ199&lt;201,MXQ199/2,IF(MXQ199&lt;=301,MXQ199/3,MXQ199/4))))</f>
        <v>0</v>
      </c>
      <c r="MXS199" s="108">
        <v>3</v>
      </c>
      <c r="MXT199" s="109"/>
      <c r="MXU199" s="87"/>
      <c r="MXV199" s="87"/>
      <c r="MXW199" s="87">
        <v>0</v>
      </c>
      <c r="MXX199" s="87">
        <f>MXV199+MXW199</f>
        <v>0</v>
      </c>
      <c r="MXY199" s="87">
        <v>0</v>
      </c>
      <c r="MXZ199" s="87">
        <f>MXX199*(($H$150)+1)+(IF(MXY199&lt;101,MXY199,IF(MXY199&lt;201,MXY199/2,IF(MXY199&lt;=301,MXY199/3,MXY199/4))))</f>
        <v>0</v>
      </c>
      <c r="MYA199" s="108">
        <v>3</v>
      </c>
      <c r="MYB199" s="109"/>
      <c r="MYC199" s="87"/>
      <c r="MYD199" s="87"/>
      <c r="MYE199" s="87">
        <v>0</v>
      </c>
      <c r="MYF199" s="87">
        <f>MYD199+MYE199</f>
        <v>0</v>
      </c>
      <c r="MYG199" s="87">
        <v>0</v>
      </c>
      <c r="MYH199" s="87">
        <f>MYF199*(($H$150)+1)+(IF(MYG199&lt;101,MYG199,IF(MYG199&lt;201,MYG199/2,IF(MYG199&lt;=301,MYG199/3,MYG199/4))))</f>
        <v>0</v>
      </c>
      <c r="MYI199" s="108">
        <v>3</v>
      </c>
      <c r="MYJ199" s="109"/>
      <c r="MYK199" s="87"/>
      <c r="MYL199" s="87"/>
      <c r="MYM199" s="87">
        <v>0</v>
      </c>
      <c r="MYN199" s="87">
        <f>MYL199+MYM199</f>
        <v>0</v>
      </c>
      <c r="MYO199" s="87">
        <v>0</v>
      </c>
      <c r="MYP199" s="87">
        <f>MYN199*(($H$150)+1)+(IF(MYO199&lt;101,MYO199,IF(MYO199&lt;201,MYO199/2,IF(MYO199&lt;=301,MYO199/3,MYO199/4))))</f>
        <v>0</v>
      </c>
      <c r="MYQ199" s="108">
        <v>3</v>
      </c>
      <c r="MYR199" s="109"/>
      <c r="MYS199" s="87"/>
      <c r="MYT199" s="87"/>
      <c r="MYU199" s="87">
        <v>0</v>
      </c>
      <c r="MYV199" s="87">
        <f>MYT199+MYU199</f>
        <v>0</v>
      </c>
      <c r="MYW199" s="87">
        <v>0</v>
      </c>
      <c r="MYX199" s="87">
        <f>MYV199*(($H$150)+1)+(IF(MYW199&lt;101,MYW199,IF(MYW199&lt;201,MYW199/2,IF(MYW199&lt;=301,MYW199/3,MYW199/4))))</f>
        <v>0</v>
      </c>
      <c r="MYY199" s="108">
        <v>3</v>
      </c>
      <c r="MYZ199" s="109"/>
      <c r="MZA199" s="87"/>
      <c r="MZB199" s="87"/>
      <c r="MZC199" s="87">
        <v>0</v>
      </c>
      <c r="MZD199" s="87">
        <f>MZB199+MZC199</f>
        <v>0</v>
      </c>
      <c r="MZE199" s="87">
        <v>0</v>
      </c>
      <c r="MZF199" s="87">
        <f>MZD199*(($H$150)+1)+(IF(MZE199&lt;101,MZE199,IF(MZE199&lt;201,MZE199/2,IF(MZE199&lt;=301,MZE199/3,MZE199/4))))</f>
        <v>0</v>
      </c>
      <c r="MZG199" s="108">
        <v>3</v>
      </c>
      <c r="MZH199" s="109"/>
      <c r="MZI199" s="87"/>
      <c r="MZJ199" s="87"/>
      <c r="MZK199" s="87">
        <v>0</v>
      </c>
      <c r="MZL199" s="87">
        <f>MZJ199+MZK199</f>
        <v>0</v>
      </c>
      <c r="MZM199" s="87">
        <v>0</v>
      </c>
      <c r="MZN199" s="87">
        <f>MZL199*(($H$150)+1)+(IF(MZM199&lt;101,MZM199,IF(MZM199&lt;201,MZM199/2,IF(MZM199&lt;=301,MZM199/3,MZM199/4))))</f>
        <v>0</v>
      </c>
      <c r="MZO199" s="108">
        <v>3</v>
      </c>
      <c r="MZP199" s="109"/>
      <c r="MZQ199" s="87"/>
      <c r="MZR199" s="87"/>
      <c r="MZS199" s="87">
        <v>0</v>
      </c>
      <c r="MZT199" s="87">
        <f>MZR199+MZS199</f>
        <v>0</v>
      </c>
      <c r="MZU199" s="87">
        <v>0</v>
      </c>
      <c r="MZV199" s="87">
        <f>MZT199*(($H$150)+1)+(IF(MZU199&lt;101,MZU199,IF(MZU199&lt;201,MZU199/2,IF(MZU199&lt;=301,MZU199/3,MZU199/4))))</f>
        <v>0</v>
      </c>
      <c r="MZW199" s="108">
        <v>3</v>
      </c>
      <c r="MZX199" s="109"/>
      <c r="MZY199" s="87"/>
      <c r="MZZ199" s="87"/>
      <c r="NAA199" s="87">
        <v>0</v>
      </c>
      <c r="NAB199" s="87">
        <f>MZZ199+NAA199</f>
        <v>0</v>
      </c>
      <c r="NAC199" s="87">
        <v>0</v>
      </c>
      <c r="NAD199" s="87">
        <f>NAB199*(($H$150)+1)+(IF(NAC199&lt;101,NAC199,IF(NAC199&lt;201,NAC199/2,IF(NAC199&lt;=301,NAC199/3,NAC199/4))))</f>
        <v>0</v>
      </c>
      <c r="NAE199" s="108">
        <v>3</v>
      </c>
      <c r="NAF199" s="109"/>
      <c r="NAG199" s="87"/>
      <c r="NAH199" s="87"/>
      <c r="NAI199" s="87">
        <v>0</v>
      </c>
      <c r="NAJ199" s="87">
        <f>NAH199+NAI199</f>
        <v>0</v>
      </c>
      <c r="NAK199" s="87">
        <v>0</v>
      </c>
      <c r="NAL199" s="87">
        <f>NAJ199*(($H$150)+1)+(IF(NAK199&lt;101,NAK199,IF(NAK199&lt;201,NAK199/2,IF(NAK199&lt;=301,NAK199/3,NAK199/4))))</f>
        <v>0</v>
      </c>
      <c r="NAM199" s="108">
        <v>3</v>
      </c>
      <c r="NAN199" s="109"/>
      <c r="NAO199" s="87"/>
      <c r="NAP199" s="87"/>
      <c r="NAQ199" s="87">
        <v>0</v>
      </c>
      <c r="NAR199" s="87">
        <f>NAP199+NAQ199</f>
        <v>0</v>
      </c>
      <c r="NAS199" s="87">
        <v>0</v>
      </c>
      <c r="NAT199" s="87">
        <f>NAR199*(($H$150)+1)+(IF(NAS199&lt;101,NAS199,IF(NAS199&lt;201,NAS199/2,IF(NAS199&lt;=301,NAS199/3,NAS199/4))))</f>
        <v>0</v>
      </c>
      <c r="NAU199" s="108">
        <v>3</v>
      </c>
      <c r="NAV199" s="109"/>
      <c r="NAW199" s="87"/>
      <c r="NAX199" s="87"/>
      <c r="NAY199" s="87">
        <v>0</v>
      </c>
      <c r="NAZ199" s="87">
        <f>NAX199+NAY199</f>
        <v>0</v>
      </c>
      <c r="NBA199" s="87">
        <v>0</v>
      </c>
      <c r="NBB199" s="87">
        <f>NAZ199*(($H$150)+1)+(IF(NBA199&lt;101,NBA199,IF(NBA199&lt;201,NBA199/2,IF(NBA199&lt;=301,NBA199/3,NBA199/4))))</f>
        <v>0</v>
      </c>
      <c r="NBC199" s="108">
        <v>3</v>
      </c>
      <c r="NBD199" s="109"/>
      <c r="NBE199" s="87"/>
      <c r="NBF199" s="87"/>
      <c r="NBG199" s="87">
        <v>0</v>
      </c>
      <c r="NBH199" s="87">
        <f>NBF199+NBG199</f>
        <v>0</v>
      </c>
      <c r="NBI199" s="87">
        <v>0</v>
      </c>
      <c r="NBJ199" s="87">
        <f>NBH199*(($H$150)+1)+(IF(NBI199&lt;101,NBI199,IF(NBI199&lt;201,NBI199/2,IF(NBI199&lt;=301,NBI199/3,NBI199/4))))</f>
        <v>0</v>
      </c>
      <c r="NBK199" s="108">
        <v>3</v>
      </c>
      <c r="NBL199" s="109"/>
      <c r="NBM199" s="87"/>
      <c r="NBN199" s="87"/>
      <c r="NBO199" s="87">
        <v>0</v>
      </c>
      <c r="NBP199" s="87">
        <f>NBN199+NBO199</f>
        <v>0</v>
      </c>
      <c r="NBQ199" s="87">
        <v>0</v>
      </c>
      <c r="NBR199" s="87">
        <f>NBP199*(($H$150)+1)+(IF(NBQ199&lt;101,NBQ199,IF(NBQ199&lt;201,NBQ199/2,IF(NBQ199&lt;=301,NBQ199/3,NBQ199/4))))</f>
        <v>0</v>
      </c>
      <c r="NBS199" s="108">
        <v>3</v>
      </c>
      <c r="NBT199" s="109"/>
      <c r="NBU199" s="87"/>
      <c r="NBV199" s="87"/>
      <c r="NBW199" s="87">
        <v>0</v>
      </c>
      <c r="NBX199" s="87">
        <f>NBV199+NBW199</f>
        <v>0</v>
      </c>
      <c r="NBY199" s="87">
        <v>0</v>
      </c>
      <c r="NBZ199" s="87">
        <f>NBX199*(($H$150)+1)+(IF(NBY199&lt;101,NBY199,IF(NBY199&lt;201,NBY199/2,IF(NBY199&lt;=301,NBY199/3,NBY199/4))))</f>
        <v>0</v>
      </c>
      <c r="NCA199" s="108">
        <v>3</v>
      </c>
      <c r="NCB199" s="109"/>
      <c r="NCC199" s="87"/>
      <c r="NCD199" s="87"/>
      <c r="NCE199" s="87">
        <v>0</v>
      </c>
      <c r="NCF199" s="87">
        <f>NCD199+NCE199</f>
        <v>0</v>
      </c>
      <c r="NCG199" s="87">
        <v>0</v>
      </c>
      <c r="NCH199" s="87">
        <f>NCF199*(($H$150)+1)+(IF(NCG199&lt;101,NCG199,IF(NCG199&lt;201,NCG199/2,IF(NCG199&lt;=301,NCG199/3,NCG199/4))))</f>
        <v>0</v>
      </c>
      <c r="NCI199" s="108">
        <v>3</v>
      </c>
      <c r="NCJ199" s="109"/>
      <c r="NCK199" s="87"/>
      <c r="NCL199" s="87"/>
      <c r="NCM199" s="87">
        <v>0</v>
      </c>
      <c r="NCN199" s="87">
        <f>NCL199+NCM199</f>
        <v>0</v>
      </c>
      <c r="NCO199" s="87">
        <v>0</v>
      </c>
      <c r="NCP199" s="87">
        <f>NCN199*(($H$150)+1)+(IF(NCO199&lt;101,NCO199,IF(NCO199&lt;201,NCO199/2,IF(NCO199&lt;=301,NCO199/3,NCO199/4))))</f>
        <v>0</v>
      </c>
      <c r="NCQ199" s="108">
        <v>3</v>
      </c>
      <c r="NCR199" s="109"/>
      <c r="NCS199" s="87"/>
      <c r="NCT199" s="87"/>
      <c r="NCU199" s="87">
        <v>0</v>
      </c>
      <c r="NCV199" s="87">
        <f>NCT199+NCU199</f>
        <v>0</v>
      </c>
      <c r="NCW199" s="87">
        <v>0</v>
      </c>
      <c r="NCX199" s="87">
        <f>NCV199*(($H$150)+1)+(IF(NCW199&lt;101,NCW199,IF(NCW199&lt;201,NCW199/2,IF(NCW199&lt;=301,NCW199/3,NCW199/4))))</f>
        <v>0</v>
      </c>
      <c r="NCY199" s="108">
        <v>3</v>
      </c>
      <c r="NCZ199" s="109"/>
      <c r="NDA199" s="87"/>
      <c r="NDB199" s="87"/>
      <c r="NDC199" s="87">
        <v>0</v>
      </c>
      <c r="NDD199" s="87">
        <f>NDB199+NDC199</f>
        <v>0</v>
      </c>
      <c r="NDE199" s="87">
        <v>0</v>
      </c>
      <c r="NDF199" s="87">
        <f>NDD199*(($H$150)+1)+(IF(NDE199&lt;101,NDE199,IF(NDE199&lt;201,NDE199/2,IF(NDE199&lt;=301,NDE199/3,NDE199/4))))</f>
        <v>0</v>
      </c>
      <c r="NDG199" s="108">
        <v>3</v>
      </c>
      <c r="NDH199" s="109"/>
      <c r="NDI199" s="87"/>
      <c r="NDJ199" s="87"/>
      <c r="NDK199" s="87">
        <v>0</v>
      </c>
      <c r="NDL199" s="87">
        <f>NDJ199+NDK199</f>
        <v>0</v>
      </c>
      <c r="NDM199" s="87">
        <v>0</v>
      </c>
      <c r="NDN199" s="87">
        <f>NDL199*(($H$150)+1)+(IF(NDM199&lt;101,NDM199,IF(NDM199&lt;201,NDM199/2,IF(NDM199&lt;=301,NDM199/3,NDM199/4))))</f>
        <v>0</v>
      </c>
      <c r="NDO199" s="108">
        <v>3</v>
      </c>
      <c r="NDP199" s="109"/>
      <c r="NDQ199" s="87"/>
      <c r="NDR199" s="87"/>
      <c r="NDS199" s="87">
        <v>0</v>
      </c>
      <c r="NDT199" s="87">
        <f>NDR199+NDS199</f>
        <v>0</v>
      </c>
      <c r="NDU199" s="87">
        <v>0</v>
      </c>
      <c r="NDV199" s="87">
        <f>NDT199*(($H$150)+1)+(IF(NDU199&lt;101,NDU199,IF(NDU199&lt;201,NDU199/2,IF(NDU199&lt;=301,NDU199/3,NDU199/4))))</f>
        <v>0</v>
      </c>
      <c r="NDW199" s="108">
        <v>3</v>
      </c>
      <c r="NDX199" s="109"/>
      <c r="NDY199" s="87"/>
      <c r="NDZ199" s="87"/>
      <c r="NEA199" s="87">
        <v>0</v>
      </c>
      <c r="NEB199" s="87">
        <f>NDZ199+NEA199</f>
        <v>0</v>
      </c>
      <c r="NEC199" s="87">
        <v>0</v>
      </c>
      <c r="NED199" s="87">
        <f>NEB199*(($H$150)+1)+(IF(NEC199&lt;101,NEC199,IF(NEC199&lt;201,NEC199/2,IF(NEC199&lt;=301,NEC199/3,NEC199/4))))</f>
        <v>0</v>
      </c>
      <c r="NEE199" s="108">
        <v>3</v>
      </c>
      <c r="NEF199" s="109"/>
      <c r="NEG199" s="87"/>
      <c r="NEH199" s="87"/>
      <c r="NEI199" s="87">
        <v>0</v>
      </c>
      <c r="NEJ199" s="87">
        <f>NEH199+NEI199</f>
        <v>0</v>
      </c>
      <c r="NEK199" s="87">
        <v>0</v>
      </c>
      <c r="NEL199" s="87">
        <f>NEJ199*(($H$150)+1)+(IF(NEK199&lt;101,NEK199,IF(NEK199&lt;201,NEK199/2,IF(NEK199&lt;=301,NEK199/3,NEK199/4))))</f>
        <v>0</v>
      </c>
      <c r="NEM199" s="108">
        <v>3</v>
      </c>
      <c r="NEN199" s="109"/>
      <c r="NEO199" s="87"/>
      <c r="NEP199" s="87"/>
      <c r="NEQ199" s="87">
        <v>0</v>
      </c>
      <c r="NER199" s="87">
        <f>NEP199+NEQ199</f>
        <v>0</v>
      </c>
      <c r="NES199" s="87">
        <v>0</v>
      </c>
      <c r="NET199" s="87">
        <f>NER199*(($H$150)+1)+(IF(NES199&lt;101,NES199,IF(NES199&lt;201,NES199/2,IF(NES199&lt;=301,NES199/3,NES199/4))))</f>
        <v>0</v>
      </c>
      <c r="NEU199" s="108">
        <v>3</v>
      </c>
      <c r="NEV199" s="109"/>
      <c r="NEW199" s="87"/>
      <c r="NEX199" s="87"/>
      <c r="NEY199" s="87">
        <v>0</v>
      </c>
      <c r="NEZ199" s="87">
        <f>NEX199+NEY199</f>
        <v>0</v>
      </c>
      <c r="NFA199" s="87">
        <v>0</v>
      </c>
      <c r="NFB199" s="87">
        <f>NEZ199*(($H$150)+1)+(IF(NFA199&lt;101,NFA199,IF(NFA199&lt;201,NFA199/2,IF(NFA199&lt;=301,NFA199/3,NFA199/4))))</f>
        <v>0</v>
      </c>
      <c r="NFC199" s="108">
        <v>3</v>
      </c>
      <c r="NFD199" s="109"/>
      <c r="NFE199" s="87"/>
      <c r="NFF199" s="87"/>
      <c r="NFG199" s="87">
        <v>0</v>
      </c>
      <c r="NFH199" s="87">
        <f>NFF199+NFG199</f>
        <v>0</v>
      </c>
      <c r="NFI199" s="87">
        <v>0</v>
      </c>
      <c r="NFJ199" s="87">
        <f>NFH199*(($H$150)+1)+(IF(NFI199&lt;101,NFI199,IF(NFI199&lt;201,NFI199/2,IF(NFI199&lt;=301,NFI199/3,NFI199/4))))</f>
        <v>0</v>
      </c>
      <c r="NFK199" s="108">
        <v>3</v>
      </c>
      <c r="NFL199" s="109"/>
      <c r="NFM199" s="87"/>
      <c r="NFN199" s="87"/>
      <c r="NFO199" s="87">
        <v>0</v>
      </c>
      <c r="NFP199" s="87">
        <f>NFN199+NFO199</f>
        <v>0</v>
      </c>
      <c r="NFQ199" s="87">
        <v>0</v>
      </c>
      <c r="NFR199" s="87">
        <f>NFP199*(($H$150)+1)+(IF(NFQ199&lt;101,NFQ199,IF(NFQ199&lt;201,NFQ199/2,IF(NFQ199&lt;=301,NFQ199/3,NFQ199/4))))</f>
        <v>0</v>
      </c>
      <c r="NFS199" s="108">
        <v>3</v>
      </c>
      <c r="NFT199" s="109"/>
      <c r="NFU199" s="87"/>
      <c r="NFV199" s="87"/>
      <c r="NFW199" s="87">
        <v>0</v>
      </c>
      <c r="NFX199" s="87">
        <f>NFV199+NFW199</f>
        <v>0</v>
      </c>
      <c r="NFY199" s="87">
        <v>0</v>
      </c>
      <c r="NFZ199" s="87">
        <f>NFX199*(($H$150)+1)+(IF(NFY199&lt;101,NFY199,IF(NFY199&lt;201,NFY199/2,IF(NFY199&lt;=301,NFY199/3,NFY199/4))))</f>
        <v>0</v>
      </c>
      <c r="NGA199" s="108">
        <v>3</v>
      </c>
      <c r="NGB199" s="109"/>
      <c r="NGC199" s="87"/>
      <c r="NGD199" s="87"/>
      <c r="NGE199" s="87">
        <v>0</v>
      </c>
      <c r="NGF199" s="87">
        <f>NGD199+NGE199</f>
        <v>0</v>
      </c>
      <c r="NGG199" s="87">
        <v>0</v>
      </c>
      <c r="NGH199" s="87">
        <f>NGF199*(($H$150)+1)+(IF(NGG199&lt;101,NGG199,IF(NGG199&lt;201,NGG199/2,IF(NGG199&lt;=301,NGG199/3,NGG199/4))))</f>
        <v>0</v>
      </c>
      <c r="NGI199" s="108">
        <v>3</v>
      </c>
      <c r="NGJ199" s="109"/>
      <c r="NGK199" s="87"/>
      <c r="NGL199" s="87"/>
      <c r="NGM199" s="87">
        <v>0</v>
      </c>
      <c r="NGN199" s="87">
        <f>NGL199+NGM199</f>
        <v>0</v>
      </c>
      <c r="NGO199" s="87">
        <v>0</v>
      </c>
      <c r="NGP199" s="87">
        <f>NGN199*(($H$150)+1)+(IF(NGO199&lt;101,NGO199,IF(NGO199&lt;201,NGO199/2,IF(NGO199&lt;=301,NGO199/3,NGO199/4))))</f>
        <v>0</v>
      </c>
      <c r="NGQ199" s="108">
        <v>3</v>
      </c>
      <c r="NGR199" s="109"/>
      <c r="NGS199" s="87"/>
      <c r="NGT199" s="87"/>
      <c r="NGU199" s="87">
        <v>0</v>
      </c>
      <c r="NGV199" s="87">
        <f>NGT199+NGU199</f>
        <v>0</v>
      </c>
      <c r="NGW199" s="87">
        <v>0</v>
      </c>
      <c r="NGX199" s="87">
        <f>NGV199*(($H$150)+1)+(IF(NGW199&lt;101,NGW199,IF(NGW199&lt;201,NGW199/2,IF(NGW199&lt;=301,NGW199/3,NGW199/4))))</f>
        <v>0</v>
      </c>
      <c r="NGY199" s="108">
        <v>3</v>
      </c>
      <c r="NGZ199" s="109"/>
      <c r="NHA199" s="87"/>
      <c r="NHB199" s="87"/>
      <c r="NHC199" s="87">
        <v>0</v>
      </c>
      <c r="NHD199" s="87">
        <f>NHB199+NHC199</f>
        <v>0</v>
      </c>
      <c r="NHE199" s="87">
        <v>0</v>
      </c>
      <c r="NHF199" s="87">
        <f>NHD199*(($H$150)+1)+(IF(NHE199&lt;101,NHE199,IF(NHE199&lt;201,NHE199/2,IF(NHE199&lt;=301,NHE199/3,NHE199/4))))</f>
        <v>0</v>
      </c>
      <c r="NHG199" s="108">
        <v>3</v>
      </c>
      <c r="NHH199" s="109"/>
      <c r="NHI199" s="87"/>
      <c r="NHJ199" s="87"/>
      <c r="NHK199" s="87">
        <v>0</v>
      </c>
      <c r="NHL199" s="87">
        <f>NHJ199+NHK199</f>
        <v>0</v>
      </c>
      <c r="NHM199" s="87">
        <v>0</v>
      </c>
      <c r="NHN199" s="87">
        <f>NHL199*(($H$150)+1)+(IF(NHM199&lt;101,NHM199,IF(NHM199&lt;201,NHM199/2,IF(NHM199&lt;=301,NHM199/3,NHM199/4))))</f>
        <v>0</v>
      </c>
      <c r="NHO199" s="108">
        <v>3</v>
      </c>
      <c r="NHP199" s="109"/>
      <c r="NHQ199" s="87"/>
      <c r="NHR199" s="87"/>
      <c r="NHS199" s="87">
        <v>0</v>
      </c>
      <c r="NHT199" s="87">
        <f>NHR199+NHS199</f>
        <v>0</v>
      </c>
      <c r="NHU199" s="87">
        <v>0</v>
      </c>
      <c r="NHV199" s="87">
        <f>NHT199*(($H$150)+1)+(IF(NHU199&lt;101,NHU199,IF(NHU199&lt;201,NHU199/2,IF(NHU199&lt;=301,NHU199/3,NHU199/4))))</f>
        <v>0</v>
      </c>
      <c r="NHW199" s="108">
        <v>3</v>
      </c>
      <c r="NHX199" s="109"/>
      <c r="NHY199" s="87"/>
      <c r="NHZ199" s="87"/>
      <c r="NIA199" s="87">
        <v>0</v>
      </c>
      <c r="NIB199" s="87">
        <f>NHZ199+NIA199</f>
        <v>0</v>
      </c>
      <c r="NIC199" s="87">
        <v>0</v>
      </c>
      <c r="NID199" s="87">
        <f>NIB199*(($H$150)+1)+(IF(NIC199&lt;101,NIC199,IF(NIC199&lt;201,NIC199/2,IF(NIC199&lt;=301,NIC199/3,NIC199/4))))</f>
        <v>0</v>
      </c>
      <c r="NIE199" s="108">
        <v>3</v>
      </c>
      <c r="NIF199" s="109"/>
      <c r="NIG199" s="87"/>
      <c r="NIH199" s="87"/>
      <c r="NII199" s="87">
        <v>0</v>
      </c>
      <c r="NIJ199" s="87">
        <f>NIH199+NII199</f>
        <v>0</v>
      </c>
      <c r="NIK199" s="87">
        <v>0</v>
      </c>
      <c r="NIL199" s="87">
        <f>NIJ199*(($H$150)+1)+(IF(NIK199&lt;101,NIK199,IF(NIK199&lt;201,NIK199/2,IF(NIK199&lt;=301,NIK199/3,NIK199/4))))</f>
        <v>0</v>
      </c>
      <c r="NIM199" s="108">
        <v>3</v>
      </c>
      <c r="NIN199" s="109"/>
      <c r="NIO199" s="87"/>
      <c r="NIP199" s="87"/>
      <c r="NIQ199" s="87">
        <v>0</v>
      </c>
      <c r="NIR199" s="87">
        <f>NIP199+NIQ199</f>
        <v>0</v>
      </c>
      <c r="NIS199" s="87">
        <v>0</v>
      </c>
      <c r="NIT199" s="87">
        <f>NIR199*(($H$150)+1)+(IF(NIS199&lt;101,NIS199,IF(NIS199&lt;201,NIS199/2,IF(NIS199&lt;=301,NIS199/3,NIS199/4))))</f>
        <v>0</v>
      </c>
      <c r="NIU199" s="108">
        <v>3</v>
      </c>
      <c r="NIV199" s="109"/>
      <c r="NIW199" s="87"/>
      <c r="NIX199" s="87"/>
      <c r="NIY199" s="87">
        <v>0</v>
      </c>
      <c r="NIZ199" s="87">
        <f>NIX199+NIY199</f>
        <v>0</v>
      </c>
      <c r="NJA199" s="87">
        <v>0</v>
      </c>
      <c r="NJB199" s="87">
        <f>NIZ199*(($H$150)+1)+(IF(NJA199&lt;101,NJA199,IF(NJA199&lt;201,NJA199/2,IF(NJA199&lt;=301,NJA199/3,NJA199/4))))</f>
        <v>0</v>
      </c>
      <c r="NJC199" s="108">
        <v>3</v>
      </c>
      <c r="NJD199" s="109"/>
      <c r="NJE199" s="87"/>
      <c r="NJF199" s="87"/>
      <c r="NJG199" s="87">
        <v>0</v>
      </c>
      <c r="NJH199" s="87">
        <f>NJF199+NJG199</f>
        <v>0</v>
      </c>
      <c r="NJI199" s="87">
        <v>0</v>
      </c>
      <c r="NJJ199" s="87">
        <f>NJH199*(($H$150)+1)+(IF(NJI199&lt;101,NJI199,IF(NJI199&lt;201,NJI199/2,IF(NJI199&lt;=301,NJI199/3,NJI199/4))))</f>
        <v>0</v>
      </c>
      <c r="NJK199" s="108">
        <v>3</v>
      </c>
      <c r="NJL199" s="109"/>
      <c r="NJM199" s="87"/>
      <c r="NJN199" s="87"/>
      <c r="NJO199" s="87">
        <v>0</v>
      </c>
      <c r="NJP199" s="87">
        <f>NJN199+NJO199</f>
        <v>0</v>
      </c>
      <c r="NJQ199" s="87">
        <v>0</v>
      </c>
      <c r="NJR199" s="87">
        <f>NJP199*(($H$150)+1)+(IF(NJQ199&lt;101,NJQ199,IF(NJQ199&lt;201,NJQ199/2,IF(NJQ199&lt;=301,NJQ199/3,NJQ199/4))))</f>
        <v>0</v>
      </c>
      <c r="NJS199" s="108">
        <v>3</v>
      </c>
      <c r="NJT199" s="109"/>
      <c r="NJU199" s="87"/>
      <c r="NJV199" s="87"/>
      <c r="NJW199" s="87">
        <v>0</v>
      </c>
      <c r="NJX199" s="87">
        <f>NJV199+NJW199</f>
        <v>0</v>
      </c>
      <c r="NJY199" s="87">
        <v>0</v>
      </c>
      <c r="NJZ199" s="87">
        <f>NJX199*(($H$150)+1)+(IF(NJY199&lt;101,NJY199,IF(NJY199&lt;201,NJY199/2,IF(NJY199&lt;=301,NJY199/3,NJY199/4))))</f>
        <v>0</v>
      </c>
      <c r="NKA199" s="108">
        <v>3</v>
      </c>
      <c r="NKB199" s="109"/>
      <c r="NKC199" s="87"/>
      <c r="NKD199" s="87"/>
      <c r="NKE199" s="87">
        <v>0</v>
      </c>
      <c r="NKF199" s="87">
        <f>NKD199+NKE199</f>
        <v>0</v>
      </c>
      <c r="NKG199" s="87">
        <v>0</v>
      </c>
      <c r="NKH199" s="87">
        <f>NKF199*(($H$150)+1)+(IF(NKG199&lt;101,NKG199,IF(NKG199&lt;201,NKG199/2,IF(NKG199&lt;=301,NKG199/3,NKG199/4))))</f>
        <v>0</v>
      </c>
      <c r="NKI199" s="108">
        <v>3</v>
      </c>
      <c r="NKJ199" s="109"/>
      <c r="NKK199" s="87"/>
      <c r="NKL199" s="87"/>
      <c r="NKM199" s="87">
        <v>0</v>
      </c>
      <c r="NKN199" s="87">
        <f>NKL199+NKM199</f>
        <v>0</v>
      </c>
      <c r="NKO199" s="87">
        <v>0</v>
      </c>
      <c r="NKP199" s="87">
        <f>NKN199*(($H$150)+1)+(IF(NKO199&lt;101,NKO199,IF(NKO199&lt;201,NKO199/2,IF(NKO199&lt;=301,NKO199/3,NKO199/4))))</f>
        <v>0</v>
      </c>
      <c r="NKQ199" s="108">
        <v>3</v>
      </c>
      <c r="NKR199" s="109"/>
      <c r="NKS199" s="87"/>
      <c r="NKT199" s="87"/>
      <c r="NKU199" s="87">
        <v>0</v>
      </c>
      <c r="NKV199" s="87">
        <f>NKT199+NKU199</f>
        <v>0</v>
      </c>
      <c r="NKW199" s="87">
        <v>0</v>
      </c>
      <c r="NKX199" s="87">
        <f>NKV199*(($H$150)+1)+(IF(NKW199&lt;101,NKW199,IF(NKW199&lt;201,NKW199/2,IF(NKW199&lt;=301,NKW199/3,NKW199/4))))</f>
        <v>0</v>
      </c>
      <c r="NKY199" s="108">
        <v>3</v>
      </c>
      <c r="NKZ199" s="109"/>
      <c r="NLA199" s="87"/>
      <c r="NLB199" s="87"/>
      <c r="NLC199" s="87">
        <v>0</v>
      </c>
      <c r="NLD199" s="87">
        <f>NLB199+NLC199</f>
        <v>0</v>
      </c>
      <c r="NLE199" s="87">
        <v>0</v>
      </c>
      <c r="NLF199" s="87">
        <f>NLD199*(($H$150)+1)+(IF(NLE199&lt;101,NLE199,IF(NLE199&lt;201,NLE199/2,IF(NLE199&lt;=301,NLE199/3,NLE199/4))))</f>
        <v>0</v>
      </c>
      <c r="NLG199" s="108">
        <v>3</v>
      </c>
      <c r="NLH199" s="109"/>
      <c r="NLI199" s="87"/>
      <c r="NLJ199" s="87"/>
      <c r="NLK199" s="87">
        <v>0</v>
      </c>
      <c r="NLL199" s="87">
        <f>NLJ199+NLK199</f>
        <v>0</v>
      </c>
      <c r="NLM199" s="87">
        <v>0</v>
      </c>
      <c r="NLN199" s="87">
        <f>NLL199*(($H$150)+1)+(IF(NLM199&lt;101,NLM199,IF(NLM199&lt;201,NLM199/2,IF(NLM199&lt;=301,NLM199/3,NLM199/4))))</f>
        <v>0</v>
      </c>
      <c r="NLO199" s="108">
        <v>3</v>
      </c>
      <c r="NLP199" s="109"/>
      <c r="NLQ199" s="87"/>
      <c r="NLR199" s="87"/>
      <c r="NLS199" s="87">
        <v>0</v>
      </c>
      <c r="NLT199" s="87">
        <f>NLR199+NLS199</f>
        <v>0</v>
      </c>
      <c r="NLU199" s="87">
        <v>0</v>
      </c>
      <c r="NLV199" s="87">
        <f>NLT199*(($H$150)+1)+(IF(NLU199&lt;101,NLU199,IF(NLU199&lt;201,NLU199/2,IF(NLU199&lt;=301,NLU199/3,NLU199/4))))</f>
        <v>0</v>
      </c>
      <c r="NLW199" s="108">
        <v>3</v>
      </c>
      <c r="NLX199" s="109"/>
      <c r="NLY199" s="87"/>
      <c r="NLZ199" s="87"/>
      <c r="NMA199" s="87">
        <v>0</v>
      </c>
      <c r="NMB199" s="87">
        <f>NLZ199+NMA199</f>
        <v>0</v>
      </c>
      <c r="NMC199" s="87">
        <v>0</v>
      </c>
      <c r="NMD199" s="87">
        <f>NMB199*(($H$150)+1)+(IF(NMC199&lt;101,NMC199,IF(NMC199&lt;201,NMC199/2,IF(NMC199&lt;=301,NMC199/3,NMC199/4))))</f>
        <v>0</v>
      </c>
      <c r="NME199" s="108">
        <v>3</v>
      </c>
      <c r="NMF199" s="109"/>
      <c r="NMG199" s="87"/>
      <c r="NMH199" s="87"/>
      <c r="NMI199" s="87">
        <v>0</v>
      </c>
      <c r="NMJ199" s="87">
        <f>NMH199+NMI199</f>
        <v>0</v>
      </c>
      <c r="NMK199" s="87">
        <v>0</v>
      </c>
      <c r="NML199" s="87">
        <f>NMJ199*(($H$150)+1)+(IF(NMK199&lt;101,NMK199,IF(NMK199&lt;201,NMK199/2,IF(NMK199&lt;=301,NMK199/3,NMK199/4))))</f>
        <v>0</v>
      </c>
      <c r="NMM199" s="108">
        <v>3</v>
      </c>
      <c r="NMN199" s="109"/>
      <c r="NMO199" s="87"/>
      <c r="NMP199" s="87"/>
      <c r="NMQ199" s="87">
        <v>0</v>
      </c>
      <c r="NMR199" s="87">
        <f>NMP199+NMQ199</f>
        <v>0</v>
      </c>
      <c r="NMS199" s="87">
        <v>0</v>
      </c>
      <c r="NMT199" s="87">
        <f>NMR199*(($H$150)+1)+(IF(NMS199&lt;101,NMS199,IF(NMS199&lt;201,NMS199/2,IF(NMS199&lt;=301,NMS199/3,NMS199/4))))</f>
        <v>0</v>
      </c>
      <c r="NMU199" s="108">
        <v>3</v>
      </c>
      <c r="NMV199" s="109"/>
      <c r="NMW199" s="87"/>
      <c r="NMX199" s="87"/>
      <c r="NMY199" s="87">
        <v>0</v>
      </c>
      <c r="NMZ199" s="87">
        <f>NMX199+NMY199</f>
        <v>0</v>
      </c>
      <c r="NNA199" s="87">
        <v>0</v>
      </c>
      <c r="NNB199" s="87">
        <f>NMZ199*(($H$150)+1)+(IF(NNA199&lt;101,NNA199,IF(NNA199&lt;201,NNA199/2,IF(NNA199&lt;=301,NNA199/3,NNA199/4))))</f>
        <v>0</v>
      </c>
      <c r="NNC199" s="108">
        <v>3</v>
      </c>
      <c r="NND199" s="109"/>
      <c r="NNE199" s="87"/>
      <c r="NNF199" s="87"/>
      <c r="NNG199" s="87">
        <v>0</v>
      </c>
      <c r="NNH199" s="87">
        <f>NNF199+NNG199</f>
        <v>0</v>
      </c>
      <c r="NNI199" s="87">
        <v>0</v>
      </c>
      <c r="NNJ199" s="87">
        <f>NNH199*(($H$150)+1)+(IF(NNI199&lt;101,NNI199,IF(NNI199&lt;201,NNI199/2,IF(NNI199&lt;=301,NNI199/3,NNI199/4))))</f>
        <v>0</v>
      </c>
      <c r="NNK199" s="108">
        <v>3</v>
      </c>
      <c r="NNL199" s="109"/>
      <c r="NNM199" s="87"/>
      <c r="NNN199" s="87"/>
      <c r="NNO199" s="87">
        <v>0</v>
      </c>
      <c r="NNP199" s="87">
        <f>NNN199+NNO199</f>
        <v>0</v>
      </c>
      <c r="NNQ199" s="87">
        <v>0</v>
      </c>
      <c r="NNR199" s="87">
        <f>NNP199*(($H$150)+1)+(IF(NNQ199&lt;101,NNQ199,IF(NNQ199&lt;201,NNQ199/2,IF(NNQ199&lt;=301,NNQ199/3,NNQ199/4))))</f>
        <v>0</v>
      </c>
      <c r="NNS199" s="108">
        <v>3</v>
      </c>
      <c r="NNT199" s="109"/>
      <c r="NNU199" s="87"/>
      <c r="NNV199" s="87"/>
      <c r="NNW199" s="87">
        <v>0</v>
      </c>
      <c r="NNX199" s="87">
        <f>NNV199+NNW199</f>
        <v>0</v>
      </c>
      <c r="NNY199" s="87">
        <v>0</v>
      </c>
      <c r="NNZ199" s="87">
        <f>NNX199*(($H$150)+1)+(IF(NNY199&lt;101,NNY199,IF(NNY199&lt;201,NNY199/2,IF(NNY199&lt;=301,NNY199/3,NNY199/4))))</f>
        <v>0</v>
      </c>
      <c r="NOA199" s="108">
        <v>3</v>
      </c>
      <c r="NOB199" s="109"/>
      <c r="NOC199" s="87"/>
      <c r="NOD199" s="87"/>
      <c r="NOE199" s="87">
        <v>0</v>
      </c>
      <c r="NOF199" s="87">
        <f>NOD199+NOE199</f>
        <v>0</v>
      </c>
      <c r="NOG199" s="87">
        <v>0</v>
      </c>
      <c r="NOH199" s="87">
        <f>NOF199*(($H$150)+1)+(IF(NOG199&lt;101,NOG199,IF(NOG199&lt;201,NOG199/2,IF(NOG199&lt;=301,NOG199/3,NOG199/4))))</f>
        <v>0</v>
      </c>
      <c r="NOI199" s="108">
        <v>3</v>
      </c>
      <c r="NOJ199" s="109"/>
      <c r="NOK199" s="87"/>
      <c r="NOL199" s="87"/>
      <c r="NOM199" s="87">
        <v>0</v>
      </c>
      <c r="NON199" s="87">
        <f>NOL199+NOM199</f>
        <v>0</v>
      </c>
      <c r="NOO199" s="87">
        <v>0</v>
      </c>
      <c r="NOP199" s="87">
        <f>NON199*(($H$150)+1)+(IF(NOO199&lt;101,NOO199,IF(NOO199&lt;201,NOO199/2,IF(NOO199&lt;=301,NOO199/3,NOO199/4))))</f>
        <v>0</v>
      </c>
      <c r="NOQ199" s="108">
        <v>3</v>
      </c>
      <c r="NOR199" s="109"/>
      <c r="NOS199" s="87"/>
      <c r="NOT199" s="87"/>
      <c r="NOU199" s="87">
        <v>0</v>
      </c>
      <c r="NOV199" s="87">
        <f>NOT199+NOU199</f>
        <v>0</v>
      </c>
      <c r="NOW199" s="87">
        <v>0</v>
      </c>
      <c r="NOX199" s="87">
        <f>NOV199*(($H$150)+1)+(IF(NOW199&lt;101,NOW199,IF(NOW199&lt;201,NOW199/2,IF(NOW199&lt;=301,NOW199/3,NOW199/4))))</f>
        <v>0</v>
      </c>
      <c r="NOY199" s="108">
        <v>3</v>
      </c>
      <c r="NOZ199" s="109"/>
      <c r="NPA199" s="87"/>
      <c r="NPB199" s="87"/>
      <c r="NPC199" s="87">
        <v>0</v>
      </c>
      <c r="NPD199" s="87">
        <f>NPB199+NPC199</f>
        <v>0</v>
      </c>
      <c r="NPE199" s="87">
        <v>0</v>
      </c>
      <c r="NPF199" s="87">
        <f>NPD199*(($H$150)+1)+(IF(NPE199&lt;101,NPE199,IF(NPE199&lt;201,NPE199/2,IF(NPE199&lt;=301,NPE199/3,NPE199/4))))</f>
        <v>0</v>
      </c>
      <c r="NPG199" s="108">
        <v>3</v>
      </c>
      <c r="NPH199" s="109"/>
      <c r="NPI199" s="87"/>
      <c r="NPJ199" s="87"/>
      <c r="NPK199" s="87">
        <v>0</v>
      </c>
      <c r="NPL199" s="87">
        <f>NPJ199+NPK199</f>
        <v>0</v>
      </c>
      <c r="NPM199" s="87">
        <v>0</v>
      </c>
      <c r="NPN199" s="87">
        <f>NPL199*(($H$150)+1)+(IF(NPM199&lt;101,NPM199,IF(NPM199&lt;201,NPM199/2,IF(NPM199&lt;=301,NPM199/3,NPM199/4))))</f>
        <v>0</v>
      </c>
      <c r="NPO199" s="108">
        <v>3</v>
      </c>
      <c r="NPP199" s="109"/>
      <c r="NPQ199" s="87"/>
      <c r="NPR199" s="87"/>
      <c r="NPS199" s="87">
        <v>0</v>
      </c>
      <c r="NPT199" s="87">
        <f>NPR199+NPS199</f>
        <v>0</v>
      </c>
      <c r="NPU199" s="87">
        <v>0</v>
      </c>
      <c r="NPV199" s="87">
        <f>NPT199*(($H$150)+1)+(IF(NPU199&lt;101,NPU199,IF(NPU199&lt;201,NPU199/2,IF(NPU199&lt;=301,NPU199/3,NPU199/4))))</f>
        <v>0</v>
      </c>
      <c r="NPW199" s="108">
        <v>3</v>
      </c>
      <c r="NPX199" s="109"/>
      <c r="NPY199" s="87"/>
      <c r="NPZ199" s="87"/>
      <c r="NQA199" s="87">
        <v>0</v>
      </c>
      <c r="NQB199" s="87">
        <f>NPZ199+NQA199</f>
        <v>0</v>
      </c>
      <c r="NQC199" s="87">
        <v>0</v>
      </c>
      <c r="NQD199" s="87">
        <f>NQB199*(($H$150)+1)+(IF(NQC199&lt;101,NQC199,IF(NQC199&lt;201,NQC199/2,IF(NQC199&lt;=301,NQC199/3,NQC199/4))))</f>
        <v>0</v>
      </c>
      <c r="NQE199" s="108">
        <v>3</v>
      </c>
      <c r="NQF199" s="109"/>
      <c r="NQG199" s="87"/>
      <c r="NQH199" s="87"/>
      <c r="NQI199" s="87">
        <v>0</v>
      </c>
      <c r="NQJ199" s="87">
        <f>NQH199+NQI199</f>
        <v>0</v>
      </c>
      <c r="NQK199" s="87">
        <v>0</v>
      </c>
      <c r="NQL199" s="87">
        <f>NQJ199*(($H$150)+1)+(IF(NQK199&lt;101,NQK199,IF(NQK199&lt;201,NQK199/2,IF(NQK199&lt;=301,NQK199/3,NQK199/4))))</f>
        <v>0</v>
      </c>
      <c r="NQM199" s="108">
        <v>3</v>
      </c>
      <c r="NQN199" s="109"/>
      <c r="NQO199" s="87"/>
      <c r="NQP199" s="87"/>
      <c r="NQQ199" s="87">
        <v>0</v>
      </c>
      <c r="NQR199" s="87">
        <f>NQP199+NQQ199</f>
        <v>0</v>
      </c>
      <c r="NQS199" s="87">
        <v>0</v>
      </c>
      <c r="NQT199" s="87">
        <f>NQR199*(($H$150)+1)+(IF(NQS199&lt;101,NQS199,IF(NQS199&lt;201,NQS199/2,IF(NQS199&lt;=301,NQS199/3,NQS199/4))))</f>
        <v>0</v>
      </c>
      <c r="NQU199" s="108">
        <v>3</v>
      </c>
      <c r="NQV199" s="109"/>
      <c r="NQW199" s="87"/>
      <c r="NQX199" s="87"/>
      <c r="NQY199" s="87">
        <v>0</v>
      </c>
      <c r="NQZ199" s="87">
        <f>NQX199+NQY199</f>
        <v>0</v>
      </c>
      <c r="NRA199" s="87">
        <v>0</v>
      </c>
      <c r="NRB199" s="87">
        <f>NQZ199*(($H$150)+1)+(IF(NRA199&lt;101,NRA199,IF(NRA199&lt;201,NRA199/2,IF(NRA199&lt;=301,NRA199/3,NRA199/4))))</f>
        <v>0</v>
      </c>
      <c r="NRC199" s="108">
        <v>3</v>
      </c>
      <c r="NRD199" s="109"/>
      <c r="NRE199" s="87"/>
      <c r="NRF199" s="87"/>
      <c r="NRG199" s="87">
        <v>0</v>
      </c>
      <c r="NRH199" s="87">
        <f>NRF199+NRG199</f>
        <v>0</v>
      </c>
      <c r="NRI199" s="87">
        <v>0</v>
      </c>
      <c r="NRJ199" s="87">
        <f>NRH199*(($H$150)+1)+(IF(NRI199&lt;101,NRI199,IF(NRI199&lt;201,NRI199/2,IF(NRI199&lt;=301,NRI199/3,NRI199/4))))</f>
        <v>0</v>
      </c>
      <c r="NRK199" s="108">
        <v>3</v>
      </c>
      <c r="NRL199" s="109"/>
      <c r="NRM199" s="87"/>
      <c r="NRN199" s="87"/>
      <c r="NRO199" s="87">
        <v>0</v>
      </c>
      <c r="NRP199" s="87">
        <f>NRN199+NRO199</f>
        <v>0</v>
      </c>
      <c r="NRQ199" s="87">
        <v>0</v>
      </c>
      <c r="NRR199" s="87">
        <f>NRP199*(($H$150)+1)+(IF(NRQ199&lt;101,NRQ199,IF(NRQ199&lt;201,NRQ199/2,IF(NRQ199&lt;=301,NRQ199/3,NRQ199/4))))</f>
        <v>0</v>
      </c>
      <c r="NRS199" s="108">
        <v>3</v>
      </c>
      <c r="NRT199" s="109"/>
      <c r="NRU199" s="87"/>
      <c r="NRV199" s="87"/>
      <c r="NRW199" s="87">
        <v>0</v>
      </c>
      <c r="NRX199" s="87">
        <f>NRV199+NRW199</f>
        <v>0</v>
      </c>
      <c r="NRY199" s="87">
        <v>0</v>
      </c>
      <c r="NRZ199" s="87">
        <f>NRX199*(($H$150)+1)+(IF(NRY199&lt;101,NRY199,IF(NRY199&lt;201,NRY199/2,IF(NRY199&lt;=301,NRY199/3,NRY199/4))))</f>
        <v>0</v>
      </c>
      <c r="NSA199" s="108">
        <v>3</v>
      </c>
      <c r="NSB199" s="109"/>
      <c r="NSC199" s="87"/>
      <c r="NSD199" s="87"/>
      <c r="NSE199" s="87">
        <v>0</v>
      </c>
      <c r="NSF199" s="87">
        <f>NSD199+NSE199</f>
        <v>0</v>
      </c>
      <c r="NSG199" s="87">
        <v>0</v>
      </c>
      <c r="NSH199" s="87">
        <f>NSF199*(($H$150)+1)+(IF(NSG199&lt;101,NSG199,IF(NSG199&lt;201,NSG199/2,IF(NSG199&lt;=301,NSG199/3,NSG199/4))))</f>
        <v>0</v>
      </c>
      <c r="NSI199" s="108">
        <v>3</v>
      </c>
      <c r="NSJ199" s="109"/>
      <c r="NSK199" s="87"/>
      <c r="NSL199" s="87"/>
      <c r="NSM199" s="87">
        <v>0</v>
      </c>
      <c r="NSN199" s="87">
        <f>NSL199+NSM199</f>
        <v>0</v>
      </c>
      <c r="NSO199" s="87">
        <v>0</v>
      </c>
      <c r="NSP199" s="87">
        <f>NSN199*(($H$150)+1)+(IF(NSO199&lt;101,NSO199,IF(NSO199&lt;201,NSO199/2,IF(NSO199&lt;=301,NSO199/3,NSO199/4))))</f>
        <v>0</v>
      </c>
      <c r="NSQ199" s="108">
        <v>3</v>
      </c>
      <c r="NSR199" s="109"/>
      <c r="NSS199" s="87"/>
      <c r="NST199" s="87"/>
      <c r="NSU199" s="87">
        <v>0</v>
      </c>
      <c r="NSV199" s="87">
        <f>NST199+NSU199</f>
        <v>0</v>
      </c>
      <c r="NSW199" s="87">
        <v>0</v>
      </c>
      <c r="NSX199" s="87">
        <f>NSV199*(($H$150)+1)+(IF(NSW199&lt;101,NSW199,IF(NSW199&lt;201,NSW199/2,IF(NSW199&lt;=301,NSW199/3,NSW199/4))))</f>
        <v>0</v>
      </c>
      <c r="NSY199" s="108">
        <v>3</v>
      </c>
      <c r="NSZ199" s="109"/>
      <c r="NTA199" s="87"/>
      <c r="NTB199" s="87"/>
      <c r="NTC199" s="87">
        <v>0</v>
      </c>
      <c r="NTD199" s="87">
        <f>NTB199+NTC199</f>
        <v>0</v>
      </c>
      <c r="NTE199" s="87">
        <v>0</v>
      </c>
      <c r="NTF199" s="87">
        <f>NTD199*(($H$150)+1)+(IF(NTE199&lt;101,NTE199,IF(NTE199&lt;201,NTE199/2,IF(NTE199&lt;=301,NTE199/3,NTE199/4))))</f>
        <v>0</v>
      </c>
      <c r="NTG199" s="108">
        <v>3</v>
      </c>
      <c r="NTH199" s="109"/>
      <c r="NTI199" s="87"/>
      <c r="NTJ199" s="87"/>
      <c r="NTK199" s="87">
        <v>0</v>
      </c>
      <c r="NTL199" s="87">
        <f>NTJ199+NTK199</f>
        <v>0</v>
      </c>
      <c r="NTM199" s="87">
        <v>0</v>
      </c>
      <c r="NTN199" s="87">
        <f>NTL199*(($H$150)+1)+(IF(NTM199&lt;101,NTM199,IF(NTM199&lt;201,NTM199/2,IF(NTM199&lt;=301,NTM199/3,NTM199/4))))</f>
        <v>0</v>
      </c>
      <c r="NTO199" s="108">
        <v>3</v>
      </c>
      <c r="NTP199" s="109"/>
      <c r="NTQ199" s="87"/>
      <c r="NTR199" s="87"/>
      <c r="NTS199" s="87">
        <v>0</v>
      </c>
      <c r="NTT199" s="87">
        <f>NTR199+NTS199</f>
        <v>0</v>
      </c>
      <c r="NTU199" s="87">
        <v>0</v>
      </c>
      <c r="NTV199" s="87">
        <f>NTT199*(($H$150)+1)+(IF(NTU199&lt;101,NTU199,IF(NTU199&lt;201,NTU199/2,IF(NTU199&lt;=301,NTU199/3,NTU199/4))))</f>
        <v>0</v>
      </c>
      <c r="NTW199" s="108">
        <v>3</v>
      </c>
      <c r="NTX199" s="109"/>
      <c r="NTY199" s="87"/>
      <c r="NTZ199" s="87"/>
      <c r="NUA199" s="87">
        <v>0</v>
      </c>
      <c r="NUB199" s="87">
        <f>NTZ199+NUA199</f>
        <v>0</v>
      </c>
      <c r="NUC199" s="87">
        <v>0</v>
      </c>
      <c r="NUD199" s="87">
        <f>NUB199*(($H$150)+1)+(IF(NUC199&lt;101,NUC199,IF(NUC199&lt;201,NUC199/2,IF(NUC199&lt;=301,NUC199/3,NUC199/4))))</f>
        <v>0</v>
      </c>
      <c r="NUE199" s="108">
        <v>3</v>
      </c>
      <c r="NUF199" s="109"/>
      <c r="NUG199" s="87"/>
      <c r="NUH199" s="87"/>
      <c r="NUI199" s="87">
        <v>0</v>
      </c>
      <c r="NUJ199" s="87">
        <f>NUH199+NUI199</f>
        <v>0</v>
      </c>
      <c r="NUK199" s="87">
        <v>0</v>
      </c>
      <c r="NUL199" s="87">
        <f>NUJ199*(($H$150)+1)+(IF(NUK199&lt;101,NUK199,IF(NUK199&lt;201,NUK199/2,IF(NUK199&lt;=301,NUK199/3,NUK199/4))))</f>
        <v>0</v>
      </c>
      <c r="NUM199" s="108">
        <v>3</v>
      </c>
      <c r="NUN199" s="109"/>
      <c r="NUO199" s="87"/>
      <c r="NUP199" s="87"/>
      <c r="NUQ199" s="87">
        <v>0</v>
      </c>
      <c r="NUR199" s="87">
        <f>NUP199+NUQ199</f>
        <v>0</v>
      </c>
      <c r="NUS199" s="87">
        <v>0</v>
      </c>
      <c r="NUT199" s="87">
        <f>NUR199*(($H$150)+1)+(IF(NUS199&lt;101,NUS199,IF(NUS199&lt;201,NUS199/2,IF(NUS199&lt;=301,NUS199/3,NUS199/4))))</f>
        <v>0</v>
      </c>
      <c r="NUU199" s="108">
        <v>3</v>
      </c>
      <c r="NUV199" s="109"/>
      <c r="NUW199" s="87"/>
      <c r="NUX199" s="87"/>
      <c r="NUY199" s="87">
        <v>0</v>
      </c>
      <c r="NUZ199" s="87">
        <f>NUX199+NUY199</f>
        <v>0</v>
      </c>
      <c r="NVA199" s="87">
        <v>0</v>
      </c>
      <c r="NVB199" s="87">
        <f>NUZ199*(($H$150)+1)+(IF(NVA199&lt;101,NVA199,IF(NVA199&lt;201,NVA199/2,IF(NVA199&lt;=301,NVA199/3,NVA199/4))))</f>
        <v>0</v>
      </c>
      <c r="NVC199" s="108">
        <v>3</v>
      </c>
      <c r="NVD199" s="109"/>
      <c r="NVE199" s="87"/>
      <c r="NVF199" s="87"/>
      <c r="NVG199" s="87">
        <v>0</v>
      </c>
      <c r="NVH199" s="87">
        <f>NVF199+NVG199</f>
        <v>0</v>
      </c>
      <c r="NVI199" s="87">
        <v>0</v>
      </c>
      <c r="NVJ199" s="87">
        <f>NVH199*(($H$150)+1)+(IF(NVI199&lt;101,NVI199,IF(NVI199&lt;201,NVI199/2,IF(NVI199&lt;=301,NVI199/3,NVI199/4))))</f>
        <v>0</v>
      </c>
      <c r="NVK199" s="108">
        <v>3</v>
      </c>
      <c r="NVL199" s="109"/>
      <c r="NVM199" s="87"/>
      <c r="NVN199" s="87"/>
      <c r="NVO199" s="87">
        <v>0</v>
      </c>
      <c r="NVP199" s="87">
        <f>NVN199+NVO199</f>
        <v>0</v>
      </c>
      <c r="NVQ199" s="87">
        <v>0</v>
      </c>
      <c r="NVR199" s="87">
        <f>NVP199*(($H$150)+1)+(IF(NVQ199&lt;101,NVQ199,IF(NVQ199&lt;201,NVQ199/2,IF(NVQ199&lt;=301,NVQ199/3,NVQ199/4))))</f>
        <v>0</v>
      </c>
      <c r="NVS199" s="108">
        <v>3</v>
      </c>
      <c r="NVT199" s="109"/>
      <c r="NVU199" s="87"/>
      <c r="NVV199" s="87"/>
      <c r="NVW199" s="87">
        <v>0</v>
      </c>
      <c r="NVX199" s="87">
        <f>NVV199+NVW199</f>
        <v>0</v>
      </c>
      <c r="NVY199" s="87">
        <v>0</v>
      </c>
      <c r="NVZ199" s="87">
        <f>NVX199*(($H$150)+1)+(IF(NVY199&lt;101,NVY199,IF(NVY199&lt;201,NVY199/2,IF(NVY199&lt;=301,NVY199/3,NVY199/4))))</f>
        <v>0</v>
      </c>
      <c r="NWA199" s="108">
        <v>3</v>
      </c>
      <c r="NWB199" s="109"/>
      <c r="NWC199" s="87"/>
      <c r="NWD199" s="87"/>
      <c r="NWE199" s="87">
        <v>0</v>
      </c>
      <c r="NWF199" s="87">
        <f>NWD199+NWE199</f>
        <v>0</v>
      </c>
      <c r="NWG199" s="87">
        <v>0</v>
      </c>
      <c r="NWH199" s="87">
        <f>NWF199*(($H$150)+1)+(IF(NWG199&lt;101,NWG199,IF(NWG199&lt;201,NWG199/2,IF(NWG199&lt;=301,NWG199/3,NWG199/4))))</f>
        <v>0</v>
      </c>
      <c r="NWI199" s="108">
        <v>3</v>
      </c>
      <c r="NWJ199" s="109"/>
      <c r="NWK199" s="87"/>
      <c r="NWL199" s="87"/>
      <c r="NWM199" s="87">
        <v>0</v>
      </c>
      <c r="NWN199" s="87">
        <f>NWL199+NWM199</f>
        <v>0</v>
      </c>
      <c r="NWO199" s="87">
        <v>0</v>
      </c>
      <c r="NWP199" s="87">
        <f>NWN199*(($H$150)+1)+(IF(NWO199&lt;101,NWO199,IF(NWO199&lt;201,NWO199/2,IF(NWO199&lt;=301,NWO199/3,NWO199/4))))</f>
        <v>0</v>
      </c>
      <c r="NWQ199" s="108">
        <v>3</v>
      </c>
      <c r="NWR199" s="109"/>
      <c r="NWS199" s="87"/>
      <c r="NWT199" s="87"/>
      <c r="NWU199" s="87">
        <v>0</v>
      </c>
      <c r="NWV199" s="87">
        <f>NWT199+NWU199</f>
        <v>0</v>
      </c>
      <c r="NWW199" s="87">
        <v>0</v>
      </c>
      <c r="NWX199" s="87">
        <f>NWV199*(($H$150)+1)+(IF(NWW199&lt;101,NWW199,IF(NWW199&lt;201,NWW199/2,IF(NWW199&lt;=301,NWW199/3,NWW199/4))))</f>
        <v>0</v>
      </c>
      <c r="NWY199" s="108">
        <v>3</v>
      </c>
      <c r="NWZ199" s="109"/>
      <c r="NXA199" s="87"/>
      <c r="NXB199" s="87"/>
      <c r="NXC199" s="87">
        <v>0</v>
      </c>
      <c r="NXD199" s="87">
        <f>NXB199+NXC199</f>
        <v>0</v>
      </c>
      <c r="NXE199" s="87">
        <v>0</v>
      </c>
      <c r="NXF199" s="87">
        <f>NXD199*(($H$150)+1)+(IF(NXE199&lt;101,NXE199,IF(NXE199&lt;201,NXE199/2,IF(NXE199&lt;=301,NXE199/3,NXE199/4))))</f>
        <v>0</v>
      </c>
      <c r="NXG199" s="108">
        <v>3</v>
      </c>
      <c r="NXH199" s="109"/>
      <c r="NXI199" s="87"/>
      <c r="NXJ199" s="87"/>
      <c r="NXK199" s="87">
        <v>0</v>
      </c>
      <c r="NXL199" s="87">
        <f>NXJ199+NXK199</f>
        <v>0</v>
      </c>
      <c r="NXM199" s="87">
        <v>0</v>
      </c>
      <c r="NXN199" s="87">
        <f>NXL199*(($H$150)+1)+(IF(NXM199&lt;101,NXM199,IF(NXM199&lt;201,NXM199/2,IF(NXM199&lt;=301,NXM199/3,NXM199/4))))</f>
        <v>0</v>
      </c>
      <c r="NXO199" s="108">
        <v>3</v>
      </c>
      <c r="NXP199" s="109"/>
      <c r="NXQ199" s="87"/>
      <c r="NXR199" s="87"/>
      <c r="NXS199" s="87">
        <v>0</v>
      </c>
      <c r="NXT199" s="87">
        <f>NXR199+NXS199</f>
        <v>0</v>
      </c>
      <c r="NXU199" s="87">
        <v>0</v>
      </c>
      <c r="NXV199" s="87">
        <f>NXT199*(($H$150)+1)+(IF(NXU199&lt;101,NXU199,IF(NXU199&lt;201,NXU199/2,IF(NXU199&lt;=301,NXU199/3,NXU199/4))))</f>
        <v>0</v>
      </c>
      <c r="NXW199" s="108">
        <v>3</v>
      </c>
      <c r="NXX199" s="109"/>
      <c r="NXY199" s="87"/>
      <c r="NXZ199" s="87"/>
      <c r="NYA199" s="87">
        <v>0</v>
      </c>
      <c r="NYB199" s="87">
        <f>NXZ199+NYA199</f>
        <v>0</v>
      </c>
      <c r="NYC199" s="87">
        <v>0</v>
      </c>
      <c r="NYD199" s="87">
        <f>NYB199*(($H$150)+1)+(IF(NYC199&lt;101,NYC199,IF(NYC199&lt;201,NYC199/2,IF(NYC199&lt;=301,NYC199/3,NYC199/4))))</f>
        <v>0</v>
      </c>
      <c r="NYE199" s="108">
        <v>3</v>
      </c>
      <c r="NYF199" s="109"/>
      <c r="NYG199" s="87"/>
      <c r="NYH199" s="87"/>
      <c r="NYI199" s="87">
        <v>0</v>
      </c>
      <c r="NYJ199" s="87">
        <f>NYH199+NYI199</f>
        <v>0</v>
      </c>
      <c r="NYK199" s="87">
        <v>0</v>
      </c>
      <c r="NYL199" s="87">
        <f>NYJ199*(($H$150)+1)+(IF(NYK199&lt;101,NYK199,IF(NYK199&lt;201,NYK199/2,IF(NYK199&lt;=301,NYK199/3,NYK199/4))))</f>
        <v>0</v>
      </c>
      <c r="NYM199" s="108">
        <v>3</v>
      </c>
      <c r="NYN199" s="109"/>
      <c r="NYO199" s="87"/>
      <c r="NYP199" s="87"/>
      <c r="NYQ199" s="87">
        <v>0</v>
      </c>
      <c r="NYR199" s="87">
        <f>NYP199+NYQ199</f>
        <v>0</v>
      </c>
      <c r="NYS199" s="87">
        <v>0</v>
      </c>
      <c r="NYT199" s="87">
        <f>NYR199*(($H$150)+1)+(IF(NYS199&lt;101,NYS199,IF(NYS199&lt;201,NYS199/2,IF(NYS199&lt;=301,NYS199/3,NYS199/4))))</f>
        <v>0</v>
      </c>
      <c r="NYU199" s="108">
        <v>3</v>
      </c>
      <c r="NYV199" s="109"/>
      <c r="NYW199" s="87"/>
      <c r="NYX199" s="87"/>
      <c r="NYY199" s="87">
        <v>0</v>
      </c>
      <c r="NYZ199" s="87">
        <f>NYX199+NYY199</f>
        <v>0</v>
      </c>
      <c r="NZA199" s="87">
        <v>0</v>
      </c>
      <c r="NZB199" s="87">
        <f>NYZ199*(($H$150)+1)+(IF(NZA199&lt;101,NZA199,IF(NZA199&lt;201,NZA199/2,IF(NZA199&lt;=301,NZA199/3,NZA199/4))))</f>
        <v>0</v>
      </c>
      <c r="NZC199" s="108">
        <v>3</v>
      </c>
      <c r="NZD199" s="109"/>
      <c r="NZE199" s="87"/>
      <c r="NZF199" s="87"/>
      <c r="NZG199" s="87">
        <v>0</v>
      </c>
      <c r="NZH199" s="87">
        <f>NZF199+NZG199</f>
        <v>0</v>
      </c>
      <c r="NZI199" s="87">
        <v>0</v>
      </c>
      <c r="NZJ199" s="87">
        <f>NZH199*(($H$150)+1)+(IF(NZI199&lt;101,NZI199,IF(NZI199&lt;201,NZI199/2,IF(NZI199&lt;=301,NZI199/3,NZI199/4))))</f>
        <v>0</v>
      </c>
      <c r="NZK199" s="108">
        <v>3</v>
      </c>
      <c r="NZL199" s="109"/>
      <c r="NZM199" s="87"/>
      <c r="NZN199" s="87"/>
      <c r="NZO199" s="87">
        <v>0</v>
      </c>
      <c r="NZP199" s="87">
        <f>NZN199+NZO199</f>
        <v>0</v>
      </c>
      <c r="NZQ199" s="87">
        <v>0</v>
      </c>
      <c r="NZR199" s="87">
        <f>NZP199*(($H$150)+1)+(IF(NZQ199&lt;101,NZQ199,IF(NZQ199&lt;201,NZQ199/2,IF(NZQ199&lt;=301,NZQ199/3,NZQ199/4))))</f>
        <v>0</v>
      </c>
      <c r="NZS199" s="108">
        <v>3</v>
      </c>
      <c r="NZT199" s="109"/>
      <c r="NZU199" s="87"/>
      <c r="NZV199" s="87"/>
      <c r="NZW199" s="87">
        <v>0</v>
      </c>
      <c r="NZX199" s="87">
        <f>NZV199+NZW199</f>
        <v>0</v>
      </c>
      <c r="NZY199" s="87">
        <v>0</v>
      </c>
      <c r="NZZ199" s="87">
        <f>NZX199*(($H$150)+1)+(IF(NZY199&lt;101,NZY199,IF(NZY199&lt;201,NZY199/2,IF(NZY199&lt;=301,NZY199/3,NZY199/4))))</f>
        <v>0</v>
      </c>
      <c r="OAA199" s="108">
        <v>3</v>
      </c>
      <c r="OAB199" s="109"/>
      <c r="OAC199" s="87"/>
      <c r="OAD199" s="87"/>
      <c r="OAE199" s="87">
        <v>0</v>
      </c>
      <c r="OAF199" s="87">
        <f>OAD199+OAE199</f>
        <v>0</v>
      </c>
      <c r="OAG199" s="87">
        <v>0</v>
      </c>
      <c r="OAH199" s="87">
        <f>OAF199*(($H$150)+1)+(IF(OAG199&lt;101,OAG199,IF(OAG199&lt;201,OAG199/2,IF(OAG199&lt;=301,OAG199/3,OAG199/4))))</f>
        <v>0</v>
      </c>
      <c r="OAI199" s="108">
        <v>3</v>
      </c>
      <c r="OAJ199" s="109"/>
      <c r="OAK199" s="87"/>
      <c r="OAL199" s="87"/>
      <c r="OAM199" s="87">
        <v>0</v>
      </c>
      <c r="OAN199" s="87">
        <f>OAL199+OAM199</f>
        <v>0</v>
      </c>
      <c r="OAO199" s="87">
        <v>0</v>
      </c>
      <c r="OAP199" s="87">
        <f>OAN199*(($H$150)+1)+(IF(OAO199&lt;101,OAO199,IF(OAO199&lt;201,OAO199/2,IF(OAO199&lt;=301,OAO199/3,OAO199/4))))</f>
        <v>0</v>
      </c>
      <c r="OAQ199" s="108">
        <v>3</v>
      </c>
      <c r="OAR199" s="109"/>
      <c r="OAS199" s="87"/>
      <c r="OAT199" s="87"/>
      <c r="OAU199" s="87">
        <v>0</v>
      </c>
      <c r="OAV199" s="87">
        <f>OAT199+OAU199</f>
        <v>0</v>
      </c>
      <c r="OAW199" s="87">
        <v>0</v>
      </c>
      <c r="OAX199" s="87">
        <f>OAV199*(($H$150)+1)+(IF(OAW199&lt;101,OAW199,IF(OAW199&lt;201,OAW199/2,IF(OAW199&lt;=301,OAW199/3,OAW199/4))))</f>
        <v>0</v>
      </c>
      <c r="OAY199" s="108">
        <v>3</v>
      </c>
      <c r="OAZ199" s="109"/>
      <c r="OBA199" s="87"/>
      <c r="OBB199" s="87"/>
      <c r="OBC199" s="87">
        <v>0</v>
      </c>
      <c r="OBD199" s="87">
        <f>OBB199+OBC199</f>
        <v>0</v>
      </c>
      <c r="OBE199" s="87">
        <v>0</v>
      </c>
      <c r="OBF199" s="87">
        <f>OBD199*(($H$150)+1)+(IF(OBE199&lt;101,OBE199,IF(OBE199&lt;201,OBE199/2,IF(OBE199&lt;=301,OBE199/3,OBE199/4))))</f>
        <v>0</v>
      </c>
      <c r="OBG199" s="108">
        <v>3</v>
      </c>
      <c r="OBH199" s="109"/>
      <c r="OBI199" s="87"/>
      <c r="OBJ199" s="87"/>
      <c r="OBK199" s="87">
        <v>0</v>
      </c>
      <c r="OBL199" s="87">
        <f>OBJ199+OBK199</f>
        <v>0</v>
      </c>
      <c r="OBM199" s="87">
        <v>0</v>
      </c>
      <c r="OBN199" s="87">
        <f>OBL199*(($H$150)+1)+(IF(OBM199&lt;101,OBM199,IF(OBM199&lt;201,OBM199/2,IF(OBM199&lt;=301,OBM199/3,OBM199/4))))</f>
        <v>0</v>
      </c>
      <c r="OBO199" s="108">
        <v>3</v>
      </c>
      <c r="OBP199" s="109"/>
      <c r="OBQ199" s="87"/>
      <c r="OBR199" s="87"/>
      <c r="OBS199" s="87">
        <v>0</v>
      </c>
      <c r="OBT199" s="87">
        <f>OBR199+OBS199</f>
        <v>0</v>
      </c>
      <c r="OBU199" s="87">
        <v>0</v>
      </c>
      <c r="OBV199" s="87">
        <f>OBT199*(($H$150)+1)+(IF(OBU199&lt;101,OBU199,IF(OBU199&lt;201,OBU199/2,IF(OBU199&lt;=301,OBU199/3,OBU199/4))))</f>
        <v>0</v>
      </c>
      <c r="OBW199" s="108">
        <v>3</v>
      </c>
      <c r="OBX199" s="109"/>
      <c r="OBY199" s="87"/>
      <c r="OBZ199" s="87"/>
      <c r="OCA199" s="87">
        <v>0</v>
      </c>
      <c r="OCB199" s="87">
        <f>OBZ199+OCA199</f>
        <v>0</v>
      </c>
      <c r="OCC199" s="87">
        <v>0</v>
      </c>
      <c r="OCD199" s="87">
        <f>OCB199*(($H$150)+1)+(IF(OCC199&lt;101,OCC199,IF(OCC199&lt;201,OCC199/2,IF(OCC199&lt;=301,OCC199/3,OCC199/4))))</f>
        <v>0</v>
      </c>
      <c r="OCE199" s="108">
        <v>3</v>
      </c>
      <c r="OCF199" s="109"/>
      <c r="OCG199" s="87"/>
      <c r="OCH199" s="87"/>
      <c r="OCI199" s="87">
        <v>0</v>
      </c>
      <c r="OCJ199" s="87">
        <f>OCH199+OCI199</f>
        <v>0</v>
      </c>
      <c r="OCK199" s="87">
        <v>0</v>
      </c>
      <c r="OCL199" s="87">
        <f>OCJ199*(($H$150)+1)+(IF(OCK199&lt;101,OCK199,IF(OCK199&lt;201,OCK199/2,IF(OCK199&lt;=301,OCK199/3,OCK199/4))))</f>
        <v>0</v>
      </c>
      <c r="OCM199" s="108">
        <v>3</v>
      </c>
      <c r="OCN199" s="109"/>
      <c r="OCO199" s="87"/>
      <c r="OCP199" s="87"/>
      <c r="OCQ199" s="87">
        <v>0</v>
      </c>
      <c r="OCR199" s="87">
        <f>OCP199+OCQ199</f>
        <v>0</v>
      </c>
      <c r="OCS199" s="87">
        <v>0</v>
      </c>
      <c r="OCT199" s="87">
        <f>OCR199*(($H$150)+1)+(IF(OCS199&lt;101,OCS199,IF(OCS199&lt;201,OCS199/2,IF(OCS199&lt;=301,OCS199/3,OCS199/4))))</f>
        <v>0</v>
      </c>
      <c r="OCU199" s="108">
        <v>3</v>
      </c>
      <c r="OCV199" s="109"/>
      <c r="OCW199" s="87"/>
      <c r="OCX199" s="87"/>
      <c r="OCY199" s="87">
        <v>0</v>
      </c>
      <c r="OCZ199" s="87">
        <f>OCX199+OCY199</f>
        <v>0</v>
      </c>
      <c r="ODA199" s="87">
        <v>0</v>
      </c>
      <c r="ODB199" s="87">
        <f>OCZ199*(($H$150)+1)+(IF(ODA199&lt;101,ODA199,IF(ODA199&lt;201,ODA199/2,IF(ODA199&lt;=301,ODA199/3,ODA199/4))))</f>
        <v>0</v>
      </c>
      <c r="ODC199" s="108">
        <v>3</v>
      </c>
      <c r="ODD199" s="109"/>
      <c r="ODE199" s="87"/>
      <c r="ODF199" s="87"/>
      <c r="ODG199" s="87">
        <v>0</v>
      </c>
      <c r="ODH199" s="87">
        <f>ODF199+ODG199</f>
        <v>0</v>
      </c>
      <c r="ODI199" s="87">
        <v>0</v>
      </c>
      <c r="ODJ199" s="87">
        <f>ODH199*(($H$150)+1)+(IF(ODI199&lt;101,ODI199,IF(ODI199&lt;201,ODI199/2,IF(ODI199&lt;=301,ODI199/3,ODI199/4))))</f>
        <v>0</v>
      </c>
      <c r="ODK199" s="108">
        <v>3</v>
      </c>
      <c r="ODL199" s="109"/>
      <c r="ODM199" s="87"/>
      <c r="ODN199" s="87"/>
      <c r="ODO199" s="87">
        <v>0</v>
      </c>
      <c r="ODP199" s="87">
        <f>ODN199+ODO199</f>
        <v>0</v>
      </c>
      <c r="ODQ199" s="87">
        <v>0</v>
      </c>
      <c r="ODR199" s="87">
        <f>ODP199*(($H$150)+1)+(IF(ODQ199&lt;101,ODQ199,IF(ODQ199&lt;201,ODQ199/2,IF(ODQ199&lt;=301,ODQ199/3,ODQ199/4))))</f>
        <v>0</v>
      </c>
      <c r="ODS199" s="108">
        <v>3</v>
      </c>
      <c r="ODT199" s="109"/>
      <c r="ODU199" s="87"/>
      <c r="ODV199" s="87"/>
      <c r="ODW199" s="87">
        <v>0</v>
      </c>
      <c r="ODX199" s="87">
        <f>ODV199+ODW199</f>
        <v>0</v>
      </c>
      <c r="ODY199" s="87">
        <v>0</v>
      </c>
      <c r="ODZ199" s="87">
        <f>ODX199*(($H$150)+1)+(IF(ODY199&lt;101,ODY199,IF(ODY199&lt;201,ODY199/2,IF(ODY199&lt;=301,ODY199/3,ODY199/4))))</f>
        <v>0</v>
      </c>
      <c r="OEA199" s="108">
        <v>3</v>
      </c>
      <c r="OEB199" s="109"/>
      <c r="OEC199" s="87"/>
      <c r="OED199" s="87"/>
      <c r="OEE199" s="87">
        <v>0</v>
      </c>
      <c r="OEF199" s="87">
        <f>OED199+OEE199</f>
        <v>0</v>
      </c>
      <c r="OEG199" s="87">
        <v>0</v>
      </c>
      <c r="OEH199" s="87">
        <f>OEF199*(($H$150)+1)+(IF(OEG199&lt;101,OEG199,IF(OEG199&lt;201,OEG199/2,IF(OEG199&lt;=301,OEG199/3,OEG199/4))))</f>
        <v>0</v>
      </c>
      <c r="OEI199" s="108">
        <v>3</v>
      </c>
      <c r="OEJ199" s="109"/>
      <c r="OEK199" s="87"/>
      <c r="OEL199" s="87"/>
      <c r="OEM199" s="87">
        <v>0</v>
      </c>
      <c r="OEN199" s="87">
        <f>OEL199+OEM199</f>
        <v>0</v>
      </c>
      <c r="OEO199" s="87">
        <v>0</v>
      </c>
      <c r="OEP199" s="87">
        <f>OEN199*(($H$150)+1)+(IF(OEO199&lt;101,OEO199,IF(OEO199&lt;201,OEO199/2,IF(OEO199&lt;=301,OEO199/3,OEO199/4))))</f>
        <v>0</v>
      </c>
      <c r="OEQ199" s="108">
        <v>3</v>
      </c>
      <c r="OER199" s="109"/>
      <c r="OES199" s="87"/>
      <c r="OET199" s="87"/>
      <c r="OEU199" s="87">
        <v>0</v>
      </c>
      <c r="OEV199" s="87">
        <f>OET199+OEU199</f>
        <v>0</v>
      </c>
      <c r="OEW199" s="87">
        <v>0</v>
      </c>
      <c r="OEX199" s="87">
        <f>OEV199*(($H$150)+1)+(IF(OEW199&lt;101,OEW199,IF(OEW199&lt;201,OEW199/2,IF(OEW199&lt;=301,OEW199/3,OEW199/4))))</f>
        <v>0</v>
      </c>
      <c r="OEY199" s="108">
        <v>3</v>
      </c>
      <c r="OEZ199" s="109"/>
      <c r="OFA199" s="87"/>
      <c r="OFB199" s="87"/>
      <c r="OFC199" s="87">
        <v>0</v>
      </c>
      <c r="OFD199" s="87">
        <f>OFB199+OFC199</f>
        <v>0</v>
      </c>
      <c r="OFE199" s="87">
        <v>0</v>
      </c>
      <c r="OFF199" s="87">
        <f>OFD199*(($H$150)+1)+(IF(OFE199&lt;101,OFE199,IF(OFE199&lt;201,OFE199/2,IF(OFE199&lt;=301,OFE199/3,OFE199/4))))</f>
        <v>0</v>
      </c>
      <c r="OFG199" s="108">
        <v>3</v>
      </c>
      <c r="OFH199" s="109"/>
      <c r="OFI199" s="87"/>
      <c r="OFJ199" s="87"/>
      <c r="OFK199" s="87">
        <v>0</v>
      </c>
      <c r="OFL199" s="87">
        <f>OFJ199+OFK199</f>
        <v>0</v>
      </c>
      <c r="OFM199" s="87">
        <v>0</v>
      </c>
      <c r="OFN199" s="87">
        <f>OFL199*(($H$150)+1)+(IF(OFM199&lt;101,OFM199,IF(OFM199&lt;201,OFM199/2,IF(OFM199&lt;=301,OFM199/3,OFM199/4))))</f>
        <v>0</v>
      </c>
      <c r="OFO199" s="108">
        <v>3</v>
      </c>
      <c r="OFP199" s="109"/>
      <c r="OFQ199" s="87"/>
      <c r="OFR199" s="87"/>
      <c r="OFS199" s="87">
        <v>0</v>
      </c>
      <c r="OFT199" s="87">
        <f>OFR199+OFS199</f>
        <v>0</v>
      </c>
      <c r="OFU199" s="87">
        <v>0</v>
      </c>
      <c r="OFV199" s="87">
        <f>OFT199*(($H$150)+1)+(IF(OFU199&lt;101,OFU199,IF(OFU199&lt;201,OFU199/2,IF(OFU199&lt;=301,OFU199/3,OFU199/4))))</f>
        <v>0</v>
      </c>
      <c r="OFW199" s="108">
        <v>3</v>
      </c>
      <c r="OFX199" s="109"/>
      <c r="OFY199" s="87"/>
      <c r="OFZ199" s="87"/>
      <c r="OGA199" s="87">
        <v>0</v>
      </c>
      <c r="OGB199" s="87">
        <f>OFZ199+OGA199</f>
        <v>0</v>
      </c>
      <c r="OGC199" s="87">
        <v>0</v>
      </c>
      <c r="OGD199" s="87">
        <f>OGB199*(($H$150)+1)+(IF(OGC199&lt;101,OGC199,IF(OGC199&lt;201,OGC199/2,IF(OGC199&lt;=301,OGC199/3,OGC199/4))))</f>
        <v>0</v>
      </c>
      <c r="OGE199" s="108">
        <v>3</v>
      </c>
      <c r="OGF199" s="109"/>
      <c r="OGG199" s="87"/>
      <c r="OGH199" s="87"/>
      <c r="OGI199" s="87">
        <v>0</v>
      </c>
      <c r="OGJ199" s="87">
        <f>OGH199+OGI199</f>
        <v>0</v>
      </c>
      <c r="OGK199" s="87">
        <v>0</v>
      </c>
      <c r="OGL199" s="87">
        <f>OGJ199*(($H$150)+1)+(IF(OGK199&lt;101,OGK199,IF(OGK199&lt;201,OGK199/2,IF(OGK199&lt;=301,OGK199/3,OGK199/4))))</f>
        <v>0</v>
      </c>
      <c r="OGM199" s="108">
        <v>3</v>
      </c>
      <c r="OGN199" s="109"/>
      <c r="OGO199" s="87"/>
      <c r="OGP199" s="87"/>
      <c r="OGQ199" s="87">
        <v>0</v>
      </c>
      <c r="OGR199" s="87">
        <f>OGP199+OGQ199</f>
        <v>0</v>
      </c>
      <c r="OGS199" s="87">
        <v>0</v>
      </c>
      <c r="OGT199" s="87">
        <f>OGR199*(($H$150)+1)+(IF(OGS199&lt;101,OGS199,IF(OGS199&lt;201,OGS199/2,IF(OGS199&lt;=301,OGS199/3,OGS199/4))))</f>
        <v>0</v>
      </c>
      <c r="OGU199" s="108">
        <v>3</v>
      </c>
      <c r="OGV199" s="109"/>
      <c r="OGW199" s="87"/>
      <c r="OGX199" s="87"/>
      <c r="OGY199" s="87">
        <v>0</v>
      </c>
      <c r="OGZ199" s="87">
        <f>OGX199+OGY199</f>
        <v>0</v>
      </c>
      <c r="OHA199" s="87">
        <v>0</v>
      </c>
      <c r="OHB199" s="87">
        <f>OGZ199*(($H$150)+1)+(IF(OHA199&lt;101,OHA199,IF(OHA199&lt;201,OHA199/2,IF(OHA199&lt;=301,OHA199/3,OHA199/4))))</f>
        <v>0</v>
      </c>
      <c r="OHC199" s="108">
        <v>3</v>
      </c>
      <c r="OHD199" s="109"/>
      <c r="OHE199" s="87"/>
      <c r="OHF199" s="87"/>
      <c r="OHG199" s="87">
        <v>0</v>
      </c>
      <c r="OHH199" s="87">
        <f>OHF199+OHG199</f>
        <v>0</v>
      </c>
      <c r="OHI199" s="87">
        <v>0</v>
      </c>
      <c r="OHJ199" s="87">
        <f>OHH199*(($H$150)+1)+(IF(OHI199&lt;101,OHI199,IF(OHI199&lt;201,OHI199/2,IF(OHI199&lt;=301,OHI199/3,OHI199/4))))</f>
        <v>0</v>
      </c>
      <c r="OHK199" s="108">
        <v>3</v>
      </c>
      <c r="OHL199" s="109"/>
      <c r="OHM199" s="87"/>
      <c r="OHN199" s="87"/>
      <c r="OHO199" s="87">
        <v>0</v>
      </c>
      <c r="OHP199" s="87">
        <f>OHN199+OHO199</f>
        <v>0</v>
      </c>
      <c r="OHQ199" s="87">
        <v>0</v>
      </c>
      <c r="OHR199" s="87">
        <f>OHP199*(($H$150)+1)+(IF(OHQ199&lt;101,OHQ199,IF(OHQ199&lt;201,OHQ199/2,IF(OHQ199&lt;=301,OHQ199/3,OHQ199/4))))</f>
        <v>0</v>
      </c>
      <c r="OHS199" s="108">
        <v>3</v>
      </c>
      <c r="OHT199" s="109"/>
      <c r="OHU199" s="87"/>
      <c r="OHV199" s="87"/>
      <c r="OHW199" s="87">
        <v>0</v>
      </c>
      <c r="OHX199" s="87">
        <f>OHV199+OHW199</f>
        <v>0</v>
      </c>
      <c r="OHY199" s="87">
        <v>0</v>
      </c>
      <c r="OHZ199" s="87">
        <f>OHX199*(($H$150)+1)+(IF(OHY199&lt;101,OHY199,IF(OHY199&lt;201,OHY199/2,IF(OHY199&lt;=301,OHY199/3,OHY199/4))))</f>
        <v>0</v>
      </c>
      <c r="OIA199" s="108">
        <v>3</v>
      </c>
      <c r="OIB199" s="109"/>
      <c r="OIC199" s="87"/>
      <c r="OID199" s="87"/>
      <c r="OIE199" s="87">
        <v>0</v>
      </c>
      <c r="OIF199" s="87">
        <f>OID199+OIE199</f>
        <v>0</v>
      </c>
      <c r="OIG199" s="87">
        <v>0</v>
      </c>
      <c r="OIH199" s="87">
        <f>OIF199*(($H$150)+1)+(IF(OIG199&lt;101,OIG199,IF(OIG199&lt;201,OIG199/2,IF(OIG199&lt;=301,OIG199/3,OIG199/4))))</f>
        <v>0</v>
      </c>
      <c r="OII199" s="108">
        <v>3</v>
      </c>
      <c r="OIJ199" s="109"/>
      <c r="OIK199" s="87"/>
      <c r="OIL199" s="87"/>
      <c r="OIM199" s="87">
        <v>0</v>
      </c>
      <c r="OIN199" s="87">
        <f>OIL199+OIM199</f>
        <v>0</v>
      </c>
      <c r="OIO199" s="87">
        <v>0</v>
      </c>
      <c r="OIP199" s="87">
        <f>OIN199*(($H$150)+1)+(IF(OIO199&lt;101,OIO199,IF(OIO199&lt;201,OIO199/2,IF(OIO199&lt;=301,OIO199/3,OIO199/4))))</f>
        <v>0</v>
      </c>
      <c r="OIQ199" s="108">
        <v>3</v>
      </c>
      <c r="OIR199" s="109"/>
      <c r="OIS199" s="87"/>
      <c r="OIT199" s="87"/>
      <c r="OIU199" s="87">
        <v>0</v>
      </c>
      <c r="OIV199" s="87">
        <f>OIT199+OIU199</f>
        <v>0</v>
      </c>
      <c r="OIW199" s="87">
        <v>0</v>
      </c>
      <c r="OIX199" s="87">
        <f>OIV199*(($H$150)+1)+(IF(OIW199&lt;101,OIW199,IF(OIW199&lt;201,OIW199/2,IF(OIW199&lt;=301,OIW199/3,OIW199/4))))</f>
        <v>0</v>
      </c>
      <c r="OIY199" s="108">
        <v>3</v>
      </c>
      <c r="OIZ199" s="109"/>
      <c r="OJA199" s="87"/>
      <c r="OJB199" s="87"/>
      <c r="OJC199" s="87">
        <v>0</v>
      </c>
      <c r="OJD199" s="87">
        <f>OJB199+OJC199</f>
        <v>0</v>
      </c>
      <c r="OJE199" s="87">
        <v>0</v>
      </c>
      <c r="OJF199" s="87">
        <f>OJD199*(($H$150)+1)+(IF(OJE199&lt;101,OJE199,IF(OJE199&lt;201,OJE199/2,IF(OJE199&lt;=301,OJE199/3,OJE199/4))))</f>
        <v>0</v>
      </c>
      <c r="OJG199" s="108">
        <v>3</v>
      </c>
      <c r="OJH199" s="109"/>
      <c r="OJI199" s="87"/>
      <c r="OJJ199" s="87"/>
      <c r="OJK199" s="87">
        <v>0</v>
      </c>
      <c r="OJL199" s="87">
        <f>OJJ199+OJK199</f>
        <v>0</v>
      </c>
      <c r="OJM199" s="87">
        <v>0</v>
      </c>
      <c r="OJN199" s="87">
        <f>OJL199*(($H$150)+1)+(IF(OJM199&lt;101,OJM199,IF(OJM199&lt;201,OJM199/2,IF(OJM199&lt;=301,OJM199/3,OJM199/4))))</f>
        <v>0</v>
      </c>
      <c r="OJO199" s="108">
        <v>3</v>
      </c>
      <c r="OJP199" s="109"/>
      <c r="OJQ199" s="87"/>
      <c r="OJR199" s="87"/>
      <c r="OJS199" s="87">
        <v>0</v>
      </c>
      <c r="OJT199" s="87">
        <f>OJR199+OJS199</f>
        <v>0</v>
      </c>
      <c r="OJU199" s="87">
        <v>0</v>
      </c>
      <c r="OJV199" s="87">
        <f>OJT199*(($H$150)+1)+(IF(OJU199&lt;101,OJU199,IF(OJU199&lt;201,OJU199/2,IF(OJU199&lt;=301,OJU199/3,OJU199/4))))</f>
        <v>0</v>
      </c>
      <c r="OJW199" s="108">
        <v>3</v>
      </c>
      <c r="OJX199" s="109"/>
      <c r="OJY199" s="87"/>
      <c r="OJZ199" s="87"/>
      <c r="OKA199" s="87">
        <v>0</v>
      </c>
      <c r="OKB199" s="87">
        <f>OJZ199+OKA199</f>
        <v>0</v>
      </c>
      <c r="OKC199" s="87">
        <v>0</v>
      </c>
      <c r="OKD199" s="87">
        <f>OKB199*(($H$150)+1)+(IF(OKC199&lt;101,OKC199,IF(OKC199&lt;201,OKC199/2,IF(OKC199&lt;=301,OKC199/3,OKC199/4))))</f>
        <v>0</v>
      </c>
      <c r="OKE199" s="108">
        <v>3</v>
      </c>
      <c r="OKF199" s="109"/>
      <c r="OKG199" s="87"/>
      <c r="OKH199" s="87"/>
      <c r="OKI199" s="87">
        <v>0</v>
      </c>
      <c r="OKJ199" s="87">
        <f>OKH199+OKI199</f>
        <v>0</v>
      </c>
      <c r="OKK199" s="87">
        <v>0</v>
      </c>
      <c r="OKL199" s="87">
        <f>OKJ199*(($H$150)+1)+(IF(OKK199&lt;101,OKK199,IF(OKK199&lt;201,OKK199/2,IF(OKK199&lt;=301,OKK199/3,OKK199/4))))</f>
        <v>0</v>
      </c>
      <c r="OKM199" s="108">
        <v>3</v>
      </c>
      <c r="OKN199" s="109"/>
      <c r="OKO199" s="87"/>
      <c r="OKP199" s="87"/>
      <c r="OKQ199" s="87">
        <v>0</v>
      </c>
      <c r="OKR199" s="87">
        <f>OKP199+OKQ199</f>
        <v>0</v>
      </c>
      <c r="OKS199" s="87">
        <v>0</v>
      </c>
      <c r="OKT199" s="87">
        <f>OKR199*(($H$150)+1)+(IF(OKS199&lt;101,OKS199,IF(OKS199&lt;201,OKS199/2,IF(OKS199&lt;=301,OKS199/3,OKS199/4))))</f>
        <v>0</v>
      </c>
      <c r="OKU199" s="108">
        <v>3</v>
      </c>
      <c r="OKV199" s="109"/>
      <c r="OKW199" s="87"/>
      <c r="OKX199" s="87"/>
      <c r="OKY199" s="87">
        <v>0</v>
      </c>
      <c r="OKZ199" s="87">
        <f>OKX199+OKY199</f>
        <v>0</v>
      </c>
      <c r="OLA199" s="87">
        <v>0</v>
      </c>
      <c r="OLB199" s="87">
        <f>OKZ199*(($H$150)+1)+(IF(OLA199&lt;101,OLA199,IF(OLA199&lt;201,OLA199/2,IF(OLA199&lt;=301,OLA199/3,OLA199/4))))</f>
        <v>0</v>
      </c>
      <c r="OLC199" s="108">
        <v>3</v>
      </c>
      <c r="OLD199" s="109"/>
      <c r="OLE199" s="87"/>
      <c r="OLF199" s="87"/>
      <c r="OLG199" s="87">
        <v>0</v>
      </c>
      <c r="OLH199" s="87">
        <f>OLF199+OLG199</f>
        <v>0</v>
      </c>
      <c r="OLI199" s="87">
        <v>0</v>
      </c>
      <c r="OLJ199" s="87">
        <f>OLH199*(($H$150)+1)+(IF(OLI199&lt;101,OLI199,IF(OLI199&lt;201,OLI199/2,IF(OLI199&lt;=301,OLI199/3,OLI199/4))))</f>
        <v>0</v>
      </c>
      <c r="OLK199" s="108">
        <v>3</v>
      </c>
      <c r="OLL199" s="109"/>
      <c r="OLM199" s="87"/>
      <c r="OLN199" s="87"/>
      <c r="OLO199" s="87">
        <v>0</v>
      </c>
      <c r="OLP199" s="87">
        <f>OLN199+OLO199</f>
        <v>0</v>
      </c>
      <c r="OLQ199" s="87">
        <v>0</v>
      </c>
      <c r="OLR199" s="87">
        <f>OLP199*(($H$150)+1)+(IF(OLQ199&lt;101,OLQ199,IF(OLQ199&lt;201,OLQ199/2,IF(OLQ199&lt;=301,OLQ199/3,OLQ199/4))))</f>
        <v>0</v>
      </c>
      <c r="OLS199" s="108">
        <v>3</v>
      </c>
      <c r="OLT199" s="109"/>
      <c r="OLU199" s="87"/>
      <c r="OLV199" s="87"/>
      <c r="OLW199" s="87">
        <v>0</v>
      </c>
      <c r="OLX199" s="87">
        <f>OLV199+OLW199</f>
        <v>0</v>
      </c>
      <c r="OLY199" s="87">
        <v>0</v>
      </c>
      <c r="OLZ199" s="87">
        <f>OLX199*(($H$150)+1)+(IF(OLY199&lt;101,OLY199,IF(OLY199&lt;201,OLY199/2,IF(OLY199&lt;=301,OLY199/3,OLY199/4))))</f>
        <v>0</v>
      </c>
      <c r="OMA199" s="108">
        <v>3</v>
      </c>
      <c r="OMB199" s="109"/>
      <c r="OMC199" s="87"/>
      <c r="OMD199" s="87"/>
      <c r="OME199" s="87">
        <v>0</v>
      </c>
      <c r="OMF199" s="87">
        <f>OMD199+OME199</f>
        <v>0</v>
      </c>
      <c r="OMG199" s="87">
        <v>0</v>
      </c>
      <c r="OMH199" s="87">
        <f>OMF199*(($H$150)+1)+(IF(OMG199&lt;101,OMG199,IF(OMG199&lt;201,OMG199/2,IF(OMG199&lt;=301,OMG199/3,OMG199/4))))</f>
        <v>0</v>
      </c>
      <c r="OMI199" s="108">
        <v>3</v>
      </c>
      <c r="OMJ199" s="109"/>
      <c r="OMK199" s="87"/>
      <c r="OML199" s="87"/>
      <c r="OMM199" s="87">
        <v>0</v>
      </c>
      <c r="OMN199" s="87">
        <f>OML199+OMM199</f>
        <v>0</v>
      </c>
      <c r="OMO199" s="87">
        <v>0</v>
      </c>
      <c r="OMP199" s="87">
        <f>OMN199*(($H$150)+1)+(IF(OMO199&lt;101,OMO199,IF(OMO199&lt;201,OMO199/2,IF(OMO199&lt;=301,OMO199/3,OMO199/4))))</f>
        <v>0</v>
      </c>
      <c r="OMQ199" s="108">
        <v>3</v>
      </c>
      <c r="OMR199" s="109"/>
      <c r="OMS199" s="87"/>
      <c r="OMT199" s="87"/>
      <c r="OMU199" s="87">
        <v>0</v>
      </c>
      <c r="OMV199" s="87">
        <f>OMT199+OMU199</f>
        <v>0</v>
      </c>
      <c r="OMW199" s="87">
        <v>0</v>
      </c>
      <c r="OMX199" s="87">
        <f>OMV199*(($H$150)+1)+(IF(OMW199&lt;101,OMW199,IF(OMW199&lt;201,OMW199/2,IF(OMW199&lt;=301,OMW199/3,OMW199/4))))</f>
        <v>0</v>
      </c>
      <c r="OMY199" s="108">
        <v>3</v>
      </c>
      <c r="OMZ199" s="109"/>
      <c r="ONA199" s="87"/>
      <c r="ONB199" s="87"/>
      <c r="ONC199" s="87">
        <v>0</v>
      </c>
      <c r="OND199" s="87">
        <f>ONB199+ONC199</f>
        <v>0</v>
      </c>
      <c r="ONE199" s="87">
        <v>0</v>
      </c>
      <c r="ONF199" s="87">
        <f>OND199*(($H$150)+1)+(IF(ONE199&lt;101,ONE199,IF(ONE199&lt;201,ONE199/2,IF(ONE199&lt;=301,ONE199/3,ONE199/4))))</f>
        <v>0</v>
      </c>
      <c r="ONG199" s="108">
        <v>3</v>
      </c>
      <c r="ONH199" s="109"/>
      <c r="ONI199" s="87"/>
      <c r="ONJ199" s="87"/>
      <c r="ONK199" s="87">
        <v>0</v>
      </c>
      <c r="ONL199" s="87">
        <f>ONJ199+ONK199</f>
        <v>0</v>
      </c>
      <c r="ONM199" s="87">
        <v>0</v>
      </c>
      <c r="ONN199" s="87">
        <f>ONL199*(($H$150)+1)+(IF(ONM199&lt;101,ONM199,IF(ONM199&lt;201,ONM199/2,IF(ONM199&lt;=301,ONM199/3,ONM199/4))))</f>
        <v>0</v>
      </c>
      <c r="ONO199" s="108">
        <v>3</v>
      </c>
      <c r="ONP199" s="109"/>
      <c r="ONQ199" s="87"/>
      <c r="ONR199" s="87"/>
      <c r="ONS199" s="87">
        <v>0</v>
      </c>
      <c r="ONT199" s="87">
        <f>ONR199+ONS199</f>
        <v>0</v>
      </c>
      <c r="ONU199" s="87">
        <v>0</v>
      </c>
      <c r="ONV199" s="87">
        <f>ONT199*(($H$150)+1)+(IF(ONU199&lt;101,ONU199,IF(ONU199&lt;201,ONU199/2,IF(ONU199&lt;=301,ONU199/3,ONU199/4))))</f>
        <v>0</v>
      </c>
      <c r="ONW199" s="108">
        <v>3</v>
      </c>
      <c r="ONX199" s="109"/>
      <c r="ONY199" s="87"/>
      <c r="ONZ199" s="87"/>
      <c r="OOA199" s="87">
        <v>0</v>
      </c>
      <c r="OOB199" s="87">
        <f>ONZ199+OOA199</f>
        <v>0</v>
      </c>
      <c r="OOC199" s="87">
        <v>0</v>
      </c>
      <c r="OOD199" s="87">
        <f>OOB199*(($H$150)+1)+(IF(OOC199&lt;101,OOC199,IF(OOC199&lt;201,OOC199/2,IF(OOC199&lt;=301,OOC199/3,OOC199/4))))</f>
        <v>0</v>
      </c>
      <c r="OOE199" s="108">
        <v>3</v>
      </c>
      <c r="OOF199" s="109"/>
      <c r="OOG199" s="87"/>
      <c r="OOH199" s="87"/>
      <c r="OOI199" s="87">
        <v>0</v>
      </c>
      <c r="OOJ199" s="87">
        <f>OOH199+OOI199</f>
        <v>0</v>
      </c>
      <c r="OOK199" s="87">
        <v>0</v>
      </c>
      <c r="OOL199" s="87">
        <f>OOJ199*(($H$150)+1)+(IF(OOK199&lt;101,OOK199,IF(OOK199&lt;201,OOK199/2,IF(OOK199&lt;=301,OOK199/3,OOK199/4))))</f>
        <v>0</v>
      </c>
      <c r="OOM199" s="108">
        <v>3</v>
      </c>
      <c r="OON199" s="109"/>
      <c r="OOO199" s="87"/>
      <c r="OOP199" s="87"/>
      <c r="OOQ199" s="87">
        <v>0</v>
      </c>
      <c r="OOR199" s="87">
        <f>OOP199+OOQ199</f>
        <v>0</v>
      </c>
      <c r="OOS199" s="87">
        <v>0</v>
      </c>
      <c r="OOT199" s="87">
        <f>OOR199*(($H$150)+1)+(IF(OOS199&lt;101,OOS199,IF(OOS199&lt;201,OOS199/2,IF(OOS199&lt;=301,OOS199/3,OOS199/4))))</f>
        <v>0</v>
      </c>
      <c r="OOU199" s="108">
        <v>3</v>
      </c>
      <c r="OOV199" s="109"/>
      <c r="OOW199" s="87"/>
      <c r="OOX199" s="87"/>
      <c r="OOY199" s="87">
        <v>0</v>
      </c>
      <c r="OOZ199" s="87">
        <f>OOX199+OOY199</f>
        <v>0</v>
      </c>
      <c r="OPA199" s="87">
        <v>0</v>
      </c>
      <c r="OPB199" s="87">
        <f>OOZ199*(($H$150)+1)+(IF(OPA199&lt;101,OPA199,IF(OPA199&lt;201,OPA199/2,IF(OPA199&lt;=301,OPA199/3,OPA199/4))))</f>
        <v>0</v>
      </c>
      <c r="OPC199" s="108">
        <v>3</v>
      </c>
      <c r="OPD199" s="109"/>
      <c r="OPE199" s="87"/>
      <c r="OPF199" s="87"/>
      <c r="OPG199" s="87">
        <v>0</v>
      </c>
      <c r="OPH199" s="87">
        <f>OPF199+OPG199</f>
        <v>0</v>
      </c>
      <c r="OPI199" s="87">
        <v>0</v>
      </c>
      <c r="OPJ199" s="87">
        <f>OPH199*(($H$150)+1)+(IF(OPI199&lt;101,OPI199,IF(OPI199&lt;201,OPI199/2,IF(OPI199&lt;=301,OPI199/3,OPI199/4))))</f>
        <v>0</v>
      </c>
      <c r="OPK199" s="108">
        <v>3</v>
      </c>
      <c r="OPL199" s="109"/>
      <c r="OPM199" s="87"/>
      <c r="OPN199" s="87"/>
      <c r="OPO199" s="87">
        <v>0</v>
      </c>
      <c r="OPP199" s="87">
        <f>OPN199+OPO199</f>
        <v>0</v>
      </c>
      <c r="OPQ199" s="87">
        <v>0</v>
      </c>
      <c r="OPR199" s="87">
        <f>OPP199*(($H$150)+1)+(IF(OPQ199&lt;101,OPQ199,IF(OPQ199&lt;201,OPQ199/2,IF(OPQ199&lt;=301,OPQ199/3,OPQ199/4))))</f>
        <v>0</v>
      </c>
      <c r="OPS199" s="108">
        <v>3</v>
      </c>
      <c r="OPT199" s="109"/>
      <c r="OPU199" s="87"/>
      <c r="OPV199" s="87"/>
      <c r="OPW199" s="87">
        <v>0</v>
      </c>
      <c r="OPX199" s="87">
        <f>OPV199+OPW199</f>
        <v>0</v>
      </c>
      <c r="OPY199" s="87">
        <v>0</v>
      </c>
      <c r="OPZ199" s="87">
        <f>OPX199*(($H$150)+1)+(IF(OPY199&lt;101,OPY199,IF(OPY199&lt;201,OPY199/2,IF(OPY199&lt;=301,OPY199/3,OPY199/4))))</f>
        <v>0</v>
      </c>
      <c r="OQA199" s="108">
        <v>3</v>
      </c>
      <c r="OQB199" s="109"/>
      <c r="OQC199" s="87"/>
      <c r="OQD199" s="87"/>
      <c r="OQE199" s="87">
        <v>0</v>
      </c>
      <c r="OQF199" s="87">
        <f>OQD199+OQE199</f>
        <v>0</v>
      </c>
      <c r="OQG199" s="87">
        <v>0</v>
      </c>
      <c r="OQH199" s="87">
        <f>OQF199*(($H$150)+1)+(IF(OQG199&lt;101,OQG199,IF(OQG199&lt;201,OQG199/2,IF(OQG199&lt;=301,OQG199/3,OQG199/4))))</f>
        <v>0</v>
      </c>
      <c r="OQI199" s="108">
        <v>3</v>
      </c>
      <c r="OQJ199" s="109"/>
      <c r="OQK199" s="87"/>
      <c r="OQL199" s="87"/>
      <c r="OQM199" s="87">
        <v>0</v>
      </c>
      <c r="OQN199" s="87">
        <f>OQL199+OQM199</f>
        <v>0</v>
      </c>
      <c r="OQO199" s="87">
        <v>0</v>
      </c>
      <c r="OQP199" s="87">
        <f>OQN199*(($H$150)+1)+(IF(OQO199&lt;101,OQO199,IF(OQO199&lt;201,OQO199/2,IF(OQO199&lt;=301,OQO199/3,OQO199/4))))</f>
        <v>0</v>
      </c>
      <c r="OQQ199" s="108">
        <v>3</v>
      </c>
      <c r="OQR199" s="109"/>
      <c r="OQS199" s="87"/>
      <c r="OQT199" s="87"/>
      <c r="OQU199" s="87">
        <v>0</v>
      </c>
      <c r="OQV199" s="87">
        <f>OQT199+OQU199</f>
        <v>0</v>
      </c>
      <c r="OQW199" s="87">
        <v>0</v>
      </c>
      <c r="OQX199" s="87">
        <f>OQV199*(($H$150)+1)+(IF(OQW199&lt;101,OQW199,IF(OQW199&lt;201,OQW199/2,IF(OQW199&lt;=301,OQW199/3,OQW199/4))))</f>
        <v>0</v>
      </c>
      <c r="OQY199" s="108">
        <v>3</v>
      </c>
      <c r="OQZ199" s="109"/>
      <c r="ORA199" s="87"/>
      <c r="ORB199" s="87"/>
      <c r="ORC199" s="87">
        <v>0</v>
      </c>
      <c r="ORD199" s="87">
        <f>ORB199+ORC199</f>
        <v>0</v>
      </c>
      <c r="ORE199" s="87">
        <v>0</v>
      </c>
      <c r="ORF199" s="87">
        <f>ORD199*(($H$150)+1)+(IF(ORE199&lt;101,ORE199,IF(ORE199&lt;201,ORE199/2,IF(ORE199&lt;=301,ORE199/3,ORE199/4))))</f>
        <v>0</v>
      </c>
      <c r="ORG199" s="108">
        <v>3</v>
      </c>
      <c r="ORH199" s="109"/>
      <c r="ORI199" s="87"/>
      <c r="ORJ199" s="87"/>
      <c r="ORK199" s="87">
        <v>0</v>
      </c>
      <c r="ORL199" s="87">
        <f>ORJ199+ORK199</f>
        <v>0</v>
      </c>
      <c r="ORM199" s="87">
        <v>0</v>
      </c>
      <c r="ORN199" s="87">
        <f>ORL199*(($H$150)+1)+(IF(ORM199&lt;101,ORM199,IF(ORM199&lt;201,ORM199/2,IF(ORM199&lt;=301,ORM199/3,ORM199/4))))</f>
        <v>0</v>
      </c>
      <c r="ORO199" s="108">
        <v>3</v>
      </c>
      <c r="ORP199" s="109"/>
      <c r="ORQ199" s="87"/>
      <c r="ORR199" s="87"/>
      <c r="ORS199" s="87">
        <v>0</v>
      </c>
      <c r="ORT199" s="87">
        <f>ORR199+ORS199</f>
        <v>0</v>
      </c>
      <c r="ORU199" s="87">
        <v>0</v>
      </c>
      <c r="ORV199" s="87">
        <f>ORT199*(($H$150)+1)+(IF(ORU199&lt;101,ORU199,IF(ORU199&lt;201,ORU199/2,IF(ORU199&lt;=301,ORU199/3,ORU199/4))))</f>
        <v>0</v>
      </c>
      <c r="ORW199" s="108">
        <v>3</v>
      </c>
      <c r="ORX199" s="109"/>
      <c r="ORY199" s="87"/>
      <c r="ORZ199" s="87"/>
      <c r="OSA199" s="87">
        <v>0</v>
      </c>
      <c r="OSB199" s="87">
        <f>ORZ199+OSA199</f>
        <v>0</v>
      </c>
      <c r="OSC199" s="87">
        <v>0</v>
      </c>
      <c r="OSD199" s="87">
        <f>OSB199*(($H$150)+1)+(IF(OSC199&lt;101,OSC199,IF(OSC199&lt;201,OSC199/2,IF(OSC199&lt;=301,OSC199/3,OSC199/4))))</f>
        <v>0</v>
      </c>
      <c r="OSE199" s="108">
        <v>3</v>
      </c>
      <c r="OSF199" s="109"/>
      <c r="OSG199" s="87"/>
      <c r="OSH199" s="87"/>
      <c r="OSI199" s="87">
        <v>0</v>
      </c>
      <c r="OSJ199" s="87">
        <f>OSH199+OSI199</f>
        <v>0</v>
      </c>
      <c r="OSK199" s="87">
        <v>0</v>
      </c>
      <c r="OSL199" s="87">
        <f>OSJ199*(($H$150)+1)+(IF(OSK199&lt;101,OSK199,IF(OSK199&lt;201,OSK199/2,IF(OSK199&lt;=301,OSK199/3,OSK199/4))))</f>
        <v>0</v>
      </c>
      <c r="OSM199" s="108">
        <v>3</v>
      </c>
      <c r="OSN199" s="109"/>
      <c r="OSO199" s="87"/>
      <c r="OSP199" s="87"/>
      <c r="OSQ199" s="87">
        <v>0</v>
      </c>
      <c r="OSR199" s="87">
        <f>OSP199+OSQ199</f>
        <v>0</v>
      </c>
      <c r="OSS199" s="87">
        <v>0</v>
      </c>
      <c r="OST199" s="87">
        <f>OSR199*(($H$150)+1)+(IF(OSS199&lt;101,OSS199,IF(OSS199&lt;201,OSS199/2,IF(OSS199&lt;=301,OSS199/3,OSS199/4))))</f>
        <v>0</v>
      </c>
      <c r="OSU199" s="108">
        <v>3</v>
      </c>
      <c r="OSV199" s="109"/>
      <c r="OSW199" s="87"/>
      <c r="OSX199" s="87"/>
      <c r="OSY199" s="87">
        <v>0</v>
      </c>
      <c r="OSZ199" s="87">
        <f>OSX199+OSY199</f>
        <v>0</v>
      </c>
      <c r="OTA199" s="87">
        <v>0</v>
      </c>
      <c r="OTB199" s="87">
        <f>OSZ199*(($H$150)+1)+(IF(OTA199&lt;101,OTA199,IF(OTA199&lt;201,OTA199/2,IF(OTA199&lt;=301,OTA199/3,OTA199/4))))</f>
        <v>0</v>
      </c>
      <c r="OTC199" s="108">
        <v>3</v>
      </c>
      <c r="OTD199" s="109"/>
      <c r="OTE199" s="87"/>
      <c r="OTF199" s="87"/>
      <c r="OTG199" s="87">
        <v>0</v>
      </c>
      <c r="OTH199" s="87">
        <f>OTF199+OTG199</f>
        <v>0</v>
      </c>
      <c r="OTI199" s="87">
        <v>0</v>
      </c>
      <c r="OTJ199" s="87">
        <f>OTH199*(($H$150)+1)+(IF(OTI199&lt;101,OTI199,IF(OTI199&lt;201,OTI199/2,IF(OTI199&lt;=301,OTI199/3,OTI199/4))))</f>
        <v>0</v>
      </c>
      <c r="OTK199" s="108">
        <v>3</v>
      </c>
      <c r="OTL199" s="109"/>
      <c r="OTM199" s="87"/>
      <c r="OTN199" s="87"/>
      <c r="OTO199" s="87">
        <v>0</v>
      </c>
      <c r="OTP199" s="87">
        <f>OTN199+OTO199</f>
        <v>0</v>
      </c>
      <c r="OTQ199" s="87">
        <v>0</v>
      </c>
      <c r="OTR199" s="87">
        <f>OTP199*(($H$150)+1)+(IF(OTQ199&lt;101,OTQ199,IF(OTQ199&lt;201,OTQ199/2,IF(OTQ199&lt;=301,OTQ199/3,OTQ199/4))))</f>
        <v>0</v>
      </c>
      <c r="OTS199" s="108">
        <v>3</v>
      </c>
      <c r="OTT199" s="109"/>
      <c r="OTU199" s="87"/>
      <c r="OTV199" s="87"/>
      <c r="OTW199" s="87">
        <v>0</v>
      </c>
      <c r="OTX199" s="87">
        <f>OTV199+OTW199</f>
        <v>0</v>
      </c>
      <c r="OTY199" s="87">
        <v>0</v>
      </c>
      <c r="OTZ199" s="87">
        <f>OTX199*(($H$150)+1)+(IF(OTY199&lt;101,OTY199,IF(OTY199&lt;201,OTY199/2,IF(OTY199&lt;=301,OTY199/3,OTY199/4))))</f>
        <v>0</v>
      </c>
      <c r="OUA199" s="108">
        <v>3</v>
      </c>
      <c r="OUB199" s="109"/>
      <c r="OUC199" s="87"/>
      <c r="OUD199" s="87"/>
      <c r="OUE199" s="87">
        <v>0</v>
      </c>
      <c r="OUF199" s="87">
        <f>OUD199+OUE199</f>
        <v>0</v>
      </c>
      <c r="OUG199" s="87">
        <v>0</v>
      </c>
      <c r="OUH199" s="87">
        <f>OUF199*(($H$150)+1)+(IF(OUG199&lt;101,OUG199,IF(OUG199&lt;201,OUG199/2,IF(OUG199&lt;=301,OUG199/3,OUG199/4))))</f>
        <v>0</v>
      </c>
      <c r="OUI199" s="108">
        <v>3</v>
      </c>
      <c r="OUJ199" s="109"/>
      <c r="OUK199" s="87"/>
      <c r="OUL199" s="87"/>
      <c r="OUM199" s="87">
        <v>0</v>
      </c>
      <c r="OUN199" s="87">
        <f>OUL199+OUM199</f>
        <v>0</v>
      </c>
      <c r="OUO199" s="87">
        <v>0</v>
      </c>
      <c r="OUP199" s="87">
        <f>OUN199*(($H$150)+1)+(IF(OUO199&lt;101,OUO199,IF(OUO199&lt;201,OUO199/2,IF(OUO199&lt;=301,OUO199/3,OUO199/4))))</f>
        <v>0</v>
      </c>
      <c r="OUQ199" s="108">
        <v>3</v>
      </c>
      <c r="OUR199" s="109"/>
      <c r="OUS199" s="87"/>
      <c r="OUT199" s="87"/>
      <c r="OUU199" s="87">
        <v>0</v>
      </c>
      <c r="OUV199" s="87">
        <f>OUT199+OUU199</f>
        <v>0</v>
      </c>
      <c r="OUW199" s="87">
        <v>0</v>
      </c>
      <c r="OUX199" s="87">
        <f>OUV199*(($H$150)+1)+(IF(OUW199&lt;101,OUW199,IF(OUW199&lt;201,OUW199/2,IF(OUW199&lt;=301,OUW199/3,OUW199/4))))</f>
        <v>0</v>
      </c>
      <c r="OUY199" s="108">
        <v>3</v>
      </c>
      <c r="OUZ199" s="109"/>
      <c r="OVA199" s="87"/>
      <c r="OVB199" s="87"/>
      <c r="OVC199" s="87">
        <v>0</v>
      </c>
      <c r="OVD199" s="87">
        <f>OVB199+OVC199</f>
        <v>0</v>
      </c>
      <c r="OVE199" s="87">
        <v>0</v>
      </c>
      <c r="OVF199" s="87">
        <f>OVD199*(($H$150)+1)+(IF(OVE199&lt;101,OVE199,IF(OVE199&lt;201,OVE199/2,IF(OVE199&lt;=301,OVE199/3,OVE199/4))))</f>
        <v>0</v>
      </c>
      <c r="OVG199" s="108">
        <v>3</v>
      </c>
      <c r="OVH199" s="109"/>
      <c r="OVI199" s="87"/>
      <c r="OVJ199" s="87"/>
      <c r="OVK199" s="87">
        <v>0</v>
      </c>
      <c r="OVL199" s="87">
        <f>OVJ199+OVK199</f>
        <v>0</v>
      </c>
      <c r="OVM199" s="87">
        <v>0</v>
      </c>
      <c r="OVN199" s="87">
        <f>OVL199*(($H$150)+1)+(IF(OVM199&lt;101,OVM199,IF(OVM199&lt;201,OVM199/2,IF(OVM199&lt;=301,OVM199/3,OVM199/4))))</f>
        <v>0</v>
      </c>
      <c r="OVO199" s="108">
        <v>3</v>
      </c>
      <c r="OVP199" s="109"/>
      <c r="OVQ199" s="87"/>
      <c r="OVR199" s="87"/>
      <c r="OVS199" s="87">
        <v>0</v>
      </c>
      <c r="OVT199" s="87">
        <f>OVR199+OVS199</f>
        <v>0</v>
      </c>
      <c r="OVU199" s="87">
        <v>0</v>
      </c>
      <c r="OVV199" s="87">
        <f>OVT199*(($H$150)+1)+(IF(OVU199&lt;101,OVU199,IF(OVU199&lt;201,OVU199/2,IF(OVU199&lt;=301,OVU199/3,OVU199/4))))</f>
        <v>0</v>
      </c>
      <c r="OVW199" s="108">
        <v>3</v>
      </c>
      <c r="OVX199" s="109"/>
      <c r="OVY199" s="87"/>
      <c r="OVZ199" s="87"/>
      <c r="OWA199" s="87">
        <v>0</v>
      </c>
      <c r="OWB199" s="87">
        <f>OVZ199+OWA199</f>
        <v>0</v>
      </c>
      <c r="OWC199" s="87">
        <v>0</v>
      </c>
      <c r="OWD199" s="87">
        <f>OWB199*(($H$150)+1)+(IF(OWC199&lt;101,OWC199,IF(OWC199&lt;201,OWC199/2,IF(OWC199&lt;=301,OWC199/3,OWC199/4))))</f>
        <v>0</v>
      </c>
      <c r="OWE199" s="108">
        <v>3</v>
      </c>
      <c r="OWF199" s="109"/>
      <c r="OWG199" s="87"/>
      <c r="OWH199" s="87"/>
      <c r="OWI199" s="87">
        <v>0</v>
      </c>
      <c r="OWJ199" s="87">
        <f>OWH199+OWI199</f>
        <v>0</v>
      </c>
      <c r="OWK199" s="87">
        <v>0</v>
      </c>
      <c r="OWL199" s="87">
        <f>OWJ199*(($H$150)+1)+(IF(OWK199&lt;101,OWK199,IF(OWK199&lt;201,OWK199/2,IF(OWK199&lt;=301,OWK199/3,OWK199/4))))</f>
        <v>0</v>
      </c>
      <c r="OWM199" s="108">
        <v>3</v>
      </c>
      <c r="OWN199" s="109"/>
      <c r="OWO199" s="87"/>
      <c r="OWP199" s="87"/>
      <c r="OWQ199" s="87">
        <v>0</v>
      </c>
      <c r="OWR199" s="87">
        <f>OWP199+OWQ199</f>
        <v>0</v>
      </c>
      <c r="OWS199" s="87">
        <v>0</v>
      </c>
      <c r="OWT199" s="87">
        <f>OWR199*(($H$150)+1)+(IF(OWS199&lt;101,OWS199,IF(OWS199&lt;201,OWS199/2,IF(OWS199&lt;=301,OWS199/3,OWS199/4))))</f>
        <v>0</v>
      </c>
      <c r="OWU199" s="108">
        <v>3</v>
      </c>
      <c r="OWV199" s="109"/>
      <c r="OWW199" s="87"/>
      <c r="OWX199" s="87"/>
      <c r="OWY199" s="87">
        <v>0</v>
      </c>
      <c r="OWZ199" s="87">
        <f>OWX199+OWY199</f>
        <v>0</v>
      </c>
      <c r="OXA199" s="87">
        <v>0</v>
      </c>
      <c r="OXB199" s="87">
        <f>OWZ199*(($H$150)+1)+(IF(OXA199&lt;101,OXA199,IF(OXA199&lt;201,OXA199/2,IF(OXA199&lt;=301,OXA199/3,OXA199/4))))</f>
        <v>0</v>
      </c>
      <c r="OXC199" s="108">
        <v>3</v>
      </c>
      <c r="OXD199" s="109"/>
      <c r="OXE199" s="87"/>
      <c r="OXF199" s="87"/>
      <c r="OXG199" s="87">
        <v>0</v>
      </c>
      <c r="OXH199" s="87">
        <f>OXF199+OXG199</f>
        <v>0</v>
      </c>
      <c r="OXI199" s="87">
        <v>0</v>
      </c>
      <c r="OXJ199" s="87">
        <f>OXH199*(($H$150)+1)+(IF(OXI199&lt;101,OXI199,IF(OXI199&lt;201,OXI199/2,IF(OXI199&lt;=301,OXI199/3,OXI199/4))))</f>
        <v>0</v>
      </c>
      <c r="OXK199" s="108">
        <v>3</v>
      </c>
      <c r="OXL199" s="109"/>
      <c r="OXM199" s="87"/>
      <c r="OXN199" s="87"/>
      <c r="OXO199" s="87">
        <v>0</v>
      </c>
      <c r="OXP199" s="87">
        <f>OXN199+OXO199</f>
        <v>0</v>
      </c>
      <c r="OXQ199" s="87">
        <v>0</v>
      </c>
      <c r="OXR199" s="87">
        <f>OXP199*(($H$150)+1)+(IF(OXQ199&lt;101,OXQ199,IF(OXQ199&lt;201,OXQ199/2,IF(OXQ199&lt;=301,OXQ199/3,OXQ199/4))))</f>
        <v>0</v>
      </c>
      <c r="OXS199" s="108">
        <v>3</v>
      </c>
      <c r="OXT199" s="109"/>
      <c r="OXU199" s="87"/>
      <c r="OXV199" s="87"/>
      <c r="OXW199" s="87">
        <v>0</v>
      </c>
      <c r="OXX199" s="87">
        <f>OXV199+OXW199</f>
        <v>0</v>
      </c>
      <c r="OXY199" s="87">
        <v>0</v>
      </c>
      <c r="OXZ199" s="87">
        <f>OXX199*(($H$150)+1)+(IF(OXY199&lt;101,OXY199,IF(OXY199&lt;201,OXY199/2,IF(OXY199&lt;=301,OXY199/3,OXY199/4))))</f>
        <v>0</v>
      </c>
      <c r="OYA199" s="108">
        <v>3</v>
      </c>
      <c r="OYB199" s="109"/>
      <c r="OYC199" s="87"/>
      <c r="OYD199" s="87"/>
      <c r="OYE199" s="87">
        <v>0</v>
      </c>
      <c r="OYF199" s="87">
        <f>OYD199+OYE199</f>
        <v>0</v>
      </c>
      <c r="OYG199" s="87">
        <v>0</v>
      </c>
      <c r="OYH199" s="87">
        <f>OYF199*(($H$150)+1)+(IF(OYG199&lt;101,OYG199,IF(OYG199&lt;201,OYG199/2,IF(OYG199&lt;=301,OYG199/3,OYG199/4))))</f>
        <v>0</v>
      </c>
      <c r="OYI199" s="108">
        <v>3</v>
      </c>
      <c r="OYJ199" s="109"/>
      <c r="OYK199" s="87"/>
      <c r="OYL199" s="87"/>
      <c r="OYM199" s="87">
        <v>0</v>
      </c>
      <c r="OYN199" s="87">
        <f>OYL199+OYM199</f>
        <v>0</v>
      </c>
      <c r="OYO199" s="87">
        <v>0</v>
      </c>
      <c r="OYP199" s="87">
        <f>OYN199*(($H$150)+1)+(IF(OYO199&lt;101,OYO199,IF(OYO199&lt;201,OYO199/2,IF(OYO199&lt;=301,OYO199/3,OYO199/4))))</f>
        <v>0</v>
      </c>
      <c r="OYQ199" s="108">
        <v>3</v>
      </c>
      <c r="OYR199" s="109"/>
      <c r="OYS199" s="87"/>
      <c r="OYT199" s="87"/>
      <c r="OYU199" s="87">
        <v>0</v>
      </c>
      <c r="OYV199" s="87">
        <f>OYT199+OYU199</f>
        <v>0</v>
      </c>
      <c r="OYW199" s="87">
        <v>0</v>
      </c>
      <c r="OYX199" s="87">
        <f>OYV199*(($H$150)+1)+(IF(OYW199&lt;101,OYW199,IF(OYW199&lt;201,OYW199/2,IF(OYW199&lt;=301,OYW199/3,OYW199/4))))</f>
        <v>0</v>
      </c>
      <c r="OYY199" s="108">
        <v>3</v>
      </c>
      <c r="OYZ199" s="109"/>
      <c r="OZA199" s="87"/>
      <c r="OZB199" s="87"/>
      <c r="OZC199" s="87">
        <v>0</v>
      </c>
      <c r="OZD199" s="87">
        <f>OZB199+OZC199</f>
        <v>0</v>
      </c>
      <c r="OZE199" s="87">
        <v>0</v>
      </c>
      <c r="OZF199" s="87">
        <f>OZD199*(($H$150)+1)+(IF(OZE199&lt;101,OZE199,IF(OZE199&lt;201,OZE199/2,IF(OZE199&lt;=301,OZE199/3,OZE199/4))))</f>
        <v>0</v>
      </c>
      <c r="OZG199" s="108">
        <v>3</v>
      </c>
      <c r="OZH199" s="109"/>
      <c r="OZI199" s="87"/>
      <c r="OZJ199" s="87"/>
      <c r="OZK199" s="87">
        <v>0</v>
      </c>
      <c r="OZL199" s="87">
        <f>OZJ199+OZK199</f>
        <v>0</v>
      </c>
      <c r="OZM199" s="87">
        <v>0</v>
      </c>
      <c r="OZN199" s="87">
        <f>OZL199*(($H$150)+1)+(IF(OZM199&lt;101,OZM199,IF(OZM199&lt;201,OZM199/2,IF(OZM199&lt;=301,OZM199/3,OZM199/4))))</f>
        <v>0</v>
      </c>
      <c r="OZO199" s="108">
        <v>3</v>
      </c>
      <c r="OZP199" s="109"/>
      <c r="OZQ199" s="87"/>
      <c r="OZR199" s="87"/>
      <c r="OZS199" s="87">
        <v>0</v>
      </c>
      <c r="OZT199" s="87">
        <f>OZR199+OZS199</f>
        <v>0</v>
      </c>
      <c r="OZU199" s="87">
        <v>0</v>
      </c>
      <c r="OZV199" s="87">
        <f>OZT199*(($H$150)+1)+(IF(OZU199&lt;101,OZU199,IF(OZU199&lt;201,OZU199/2,IF(OZU199&lt;=301,OZU199/3,OZU199/4))))</f>
        <v>0</v>
      </c>
      <c r="OZW199" s="108">
        <v>3</v>
      </c>
      <c r="OZX199" s="109"/>
      <c r="OZY199" s="87"/>
      <c r="OZZ199" s="87"/>
      <c r="PAA199" s="87">
        <v>0</v>
      </c>
      <c r="PAB199" s="87">
        <f>OZZ199+PAA199</f>
        <v>0</v>
      </c>
      <c r="PAC199" s="87">
        <v>0</v>
      </c>
      <c r="PAD199" s="87">
        <f>PAB199*(($H$150)+1)+(IF(PAC199&lt;101,PAC199,IF(PAC199&lt;201,PAC199/2,IF(PAC199&lt;=301,PAC199/3,PAC199/4))))</f>
        <v>0</v>
      </c>
      <c r="PAE199" s="108">
        <v>3</v>
      </c>
      <c r="PAF199" s="109"/>
      <c r="PAG199" s="87"/>
      <c r="PAH199" s="87"/>
      <c r="PAI199" s="87">
        <v>0</v>
      </c>
      <c r="PAJ199" s="87">
        <f>PAH199+PAI199</f>
        <v>0</v>
      </c>
      <c r="PAK199" s="87">
        <v>0</v>
      </c>
      <c r="PAL199" s="87">
        <f>PAJ199*(($H$150)+1)+(IF(PAK199&lt;101,PAK199,IF(PAK199&lt;201,PAK199/2,IF(PAK199&lt;=301,PAK199/3,PAK199/4))))</f>
        <v>0</v>
      </c>
      <c r="PAM199" s="108">
        <v>3</v>
      </c>
      <c r="PAN199" s="109"/>
      <c r="PAO199" s="87"/>
      <c r="PAP199" s="87"/>
      <c r="PAQ199" s="87">
        <v>0</v>
      </c>
      <c r="PAR199" s="87">
        <f>PAP199+PAQ199</f>
        <v>0</v>
      </c>
      <c r="PAS199" s="87">
        <v>0</v>
      </c>
      <c r="PAT199" s="87">
        <f>PAR199*(($H$150)+1)+(IF(PAS199&lt;101,PAS199,IF(PAS199&lt;201,PAS199/2,IF(PAS199&lt;=301,PAS199/3,PAS199/4))))</f>
        <v>0</v>
      </c>
      <c r="PAU199" s="108">
        <v>3</v>
      </c>
      <c r="PAV199" s="109"/>
      <c r="PAW199" s="87"/>
      <c r="PAX199" s="87"/>
      <c r="PAY199" s="87">
        <v>0</v>
      </c>
      <c r="PAZ199" s="87">
        <f>PAX199+PAY199</f>
        <v>0</v>
      </c>
      <c r="PBA199" s="87">
        <v>0</v>
      </c>
      <c r="PBB199" s="87">
        <f>PAZ199*(($H$150)+1)+(IF(PBA199&lt;101,PBA199,IF(PBA199&lt;201,PBA199/2,IF(PBA199&lt;=301,PBA199/3,PBA199/4))))</f>
        <v>0</v>
      </c>
      <c r="PBC199" s="108">
        <v>3</v>
      </c>
      <c r="PBD199" s="109"/>
      <c r="PBE199" s="87"/>
      <c r="PBF199" s="87"/>
      <c r="PBG199" s="87">
        <v>0</v>
      </c>
      <c r="PBH199" s="87">
        <f>PBF199+PBG199</f>
        <v>0</v>
      </c>
      <c r="PBI199" s="87">
        <v>0</v>
      </c>
      <c r="PBJ199" s="87">
        <f>PBH199*(($H$150)+1)+(IF(PBI199&lt;101,PBI199,IF(PBI199&lt;201,PBI199/2,IF(PBI199&lt;=301,PBI199/3,PBI199/4))))</f>
        <v>0</v>
      </c>
      <c r="PBK199" s="108">
        <v>3</v>
      </c>
      <c r="PBL199" s="109"/>
      <c r="PBM199" s="87"/>
      <c r="PBN199" s="87"/>
      <c r="PBO199" s="87">
        <v>0</v>
      </c>
      <c r="PBP199" s="87">
        <f>PBN199+PBO199</f>
        <v>0</v>
      </c>
      <c r="PBQ199" s="87">
        <v>0</v>
      </c>
      <c r="PBR199" s="87">
        <f>PBP199*(($H$150)+1)+(IF(PBQ199&lt;101,PBQ199,IF(PBQ199&lt;201,PBQ199/2,IF(PBQ199&lt;=301,PBQ199/3,PBQ199/4))))</f>
        <v>0</v>
      </c>
      <c r="PBS199" s="108">
        <v>3</v>
      </c>
      <c r="PBT199" s="109"/>
      <c r="PBU199" s="87"/>
      <c r="PBV199" s="87"/>
      <c r="PBW199" s="87">
        <v>0</v>
      </c>
      <c r="PBX199" s="87">
        <f>PBV199+PBW199</f>
        <v>0</v>
      </c>
      <c r="PBY199" s="87">
        <v>0</v>
      </c>
      <c r="PBZ199" s="87">
        <f>PBX199*(($H$150)+1)+(IF(PBY199&lt;101,PBY199,IF(PBY199&lt;201,PBY199/2,IF(PBY199&lt;=301,PBY199/3,PBY199/4))))</f>
        <v>0</v>
      </c>
      <c r="PCA199" s="108">
        <v>3</v>
      </c>
      <c r="PCB199" s="109"/>
      <c r="PCC199" s="87"/>
      <c r="PCD199" s="87"/>
      <c r="PCE199" s="87">
        <v>0</v>
      </c>
      <c r="PCF199" s="87">
        <f>PCD199+PCE199</f>
        <v>0</v>
      </c>
      <c r="PCG199" s="87">
        <v>0</v>
      </c>
      <c r="PCH199" s="87">
        <f>PCF199*(($H$150)+1)+(IF(PCG199&lt;101,PCG199,IF(PCG199&lt;201,PCG199/2,IF(PCG199&lt;=301,PCG199/3,PCG199/4))))</f>
        <v>0</v>
      </c>
      <c r="PCI199" s="108">
        <v>3</v>
      </c>
      <c r="PCJ199" s="109"/>
      <c r="PCK199" s="87"/>
      <c r="PCL199" s="87"/>
      <c r="PCM199" s="87">
        <v>0</v>
      </c>
      <c r="PCN199" s="87">
        <f>PCL199+PCM199</f>
        <v>0</v>
      </c>
      <c r="PCO199" s="87">
        <v>0</v>
      </c>
      <c r="PCP199" s="87">
        <f>PCN199*(($H$150)+1)+(IF(PCO199&lt;101,PCO199,IF(PCO199&lt;201,PCO199/2,IF(PCO199&lt;=301,PCO199/3,PCO199/4))))</f>
        <v>0</v>
      </c>
      <c r="PCQ199" s="108">
        <v>3</v>
      </c>
      <c r="PCR199" s="109"/>
      <c r="PCS199" s="87"/>
      <c r="PCT199" s="87"/>
      <c r="PCU199" s="87">
        <v>0</v>
      </c>
      <c r="PCV199" s="87">
        <f>PCT199+PCU199</f>
        <v>0</v>
      </c>
      <c r="PCW199" s="87">
        <v>0</v>
      </c>
      <c r="PCX199" s="87">
        <f>PCV199*(($H$150)+1)+(IF(PCW199&lt;101,PCW199,IF(PCW199&lt;201,PCW199/2,IF(PCW199&lt;=301,PCW199/3,PCW199/4))))</f>
        <v>0</v>
      </c>
      <c r="PCY199" s="108">
        <v>3</v>
      </c>
      <c r="PCZ199" s="109"/>
      <c r="PDA199" s="87"/>
      <c r="PDB199" s="87"/>
      <c r="PDC199" s="87">
        <v>0</v>
      </c>
      <c r="PDD199" s="87">
        <f>PDB199+PDC199</f>
        <v>0</v>
      </c>
      <c r="PDE199" s="87">
        <v>0</v>
      </c>
      <c r="PDF199" s="87">
        <f>PDD199*(($H$150)+1)+(IF(PDE199&lt;101,PDE199,IF(PDE199&lt;201,PDE199/2,IF(PDE199&lt;=301,PDE199/3,PDE199/4))))</f>
        <v>0</v>
      </c>
      <c r="PDG199" s="108">
        <v>3</v>
      </c>
      <c r="PDH199" s="109"/>
      <c r="PDI199" s="87"/>
      <c r="PDJ199" s="87"/>
      <c r="PDK199" s="87">
        <v>0</v>
      </c>
      <c r="PDL199" s="87">
        <f>PDJ199+PDK199</f>
        <v>0</v>
      </c>
      <c r="PDM199" s="87">
        <v>0</v>
      </c>
      <c r="PDN199" s="87">
        <f>PDL199*(($H$150)+1)+(IF(PDM199&lt;101,PDM199,IF(PDM199&lt;201,PDM199/2,IF(PDM199&lt;=301,PDM199/3,PDM199/4))))</f>
        <v>0</v>
      </c>
      <c r="PDO199" s="108">
        <v>3</v>
      </c>
      <c r="PDP199" s="109"/>
      <c r="PDQ199" s="87"/>
      <c r="PDR199" s="87"/>
      <c r="PDS199" s="87">
        <v>0</v>
      </c>
      <c r="PDT199" s="87">
        <f>PDR199+PDS199</f>
        <v>0</v>
      </c>
      <c r="PDU199" s="87">
        <v>0</v>
      </c>
      <c r="PDV199" s="87">
        <f>PDT199*(($H$150)+1)+(IF(PDU199&lt;101,PDU199,IF(PDU199&lt;201,PDU199/2,IF(PDU199&lt;=301,PDU199/3,PDU199/4))))</f>
        <v>0</v>
      </c>
      <c r="PDW199" s="108">
        <v>3</v>
      </c>
      <c r="PDX199" s="109"/>
      <c r="PDY199" s="87"/>
      <c r="PDZ199" s="87"/>
      <c r="PEA199" s="87">
        <v>0</v>
      </c>
      <c r="PEB199" s="87">
        <f>PDZ199+PEA199</f>
        <v>0</v>
      </c>
      <c r="PEC199" s="87">
        <v>0</v>
      </c>
      <c r="PED199" s="87">
        <f>PEB199*(($H$150)+1)+(IF(PEC199&lt;101,PEC199,IF(PEC199&lt;201,PEC199/2,IF(PEC199&lt;=301,PEC199/3,PEC199/4))))</f>
        <v>0</v>
      </c>
      <c r="PEE199" s="108">
        <v>3</v>
      </c>
      <c r="PEF199" s="109"/>
      <c r="PEG199" s="87"/>
      <c r="PEH199" s="87"/>
      <c r="PEI199" s="87">
        <v>0</v>
      </c>
      <c r="PEJ199" s="87">
        <f>PEH199+PEI199</f>
        <v>0</v>
      </c>
      <c r="PEK199" s="87">
        <v>0</v>
      </c>
      <c r="PEL199" s="87">
        <f>PEJ199*(($H$150)+1)+(IF(PEK199&lt;101,PEK199,IF(PEK199&lt;201,PEK199/2,IF(PEK199&lt;=301,PEK199/3,PEK199/4))))</f>
        <v>0</v>
      </c>
      <c r="PEM199" s="108">
        <v>3</v>
      </c>
      <c r="PEN199" s="109"/>
      <c r="PEO199" s="87"/>
      <c r="PEP199" s="87"/>
      <c r="PEQ199" s="87">
        <v>0</v>
      </c>
      <c r="PER199" s="87">
        <f>PEP199+PEQ199</f>
        <v>0</v>
      </c>
      <c r="PES199" s="87">
        <v>0</v>
      </c>
      <c r="PET199" s="87">
        <f>PER199*(($H$150)+1)+(IF(PES199&lt;101,PES199,IF(PES199&lt;201,PES199/2,IF(PES199&lt;=301,PES199/3,PES199/4))))</f>
        <v>0</v>
      </c>
      <c r="PEU199" s="108">
        <v>3</v>
      </c>
      <c r="PEV199" s="109"/>
      <c r="PEW199" s="87"/>
      <c r="PEX199" s="87"/>
      <c r="PEY199" s="87">
        <v>0</v>
      </c>
      <c r="PEZ199" s="87">
        <f>PEX199+PEY199</f>
        <v>0</v>
      </c>
      <c r="PFA199" s="87">
        <v>0</v>
      </c>
      <c r="PFB199" s="87">
        <f>PEZ199*(($H$150)+1)+(IF(PFA199&lt;101,PFA199,IF(PFA199&lt;201,PFA199/2,IF(PFA199&lt;=301,PFA199/3,PFA199/4))))</f>
        <v>0</v>
      </c>
      <c r="PFC199" s="108">
        <v>3</v>
      </c>
      <c r="PFD199" s="109"/>
      <c r="PFE199" s="87"/>
      <c r="PFF199" s="87"/>
      <c r="PFG199" s="87">
        <v>0</v>
      </c>
      <c r="PFH199" s="87">
        <f>PFF199+PFG199</f>
        <v>0</v>
      </c>
      <c r="PFI199" s="87">
        <v>0</v>
      </c>
      <c r="PFJ199" s="87">
        <f>PFH199*(($H$150)+1)+(IF(PFI199&lt;101,PFI199,IF(PFI199&lt;201,PFI199/2,IF(PFI199&lt;=301,PFI199/3,PFI199/4))))</f>
        <v>0</v>
      </c>
      <c r="PFK199" s="108">
        <v>3</v>
      </c>
      <c r="PFL199" s="109"/>
      <c r="PFM199" s="87"/>
      <c r="PFN199" s="87"/>
      <c r="PFO199" s="87">
        <v>0</v>
      </c>
      <c r="PFP199" s="87">
        <f>PFN199+PFO199</f>
        <v>0</v>
      </c>
      <c r="PFQ199" s="87">
        <v>0</v>
      </c>
      <c r="PFR199" s="87">
        <f>PFP199*(($H$150)+1)+(IF(PFQ199&lt;101,PFQ199,IF(PFQ199&lt;201,PFQ199/2,IF(PFQ199&lt;=301,PFQ199/3,PFQ199/4))))</f>
        <v>0</v>
      </c>
      <c r="PFS199" s="108">
        <v>3</v>
      </c>
      <c r="PFT199" s="109"/>
      <c r="PFU199" s="87"/>
      <c r="PFV199" s="87"/>
      <c r="PFW199" s="87">
        <v>0</v>
      </c>
      <c r="PFX199" s="87">
        <f>PFV199+PFW199</f>
        <v>0</v>
      </c>
      <c r="PFY199" s="87">
        <v>0</v>
      </c>
      <c r="PFZ199" s="87">
        <f>PFX199*(($H$150)+1)+(IF(PFY199&lt;101,PFY199,IF(PFY199&lt;201,PFY199/2,IF(PFY199&lt;=301,PFY199/3,PFY199/4))))</f>
        <v>0</v>
      </c>
      <c r="PGA199" s="108">
        <v>3</v>
      </c>
      <c r="PGB199" s="109"/>
      <c r="PGC199" s="87"/>
      <c r="PGD199" s="87"/>
      <c r="PGE199" s="87">
        <v>0</v>
      </c>
      <c r="PGF199" s="87">
        <f>PGD199+PGE199</f>
        <v>0</v>
      </c>
      <c r="PGG199" s="87">
        <v>0</v>
      </c>
      <c r="PGH199" s="87">
        <f>PGF199*(($H$150)+1)+(IF(PGG199&lt;101,PGG199,IF(PGG199&lt;201,PGG199/2,IF(PGG199&lt;=301,PGG199/3,PGG199/4))))</f>
        <v>0</v>
      </c>
      <c r="PGI199" s="108">
        <v>3</v>
      </c>
      <c r="PGJ199" s="109"/>
      <c r="PGK199" s="87"/>
      <c r="PGL199" s="87"/>
      <c r="PGM199" s="87">
        <v>0</v>
      </c>
      <c r="PGN199" s="87">
        <f>PGL199+PGM199</f>
        <v>0</v>
      </c>
      <c r="PGO199" s="87">
        <v>0</v>
      </c>
      <c r="PGP199" s="87">
        <f>PGN199*(($H$150)+1)+(IF(PGO199&lt;101,PGO199,IF(PGO199&lt;201,PGO199/2,IF(PGO199&lt;=301,PGO199/3,PGO199/4))))</f>
        <v>0</v>
      </c>
      <c r="PGQ199" s="108">
        <v>3</v>
      </c>
      <c r="PGR199" s="109"/>
      <c r="PGS199" s="87"/>
      <c r="PGT199" s="87"/>
      <c r="PGU199" s="87">
        <v>0</v>
      </c>
      <c r="PGV199" s="87">
        <f>PGT199+PGU199</f>
        <v>0</v>
      </c>
      <c r="PGW199" s="87">
        <v>0</v>
      </c>
      <c r="PGX199" s="87">
        <f>PGV199*(($H$150)+1)+(IF(PGW199&lt;101,PGW199,IF(PGW199&lt;201,PGW199/2,IF(PGW199&lt;=301,PGW199/3,PGW199/4))))</f>
        <v>0</v>
      </c>
      <c r="PGY199" s="108">
        <v>3</v>
      </c>
      <c r="PGZ199" s="109"/>
      <c r="PHA199" s="87"/>
      <c r="PHB199" s="87"/>
      <c r="PHC199" s="87">
        <v>0</v>
      </c>
      <c r="PHD199" s="87">
        <f>PHB199+PHC199</f>
        <v>0</v>
      </c>
      <c r="PHE199" s="87">
        <v>0</v>
      </c>
      <c r="PHF199" s="87">
        <f>PHD199*(($H$150)+1)+(IF(PHE199&lt;101,PHE199,IF(PHE199&lt;201,PHE199/2,IF(PHE199&lt;=301,PHE199/3,PHE199/4))))</f>
        <v>0</v>
      </c>
      <c r="PHG199" s="108">
        <v>3</v>
      </c>
      <c r="PHH199" s="109"/>
      <c r="PHI199" s="87"/>
      <c r="PHJ199" s="87"/>
      <c r="PHK199" s="87">
        <v>0</v>
      </c>
      <c r="PHL199" s="87">
        <f>PHJ199+PHK199</f>
        <v>0</v>
      </c>
      <c r="PHM199" s="87">
        <v>0</v>
      </c>
      <c r="PHN199" s="87">
        <f>PHL199*(($H$150)+1)+(IF(PHM199&lt;101,PHM199,IF(PHM199&lt;201,PHM199/2,IF(PHM199&lt;=301,PHM199/3,PHM199/4))))</f>
        <v>0</v>
      </c>
      <c r="PHO199" s="108">
        <v>3</v>
      </c>
      <c r="PHP199" s="109"/>
      <c r="PHQ199" s="87"/>
      <c r="PHR199" s="87"/>
      <c r="PHS199" s="87">
        <v>0</v>
      </c>
      <c r="PHT199" s="87">
        <f>PHR199+PHS199</f>
        <v>0</v>
      </c>
      <c r="PHU199" s="87">
        <v>0</v>
      </c>
      <c r="PHV199" s="87">
        <f>PHT199*(($H$150)+1)+(IF(PHU199&lt;101,PHU199,IF(PHU199&lt;201,PHU199/2,IF(PHU199&lt;=301,PHU199/3,PHU199/4))))</f>
        <v>0</v>
      </c>
      <c r="PHW199" s="108">
        <v>3</v>
      </c>
      <c r="PHX199" s="109"/>
      <c r="PHY199" s="87"/>
      <c r="PHZ199" s="87"/>
      <c r="PIA199" s="87">
        <v>0</v>
      </c>
      <c r="PIB199" s="87">
        <f>PHZ199+PIA199</f>
        <v>0</v>
      </c>
      <c r="PIC199" s="87">
        <v>0</v>
      </c>
      <c r="PID199" s="87">
        <f>PIB199*(($H$150)+1)+(IF(PIC199&lt;101,PIC199,IF(PIC199&lt;201,PIC199/2,IF(PIC199&lt;=301,PIC199/3,PIC199/4))))</f>
        <v>0</v>
      </c>
      <c r="PIE199" s="108">
        <v>3</v>
      </c>
      <c r="PIF199" s="109"/>
      <c r="PIG199" s="87"/>
      <c r="PIH199" s="87"/>
      <c r="PII199" s="87">
        <v>0</v>
      </c>
      <c r="PIJ199" s="87">
        <f>PIH199+PII199</f>
        <v>0</v>
      </c>
      <c r="PIK199" s="87">
        <v>0</v>
      </c>
      <c r="PIL199" s="87">
        <f>PIJ199*(($H$150)+1)+(IF(PIK199&lt;101,PIK199,IF(PIK199&lt;201,PIK199/2,IF(PIK199&lt;=301,PIK199/3,PIK199/4))))</f>
        <v>0</v>
      </c>
      <c r="PIM199" s="108">
        <v>3</v>
      </c>
      <c r="PIN199" s="109"/>
      <c r="PIO199" s="87"/>
      <c r="PIP199" s="87"/>
      <c r="PIQ199" s="87">
        <v>0</v>
      </c>
      <c r="PIR199" s="87">
        <f>PIP199+PIQ199</f>
        <v>0</v>
      </c>
      <c r="PIS199" s="87">
        <v>0</v>
      </c>
      <c r="PIT199" s="87">
        <f>PIR199*(($H$150)+1)+(IF(PIS199&lt;101,PIS199,IF(PIS199&lt;201,PIS199/2,IF(PIS199&lt;=301,PIS199/3,PIS199/4))))</f>
        <v>0</v>
      </c>
      <c r="PIU199" s="108">
        <v>3</v>
      </c>
      <c r="PIV199" s="109"/>
      <c r="PIW199" s="87"/>
      <c r="PIX199" s="87"/>
      <c r="PIY199" s="87">
        <v>0</v>
      </c>
      <c r="PIZ199" s="87">
        <f>PIX199+PIY199</f>
        <v>0</v>
      </c>
      <c r="PJA199" s="87">
        <v>0</v>
      </c>
      <c r="PJB199" s="87">
        <f>PIZ199*(($H$150)+1)+(IF(PJA199&lt;101,PJA199,IF(PJA199&lt;201,PJA199/2,IF(PJA199&lt;=301,PJA199/3,PJA199/4))))</f>
        <v>0</v>
      </c>
      <c r="PJC199" s="108">
        <v>3</v>
      </c>
      <c r="PJD199" s="109"/>
      <c r="PJE199" s="87"/>
      <c r="PJF199" s="87"/>
      <c r="PJG199" s="87">
        <v>0</v>
      </c>
      <c r="PJH199" s="87">
        <f>PJF199+PJG199</f>
        <v>0</v>
      </c>
      <c r="PJI199" s="87">
        <v>0</v>
      </c>
      <c r="PJJ199" s="87">
        <f>PJH199*(($H$150)+1)+(IF(PJI199&lt;101,PJI199,IF(PJI199&lt;201,PJI199/2,IF(PJI199&lt;=301,PJI199/3,PJI199/4))))</f>
        <v>0</v>
      </c>
      <c r="PJK199" s="108">
        <v>3</v>
      </c>
      <c r="PJL199" s="109"/>
      <c r="PJM199" s="87"/>
      <c r="PJN199" s="87"/>
      <c r="PJO199" s="87">
        <v>0</v>
      </c>
      <c r="PJP199" s="87">
        <f>PJN199+PJO199</f>
        <v>0</v>
      </c>
      <c r="PJQ199" s="87">
        <v>0</v>
      </c>
      <c r="PJR199" s="87">
        <f>PJP199*(($H$150)+1)+(IF(PJQ199&lt;101,PJQ199,IF(PJQ199&lt;201,PJQ199/2,IF(PJQ199&lt;=301,PJQ199/3,PJQ199/4))))</f>
        <v>0</v>
      </c>
      <c r="PJS199" s="108">
        <v>3</v>
      </c>
      <c r="PJT199" s="109"/>
      <c r="PJU199" s="87"/>
      <c r="PJV199" s="87"/>
      <c r="PJW199" s="87">
        <v>0</v>
      </c>
      <c r="PJX199" s="87">
        <f>PJV199+PJW199</f>
        <v>0</v>
      </c>
      <c r="PJY199" s="87">
        <v>0</v>
      </c>
      <c r="PJZ199" s="87">
        <f>PJX199*(($H$150)+1)+(IF(PJY199&lt;101,PJY199,IF(PJY199&lt;201,PJY199/2,IF(PJY199&lt;=301,PJY199/3,PJY199/4))))</f>
        <v>0</v>
      </c>
      <c r="PKA199" s="108">
        <v>3</v>
      </c>
      <c r="PKB199" s="109"/>
      <c r="PKC199" s="87"/>
      <c r="PKD199" s="87"/>
      <c r="PKE199" s="87">
        <v>0</v>
      </c>
      <c r="PKF199" s="87">
        <f>PKD199+PKE199</f>
        <v>0</v>
      </c>
      <c r="PKG199" s="87">
        <v>0</v>
      </c>
      <c r="PKH199" s="87">
        <f>PKF199*(($H$150)+1)+(IF(PKG199&lt;101,PKG199,IF(PKG199&lt;201,PKG199/2,IF(PKG199&lt;=301,PKG199/3,PKG199/4))))</f>
        <v>0</v>
      </c>
      <c r="PKI199" s="108">
        <v>3</v>
      </c>
      <c r="PKJ199" s="109"/>
      <c r="PKK199" s="87"/>
      <c r="PKL199" s="87"/>
      <c r="PKM199" s="87">
        <v>0</v>
      </c>
      <c r="PKN199" s="87">
        <f>PKL199+PKM199</f>
        <v>0</v>
      </c>
      <c r="PKO199" s="87">
        <v>0</v>
      </c>
      <c r="PKP199" s="87">
        <f>PKN199*(($H$150)+1)+(IF(PKO199&lt;101,PKO199,IF(PKO199&lt;201,PKO199/2,IF(PKO199&lt;=301,PKO199/3,PKO199/4))))</f>
        <v>0</v>
      </c>
      <c r="PKQ199" s="108">
        <v>3</v>
      </c>
      <c r="PKR199" s="109"/>
      <c r="PKS199" s="87"/>
      <c r="PKT199" s="87"/>
      <c r="PKU199" s="87">
        <v>0</v>
      </c>
      <c r="PKV199" s="87">
        <f>PKT199+PKU199</f>
        <v>0</v>
      </c>
      <c r="PKW199" s="87">
        <v>0</v>
      </c>
      <c r="PKX199" s="87">
        <f>PKV199*(($H$150)+1)+(IF(PKW199&lt;101,PKW199,IF(PKW199&lt;201,PKW199/2,IF(PKW199&lt;=301,PKW199/3,PKW199/4))))</f>
        <v>0</v>
      </c>
      <c r="PKY199" s="108">
        <v>3</v>
      </c>
      <c r="PKZ199" s="109"/>
      <c r="PLA199" s="87"/>
      <c r="PLB199" s="87"/>
      <c r="PLC199" s="87">
        <v>0</v>
      </c>
      <c r="PLD199" s="87">
        <f>PLB199+PLC199</f>
        <v>0</v>
      </c>
      <c r="PLE199" s="87">
        <v>0</v>
      </c>
      <c r="PLF199" s="87">
        <f>PLD199*(($H$150)+1)+(IF(PLE199&lt;101,PLE199,IF(PLE199&lt;201,PLE199/2,IF(PLE199&lt;=301,PLE199/3,PLE199/4))))</f>
        <v>0</v>
      </c>
      <c r="PLG199" s="108">
        <v>3</v>
      </c>
      <c r="PLH199" s="109"/>
      <c r="PLI199" s="87"/>
      <c r="PLJ199" s="87"/>
      <c r="PLK199" s="87">
        <v>0</v>
      </c>
      <c r="PLL199" s="87">
        <f>PLJ199+PLK199</f>
        <v>0</v>
      </c>
      <c r="PLM199" s="87">
        <v>0</v>
      </c>
      <c r="PLN199" s="87">
        <f>PLL199*(($H$150)+1)+(IF(PLM199&lt;101,PLM199,IF(PLM199&lt;201,PLM199/2,IF(PLM199&lt;=301,PLM199/3,PLM199/4))))</f>
        <v>0</v>
      </c>
      <c r="PLO199" s="108">
        <v>3</v>
      </c>
      <c r="PLP199" s="109"/>
      <c r="PLQ199" s="87"/>
      <c r="PLR199" s="87"/>
      <c r="PLS199" s="87">
        <v>0</v>
      </c>
      <c r="PLT199" s="87">
        <f>PLR199+PLS199</f>
        <v>0</v>
      </c>
      <c r="PLU199" s="87">
        <v>0</v>
      </c>
      <c r="PLV199" s="87">
        <f>PLT199*(($H$150)+1)+(IF(PLU199&lt;101,PLU199,IF(PLU199&lt;201,PLU199/2,IF(PLU199&lt;=301,PLU199/3,PLU199/4))))</f>
        <v>0</v>
      </c>
      <c r="PLW199" s="108">
        <v>3</v>
      </c>
      <c r="PLX199" s="109"/>
      <c r="PLY199" s="87"/>
      <c r="PLZ199" s="87"/>
      <c r="PMA199" s="87">
        <v>0</v>
      </c>
      <c r="PMB199" s="87">
        <f>PLZ199+PMA199</f>
        <v>0</v>
      </c>
      <c r="PMC199" s="87">
        <v>0</v>
      </c>
      <c r="PMD199" s="87">
        <f>PMB199*(($H$150)+1)+(IF(PMC199&lt;101,PMC199,IF(PMC199&lt;201,PMC199/2,IF(PMC199&lt;=301,PMC199/3,PMC199/4))))</f>
        <v>0</v>
      </c>
      <c r="PME199" s="108">
        <v>3</v>
      </c>
      <c r="PMF199" s="109"/>
      <c r="PMG199" s="87"/>
      <c r="PMH199" s="87"/>
      <c r="PMI199" s="87">
        <v>0</v>
      </c>
      <c r="PMJ199" s="87">
        <f>PMH199+PMI199</f>
        <v>0</v>
      </c>
      <c r="PMK199" s="87">
        <v>0</v>
      </c>
      <c r="PML199" s="87">
        <f>PMJ199*(($H$150)+1)+(IF(PMK199&lt;101,PMK199,IF(PMK199&lt;201,PMK199/2,IF(PMK199&lt;=301,PMK199/3,PMK199/4))))</f>
        <v>0</v>
      </c>
      <c r="PMM199" s="108">
        <v>3</v>
      </c>
      <c r="PMN199" s="109"/>
      <c r="PMO199" s="87"/>
      <c r="PMP199" s="87"/>
      <c r="PMQ199" s="87">
        <v>0</v>
      </c>
      <c r="PMR199" s="87">
        <f>PMP199+PMQ199</f>
        <v>0</v>
      </c>
      <c r="PMS199" s="87">
        <v>0</v>
      </c>
      <c r="PMT199" s="87">
        <f>PMR199*(($H$150)+1)+(IF(PMS199&lt;101,PMS199,IF(PMS199&lt;201,PMS199/2,IF(PMS199&lt;=301,PMS199/3,PMS199/4))))</f>
        <v>0</v>
      </c>
      <c r="PMU199" s="108">
        <v>3</v>
      </c>
      <c r="PMV199" s="109"/>
      <c r="PMW199" s="87"/>
      <c r="PMX199" s="87"/>
      <c r="PMY199" s="87">
        <v>0</v>
      </c>
      <c r="PMZ199" s="87">
        <f>PMX199+PMY199</f>
        <v>0</v>
      </c>
      <c r="PNA199" s="87">
        <v>0</v>
      </c>
      <c r="PNB199" s="87">
        <f>PMZ199*(($H$150)+1)+(IF(PNA199&lt;101,PNA199,IF(PNA199&lt;201,PNA199/2,IF(PNA199&lt;=301,PNA199/3,PNA199/4))))</f>
        <v>0</v>
      </c>
      <c r="PNC199" s="108">
        <v>3</v>
      </c>
      <c r="PND199" s="109"/>
      <c r="PNE199" s="87"/>
      <c r="PNF199" s="87"/>
      <c r="PNG199" s="87">
        <v>0</v>
      </c>
      <c r="PNH199" s="87">
        <f>PNF199+PNG199</f>
        <v>0</v>
      </c>
      <c r="PNI199" s="87">
        <v>0</v>
      </c>
      <c r="PNJ199" s="87">
        <f>PNH199*(($H$150)+1)+(IF(PNI199&lt;101,PNI199,IF(PNI199&lt;201,PNI199/2,IF(PNI199&lt;=301,PNI199/3,PNI199/4))))</f>
        <v>0</v>
      </c>
      <c r="PNK199" s="108">
        <v>3</v>
      </c>
      <c r="PNL199" s="109"/>
      <c r="PNM199" s="87"/>
      <c r="PNN199" s="87"/>
      <c r="PNO199" s="87">
        <v>0</v>
      </c>
      <c r="PNP199" s="87">
        <f>PNN199+PNO199</f>
        <v>0</v>
      </c>
      <c r="PNQ199" s="87">
        <v>0</v>
      </c>
      <c r="PNR199" s="87">
        <f>PNP199*(($H$150)+1)+(IF(PNQ199&lt;101,PNQ199,IF(PNQ199&lt;201,PNQ199/2,IF(PNQ199&lt;=301,PNQ199/3,PNQ199/4))))</f>
        <v>0</v>
      </c>
      <c r="PNS199" s="108">
        <v>3</v>
      </c>
      <c r="PNT199" s="109"/>
      <c r="PNU199" s="87"/>
      <c r="PNV199" s="87"/>
      <c r="PNW199" s="87">
        <v>0</v>
      </c>
      <c r="PNX199" s="87">
        <f>PNV199+PNW199</f>
        <v>0</v>
      </c>
      <c r="PNY199" s="87">
        <v>0</v>
      </c>
      <c r="PNZ199" s="87">
        <f>PNX199*(($H$150)+1)+(IF(PNY199&lt;101,PNY199,IF(PNY199&lt;201,PNY199/2,IF(PNY199&lt;=301,PNY199/3,PNY199/4))))</f>
        <v>0</v>
      </c>
      <c r="POA199" s="108">
        <v>3</v>
      </c>
      <c r="POB199" s="109"/>
      <c r="POC199" s="87"/>
      <c r="POD199" s="87"/>
      <c r="POE199" s="87">
        <v>0</v>
      </c>
      <c r="POF199" s="87">
        <f>POD199+POE199</f>
        <v>0</v>
      </c>
      <c r="POG199" s="87">
        <v>0</v>
      </c>
      <c r="POH199" s="87">
        <f>POF199*(($H$150)+1)+(IF(POG199&lt;101,POG199,IF(POG199&lt;201,POG199/2,IF(POG199&lt;=301,POG199/3,POG199/4))))</f>
        <v>0</v>
      </c>
      <c r="POI199" s="108">
        <v>3</v>
      </c>
      <c r="POJ199" s="109"/>
      <c r="POK199" s="87"/>
      <c r="POL199" s="87"/>
      <c r="POM199" s="87">
        <v>0</v>
      </c>
      <c r="PON199" s="87">
        <f>POL199+POM199</f>
        <v>0</v>
      </c>
      <c r="POO199" s="87">
        <v>0</v>
      </c>
      <c r="POP199" s="87">
        <f>PON199*(($H$150)+1)+(IF(POO199&lt;101,POO199,IF(POO199&lt;201,POO199/2,IF(POO199&lt;=301,POO199/3,POO199/4))))</f>
        <v>0</v>
      </c>
      <c r="POQ199" s="108">
        <v>3</v>
      </c>
      <c r="POR199" s="109"/>
      <c r="POS199" s="87"/>
      <c r="POT199" s="87"/>
      <c r="POU199" s="87">
        <v>0</v>
      </c>
      <c r="POV199" s="87">
        <f>POT199+POU199</f>
        <v>0</v>
      </c>
      <c r="POW199" s="87">
        <v>0</v>
      </c>
      <c r="POX199" s="87">
        <f>POV199*(($H$150)+1)+(IF(POW199&lt;101,POW199,IF(POW199&lt;201,POW199/2,IF(POW199&lt;=301,POW199/3,POW199/4))))</f>
        <v>0</v>
      </c>
      <c r="POY199" s="108">
        <v>3</v>
      </c>
      <c r="POZ199" s="109"/>
      <c r="PPA199" s="87"/>
      <c r="PPB199" s="87"/>
      <c r="PPC199" s="87">
        <v>0</v>
      </c>
      <c r="PPD199" s="87">
        <f>PPB199+PPC199</f>
        <v>0</v>
      </c>
      <c r="PPE199" s="87">
        <v>0</v>
      </c>
      <c r="PPF199" s="87">
        <f>PPD199*(($H$150)+1)+(IF(PPE199&lt;101,PPE199,IF(PPE199&lt;201,PPE199/2,IF(PPE199&lt;=301,PPE199/3,PPE199/4))))</f>
        <v>0</v>
      </c>
      <c r="PPG199" s="108">
        <v>3</v>
      </c>
      <c r="PPH199" s="109"/>
      <c r="PPI199" s="87"/>
      <c r="PPJ199" s="87"/>
      <c r="PPK199" s="87">
        <v>0</v>
      </c>
      <c r="PPL199" s="87">
        <f>PPJ199+PPK199</f>
        <v>0</v>
      </c>
      <c r="PPM199" s="87">
        <v>0</v>
      </c>
      <c r="PPN199" s="87">
        <f>PPL199*(($H$150)+1)+(IF(PPM199&lt;101,PPM199,IF(PPM199&lt;201,PPM199/2,IF(PPM199&lt;=301,PPM199/3,PPM199/4))))</f>
        <v>0</v>
      </c>
      <c r="PPO199" s="108">
        <v>3</v>
      </c>
      <c r="PPP199" s="109"/>
      <c r="PPQ199" s="87"/>
      <c r="PPR199" s="87"/>
      <c r="PPS199" s="87">
        <v>0</v>
      </c>
      <c r="PPT199" s="87">
        <f>PPR199+PPS199</f>
        <v>0</v>
      </c>
      <c r="PPU199" s="87">
        <v>0</v>
      </c>
      <c r="PPV199" s="87">
        <f>PPT199*(($H$150)+1)+(IF(PPU199&lt;101,PPU199,IF(PPU199&lt;201,PPU199/2,IF(PPU199&lt;=301,PPU199/3,PPU199/4))))</f>
        <v>0</v>
      </c>
      <c r="PPW199" s="108">
        <v>3</v>
      </c>
      <c r="PPX199" s="109"/>
      <c r="PPY199" s="87"/>
      <c r="PPZ199" s="87"/>
      <c r="PQA199" s="87">
        <v>0</v>
      </c>
      <c r="PQB199" s="87">
        <f>PPZ199+PQA199</f>
        <v>0</v>
      </c>
      <c r="PQC199" s="87">
        <v>0</v>
      </c>
      <c r="PQD199" s="87">
        <f>PQB199*(($H$150)+1)+(IF(PQC199&lt;101,PQC199,IF(PQC199&lt;201,PQC199/2,IF(PQC199&lt;=301,PQC199/3,PQC199/4))))</f>
        <v>0</v>
      </c>
      <c r="PQE199" s="108">
        <v>3</v>
      </c>
      <c r="PQF199" s="109"/>
      <c r="PQG199" s="87"/>
      <c r="PQH199" s="87"/>
      <c r="PQI199" s="87">
        <v>0</v>
      </c>
      <c r="PQJ199" s="87">
        <f>PQH199+PQI199</f>
        <v>0</v>
      </c>
      <c r="PQK199" s="87">
        <v>0</v>
      </c>
      <c r="PQL199" s="87">
        <f>PQJ199*(($H$150)+1)+(IF(PQK199&lt;101,PQK199,IF(PQK199&lt;201,PQK199/2,IF(PQK199&lt;=301,PQK199/3,PQK199/4))))</f>
        <v>0</v>
      </c>
      <c r="PQM199" s="108">
        <v>3</v>
      </c>
      <c r="PQN199" s="109"/>
      <c r="PQO199" s="87"/>
      <c r="PQP199" s="87"/>
      <c r="PQQ199" s="87">
        <v>0</v>
      </c>
      <c r="PQR199" s="87">
        <f>PQP199+PQQ199</f>
        <v>0</v>
      </c>
      <c r="PQS199" s="87">
        <v>0</v>
      </c>
      <c r="PQT199" s="87">
        <f>PQR199*(($H$150)+1)+(IF(PQS199&lt;101,PQS199,IF(PQS199&lt;201,PQS199/2,IF(PQS199&lt;=301,PQS199/3,PQS199/4))))</f>
        <v>0</v>
      </c>
      <c r="PQU199" s="108">
        <v>3</v>
      </c>
      <c r="PQV199" s="109"/>
      <c r="PQW199" s="87"/>
      <c r="PQX199" s="87"/>
      <c r="PQY199" s="87">
        <v>0</v>
      </c>
      <c r="PQZ199" s="87">
        <f>PQX199+PQY199</f>
        <v>0</v>
      </c>
      <c r="PRA199" s="87">
        <v>0</v>
      </c>
      <c r="PRB199" s="87">
        <f>PQZ199*(($H$150)+1)+(IF(PRA199&lt;101,PRA199,IF(PRA199&lt;201,PRA199/2,IF(PRA199&lt;=301,PRA199/3,PRA199/4))))</f>
        <v>0</v>
      </c>
      <c r="PRC199" s="108">
        <v>3</v>
      </c>
      <c r="PRD199" s="109"/>
      <c r="PRE199" s="87"/>
      <c r="PRF199" s="87"/>
      <c r="PRG199" s="87">
        <v>0</v>
      </c>
      <c r="PRH199" s="87">
        <f>PRF199+PRG199</f>
        <v>0</v>
      </c>
      <c r="PRI199" s="87">
        <v>0</v>
      </c>
      <c r="PRJ199" s="87">
        <f>PRH199*(($H$150)+1)+(IF(PRI199&lt;101,PRI199,IF(PRI199&lt;201,PRI199/2,IF(PRI199&lt;=301,PRI199/3,PRI199/4))))</f>
        <v>0</v>
      </c>
      <c r="PRK199" s="108">
        <v>3</v>
      </c>
      <c r="PRL199" s="109"/>
      <c r="PRM199" s="87"/>
      <c r="PRN199" s="87"/>
      <c r="PRO199" s="87">
        <v>0</v>
      </c>
      <c r="PRP199" s="87">
        <f>PRN199+PRO199</f>
        <v>0</v>
      </c>
      <c r="PRQ199" s="87">
        <v>0</v>
      </c>
      <c r="PRR199" s="87">
        <f>PRP199*(($H$150)+1)+(IF(PRQ199&lt;101,PRQ199,IF(PRQ199&lt;201,PRQ199/2,IF(PRQ199&lt;=301,PRQ199/3,PRQ199/4))))</f>
        <v>0</v>
      </c>
      <c r="PRS199" s="108">
        <v>3</v>
      </c>
      <c r="PRT199" s="109"/>
      <c r="PRU199" s="87"/>
      <c r="PRV199" s="87"/>
      <c r="PRW199" s="87">
        <v>0</v>
      </c>
      <c r="PRX199" s="87">
        <f>PRV199+PRW199</f>
        <v>0</v>
      </c>
      <c r="PRY199" s="87">
        <v>0</v>
      </c>
      <c r="PRZ199" s="87">
        <f>PRX199*(($H$150)+1)+(IF(PRY199&lt;101,PRY199,IF(PRY199&lt;201,PRY199/2,IF(PRY199&lt;=301,PRY199/3,PRY199/4))))</f>
        <v>0</v>
      </c>
      <c r="PSA199" s="108">
        <v>3</v>
      </c>
      <c r="PSB199" s="109"/>
      <c r="PSC199" s="87"/>
      <c r="PSD199" s="87"/>
      <c r="PSE199" s="87">
        <v>0</v>
      </c>
      <c r="PSF199" s="87">
        <f>PSD199+PSE199</f>
        <v>0</v>
      </c>
      <c r="PSG199" s="87">
        <v>0</v>
      </c>
      <c r="PSH199" s="87">
        <f>PSF199*(($H$150)+1)+(IF(PSG199&lt;101,PSG199,IF(PSG199&lt;201,PSG199/2,IF(PSG199&lt;=301,PSG199/3,PSG199/4))))</f>
        <v>0</v>
      </c>
      <c r="PSI199" s="108">
        <v>3</v>
      </c>
      <c r="PSJ199" s="109"/>
      <c r="PSK199" s="87"/>
      <c r="PSL199" s="87"/>
      <c r="PSM199" s="87">
        <v>0</v>
      </c>
      <c r="PSN199" s="87">
        <f>PSL199+PSM199</f>
        <v>0</v>
      </c>
      <c r="PSO199" s="87">
        <v>0</v>
      </c>
      <c r="PSP199" s="87">
        <f>PSN199*(($H$150)+1)+(IF(PSO199&lt;101,PSO199,IF(PSO199&lt;201,PSO199/2,IF(PSO199&lt;=301,PSO199/3,PSO199/4))))</f>
        <v>0</v>
      </c>
      <c r="PSQ199" s="108">
        <v>3</v>
      </c>
      <c r="PSR199" s="109"/>
      <c r="PSS199" s="87"/>
      <c r="PST199" s="87"/>
      <c r="PSU199" s="87">
        <v>0</v>
      </c>
      <c r="PSV199" s="87">
        <f>PST199+PSU199</f>
        <v>0</v>
      </c>
      <c r="PSW199" s="87">
        <v>0</v>
      </c>
      <c r="PSX199" s="87">
        <f>PSV199*(($H$150)+1)+(IF(PSW199&lt;101,PSW199,IF(PSW199&lt;201,PSW199/2,IF(PSW199&lt;=301,PSW199/3,PSW199/4))))</f>
        <v>0</v>
      </c>
      <c r="PSY199" s="108">
        <v>3</v>
      </c>
      <c r="PSZ199" s="109"/>
      <c r="PTA199" s="87"/>
      <c r="PTB199" s="87"/>
      <c r="PTC199" s="87">
        <v>0</v>
      </c>
      <c r="PTD199" s="87">
        <f>PTB199+PTC199</f>
        <v>0</v>
      </c>
      <c r="PTE199" s="87">
        <v>0</v>
      </c>
      <c r="PTF199" s="87">
        <f>PTD199*(($H$150)+1)+(IF(PTE199&lt;101,PTE199,IF(PTE199&lt;201,PTE199/2,IF(PTE199&lt;=301,PTE199/3,PTE199/4))))</f>
        <v>0</v>
      </c>
      <c r="PTG199" s="108">
        <v>3</v>
      </c>
      <c r="PTH199" s="109"/>
      <c r="PTI199" s="87"/>
      <c r="PTJ199" s="87"/>
      <c r="PTK199" s="87">
        <v>0</v>
      </c>
      <c r="PTL199" s="87">
        <f>PTJ199+PTK199</f>
        <v>0</v>
      </c>
      <c r="PTM199" s="87">
        <v>0</v>
      </c>
      <c r="PTN199" s="87">
        <f>PTL199*(($H$150)+1)+(IF(PTM199&lt;101,PTM199,IF(PTM199&lt;201,PTM199/2,IF(PTM199&lt;=301,PTM199/3,PTM199/4))))</f>
        <v>0</v>
      </c>
      <c r="PTO199" s="108">
        <v>3</v>
      </c>
      <c r="PTP199" s="109"/>
      <c r="PTQ199" s="87"/>
      <c r="PTR199" s="87"/>
      <c r="PTS199" s="87">
        <v>0</v>
      </c>
      <c r="PTT199" s="87">
        <f>PTR199+PTS199</f>
        <v>0</v>
      </c>
      <c r="PTU199" s="87">
        <v>0</v>
      </c>
      <c r="PTV199" s="87">
        <f>PTT199*(($H$150)+1)+(IF(PTU199&lt;101,PTU199,IF(PTU199&lt;201,PTU199/2,IF(PTU199&lt;=301,PTU199/3,PTU199/4))))</f>
        <v>0</v>
      </c>
      <c r="PTW199" s="108">
        <v>3</v>
      </c>
      <c r="PTX199" s="109"/>
      <c r="PTY199" s="87"/>
      <c r="PTZ199" s="87"/>
      <c r="PUA199" s="87">
        <v>0</v>
      </c>
      <c r="PUB199" s="87">
        <f>PTZ199+PUA199</f>
        <v>0</v>
      </c>
      <c r="PUC199" s="87">
        <v>0</v>
      </c>
      <c r="PUD199" s="87">
        <f>PUB199*(($H$150)+1)+(IF(PUC199&lt;101,PUC199,IF(PUC199&lt;201,PUC199/2,IF(PUC199&lt;=301,PUC199/3,PUC199/4))))</f>
        <v>0</v>
      </c>
      <c r="PUE199" s="108">
        <v>3</v>
      </c>
      <c r="PUF199" s="109"/>
      <c r="PUG199" s="87"/>
      <c r="PUH199" s="87"/>
      <c r="PUI199" s="87">
        <v>0</v>
      </c>
      <c r="PUJ199" s="87">
        <f>PUH199+PUI199</f>
        <v>0</v>
      </c>
      <c r="PUK199" s="87">
        <v>0</v>
      </c>
      <c r="PUL199" s="87">
        <f>PUJ199*(($H$150)+1)+(IF(PUK199&lt;101,PUK199,IF(PUK199&lt;201,PUK199/2,IF(PUK199&lt;=301,PUK199/3,PUK199/4))))</f>
        <v>0</v>
      </c>
      <c r="PUM199" s="108">
        <v>3</v>
      </c>
      <c r="PUN199" s="109"/>
      <c r="PUO199" s="87"/>
      <c r="PUP199" s="87"/>
      <c r="PUQ199" s="87">
        <v>0</v>
      </c>
      <c r="PUR199" s="87">
        <f>PUP199+PUQ199</f>
        <v>0</v>
      </c>
      <c r="PUS199" s="87">
        <v>0</v>
      </c>
      <c r="PUT199" s="87">
        <f>PUR199*(($H$150)+1)+(IF(PUS199&lt;101,PUS199,IF(PUS199&lt;201,PUS199/2,IF(PUS199&lt;=301,PUS199/3,PUS199/4))))</f>
        <v>0</v>
      </c>
      <c r="PUU199" s="108">
        <v>3</v>
      </c>
      <c r="PUV199" s="109"/>
      <c r="PUW199" s="87"/>
      <c r="PUX199" s="87"/>
      <c r="PUY199" s="87">
        <v>0</v>
      </c>
      <c r="PUZ199" s="87">
        <f>PUX199+PUY199</f>
        <v>0</v>
      </c>
      <c r="PVA199" s="87">
        <v>0</v>
      </c>
      <c r="PVB199" s="87">
        <f>PUZ199*(($H$150)+1)+(IF(PVA199&lt;101,PVA199,IF(PVA199&lt;201,PVA199/2,IF(PVA199&lt;=301,PVA199/3,PVA199/4))))</f>
        <v>0</v>
      </c>
      <c r="PVC199" s="108">
        <v>3</v>
      </c>
      <c r="PVD199" s="109"/>
      <c r="PVE199" s="87"/>
      <c r="PVF199" s="87"/>
      <c r="PVG199" s="87">
        <v>0</v>
      </c>
      <c r="PVH199" s="87">
        <f>PVF199+PVG199</f>
        <v>0</v>
      </c>
      <c r="PVI199" s="87">
        <v>0</v>
      </c>
      <c r="PVJ199" s="87">
        <f>PVH199*(($H$150)+1)+(IF(PVI199&lt;101,PVI199,IF(PVI199&lt;201,PVI199/2,IF(PVI199&lt;=301,PVI199/3,PVI199/4))))</f>
        <v>0</v>
      </c>
      <c r="PVK199" s="108">
        <v>3</v>
      </c>
      <c r="PVL199" s="109"/>
      <c r="PVM199" s="87"/>
      <c r="PVN199" s="87"/>
      <c r="PVO199" s="87">
        <v>0</v>
      </c>
      <c r="PVP199" s="87">
        <f>PVN199+PVO199</f>
        <v>0</v>
      </c>
      <c r="PVQ199" s="87">
        <v>0</v>
      </c>
      <c r="PVR199" s="87">
        <f>PVP199*(($H$150)+1)+(IF(PVQ199&lt;101,PVQ199,IF(PVQ199&lt;201,PVQ199/2,IF(PVQ199&lt;=301,PVQ199/3,PVQ199/4))))</f>
        <v>0</v>
      </c>
      <c r="PVS199" s="108">
        <v>3</v>
      </c>
      <c r="PVT199" s="109"/>
      <c r="PVU199" s="87"/>
      <c r="PVV199" s="87"/>
      <c r="PVW199" s="87">
        <v>0</v>
      </c>
      <c r="PVX199" s="87">
        <f>PVV199+PVW199</f>
        <v>0</v>
      </c>
      <c r="PVY199" s="87">
        <v>0</v>
      </c>
      <c r="PVZ199" s="87">
        <f>PVX199*(($H$150)+1)+(IF(PVY199&lt;101,PVY199,IF(PVY199&lt;201,PVY199/2,IF(PVY199&lt;=301,PVY199/3,PVY199/4))))</f>
        <v>0</v>
      </c>
      <c r="PWA199" s="108">
        <v>3</v>
      </c>
      <c r="PWB199" s="109"/>
      <c r="PWC199" s="87"/>
      <c r="PWD199" s="87"/>
      <c r="PWE199" s="87">
        <v>0</v>
      </c>
      <c r="PWF199" s="87">
        <f>PWD199+PWE199</f>
        <v>0</v>
      </c>
      <c r="PWG199" s="87">
        <v>0</v>
      </c>
      <c r="PWH199" s="87">
        <f>PWF199*(($H$150)+1)+(IF(PWG199&lt;101,PWG199,IF(PWG199&lt;201,PWG199/2,IF(PWG199&lt;=301,PWG199/3,PWG199/4))))</f>
        <v>0</v>
      </c>
      <c r="PWI199" s="108">
        <v>3</v>
      </c>
      <c r="PWJ199" s="109"/>
      <c r="PWK199" s="87"/>
      <c r="PWL199" s="87"/>
      <c r="PWM199" s="87">
        <v>0</v>
      </c>
      <c r="PWN199" s="87">
        <f>PWL199+PWM199</f>
        <v>0</v>
      </c>
      <c r="PWO199" s="87">
        <v>0</v>
      </c>
      <c r="PWP199" s="87">
        <f>PWN199*(($H$150)+1)+(IF(PWO199&lt;101,PWO199,IF(PWO199&lt;201,PWO199/2,IF(PWO199&lt;=301,PWO199/3,PWO199/4))))</f>
        <v>0</v>
      </c>
      <c r="PWQ199" s="108">
        <v>3</v>
      </c>
      <c r="PWR199" s="109"/>
      <c r="PWS199" s="87"/>
      <c r="PWT199" s="87"/>
      <c r="PWU199" s="87">
        <v>0</v>
      </c>
      <c r="PWV199" s="87">
        <f>PWT199+PWU199</f>
        <v>0</v>
      </c>
      <c r="PWW199" s="87">
        <v>0</v>
      </c>
      <c r="PWX199" s="87">
        <f>PWV199*(($H$150)+1)+(IF(PWW199&lt;101,PWW199,IF(PWW199&lt;201,PWW199/2,IF(PWW199&lt;=301,PWW199/3,PWW199/4))))</f>
        <v>0</v>
      </c>
      <c r="PWY199" s="108">
        <v>3</v>
      </c>
      <c r="PWZ199" s="109"/>
      <c r="PXA199" s="87"/>
      <c r="PXB199" s="87"/>
      <c r="PXC199" s="87">
        <v>0</v>
      </c>
      <c r="PXD199" s="87">
        <f>PXB199+PXC199</f>
        <v>0</v>
      </c>
      <c r="PXE199" s="87">
        <v>0</v>
      </c>
      <c r="PXF199" s="87">
        <f>PXD199*(($H$150)+1)+(IF(PXE199&lt;101,PXE199,IF(PXE199&lt;201,PXE199/2,IF(PXE199&lt;=301,PXE199/3,PXE199/4))))</f>
        <v>0</v>
      </c>
      <c r="PXG199" s="108">
        <v>3</v>
      </c>
      <c r="PXH199" s="109"/>
      <c r="PXI199" s="87"/>
      <c r="PXJ199" s="87"/>
      <c r="PXK199" s="87">
        <v>0</v>
      </c>
      <c r="PXL199" s="87">
        <f>PXJ199+PXK199</f>
        <v>0</v>
      </c>
      <c r="PXM199" s="87">
        <v>0</v>
      </c>
      <c r="PXN199" s="87">
        <f>PXL199*(($H$150)+1)+(IF(PXM199&lt;101,PXM199,IF(PXM199&lt;201,PXM199/2,IF(PXM199&lt;=301,PXM199/3,PXM199/4))))</f>
        <v>0</v>
      </c>
      <c r="PXO199" s="108">
        <v>3</v>
      </c>
      <c r="PXP199" s="109"/>
      <c r="PXQ199" s="87"/>
      <c r="PXR199" s="87"/>
      <c r="PXS199" s="87">
        <v>0</v>
      </c>
      <c r="PXT199" s="87">
        <f>PXR199+PXS199</f>
        <v>0</v>
      </c>
      <c r="PXU199" s="87">
        <v>0</v>
      </c>
      <c r="PXV199" s="87">
        <f>PXT199*(($H$150)+1)+(IF(PXU199&lt;101,PXU199,IF(PXU199&lt;201,PXU199/2,IF(PXU199&lt;=301,PXU199/3,PXU199/4))))</f>
        <v>0</v>
      </c>
      <c r="PXW199" s="108">
        <v>3</v>
      </c>
      <c r="PXX199" s="109"/>
      <c r="PXY199" s="87"/>
      <c r="PXZ199" s="87"/>
      <c r="PYA199" s="87">
        <v>0</v>
      </c>
      <c r="PYB199" s="87">
        <f>PXZ199+PYA199</f>
        <v>0</v>
      </c>
      <c r="PYC199" s="87">
        <v>0</v>
      </c>
      <c r="PYD199" s="87">
        <f>PYB199*(($H$150)+1)+(IF(PYC199&lt;101,PYC199,IF(PYC199&lt;201,PYC199/2,IF(PYC199&lt;=301,PYC199/3,PYC199/4))))</f>
        <v>0</v>
      </c>
      <c r="PYE199" s="108">
        <v>3</v>
      </c>
      <c r="PYF199" s="109"/>
      <c r="PYG199" s="87"/>
      <c r="PYH199" s="87"/>
      <c r="PYI199" s="87">
        <v>0</v>
      </c>
      <c r="PYJ199" s="87">
        <f>PYH199+PYI199</f>
        <v>0</v>
      </c>
      <c r="PYK199" s="87">
        <v>0</v>
      </c>
      <c r="PYL199" s="87">
        <f>PYJ199*(($H$150)+1)+(IF(PYK199&lt;101,PYK199,IF(PYK199&lt;201,PYK199/2,IF(PYK199&lt;=301,PYK199/3,PYK199/4))))</f>
        <v>0</v>
      </c>
      <c r="PYM199" s="108">
        <v>3</v>
      </c>
      <c r="PYN199" s="109"/>
      <c r="PYO199" s="87"/>
      <c r="PYP199" s="87"/>
      <c r="PYQ199" s="87">
        <v>0</v>
      </c>
      <c r="PYR199" s="87">
        <f>PYP199+PYQ199</f>
        <v>0</v>
      </c>
      <c r="PYS199" s="87">
        <v>0</v>
      </c>
      <c r="PYT199" s="87">
        <f>PYR199*(($H$150)+1)+(IF(PYS199&lt;101,PYS199,IF(PYS199&lt;201,PYS199/2,IF(PYS199&lt;=301,PYS199/3,PYS199/4))))</f>
        <v>0</v>
      </c>
      <c r="PYU199" s="108">
        <v>3</v>
      </c>
      <c r="PYV199" s="109"/>
      <c r="PYW199" s="87"/>
      <c r="PYX199" s="87"/>
      <c r="PYY199" s="87">
        <v>0</v>
      </c>
      <c r="PYZ199" s="87">
        <f>PYX199+PYY199</f>
        <v>0</v>
      </c>
      <c r="PZA199" s="87">
        <v>0</v>
      </c>
      <c r="PZB199" s="87">
        <f>PYZ199*(($H$150)+1)+(IF(PZA199&lt;101,PZA199,IF(PZA199&lt;201,PZA199/2,IF(PZA199&lt;=301,PZA199/3,PZA199/4))))</f>
        <v>0</v>
      </c>
      <c r="PZC199" s="108">
        <v>3</v>
      </c>
      <c r="PZD199" s="109"/>
      <c r="PZE199" s="87"/>
      <c r="PZF199" s="87"/>
      <c r="PZG199" s="87">
        <v>0</v>
      </c>
      <c r="PZH199" s="87">
        <f>PZF199+PZG199</f>
        <v>0</v>
      </c>
      <c r="PZI199" s="87">
        <v>0</v>
      </c>
      <c r="PZJ199" s="87">
        <f>PZH199*(($H$150)+1)+(IF(PZI199&lt;101,PZI199,IF(PZI199&lt;201,PZI199/2,IF(PZI199&lt;=301,PZI199/3,PZI199/4))))</f>
        <v>0</v>
      </c>
      <c r="PZK199" s="108">
        <v>3</v>
      </c>
      <c r="PZL199" s="109"/>
      <c r="PZM199" s="87"/>
      <c r="PZN199" s="87"/>
      <c r="PZO199" s="87">
        <v>0</v>
      </c>
      <c r="PZP199" s="87">
        <f>PZN199+PZO199</f>
        <v>0</v>
      </c>
      <c r="PZQ199" s="87">
        <v>0</v>
      </c>
      <c r="PZR199" s="87">
        <f>PZP199*(($H$150)+1)+(IF(PZQ199&lt;101,PZQ199,IF(PZQ199&lt;201,PZQ199/2,IF(PZQ199&lt;=301,PZQ199/3,PZQ199/4))))</f>
        <v>0</v>
      </c>
      <c r="PZS199" s="108">
        <v>3</v>
      </c>
      <c r="PZT199" s="109"/>
      <c r="PZU199" s="87"/>
      <c r="PZV199" s="87"/>
      <c r="PZW199" s="87">
        <v>0</v>
      </c>
      <c r="PZX199" s="87">
        <f>PZV199+PZW199</f>
        <v>0</v>
      </c>
      <c r="PZY199" s="87">
        <v>0</v>
      </c>
      <c r="PZZ199" s="87">
        <f>PZX199*(($H$150)+1)+(IF(PZY199&lt;101,PZY199,IF(PZY199&lt;201,PZY199/2,IF(PZY199&lt;=301,PZY199/3,PZY199/4))))</f>
        <v>0</v>
      </c>
      <c r="QAA199" s="108">
        <v>3</v>
      </c>
      <c r="QAB199" s="109"/>
      <c r="QAC199" s="87"/>
      <c r="QAD199" s="87"/>
      <c r="QAE199" s="87">
        <v>0</v>
      </c>
      <c r="QAF199" s="87">
        <f>QAD199+QAE199</f>
        <v>0</v>
      </c>
      <c r="QAG199" s="87">
        <v>0</v>
      </c>
      <c r="QAH199" s="87">
        <f>QAF199*(($H$150)+1)+(IF(QAG199&lt;101,QAG199,IF(QAG199&lt;201,QAG199/2,IF(QAG199&lt;=301,QAG199/3,QAG199/4))))</f>
        <v>0</v>
      </c>
      <c r="QAI199" s="108">
        <v>3</v>
      </c>
      <c r="QAJ199" s="109"/>
      <c r="QAK199" s="87"/>
      <c r="QAL199" s="87"/>
      <c r="QAM199" s="87">
        <v>0</v>
      </c>
      <c r="QAN199" s="87">
        <f>QAL199+QAM199</f>
        <v>0</v>
      </c>
      <c r="QAO199" s="87">
        <v>0</v>
      </c>
      <c r="QAP199" s="87">
        <f>QAN199*(($H$150)+1)+(IF(QAO199&lt;101,QAO199,IF(QAO199&lt;201,QAO199/2,IF(QAO199&lt;=301,QAO199/3,QAO199/4))))</f>
        <v>0</v>
      </c>
      <c r="QAQ199" s="108">
        <v>3</v>
      </c>
      <c r="QAR199" s="109"/>
      <c r="QAS199" s="87"/>
      <c r="QAT199" s="87"/>
      <c r="QAU199" s="87">
        <v>0</v>
      </c>
      <c r="QAV199" s="87">
        <f>QAT199+QAU199</f>
        <v>0</v>
      </c>
      <c r="QAW199" s="87">
        <v>0</v>
      </c>
      <c r="QAX199" s="87">
        <f>QAV199*(($H$150)+1)+(IF(QAW199&lt;101,QAW199,IF(QAW199&lt;201,QAW199/2,IF(QAW199&lt;=301,QAW199/3,QAW199/4))))</f>
        <v>0</v>
      </c>
      <c r="QAY199" s="108">
        <v>3</v>
      </c>
      <c r="QAZ199" s="109"/>
      <c r="QBA199" s="87"/>
      <c r="QBB199" s="87"/>
      <c r="QBC199" s="87">
        <v>0</v>
      </c>
      <c r="QBD199" s="87">
        <f>QBB199+QBC199</f>
        <v>0</v>
      </c>
      <c r="QBE199" s="87">
        <v>0</v>
      </c>
      <c r="QBF199" s="87">
        <f>QBD199*(($H$150)+1)+(IF(QBE199&lt;101,QBE199,IF(QBE199&lt;201,QBE199/2,IF(QBE199&lt;=301,QBE199/3,QBE199/4))))</f>
        <v>0</v>
      </c>
      <c r="QBG199" s="108">
        <v>3</v>
      </c>
      <c r="QBH199" s="109"/>
      <c r="QBI199" s="87"/>
      <c r="QBJ199" s="87"/>
      <c r="QBK199" s="87">
        <v>0</v>
      </c>
      <c r="QBL199" s="87">
        <f>QBJ199+QBK199</f>
        <v>0</v>
      </c>
      <c r="QBM199" s="87">
        <v>0</v>
      </c>
      <c r="QBN199" s="87">
        <f>QBL199*(($H$150)+1)+(IF(QBM199&lt;101,QBM199,IF(QBM199&lt;201,QBM199/2,IF(QBM199&lt;=301,QBM199/3,QBM199/4))))</f>
        <v>0</v>
      </c>
      <c r="QBO199" s="108">
        <v>3</v>
      </c>
      <c r="QBP199" s="109"/>
      <c r="QBQ199" s="87"/>
      <c r="QBR199" s="87"/>
      <c r="QBS199" s="87">
        <v>0</v>
      </c>
      <c r="QBT199" s="87">
        <f>QBR199+QBS199</f>
        <v>0</v>
      </c>
      <c r="QBU199" s="87">
        <v>0</v>
      </c>
      <c r="QBV199" s="87">
        <f>QBT199*(($H$150)+1)+(IF(QBU199&lt;101,QBU199,IF(QBU199&lt;201,QBU199/2,IF(QBU199&lt;=301,QBU199/3,QBU199/4))))</f>
        <v>0</v>
      </c>
      <c r="QBW199" s="108">
        <v>3</v>
      </c>
      <c r="QBX199" s="109"/>
      <c r="QBY199" s="87"/>
      <c r="QBZ199" s="87"/>
      <c r="QCA199" s="87">
        <v>0</v>
      </c>
      <c r="QCB199" s="87">
        <f>QBZ199+QCA199</f>
        <v>0</v>
      </c>
      <c r="QCC199" s="87">
        <v>0</v>
      </c>
      <c r="QCD199" s="87">
        <f>QCB199*(($H$150)+1)+(IF(QCC199&lt;101,QCC199,IF(QCC199&lt;201,QCC199/2,IF(QCC199&lt;=301,QCC199/3,QCC199/4))))</f>
        <v>0</v>
      </c>
      <c r="QCE199" s="108">
        <v>3</v>
      </c>
      <c r="QCF199" s="109"/>
      <c r="QCG199" s="87"/>
      <c r="QCH199" s="87"/>
      <c r="QCI199" s="87">
        <v>0</v>
      </c>
      <c r="QCJ199" s="87">
        <f>QCH199+QCI199</f>
        <v>0</v>
      </c>
      <c r="QCK199" s="87">
        <v>0</v>
      </c>
      <c r="QCL199" s="87">
        <f>QCJ199*(($H$150)+1)+(IF(QCK199&lt;101,QCK199,IF(QCK199&lt;201,QCK199/2,IF(QCK199&lt;=301,QCK199/3,QCK199/4))))</f>
        <v>0</v>
      </c>
      <c r="QCM199" s="108">
        <v>3</v>
      </c>
      <c r="QCN199" s="109"/>
      <c r="QCO199" s="87"/>
      <c r="QCP199" s="87"/>
      <c r="QCQ199" s="87">
        <v>0</v>
      </c>
      <c r="QCR199" s="87">
        <f>QCP199+QCQ199</f>
        <v>0</v>
      </c>
      <c r="QCS199" s="87">
        <v>0</v>
      </c>
      <c r="QCT199" s="87">
        <f>QCR199*(($H$150)+1)+(IF(QCS199&lt;101,QCS199,IF(QCS199&lt;201,QCS199/2,IF(QCS199&lt;=301,QCS199/3,QCS199/4))))</f>
        <v>0</v>
      </c>
      <c r="QCU199" s="108">
        <v>3</v>
      </c>
      <c r="QCV199" s="109"/>
      <c r="QCW199" s="87"/>
      <c r="QCX199" s="87"/>
      <c r="QCY199" s="87">
        <v>0</v>
      </c>
      <c r="QCZ199" s="87">
        <f>QCX199+QCY199</f>
        <v>0</v>
      </c>
      <c r="QDA199" s="87">
        <v>0</v>
      </c>
      <c r="QDB199" s="87">
        <f>QCZ199*(($H$150)+1)+(IF(QDA199&lt;101,QDA199,IF(QDA199&lt;201,QDA199/2,IF(QDA199&lt;=301,QDA199/3,QDA199/4))))</f>
        <v>0</v>
      </c>
      <c r="QDC199" s="108">
        <v>3</v>
      </c>
      <c r="QDD199" s="109"/>
      <c r="QDE199" s="87"/>
      <c r="QDF199" s="87"/>
      <c r="QDG199" s="87">
        <v>0</v>
      </c>
      <c r="QDH199" s="87">
        <f>QDF199+QDG199</f>
        <v>0</v>
      </c>
      <c r="QDI199" s="87">
        <v>0</v>
      </c>
      <c r="QDJ199" s="87">
        <f>QDH199*(($H$150)+1)+(IF(QDI199&lt;101,QDI199,IF(QDI199&lt;201,QDI199/2,IF(QDI199&lt;=301,QDI199/3,QDI199/4))))</f>
        <v>0</v>
      </c>
      <c r="QDK199" s="108">
        <v>3</v>
      </c>
      <c r="QDL199" s="109"/>
      <c r="QDM199" s="87"/>
      <c r="QDN199" s="87"/>
      <c r="QDO199" s="87">
        <v>0</v>
      </c>
      <c r="QDP199" s="87">
        <f>QDN199+QDO199</f>
        <v>0</v>
      </c>
      <c r="QDQ199" s="87">
        <v>0</v>
      </c>
      <c r="QDR199" s="87">
        <f>QDP199*(($H$150)+1)+(IF(QDQ199&lt;101,QDQ199,IF(QDQ199&lt;201,QDQ199/2,IF(QDQ199&lt;=301,QDQ199/3,QDQ199/4))))</f>
        <v>0</v>
      </c>
      <c r="QDS199" s="108">
        <v>3</v>
      </c>
      <c r="QDT199" s="109"/>
      <c r="QDU199" s="87"/>
      <c r="QDV199" s="87"/>
      <c r="QDW199" s="87">
        <v>0</v>
      </c>
      <c r="QDX199" s="87">
        <f>QDV199+QDW199</f>
        <v>0</v>
      </c>
      <c r="QDY199" s="87">
        <v>0</v>
      </c>
      <c r="QDZ199" s="87">
        <f>QDX199*(($H$150)+1)+(IF(QDY199&lt;101,QDY199,IF(QDY199&lt;201,QDY199/2,IF(QDY199&lt;=301,QDY199/3,QDY199/4))))</f>
        <v>0</v>
      </c>
      <c r="QEA199" s="108">
        <v>3</v>
      </c>
      <c r="QEB199" s="109"/>
      <c r="QEC199" s="87"/>
      <c r="QED199" s="87"/>
      <c r="QEE199" s="87">
        <v>0</v>
      </c>
      <c r="QEF199" s="87">
        <f>QED199+QEE199</f>
        <v>0</v>
      </c>
      <c r="QEG199" s="87">
        <v>0</v>
      </c>
      <c r="QEH199" s="87">
        <f>QEF199*(($H$150)+1)+(IF(QEG199&lt;101,QEG199,IF(QEG199&lt;201,QEG199/2,IF(QEG199&lt;=301,QEG199/3,QEG199/4))))</f>
        <v>0</v>
      </c>
      <c r="QEI199" s="108">
        <v>3</v>
      </c>
      <c r="QEJ199" s="109"/>
      <c r="QEK199" s="87"/>
      <c r="QEL199" s="87"/>
      <c r="QEM199" s="87">
        <v>0</v>
      </c>
      <c r="QEN199" s="87">
        <f>QEL199+QEM199</f>
        <v>0</v>
      </c>
      <c r="QEO199" s="87">
        <v>0</v>
      </c>
      <c r="QEP199" s="87">
        <f>QEN199*(($H$150)+1)+(IF(QEO199&lt;101,QEO199,IF(QEO199&lt;201,QEO199/2,IF(QEO199&lt;=301,QEO199/3,QEO199/4))))</f>
        <v>0</v>
      </c>
      <c r="QEQ199" s="108">
        <v>3</v>
      </c>
      <c r="QER199" s="109"/>
      <c r="QES199" s="87"/>
      <c r="QET199" s="87"/>
      <c r="QEU199" s="87">
        <v>0</v>
      </c>
      <c r="QEV199" s="87">
        <f>QET199+QEU199</f>
        <v>0</v>
      </c>
      <c r="QEW199" s="87">
        <v>0</v>
      </c>
      <c r="QEX199" s="87">
        <f>QEV199*(($H$150)+1)+(IF(QEW199&lt;101,QEW199,IF(QEW199&lt;201,QEW199/2,IF(QEW199&lt;=301,QEW199/3,QEW199/4))))</f>
        <v>0</v>
      </c>
      <c r="QEY199" s="108">
        <v>3</v>
      </c>
      <c r="QEZ199" s="109"/>
      <c r="QFA199" s="87"/>
      <c r="QFB199" s="87"/>
      <c r="QFC199" s="87">
        <v>0</v>
      </c>
      <c r="QFD199" s="87">
        <f>QFB199+QFC199</f>
        <v>0</v>
      </c>
      <c r="QFE199" s="87">
        <v>0</v>
      </c>
      <c r="QFF199" s="87">
        <f>QFD199*(($H$150)+1)+(IF(QFE199&lt;101,QFE199,IF(QFE199&lt;201,QFE199/2,IF(QFE199&lt;=301,QFE199/3,QFE199/4))))</f>
        <v>0</v>
      </c>
      <c r="QFG199" s="108">
        <v>3</v>
      </c>
      <c r="QFH199" s="109"/>
      <c r="QFI199" s="87"/>
      <c r="QFJ199" s="87"/>
      <c r="QFK199" s="87">
        <v>0</v>
      </c>
      <c r="QFL199" s="87">
        <f>QFJ199+QFK199</f>
        <v>0</v>
      </c>
      <c r="QFM199" s="87">
        <v>0</v>
      </c>
      <c r="QFN199" s="87">
        <f>QFL199*(($H$150)+1)+(IF(QFM199&lt;101,QFM199,IF(QFM199&lt;201,QFM199/2,IF(QFM199&lt;=301,QFM199/3,QFM199/4))))</f>
        <v>0</v>
      </c>
      <c r="QFO199" s="108">
        <v>3</v>
      </c>
      <c r="QFP199" s="109"/>
      <c r="QFQ199" s="87"/>
      <c r="QFR199" s="87"/>
      <c r="QFS199" s="87">
        <v>0</v>
      </c>
      <c r="QFT199" s="87">
        <f>QFR199+QFS199</f>
        <v>0</v>
      </c>
      <c r="QFU199" s="87">
        <v>0</v>
      </c>
      <c r="QFV199" s="87">
        <f>QFT199*(($H$150)+1)+(IF(QFU199&lt;101,QFU199,IF(QFU199&lt;201,QFU199/2,IF(QFU199&lt;=301,QFU199/3,QFU199/4))))</f>
        <v>0</v>
      </c>
      <c r="QFW199" s="108">
        <v>3</v>
      </c>
      <c r="QFX199" s="109"/>
      <c r="QFY199" s="87"/>
      <c r="QFZ199" s="87"/>
      <c r="QGA199" s="87">
        <v>0</v>
      </c>
      <c r="QGB199" s="87">
        <f>QFZ199+QGA199</f>
        <v>0</v>
      </c>
      <c r="QGC199" s="87">
        <v>0</v>
      </c>
      <c r="QGD199" s="87">
        <f>QGB199*(($H$150)+1)+(IF(QGC199&lt;101,QGC199,IF(QGC199&lt;201,QGC199/2,IF(QGC199&lt;=301,QGC199/3,QGC199/4))))</f>
        <v>0</v>
      </c>
      <c r="QGE199" s="108">
        <v>3</v>
      </c>
      <c r="QGF199" s="109"/>
      <c r="QGG199" s="87"/>
      <c r="QGH199" s="87"/>
      <c r="QGI199" s="87">
        <v>0</v>
      </c>
      <c r="QGJ199" s="87">
        <f>QGH199+QGI199</f>
        <v>0</v>
      </c>
      <c r="QGK199" s="87">
        <v>0</v>
      </c>
      <c r="QGL199" s="87">
        <f>QGJ199*(($H$150)+1)+(IF(QGK199&lt;101,QGK199,IF(QGK199&lt;201,QGK199/2,IF(QGK199&lt;=301,QGK199/3,QGK199/4))))</f>
        <v>0</v>
      </c>
      <c r="QGM199" s="108">
        <v>3</v>
      </c>
      <c r="QGN199" s="109"/>
      <c r="QGO199" s="87"/>
      <c r="QGP199" s="87"/>
      <c r="QGQ199" s="87">
        <v>0</v>
      </c>
      <c r="QGR199" s="87">
        <f>QGP199+QGQ199</f>
        <v>0</v>
      </c>
      <c r="QGS199" s="87">
        <v>0</v>
      </c>
      <c r="QGT199" s="87">
        <f>QGR199*(($H$150)+1)+(IF(QGS199&lt;101,QGS199,IF(QGS199&lt;201,QGS199/2,IF(QGS199&lt;=301,QGS199/3,QGS199/4))))</f>
        <v>0</v>
      </c>
      <c r="QGU199" s="108">
        <v>3</v>
      </c>
      <c r="QGV199" s="109"/>
      <c r="QGW199" s="87"/>
      <c r="QGX199" s="87"/>
      <c r="QGY199" s="87">
        <v>0</v>
      </c>
      <c r="QGZ199" s="87">
        <f>QGX199+QGY199</f>
        <v>0</v>
      </c>
      <c r="QHA199" s="87">
        <v>0</v>
      </c>
      <c r="QHB199" s="87">
        <f>QGZ199*(($H$150)+1)+(IF(QHA199&lt;101,QHA199,IF(QHA199&lt;201,QHA199/2,IF(QHA199&lt;=301,QHA199/3,QHA199/4))))</f>
        <v>0</v>
      </c>
      <c r="QHC199" s="108">
        <v>3</v>
      </c>
      <c r="QHD199" s="109"/>
      <c r="QHE199" s="87"/>
      <c r="QHF199" s="87"/>
      <c r="QHG199" s="87">
        <v>0</v>
      </c>
      <c r="QHH199" s="87">
        <f>QHF199+QHG199</f>
        <v>0</v>
      </c>
      <c r="QHI199" s="87">
        <v>0</v>
      </c>
      <c r="QHJ199" s="87">
        <f>QHH199*(($H$150)+1)+(IF(QHI199&lt;101,QHI199,IF(QHI199&lt;201,QHI199/2,IF(QHI199&lt;=301,QHI199/3,QHI199/4))))</f>
        <v>0</v>
      </c>
      <c r="QHK199" s="108">
        <v>3</v>
      </c>
      <c r="QHL199" s="109"/>
      <c r="QHM199" s="87"/>
      <c r="QHN199" s="87"/>
      <c r="QHO199" s="87">
        <v>0</v>
      </c>
      <c r="QHP199" s="87">
        <f>QHN199+QHO199</f>
        <v>0</v>
      </c>
      <c r="QHQ199" s="87">
        <v>0</v>
      </c>
      <c r="QHR199" s="87">
        <f>QHP199*(($H$150)+1)+(IF(QHQ199&lt;101,QHQ199,IF(QHQ199&lt;201,QHQ199/2,IF(QHQ199&lt;=301,QHQ199/3,QHQ199/4))))</f>
        <v>0</v>
      </c>
      <c r="QHS199" s="108">
        <v>3</v>
      </c>
      <c r="QHT199" s="109"/>
      <c r="QHU199" s="87"/>
      <c r="QHV199" s="87"/>
      <c r="QHW199" s="87">
        <v>0</v>
      </c>
      <c r="QHX199" s="87">
        <f>QHV199+QHW199</f>
        <v>0</v>
      </c>
      <c r="QHY199" s="87">
        <v>0</v>
      </c>
      <c r="QHZ199" s="87">
        <f>QHX199*(($H$150)+1)+(IF(QHY199&lt;101,QHY199,IF(QHY199&lt;201,QHY199/2,IF(QHY199&lt;=301,QHY199/3,QHY199/4))))</f>
        <v>0</v>
      </c>
      <c r="QIA199" s="108">
        <v>3</v>
      </c>
      <c r="QIB199" s="109"/>
      <c r="QIC199" s="87"/>
      <c r="QID199" s="87"/>
      <c r="QIE199" s="87">
        <v>0</v>
      </c>
      <c r="QIF199" s="87">
        <f>QID199+QIE199</f>
        <v>0</v>
      </c>
      <c r="QIG199" s="87">
        <v>0</v>
      </c>
      <c r="QIH199" s="87">
        <f>QIF199*(($H$150)+1)+(IF(QIG199&lt;101,QIG199,IF(QIG199&lt;201,QIG199/2,IF(QIG199&lt;=301,QIG199/3,QIG199/4))))</f>
        <v>0</v>
      </c>
      <c r="QII199" s="108">
        <v>3</v>
      </c>
      <c r="QIJ199" s="109"/>
      <c r="QIK199" s="87"/>
      <c r="QIL199" s="87"/>
      <c r="QIM199" s="87">
        <v>0</v>
      </c>
      <c r="QIN199" s="87">
        <f>QIL199+QIM199</f>
        <v>0</v>
      </c>
      <c r="QIO199" s="87">
        <v>0</v>
      </c>
      <c r="QIP199" s="87">
        <f>QIN199*(($H$150)+1)+(IF(QIO199&lt;101,QIO199,IF(QIO199&lt;201,QIO199/2,IF(QIO199&lt;=301,QIO199/3,QIO199/4))))</f>
        <v>0</v>
      </c>
      <c r="QIQ199" s="108">
        <v>3</v>
      </c>
      <c r="QIR199" s="109"/>
      <c r="QIS199" s="87"/>
      <c r="QIT199" s="87"/>
      <c r="QIU199" s="87">
        <v>0</v>
      </c>
      <c r="QIV199" s="87">
        <f>QIT199+QIU199</f>
        <v>0</v>
      </c>
      <c r="QIW199" s="87">
        <v>0</v>
      </c>
      <c r="QIX199" s="87">
        <f>QIV199*(($H$150)+1)+(IF(QIW199&lt;101,QIW199,IF(QIW199&lt;201,QIW199/2,IF(QIW199&lt;=301,QIW199/3,QIW199/4))))</f>
        <v>0</v>
      </c>
      <c r="QIY199" s="108">
        <v>3</v>
      </c>
      <c r="QIZ199" s="109"/>
      <c r="QJA199" s="87"/>
      <c r="QJB199" s="87"/>
      <c r="QJC199" s="87">
        <v>0</v>
      </c>
      <c r="QJD199" s="87">
        <f>QJB199+QJC199</f>
        <v>0</v>
      </c>
      <c r="QJE199" s="87">
        <v>0</v>
      </c>
      <c r="QJF199" s="87">
        <f>QJD199*(($H$150)+1)+(IF(QJE199&lt;101,QJE199,IF(QJE199&lt;201,QJE199/2,IF(QJE199&lt;=301,QJE199/3,QJE199/4))))</f>
        <v>0</v>
      </c>
      <c r="QJG199" s="108">
        <v>3</v>
      </c>
      <c r="QJH199" s="109"/>
      <c r="QJI199" s="87"/>
      <c r="QJJ199" s="87"/>
      <c r="QJK199" s="87">
        <v>0</v>
      </c>
      <c r="QJL199" s="87">
        <f>QJJ199+QJK199</f>
        <v>0</v>
      </c>
      <c r="QJM199" s="87">
        <v>0</v>
      </c>
      <c r="QJN199" s="87">
        <f>QJL199*(($H$150)+1)+(IF(QJM199&lt;101,QJM199,IF(QJM199&lt;201,QJM199/2,IF(QJM199&lt;=301,QJM199/3,QJM199/4))))</f>
        <v>0</v>
      </c>
      <c r="QJO199" s="108">
        <v>3</v>
      </c>
      <c r="QJP199" s="109"/>
      <c r="QJQ199" s="87"/>
      <c r="QJR199" s="87"/>
      <c r="QJS199" s="87">
        <v>0</v>
      </c>
      <c r="QJT199" s="87">
        <f>QJR199+QJS199</f>
        <v>0</v>
      </c>
      <c r="QJU199" s="87">
        <v>0</v>
      </c>
      <c r="QJV199" s="87">
        <f>QJT199*(($H$150)+1)+(IF(QJU199&lt;101,QJU199,IF(QJU199&lt;201,QJU199/2,IF(QJU199&lt;=301,QJU199/3,QJU199/4))))</f>
        <v>0</v>
      </c>
      <c r="QJW199" s="108">
        <v>3</v>
      </c>
      <c r="QJX199" s="109"/>
      <c r="QJY199" s="87"/>
      <c r="QJZ199" s="87"/>
      <c r="QKA199" s="87">
        <v>0</v>
      </c>
      <c r="QKB199" s="87">
        <f>QJZ199+QKA199</f>
        <v>0</v>
      </c>
      <c r="QKC199" s="87">
        <v>0</v>
      </c>
      <c r="QKD199" s="87">
        <f>QKB199*(($H$150)+1)+(IF(QKC199&lt;101,QKC199,IF(QKC199&lt;201,QKC199/2,IF(QKC199&lt;=301,QKC199/3,QKC199/4))))</f>
        <v>0</v>
      </c>
      <c r="QKE199" s="108">
        <v>3</v>
      </c>
      <c r="QKF199" s="109"/>
      <c r="QKG199" s="87"/>
      <c r="QKH199" s="87"/>
      <c r="QKI199" s="87">
        <v>0</v>
      </c>
      <c r="QKJ199" s="87">
        <f>QKH199+QKI199</f>
        <v>0</v>
      </c>
      <c r="QKK199" s="87">
        <v>0</v>
      </c>
      <c r="QKL199" s="87">
        <f>QKJ199*(($H$150)+1)+(IF(QKK199&lt;101,QKK199,IF(QKK199&lt;201,QKK199/2,IF(QKK199&lt;=301,QKK199/3,QKK199/4))))</f>
        <v>0</v>
      </c>
      <c r="QKM199" s="108">
        <v>3</v>
      </c>
      <c r="QKN199" s="109"/>
      <c r="QKO199" s="87"/>
      <c r="QKP199" s="87"/>
      <c r="QKQ199" s="87">
        <v>0</v>
      </c>
      <c r="QKR199" s="87">
        <f>QKP199+QKQ199</f>
        <v>0</v>
      </c>
      <c r="QKS199" s="87">
        <v>0</v>
      </c>
      <c r="QKT199" s="87">
        <f>QKR199*(($H$150)+1)+(IF(QKS199&lt;101,QKS199,IF(QKS199&lt;201,QKS199/2,IF(QKS199&lt;=301,QKS199/3,QKS199/4))))</f>
        <v>0</v>
      </c>
      <c r="QKU199" s="108">
        <v>3</v>
      </c>
      <c r="QKV199" s="109"/>
      <c r="QKW199" s="87"/>
      <c r="QKX199" s="87"/>
      <c r="QKY199" s="87">
        <v>0</v>
      </c>
      <c r="QKZ199" s="87">
        <f>QKX199+QKY199</f>
        <v>0</v>
      </c>
      <c r="QLA199" s="87">
        <v>0</v>
      </c>
      <c r="QLB199" s="87">
        <f>QKZ199*(($H$150)+1)+(IF(QLA199&lt;101,QLA199,IF(QLA199&lt;201,QLA199/2,IF(QLA199&lt;=301,QLA199/3,QLA199/4))))</f>
        <v>0</v>
      </c>
      <c r="QLC199" s="108">
        <v>3</v>
      </c>
      <c r="QLD199" s="109"/>
      <c r="QLE199" s="87"/>
      <c r="QLF199" s="87"/>
      <c r="QLG199" s="87">
        <v>0</v>
      </c>
      <c r="QLH199" s="87">
        <f>QLF199+QLG199</f>
        <v>0</v>
      </c>
      <c r="QLI199" s="87">
        <v>0</v>
      </c>
      <c r="QLJ199" s="87">
        <f>QLH199*(($H$150)+1)+(IF(QLI199&lt;101,QLI199,IF(QLI199&lt;201,QLI199/2,IF(QLI199&lt;=301,QLI199/3,QLI199/4))))</f>
        <v>0</v>
      </c>
      <c r="QLK199" s="108">
        <v>3</v>
      </c>
      <c r="QLL199" s="109"/>
      <c r="QLM199" s="87"/>
      <c r="QLN199" s="87"/>
      <c r="QLO199" s="87">
        <v>0</v>
      </c>
      <c r="QLP199" s="87">
        <f>QLN199+QLO199</f>
        <v>0</v>
      </c>
      <c r="QLQ199" s="87">
        <v>0</v>
      </c>
      <c r="QLR199" s="87">
        <f>QLP199*(($H$150)+1)+(IF(QLQ199&lt;101,QLQ199,IF(QLQ199&lt;201,QLQ199/2,IF(QLQ199&lt;=301,QLQ199/3,QLQ199/4))))</f>
        <v>0</v>
      </c>
      <c r="QLS199" s="108">
        <v>3</v>
      </c>
      <c r="QLT199" s="109"/>
      <c r="QLU199" s="87"/>
      <c r="QLV199" s="87"/>
      <c r="QLW199" s="87">
        <v>0</v>
      </c>
      <c r="QLX199" s="87">
        <f>QLV199+QLW199</f>
        <v>0</v>
      </c>
      <c r="QLY199" s="87">
        <v>0</v>
      </c>
      <c r="QLZ199" s="87">
        <f>QLX199*(($H$150)+1)+(IF(QLY199&lt;101,QLY199,IF(QLY199&lt;201,QLY199/2,IF(QLY199&lt;=301,QLY199/3,QLY199/4))))</f>
        <v>0</v>
      </c>
      <c r="QMA199" s="108">
        <v>3</v>
      </c>
      <c r="QMB199" s="109"/>
      <c r="QMC199" s="87"/>
      <c r="QMD199" s="87"/>
      <c r="QME199" s="87">
        <v>0</v>
      </c>
      <c r="QMF199" s="87">
        <f>QMD199+QME199</f>
        <v>0</v>
      </c>
      <c r="QMG199" s="87">
        <v>0</v>
      </c>
      <c r="QMH199" s="87">
        <f>QMF199*(($H$150)+1)+(IF(QMG199&lt;101,QMG199,IF(QMG199&lt;201,QMG199/2,IF(QMG199&lt;=301,QMG199/3,QMG199/4))))</f>
        <v>0</v>
      </c>
      <c r="QMI199" s="108">
        <v>3</v>
      </c>
      <c r="QMJ199" s="109"/>
      <c r="QMK199" s="87"/>
      <c r="QML199" s="87"/>
      <c r="QMM199" s="87">
        <v>0</v>
      </c>
      <c r="QMN199" s="87">
        <f>QML199+QMM199</f>
        <v>0</v>
      </c>
      <c r="QMO199" s="87">
        <v>0</v>
      </c>
      <c r="QMP199" s="87">
        <f>QMN199*(($H$150)+1)+(IF(QMO199&lt;101,QMO199,IF(QMO199&lt;201,QMO199/2,IF(QMO199&lt;=301,QMO199/3,QMO199/4))))</f>
        <v>0</v>
      </c>
      <c r="QMQ199" s="108">
        <v>3</v>
      </c>
      <c r="QMR199" s="109"/>
      <c r="QMS199" s="87"/>
      <c r="QMT199" s="87"/>
      <c r="QMU199" s="87">
        <v>0</v>
      </c>
      <c r="QMV199" s="87">
        <f>QMT199+QMU199</f>
        <v>0</v>
      </c>
      <c r="QMW199" s="87">
        <v>0</v>
      </c>
      <c r="QMX199" s="87">
        <f>QMV199*(($H$150)+1)+(IF(QMW199&lt;101,QMW199,IF(QMW199&lt;201,QMW199/2,IF(QMW199&lt;=301,QMW199/3,QMW199/4))))</f>
        <v>0</v>
      </c>
      <c r="QMY199" s="108">
        <v>3</v>
      </c>
      <c r="QMZ199" s="109"/>
      <c r="QNA199" s="87"/>
      <c r="QNB199" s="87"/>
      <c r="QNC199" s="87">
        <v>0</v>
      </c>
      <c r="QND199" s="87">
        <f>QNB199+QNC199</f>
        <v>0</v>
      </c>
      <c r="QNE199" s="87">
        <v>0</v>
      </c>
      <c r="QNF199" s="87">
        <f>QND199*(($H$150)+1)+(IF(QNE199&lt;101,QNE199,IF(QNE199&lt;201,QNE199/2,IF(QNE199&lt;=301,QNE199/3,QNE199/4))))</f>
        <v>0</v>
      </c>
      <c r="QNG199" s="108">
        <v>3</v>
      </c>
      <c r="QNH199" s="109"/>
      <c r="QNI199" s="87"/>
      <c r="QNJ199" s="87"/>
      <c r="QNK199" s="87">
        <v>0</v>
      </c>
      <c r="QNL199" s="87">
        <f>QNJ199+QNK199</f>
        <v>0</v>
      </c>
      <c r="QNM199" s="87">
        <v>0</v>
      </c>
      <c r="QNN199" s="87">
        <f>QNL199*(($H$150)+1)+(IF(QNM199&lt;101,QNM199,IF(QNM199&lt;201,QNM199/2,IF(QNM199&lt;=301,QNM199/3,QNM199/4))))</f>
        <v>0</v>
      </c>
      <c r="QNO199" s="108">
        <v>3</v>
      </c>
      <c r="QNP199" s="109"/>
      <c r="QNQ199" s="87"/>
      <c r="QNR199" s="87"/>
      <c r="QNS199" s="87">
        <v>0</v>
      </c>
      <c r="QNT199" s="87">
        <f>QNR199+QNS199</f>
        <v>0</v>
      </c>
      <c r="QNU199" s="87">
        <v>0</v>
      </c>
      <c r="QNV199" s="87">
        <f>QNT199*(($H$150)+1)+(IF(QNU199&lt;101,QNU199,IF(QNU199&lt;201,QNU199/2,IF(QNU199&lt;=301,QNU199/3,QNU199/4))))</f>
        <v>0</v>
      </c>
      <c r="QNW199" s="108">
        <v>3</v>
      </c>
      <c r="QNX199" s="109"/>
      <c r="QNY199" s="87"/>
      <c r="QNZ199" s="87"/>
      <c r="QOA199" s="87">
        <v>0</v>
      </c>
      <c r="QOB199" s="87">
        <f>QNZ199+QOA199</f>
        <v>0</v>
      </c>
      <c r="QOC199" s="87">
        <v>0</v>
      </c>
      <c r="QOD199" s="87">
        <f>QOB199*(($H$150)+1)+(IF(QOC199&lt;101,QOC199,IF(QOC199&lt;201,QOC199/2,IF(QOC199&lt;=301,QOC199/3,QOC199/4))))</f>
        <v>0</v>
      </c>
      <c r="QOE199" s="108">
        <v>3</v>
      </c>
      <c r="QOF199" s="109"/>
      <c r="QOG199" s="87"/>
      <c r="QOH199" s="87"/>
      <c r="QOI199" s="87">
        <v>0</v>
      </c>
      <c r="QOJ199" s="87">
        <f>QOH199+QOI199</f>
        <v>0</v>
      </c>
      <c r="QOK199" s="87">
        <v>0</v>
      </c>
      <c r="QOL199" s="87">
        <f>QOJ199*(($H$150)+1)+(IF(QOK199&lt;101,QOK199,IF(QOK199&lt;201,QOK199/2,IF(QOK199&lt;=301,QOK199/3,QOK199/4))))</f>
        <v>0</v>
      </c>
      <c r="QOM199" s="108">
        <v>3</v>
      </c>
      <c r="QON199" s="109"/>
      <c r="QOO199" s="87"/>
      <c r="QOP199" s="87"/>
      <c r="QOQ199" s="87">
        <v>0</v>
      </c>
      <c r="QOR199" s="87">
        <f>QOP199+QOQ199</f>
        <v>0</v>
      </c>
      <c r="QOS199" s="87">
        <v>0</v>
      </c>
      <c r="QOT199" s="87">
        <f>QOR199*(($H$150)+1)+(IF(QOS199&lt;101,QOS199,IF(QOS199&lt;201,QOS199/2,IF(QOS199&lt;=301,QOS199/3,QOS199/4))))</f>
        <v>0</v>
      </c>
      <c r="QOU199" s="108">
        <v>3</v>
      </c>
      <c r="QOV199" s="109"/>
      <c r="QOW199" s="87"/>
      <c r="QOX199" s="87"/>
      <c r="QOY199" s="87">
        <v>0</v>
      </c>
      <c r="QOZ199" s="87">
        <f>QOX199+QOY199</f>
        <v>0</v>
      </c>
      <c r="QPA199" s="87">
        <v>0</v>
      </c>
      <c r="QPB199" s="87">
        <f>QOZ199*(($H$150)+1)+(IF(QPA199&lt;101,QPA199,IF(QPA199&lt;201,QPA199/2,IF(QPA199&lt;=301,QPA199/3,QPA199/4))))</f>
        <v>0</v>
      </c>
      <c r="QPC199" s="108">
        <v>3</v>
      </c>
      <c r="QPD199" s="109"/>
      <c r="QPE199" s="87"/>
      <c r="QPF199" s="87"/>
      <c r="QPG199" s="87">
        <v>0</v>
      </c>
      <c r="QPH199" s="87">
        <f>QPF199+QPG199</f>
        <v>0</v>
      </c>
      <c r="QPI199" s="87">
        <v>0</v>
      </c>
      <c r="QPJ199" s="87">
        <f>QPH199*(($H$150)+1)+(IF(QPI199&lt;101,QPI199,IF(QPI199&lt;201,QPI199/2,IF(QPI199&lt;=301,QPI199/3,QPI199/4))))</f>
        <v>0</v>
      </c>
      <c r="QPK199" s="108">
        <v>3</v>
      </c>
      <c r="QPL199" s="109"/>
      <c r="QPM199" s="87"/>
      <c r="QPN199" s="87"/>
      <c r="QPO199" s="87">
        <v>0</v>
      </c>
      <c r="QPP199" s="87">
        <f>QPN199+QPO199</f>
        <v>0</v>
      </c>
      <c r="QPQ199" s="87">
        <v>0</v>
      </c>
      <c r="QPR199" s="87">
        <f>QPP199*(($H$150)+1)+(IF(QPQ199&lt;101,QPQ199,IF(QPQ199&lt;201,QPQ199/2,IF(QPQ199&lt;=301,QPQ199/3,QPQ199/4))))</f>
        <v>0</v>
      </c>
      <c r="QPS199" s="108">
        <v>3</v>
      </c>
      <c r="QPT199" s="109"/>
      <c r="QPU199" s="87"/>
      <c r="QPV199" s="87"/>
      <c r="QPW199" s="87">
        <v>0</v>
      </c>
      <c r="QPX199" s="87">
        <f>QPV199+QPW199</f>
        <v>0</v>
      </c>
      <c r="QPY199" s="87">
        <v>0</v>
      </c>
      <c r="QPZ199" s="87">
        <f>QPX199*(($H$150)+1)+(IF(QPY199&lt;101,QPY199,IF(QPY199&lt;201,QPY199/2,IF(QPY199&lt;=301,QPY199/3,QPY199/4))))</f>
        <v>0</v>
      </c>
      <c r="QQA199" s="108">
        <v>3</v>
      </c>
      <c r="QQB199" s="109"/>
      <c r="QQC199" s="87"/>
      <c r="QQD199" s="87"/>
      <c r="QQE199" s="87">
        <v>0</v>
      </c>
      <c r="QQF199" s="87">
        <f>QQD199+QQE199</f>
        <v>0</v>
      </c>
      <c r="QQG199" s="87">
        <v>0</v>
      </c>
      <c r="QQH199" s="87">
        <f>QQF199*(($H$150)+1)+(IF(QQG199&lt;101,QQG199,IF(QQG199&lt;201,QQG199/2,IF(QQG199&lt;=301,QQG199/3,QQG199/4))))</f>
        <v>0</v>
      </c>
      <c r="QQI199" s="108">
        <v>3</v>
      </c>
      <c r="QQJ199" s="109"/>
      <c r="QQK199" s="87"/>
      <c r="QQL199" s="87"/>
      <c r="QQM199" s="87">
        <v>0</v>
      </c>
      <c r="QQN199" s="87">
        <f>QQL199+QQM199</f>
        <v>0</v>
      </c>
      <c r="QQO199" s="87">
        <v>0</v>
      </c>
      <c r="QQP199" s="87">
        <f>QQN199*(($H$150)+1)+(IF(QQO199&lt;101,QQO199,IF(QQO199&lt;201,QQO199/2,IF(QQO199&lt;=301,QQO199/3,QQO199/4))))</f>
        <v>0</v>
      </c>
      <c r="QQQ199" s="108">
        <v>3</v>
      </c>
      <c r="QQR199" s="109"/>
      <c r="QQS199" s="87"/>
      <c r="QQT199" s="87"/>
      <c r="QQU199" s="87">
        <v>0</v>
      </c>
      <c r="QQV199" s="87">
        <f>QQT199+QQU199</f>
        <v>0</v>
      </c>
      <c r="QQW199" s="87">
        <v>0</v>
      </c>
      <c r="QQX199" s="87">
        <f>QQV199*(($H$150)+1)+(IF(QQW199&lt;101,QQW199,IF(QQW199&lt;201,QQW199/2,IF(QQW199&lt;=301,QQW199/3,QQW199/4))))</f>
        <v>0</v>
      </c>
      <c r="QQY199" s="108">
        <v>3</v>
      </c>
      <c r="QQZ199" s="109"/>
      <c r="QRA199" s="87"/>
      <c r="QRB199" s="87"/>
      <c r="QRC199" s="87">
        <v>0</v>
      </c>
      <c r="QRD199" s="87">
        <f>QRB199+QRC199</f>
        <v>0</v>
      </c>
      <c r="QRE199" s="87">
        <v>0</v>
      </c>
      <c r="QRF199" s="87">
        <f>QRD199*(($H$150)+1)+(IF(QRE199&lt;101,QRE199,IF(QRE199&lt;201,QRE199/2,IF(QRE199&lt;=301,QRE199/3,QRE199/4))))</f>
        <v>0</v>
      </c>
      <c r="QRG199" s="108">
        <v>3</v>
      </c>
      <c r="QRH199" s="109"/>
      <c r="QRI199" s="87"/>
      <c r="QRJ199" s="87"/>
      <c r="QRK199" s="87">
        <v>0</v>
      </c>
      <c r="QRL199" s="87">
        <f>QRJ199+QRK199</f>
        <v>0</v>
      </c>
      <c r="QRM199" s="87">
        <v>0</v>
      </c>
      <c r="QRN199" s="87">
        <f>QRL199*(($H$150)+1)+(IF(QRM199&lt;101,QRM199,IF(QRM199&lt;201,QRM199/2,IF(QRM199&lt;=301,QRM199/3,QRM199/4))))</f>
        <v>0</v>
      </c>
      <c r="QRO199" s="108">
        <v>3</v>
      </c>
      <c r="QRP199" s="109"/>
      <c r="QRQ199" s="87"/>
      <c r="QRR199" s="87"/>
      <c r="QRS199" s="87">
        <v>0</v>
      </c>
      <c r="QRT199" s="87">
        <f>QRR199+QRS199</f>
        <v>0</v>
      </c>
      <c r="QRU199" s="87">
        <v>0</v>
      </c>
      <c r="QRV199" s="87">
        <f>QRT199*(($H$150)+1)+(IF(QRU199&lt;101,QRU199,IF(QRU199&lt;201,QRU199/2,IF(QRU199&lt;=301,QRU199/3,QRU199/4))))</f>
        <v>0</v>
      </c>
      <c r="QRW199" s="108">
        <v>3</v>
      </c>
      <c r="QRX199" s="109"/>
      <c r="QRY199" s="87"/>
      <c r="QRZ199" s="87"/>
      <c r="QSA199" s="87">
        <v>0</v>
      </c>
      <c r="QSB199" s="87">
        <f>QRZ199+QSA199</f>
        <v>0</v>
      </c>
      <c r="QSC199" s="87">
        <v>0</v>
      </c>
      <c r="QSD199" s="87">
        <f>QSB199*(($H$150)+1)+(IF(QSC199&lt;101,QSC199,IF(QSC199&lt;201,QSC199/2,IF(QSC199&lt;=301,QSC199/3,QSC199/4))))</f>
        <v>0</v>
      </c>
      <c r="QSE199" s="108">
        <v>3</v>
      </c>
      <c r="QSF199" s="109"/>
      <c r="QSG199" s="87"/>
      <c r="QSH199" s="87"/>
      <c r="QSI199" s="87">
        <v>0</v>
      </c>
      <c r="QSJ199" s="87">
        <f>QSH199+QSI199</f>
        <v>0</v>
      </c>
      <c r="QSK199" s="87">
        <v>0</v>
      </c>
      <c r="QSL199" s="87">
        <f>QSJ199*(($H$150)+1)+(IF(QSK199&lt;101,QSK199,IF(QSK199&lt;201,QSK199/2,IF(QSK199&lt;=301,QSK199/3,QSK199/4))))</f>
        <v>0</v>
      </c>
      <c r="QSM199" s="108">
        <v>3</v>
      </c>
      <c r="QSN199" s="109"/>
      <c r="QSO199" s="87"/>
      <c r="QSP199" s="87"/>
      <c r="QSQ199" s="87">
        <v>0</v>
      </c>
      <c r="QSR199" s="87">
        <f>QSP199+QSQ199</f>
        <v>0</v>
      </c>
      <c r="QSS199" s="87">
        <v>0</v>
      </c>
      <c r="QST199" s="87">
        <f>QSR199*(($H$150)+1)+(IF(QSS199&lt;101,QSS199,IF(QSS199&lt;201,QSS199/2,IF(QSS199&lt;=301,QSS199/3,QSS199/4))))</f>
        <v>0</v>
      </c>
      <c r="QSU199" s="108">
        <v>3</v>
      </c>
      <c r="QSV199" s="109"/>
      <c r="QSW199" s="87"/>
      <c r="QSX199" s="87"/>
      <c r="QSY199" s="87">
        <v>0</v>
      </c>
      <c r="QSZ199" s="87">
        <f>QSX199+QSY199</f>
        <v>0</v>
      </c>
      <c r="QTA199" s="87">
        <v>0</v>
      </c>
      <c r="QTB199" s="87">
        <f>QSZ199*(($H$150)+1)+(IF(QTA199&lt;101,QTA199,IF(QTA199&lt;201,QTA199/2,IF(QTA199&lt;=301,QTA199/3,QTA199/4))))</f>
        <v>0</v>
      </c>
      <c r="QTC199" s="108">
        <v>3</v>
      </c>
      <c r="QTD199" s="109"/>
      <c r="QTE199" s="87"/>
      <c r="QTF199" s="87"/>
      <c r="QTG199" s="87">
        <v>0</v>
      </c>
      <c r="QTH199" s="87">
        <f>QTF199+QTG199</f>
        <v>0</v>
      </c>
      <c r="QTI199" s="87">
        <v>0</v>
      </c>
      <c r="QTJ199" s="87">
        <f>QTH199*(($H$150)+1)+(IF(QTI199&lt;101,QTI199,IF(QTI199&lt;201,QTI199/2,IF(QTI199&lt;=301,QTI199/3,QTI199/4))))</f>
        <v>0</v>
      </c>
      <c r="QTK199" s="108">
        <v>3</v>
      </c>
      <c r="QTL199" s="109"/>
      <c r="QTM199" s="87"/>
      <c r="QTN199" s="87"/>
      <c r="QTO199" s="87">
        <v>0</v>
      </c>
      <c r="QTP199" s="87">
        <f>QTN199+QTO199</f>
        <v>0</v>
      </c>
      <c r="QTQ199" s="87">
        <v>0</v>
      </c>
      <c r="QTR199" s="87">
        <f>QTP199*(($H$150)+1)+(IF(QTQ199&lt;101,QTQ199,IF(QTQ199&lt;201,QTQ199/2,IF(QTQ199&lt;=301,QTQ199/3,QTQ199/4))))</f>
        <v>0</v>
      </c>
      <c r="QTS199" s="108">
        <v>3</v>
      </c>
      <c r="QTT199" s="109"/>
      <c r="QTU199" s="87"/>
      <c r="QTV199" s="87"/>
      <c r="QTW199" s="87">
        <v>0</v>
      </c>
      <c r="QTX199" s="87">
        <f>QTV199+QTW199</f>
        <v>0</v>
      </c>
      <c r="QTY199" s="87">
        <v>0</v>
      </c>
      <c r="QTZ199" s="87">
        <f>QTX199*(($H$150)+1)+(IF(QTY199&lt;101,QTY199,IF(QTY199&lt;201,QTY199/2,IF(QTY199&lt;=301,QTY199/3,QTY199/4))))</f>
        <v>0</v>
      </c>
      <c r="QUA199" s="108">
        <v>3</v>
      </c>
      <c r="QUB199" s="109"/>
      <c r="QUC199" s="87"/>
      <c r="QUD199" s="87"/>
      <c r="QUE199" s="87">
        <v>0</v>
      </c>
      <c r="QUF199" s="87">
        <f>QUD199+QUE199</f>
        <v>0</v>
      </c>
      <c r="QUG199" s="87">
        <v>0</v>
      </c>
      <c r="QUH199" s="87">
        <f>QUF199*(($H$150)+1)+(IF(QUG199&lt;101,QUG199,IF(QUG199&lt;201,QUG199/2,IF(QUG199&lt;=301,QUG199/3,QUG199/4))))</f>
        <v>0</v>
      </c>
      <c r="QUI199" s="108">
        <v>3</v>
      </c>
      <c r="QUJ199" s="109"/>
      <c r="QUK199" s="87"/>
      <c r="QUL199" s="87"/>
      <c r="QUM199" s="87">
        <v>0</v>
      </c>
      <c r="QUN199" s="87">
        <f>QUL199+QUM199</f>
        <v>0</v>
      </c>
      <c r="QUO199" s="87">
        <v>0</v>
      </c>
      <c r="QUP199" s="87">
        <f>QUN199*(($H$150)+1)+(IF(QUO199&lt;101,QUO199,IF(QUO199&lt;201,QUO199/2,IF(QUO199&lt;=301,QUO199/3,QUO199/4))))</f>
        <v>0</v>
      </c>
      <c r="QUQ199" s="108">
        <v>3</v>
      </c>
      <c r="QUR199" s="109"/>
      <c r="QUS199" s="87"/>
      <c r="QUT199" s="87"/>
      <c r="QUU199" s="87">
        <v>0</v>
      </c>
      <c r="QUV199" s="87">
        <f>QUT199+QUU199</f>
        <v>0</v>
      </c>
      <c r="QUW199" s="87">
        <v>0</v>
      </c>
      <c r="QUX199" s="87">
        <f>QUV199*(($H$150)+1)+(IF(QUW199&lt;101,QUW199,IF(QUW199&lt;201,QUW199/2,IF(QUW199&lt;=301,QUW199/3,QUW199/4))))</f>
        <v>0</v>
      </c>
      <c r="QUY199" s="108">
        <v>3</v>
      </c>
      <c r="QUZ199" s="109"/>
      <c r="QVA199" s="87"/>
      <c r="QVB199" s="87"/>
      <c r="QVC199" s="87">
        <v>0</v>
      </c>
      <c r="QVD199" s="87">
        <f>QVB199+QVC199</f>
        <v>0</v>
      </c>
      <c r="QVE199" s="87">
        <v>0</v>
      </c>
      <c r="QVF199" s="87">
        <f>QVD199*(($H$150)+1)+(IF(QVE199&lt;101,QVE199,IF(QVE199&lt;201,QVE199/2,IF(QVE199&lt;=301,QVE199/3,QVE199/4))))</f>
        <v>0</v>
      </c>
      <c r="QVG199" s="108">
        <v>3</v>
      </c>
      <c r="QVH199" s="109"/>
      <c r="QVI199" s="87"/>
      <c r="QVJ199" s="87"/>
      <c r="QVK199" s="87">
        <v>0</v>
      </c>
      <c r="QVL199" s="87">
        <f>QVJ199+QVK199</f>
        <v>0</v>
      </c>
      <c r="QVM199" s="87">
        <v>0</v>
      </c>
      <c r="QVN199" s="87">
        <f>QVL199*(($H$150)+1)+(IF(QVM199&lt;101,QVM199,IF(QVM199&lt;201,QVM199/2,IF(QVM199&lt;=301,QVM199/3,QVM199/4))))</f>
        <v>0</v>
      </c>
      <c r="QVO199" s="108">
        <v>3</v>
      </c>
      <c r="QVP199" s="109"/>
      <c r="QVQ199" s="87"/>
      <c r="QVR199" s="87"/>
      <c r="QVS199" s="87">
        <v>0</v>
      </c>
      <c r="QVT199" s="87">
        <f>QVR199+QVS199</f>
        <v>0</v>
      </c>
      <c r="QVU199" s="87">
        <v>0</v>
      </c>
      <c r="QVV199" s="87">
        <f>QVT199*(($H$150)+1)+(IF(QVU199&lt;101,QVU199,IF(QVU199&lt;201,QVU199/2,IF(QVU199&lt;=301,QVU199/3,QVU199/4))))</f>
        <v>0</v>
      </c>
      <c r="QVW199" s="108">
        <v>3</v>
      </c>
      <c r="QVX199" s="109"/>
      <c r="QVY199" s="87"/>
      <c r="QVZ199" s="87"/>
      <c r="QWA199" s="87">
        <v>0</v>
      </c>
      <c r="QWB199" s="87">
        <f>QVZ199+QWA199</f>
        <v>0</v>
      </c>
      <c r="QWC199" s="87">
        <v>0</v>
      </c>
      <c r="QWD199" s="87">
        <f>QWB199*(($H$150)+1)+(IF(QWC199&lt;101,QWC199,IF(QWC199&lt;201,QWC199/2,IF(QWC199&lt;=301,QWC199/3,QWC199/4))))</f>
        <v>0</v>
      </c>
      <c r="QWE199" s="108">
        <v>3</v>
      </c>
      <c r="QWF199" s="109"/>
      <c r="QWG199" s="87"/>
      <c r="QWH199" s="87"/>
      <c r="QWI199" s="87">
        <v>0</v>
      </c>
      <c r="QWJ199" s="87">
        <f>QWH199+QWI199</f>
        <v>0</v>
      </c>
      <c r="QWK199" s="87">
        <v>0</v>
      </c>
      <c r="QWL199" s="87">
        <f>QWJ199*(($H$150)+1)+(IF(QWK199&lt;101,QWK199,IF(QWK199&lt;201,QWK199/2,IF(QWK199&lt;=301,QWK199/3,QWK199/4))))</f>
        <v>0</v>
      </c>
      <c r="QWM199" s="108">
        <v>3</v>
      </c>
      <c r="QWN199" s="109"/>
      <c r="QWO199" s="87"/>
      <c r="QWP199" s="87"/>
      <c r="QWQ199" s="87">
        <v>0</v>
      </c>
      <c r="QWR199" s="87">
        <f>QWP199+QWQ199</f>
        <v>0</v>
      </c>
      <c r="QWS199" s="87">
        <v>0</v>
      </c>
      <c r="QWT199" s="87">
        <f>QWR199*(($H$150)+1)+(IF(QWS199&lt;101,QWS199,IF(QWS199&lt;201,QWS199/2,IF(QWS199&lt;=301,QWS199/3,QWS199/4))))</f>
        <v>0</v>
      </c>
      <c r="QWU199" s="108">
        <v>3</v>
      </c>
      <c r="QWV199" s="109"/>
      <c r="QWW199" s="87"/>
      <c r="QWX199" s="87"/>
      <c r="QWY199" s="87">
        <v>0</v>
      </c>
      <c r="QWZ199" s="87">
        <f>QWX199+QWY199</f>
        <v>0</v>
      </c>
      <c r="QXA199" s="87">
        <v>0</v>
      </c>
      <c r="QXB199" s="87">
        <f>QWZ199*(($H$150)+1)+(IF(QXA199&lt;101,QXA199,IF(QXA199&lt;201,QXA199/2,IF(QXA199&lt;=301,QXA199/3,QXA199/4))))</f>
        <v>0</v>
      </c>
      <c r="QXC199" s="108">
        <v>3</v>
      </c>
      <c r="QXD199" s="109"/>
      <c r="QXE199" s="87"/>
      <c r="QXF199" s="87"/>
      <c r="QXG199" s="87">
        <v>0</v>
      </c>
      <c r="QXH199" s="87">
        <f>QXF199+QXG199</f>
        <v>0</v>
      </c>
      <c r="QXI199" s="87">
        <v>0</v>
      </c>
      <c r="QXJ199" s="87">
        <f>QXH199*(($H$150)+1)+(IF(QXI199&lt;101,QXI199,IF(QXI199&lt;201,QXI199/2,IF(QXI199&lt;=301,QXI199/3,QXI199/4))))</f>
        <v>0</v>
      </c>
      <c r="QXK199" s="108">
        <v>3</v>
      </c>
      <c r="QXL199" s="109"/>
      <c r="QXM199" s="87"/>
      <c r="QXN199" s="87"/>
      <c r="QXO199" s="87">
        <v>0</v>
      </c>
      <c r="QXP199" s="87">
        <f>QXN199+QXO199</f>
        <v>0</v>
      </c>
      <c r="QXQ199" s="87">
        <v>0</v>
      </c>
      <c r="QXR199" s="87">
        <f>QXP199*(($H$150)+1)+(IF(QXQ199&lt;101,QXQ199,IF(QXQ199&lt;201,QXQ199/2,IF(QXQ199&lt;=301,QXQ199/3,QXQ199/4))))</f>
        <v>0</v>
      </c>
      <c r="QXS199" s="108">
        <v>3</v>
      </c>
      <c r="QXT199" s="109"/>
      <c r="QXU199" s="87"/>
      <c r="QXV199" s="87"/>
      <c r="QXW199" s="87">
        <v>0</v>
      </c>
      <c r="QXX199" s="87">
        <f>QXV199+QXW199</f>
        <v>0</v>
      </c>
      <c r="QXY199" s="87">
        <v>0</v>
      </c>
      <c r="QXZ199" s="87">
        <f>QXX199*(($H$150)+1)+(IF(QXY199&lt;101,QXY199,IF(QXY199&lt;201,QXY199/2,IF(QXY199&lt;=301,QXY199/3,QXY199/4))))</f>
        <v>0</v>
      </c>
      <c r="QYA199" s="108">
        <v>3</v>
      </c>
      <c r="QYB199" s="109"/>
      <c r="QYC199" s="87"/>
      <c r="QYD199" s="87"/>
      <c r="QYE199" s="87">
        <v>0</v>
      </c>
      <c r="QYF199" s="87">
        <f>QYD199+QYE199</f>
        <v>0</v>
      </c>
      <c r="QYG199" s="87">
        <v>0</v>
      </c>
      <c r="QYH199" s="87">
        <f>QYF199*(($H$150)+1)+(IF(QYG199&lt;101,QYG199,IF(QYG199&lt;201,QYG199/2,IF(QYG199&lt;=301,QYG199/3,QYG199/4))))</f>
        <v>0</v>
      </c>
      <c r="QYI199" s="108">
        <v>3</v>
      </c>
      <c r="QYJ199" s="109"/>
      <c r="QYK199" s="87"/>
      <c r="QYL199" s="87"/>
      <c r="QYM199" s="87">
        <v>0</v>
      </c>
      <c r="QYN199" s="87">
        <f>QYL199+QYM199</f>
        <v>0</v>
      </c>
      <c r="QYO199" s="87">
        <v>0</v>
      </c>
      <c r="QYP199" s="87">
        <f>QYN199*(($H$150)+1)+(IF(QYO199&lt;101,QYO199,IF(QYO199&lt;201,QYO199/2,IF(QYO199&lt;=301,QYO199/3,QYO199/4))))</f>
        <v>0</v>
      </c>
      <c r="QYQ199" s="108">
        <v>3</v>
      </c>
      <c r="QYR199" s="109"/>
      <c r="QYS199" s="87"/>
      <c r="QYT199" s="87"/>
      <c r="QYU199" s="87">
        <v>0</v>
      </c>
      <c r="QYV199" s="87">
        <f>QYT199+QYU199</f>
        <v>0</v>
      </c>
      <c r="QYW199" s="87">
        <v>0</v>
      </c>
      <c r="QYX199" s="87">
        <f>QYV199*(($H$150)+1)+(IF(QYW199&lt;101,QYW199,IF(QYW199&lt;201,QYW199/2,IF(QYW199&lt;=301,QYW199/3,QYW199/4))))</f>
        <v>0</v>
      </c>
      <c r="QYY199" s="108">
        <v>3</v>
      </c>
      <c r="QYZ199" s="109"/>
      <c r="QZA199" s="87"/>
      <c r="QZB199" s="87"/>
      <c r="QZC199" s="87">
        <v>0</v>
      </c>
      <c r="QZD199" s="87">
        <f>QZB199+QZC199</f>
        <v>0</v>
      </c>
      <c r="QZE199" s="87">
        <v>0</v>
      </c>
      <c r="QZF199" s="87">
        <f>QZD199*(($H$150)+1)+(IF(QZE199&lt;101,QZE199,IF(QZE199&lt;201,QZE199/2,IF(QZE199&lt;=301,QZE199/3,QZE199/4))))</f>
        <v>0</v>
      </c>
      <c r="QZG199" s="108">
        <v>3</v>
      </c>
      <c r="QZH199" s="109"/>
      <c r="QZI199" s="87"/>
      <c r="QZJ199" s="87"/>
      <c r="QZK199" s="87">
        <v>0</v>
      </c>
      <c r="QZL199" s="87">
        <f>QZJ199+QZK199</f>
        <v>0</v>
      </c>
      <c r="QZM199" s="87">
        <v>0</v>
      </c>
      <c r="QZN199" s="87">
        <f>QZL199*(($H$150)+1)+(IF(QZM199&lt;101,QZM199,IF(QZM199&lt;201,QZM199/2,IF(QZM199&lt;=301,QZM199/3,QZM199/4))))</f>
        <v>0</v>
      </c>
      <c r="QZO199" s="108">
        <v>3</v>
      </c>
      <c r="QZP199" s="109"/>
      <c r="QZQ199" s="87"/>
      <c r="QZR199" s="87"/>
      <c r="QZS199" s="87">
        <v>0</v>
      </c>
      <c r="QZT199" s="87">
        <f>QZR199+QZS199</f>
        <v>0</v>
      </c>
      <c r="QZU199" s="87">
        <v>0</v>
      </c>
      <c r="QZV199" s="87">
        <f>QZT199*(($H$150)+1)+(IF(QZU199&lt;101,QZU199,IF(QZU199&lt;201,QZU199/2,IF(QZU199&lt;=301,QZU199/3,QZU199/4))))</f>
        <v>0</v>
      </c>
      <c r="QZW199" s="108">
        <v>3</v>
      </c>
      <c r="QZX199" s="109"/>
      <c r="QZY199" s="87"/>
      <c r="QZZ199" s="87"/>
      <c r="RAA199" s="87">
        <v>0</v>
      </c>
      <c r="RAB199" s="87">
        <f>QZZ199+RAA199</f>
        <v>0</v>
      </c>
      <c r="RAC199" s="87">
        <v>0</v>
      </c>
      <c r="RAD199" s="87">
        <f>RAB199*(($H$150)+1)+(IF(RAC199&lt;101,RAC199,IF(RAC199&lt;201,RAC199/2,IF(RAC199&lt;=301,RAC199/3,RAC199/4))))</f>
        <v>0</v>
      </c>
      <c r="RAE199" s="108">
        <v>3</v>
      </c>
      <c r="RAF199" s="109"/>
      <c r="RAG199" s="87"/>
      <c r="RAH199" s="87"/>
      <c r="RAI199" s="87">
        <v>0</v>
      </c>
      <c r="RAJ199" s="87">
        <f>RAH199+RAI199</f>
        <v>0</v>
      </c>
      <c r="RAK199" s="87">
        <v>0</v>
      </c>
      <c r="RAL199" s="87">
        <f>RAJ199*(($H$150)+1)+(IF(RAK199&lt;101,RAK199,IF(RAK199&lt;201,RAK199/2,IF(RAK199&lt;=301,RAK199/3,RAK199/4))))</f>
        <v>0</v>
      </c>
      <c r="RAM199" s="108">
        <v>3</v>
      </c>
      <c r="RAN199" s="109"/>
      <c r="RAO199" s="87"/>
      <c r="RAP199" s="87"/>
      <c r="RAQ199" s="87">
        <v>0</v>
      </c>
      <c r="RAR199" s="87">
        <f>RAP199+RAQ199</f>
        <v>0</v>
      </c>
      <c r="RAS199" s="87">
        <v>0</v>
      </c>
      <c r="RAT199" s="87">
        <f>RAR199*(($H$150)+1)+(IF(RAS199&lt;101,RAS199,IF(RAS199&lt;201,RAS199/2,IF(RAS199&lt;=301,RAS199/3,RAS199/4))))</f>
        <v>0</v>
      </c>
      <c r="RAU199" s="108">
        <v>3</v>
      </c>
      <c r="RAV199" s="109"/>
      <c r="RAW199" s="87"/>
      <c r="RAX199" s="87"/>
      <c r="RAY199" s="87">
        <v>0</v>
      </c>
      <c r="RAZ199" s="87">
        <f>RAX199+RAY199</f>
        <v>0</v>
      </c>
      <c r="RBA199" s="87">
        <v>0</v>
      </c>
      <c r="RBB199" s="87">
        <f>RAZ199*(($H$150)+1)+(IF(RBA199&lt;101,RBA199,IF(RBA199&lt;201,RBA199/2,IF(RBA199&lt;=301,RBA199/3,RBA199/4))))</f>
        <v>0</v>
      </c>
      <c r="RBC199" s="108">
        <v>3</v>
      </c>
      <c r="RBD199" s="109"/>
      <c r="RBE199" s="87"/>
      <c r="RBF199" s="87"/>
      <c r="RBG199" s="87">
        <v>0</v>
      </c>
      <c r="RBH199" s="87">
        <f>RBF199+RBG199</f>
        <v>0</v>
      </c>
      <c r="RBI199" s="87">
        <v>0</v>
      </c>
      <c r="RBJ199" s="87">
        <f>RBH199*(($H$150)+1)+(IF(RBI199&lt;101,RBI199,IF(RBI199&lt;201,RBI199/2,IF(RBI199&lt;=301,RBI199/3,RBI199/4))))</f>
        <v>0</v>
      </c>
      <c r="RBK199" s="108">
        <v>3</v>
      </c>
      <c r="RBL199" s="109"/>
      <c r="RBM199" s="87"/>
      <c r="RBN199" s="87"/>
      <c r="RBO199" s="87">
        <v>0</v>
      </c>
      <c r="RBP199" s="87">
        <f>RBN199+RBO199</f>
        <v>0</v>
      </c>
      <c r="RBQ199" s="87">
        <v>0</v>
      </c>
      <c r="RBR199" s="87">
        <f>RBP199*(($H$150)+1)+(IF(RBQ199&lt;101,RBQ199,IF(RBQ199&lt;201,RBQ199/2,IF(RBQ199&lt;=301,RBQ199/3,RBQ199/4))))</f>
        <v>0</v>
      </c>
      <c r="RBS199" s="108">
        <v>3</v>
      </c>
      <c r="RBT199" s="109"/>
      <c r="RBU199" s="87"/>
      <c r="RBV199" s="87"/>
      <c r="RBW199" s="87">
        <v>0</v>
      </c>
      <c r="RBX199" s="87">
        <f>RBV199+RBW199</f>
        <v>0</v>
      </c>
      <c r="RBY199" s="87">
        <v>0</v>
      </c>
      <c r="RBZ199" s="87">
        <f>RBX199*(($H$150)+1)+(IF(RBY199&lt;101,RBY199,IF(RBY199&lt;201,RBY199/2,IF(RBY199&lt;=301,RBY199/3,RBY199/4))))</f>
        <v>0</v>
      </c>
      <c r="RCA199" s="108">
        <v>3</v>
      </c>
      <c r="RCB199" s="109"/>
      <c r="RCC199" s="87"/>
      <c r="RCD199" s="87"/>
      <c r="RCE199" s="87">
        <v>0</v>
      </c>
      <c r="RCF199" s="87">
        <f>RCD199+RCE199</f>
        <v>0</v>
      </c>
      <c r="RCG199" s="87">
        <v>0</v>
      </c>
      <c r="RCH199" s="87">
        <f>RCF199*(($H$150)+1)+(IF(RCG199&lt;101,RCG199,IF(RCG199&lt;201,RCG199/2,IF(RCG199&lt;=301,RCG199/3,RCG199/4))))</f>
        <v>0</v>
      </c>
      <c r="RCI199" s="108">
        <v>3</v>
      </c>
      <c r="RCJ199" s="109"/>
      <c r="RCK199" s="87"/>
      <c r="RCL199" s="87"/>
      <c r="RCM199" s="87">
        <v>0</v>
      </c>
      <c r="RCN199" s="87">
        <f>RCL199+RCM199</f>
        <v>0</v>
      </c>
      <c r="RCO199" s="87">
        <v>0</v>
      </c>
      <c r="RCP199" s="87">
        <f>RCN199*(($H$150)+1)+(IF(RCO199&lt;101,RCO199,IF(RCO199&lt;201,RCO199/2,IF(RCO199&lt;=301,RCO199/3,RCO199/4))))</f>
        <v>0</v>
      </c>
      <c r="RCQ199" s="108">
        <v>3</v>
      </c>
      <c r="RCR199" s="109"/>
      <c r="RCS199" s="87"/>
      <c r="RCT199" s="87"/>
      <c r="RCU199" s="87">
        <v>0</v>
      </c>
      <c r="RCV199" s="87">
        <f>RCT199+RCU199</f>
        <v>0</v>
      </c>
      <c r="RCW199" s="87">
        <v>0</v>
      </c>
      <c r="RCX199" s="87">
        <f>RCV199*(($H$150)+1)+(IF(RCW199&lt;101,RCW199,IF(RCW199&lt;201,RCW199/2,IF(RCW199&lt;=301,RCW199/3,RCW199/4))))</f>
        <v>0</v>
      </c>
      <c r="RCY199" s="108">
        <v>3</v>
      </c>
      <c r="RCZ199" s="109"/>
      <c r="RDA199" s="87"/>
      <c r="RDB199" s="87"/>
      <c r="RDC199" s="87">
        <v>0</v>
      </c>
      <c r="RDD199" s="87">
        <f>RDB199+RDC199</f>
        <v>0</v>
      </c>
      <c r="RDE199" s="87">
        <v>0</v>
      </c>
      <c r="RDF199" s="87">
        <f>RDD199*(($H$150)+1)+(IF(RDE199&lt;101,RDE199,IF(RDE199&lt;201,RDE199/2,IF(RDE199&lt;=301,RDE199/3,RDE199/4))))</f>
        <v>0</v>
      </c>
      <c r="RDG199" s="108">
        <v>3</v>
      </c>
      <c r="RDH199" s="109"/>
      <c r="RDI199" s="87"/>
      <c r="RDJ199" s="87"/>
      <c r="RDK199" s="87">
        <v>0</v>
      </c>
      <c r="RDL199" s="87">
        <f>RDJ199+RDK199</f>
        <v>0</v>
      </c>
      <c r="RDM199" s="87">
        <v>0</v>
      </c>
      <c r="RDN199" s="87">
        <f>RDL199*(($H$150)+1)+(IF(RDM199&lt;101,RDM199,IF(RDM199&lt;201,RDM199/2,IF(RDM199&lt;=301,RDM199/3,RDM199/4))))</f>
        <v>0</v>
      </c>
      <c r="RDO199" s="108">
        <v>3</v>
      </c>
      <c r="RDP199" s="109"/>
      <c r="RDQ199" s="87"/>
      <c r="RDR199" s="87"/>
      <c r="RDS199" s="87">
        <v>0</v>
      </c>
      <c r="RDT199" s="87">
        <f>RDR199+RDS199</f>
        <v>0</v>
      </c>
      <c r="RDU199" s="87">
        <v>0</v>
      </c>
      <c r="RDV199" s="87">
        <f>RDT199*(($H$150)+1)+(IF(RDU199&lt;101,RDU199,IF(RDU199&lt;201,RDU199/2,IF(RDU199&lt;=301,RDU199/3,RDU199/4))))</f>
        <v>0</v>
      </c>
      <c r="RDW199" s="108">
        <v>3</v>
      </c>
      <c r="RDX199" s="109"/>
      <c r="RDY199" s="87"/>
      <c r="RDZ199" s="87"/>
      <c r="REA199" s="87">
        <v>0</v>
      </c>
      <c r="REB199" s="87">
        <f>RDZ199+REA199</f>
        <v>0</v>
      </c>
      <c r="REC199" s="87">
        <v>0</v>
      </c>
      <c r="RED199" s="87">
        <f>REB199*(($H$150)+1)+(IF(REC199&lt;101,REC199,IF(REC199&lt;201,REC199/2,IF(REC199&lt;=301,REC199/3,REC199/4))))</f>
        <v>0</v>
      </c>
      <c r="REE199" s="108">
        <v>3</v>
      </c>
      <c r="REF199" s="109"/>
      <c r="REG199" s="87"/>
      <c r="REH199" s="87"/>
      <c r="REI199" s="87">
        <v>0</v>
      </c>
      <c r="REJ199" s="87">
        <f>REH199+REI199</f>
        <v>0</v>
      </c>
      <c r="REK199" s="87">
        <v>0</v>
      </c>
      <c r="REL199" s="87">
        <f>REJ199*(($H$150)+1)+(IF(REK199&lt;101,REK199,IF(REK199&lt;201,REK199/2,IF(REK199&lt;=301,REK199/3,REK199/4))))</f>
        <v>0</v>
      </c>
      <c r="REM199" s="108">
        <v>3</v>
      </c>
      <c r="REN199" s="109"/>
      <c r="REO199" s="87"/>
      <c r="REP199" s="87"/>
      <c r="REQ199" s="87">
        <v>0</v>
      </c>
      <c r="RER199" s="87">
        <f>REP199+REQ199</f>
        <v>0</v>
      </c>
      <c r="RES199" s="87">
        <v>0</v>
      </c>
      <c r="RET199" s="87">
        <f>RER199*(($H$150)+1)+(IF(RES199&lt;101,RES199,IF(RES199&lt;201,RES199/2,IF(RES199&lt;=301,RES199/3,RES199/4))))</f>
        <v>0</v>
      </c>
      <c r="REU199" s="108">
        <v>3</v>
      </c>
      <c r="REV199" s="109"/>
      <c r="REW199" s="87"/>
      <c r="REX199" s="87"/>
      <c r="REY199" s="87">
        <v>0</v>
      </c>
      <c r="REZ199" s="87">
        <f>REX199+REY199</f>
        <v>0</v>
      </c>
      <c r="RFA199" s="87">
        <v>0</v>
      </c>
      <c r="RFB199" s="87">
        <f>REZ199*(($H$150)+1)+(IF(RFA199&lt;101,RFA199,IF(RFA199&lt;201,RFA199/2,IF(RFA199&lt;=301,RFA199/3,RFA199/4))))</f>
        <v>0</v>
      </c>
      <c r="RFC199" s="108">
        <v>3</v>
      </c>
      <c r="RFD199" s="109"/>
      <c r="RFE199" s="87"/>
      <c r="RFF199" s="87"/>
      <c r="RFG199" s="87">
        <v>0</v>
      </c>
      <c r="RFH199" s="87">
        <f>RFF199+RFG199</f>
        <v>0</v>
      </c>
      <c r="RFI199" s="87">
        <v>0</v>
      </c>
      <c r="RFJ199" s="87">
        <f>RFH199*(($H$150)+1)+(IF(RFI199&lt;101,RFI199,IF(RFI199&lt;201,RFI199/2,IF(RFI199&lt;=301,RFI199/3,RFI199/4))))</f>
        <v>0</v>
      </c>
      <c r="RFK199" s="108">
        <v>3</v>
      </c>
      <c r="RFL199" s="109"/>
      <c r="RFM199" s="87"/>
      <c r="RFN199" s="87"/>
      <c r="RFO199" s="87">
        <v>0</v>
      </c>
      <c r="RFP199" s="87">
        <f>RFN199+RFO199</f>
        <v>0</v>
      </c>
      <c r="RFQ199" s="87">
        <v>0</v>
      </c>
      <c r="RFR199" s="87">
        <f>RFP199*(($H$150)+1)+(IF(RFQ199&lt;101,RFQ199,IF(RFQ199&lt;201,RFQ199/2,IF(RFQ199&lt;=301,RFQ199/3,RFQ199/4))))</f>
        <v>0</v>
      </c>
      <c r="RFS199" s="108">
        <v>3</v>
      </c>
      <c r="RFT199" s="109"/>
      <c r="RFU199" s="87"/>
      <c r="RFV199" s="87"/>
      <c r="RFW199" s="87">
        <v>0</v>
      </c>
      <c r="RFX199" s="87">
        <f>RFV199+RFW199</f>
        <v>0</v>
      </c>
      <c r="RFY199" s="87">
        <v>0</v>
      </c>
      <c r="RFZ199" s="87">
        <f>RFX199*(($H$150)+1)+(IF(RFY199&lt;101,RFY199,IF(RFY199&lt;201,RFY199/2,IF(RFY199&lt;=301,RFY199/3,RFY199/4))))</f>
        <v>0</v>
      </c>
      <c r="RGA199" s="108">
        <v>3</v>
      </c>
      <c r="RGB199" s="109"/>
      <c r="RGC199" s="87"/>
      <c r="RGD199" s="87"/>
      <c r="RGE199" s="87">
        <v>0</v>
      </c>
      <c r="RGF199" s="87">
        <f>RGD199+RGE199</f>
        <v>0</v>
      </c>
      <c r="RGG199" s="87">
        <v>0</v>
      </c>
      <c r="RGH199" s="87">
        <f>RGF199*(($H$150)+1)+(IF(RGG199&lt;101,RGG199,IF(RGG199&lt;201,RGG199/2,IF(RGG199&lt;=301,RGG199/3,RGG199/4))))</f>
        <v>0</v>
      </c>
      <c r="RGI199" s="108">
        <v>3</v>
      </c>
      <c r="RGJ199" s="109"/>
      <c r="RGK199" s="87"/>
      <c r="RGL199" s="87"/>
      <c r="RGM199" s="87">
        <v>0</v>
      </c>
      <c r="RGN199" s="87">
        <f>RGL199+RGM199</f>
        <v>0</v>
      </c>
      <c r="RGO199" s="87">
        <v>0</v>
      </c>
      <c r="RGP199" s="87">
        <f>RGN199*(($H$150)+1)+(IF(RGO199&lt;101,RGO199,IF(RGO199&lt;201,RGO199/2,IF(RGO199&lt;=301,RGO199/3,RGO199/4))))</f>
        <v>0</v>
      </c>
      <c r="RGQ199" s="108">
        <v>3</v>
      </c>
      <c r="RGR199" s="109"/>
      <c r="RGS199" s="87"/>
      <c r="RGT199" s="87"/>
      <c r="RGU199" s="87">
        <v>0</v>
      </c>
      <c r="RGV199" s="87">
        <f>RGT199+RGU199</f>
        <v>0</v>
      </c>
      <c r="RGW199" s="87">
        <v>0</v>
      </c>
      <c r="RGX199" s="87">
        <f>RGV199*(($H$150)+1)+(IF(RGW199&lt;101,RGW199,IF(RGW199&lt;201,RGW199/2,IF(RGW199&lt;=301,RGW199/3,RGW199/4))))</f>
        <v>0</v>
      </c>
      <c r="RGY199" s="108">
        <v>3</v>
      </c>
      <c r="RGZ199" s="109"/>
      <c r="RHA199" s="87"/>
      <c r="RHB199" s="87"/>
      <c r="RHC199" s="87">
        <v>0</v>
      </c>
      <c r="RHD199" s="87">
        <f>RHB199+RHC199</f>
        <v>0</v>
      </c>
      <c r="RHE199" s="87">
        <v>0</v>
      </c>
      <c r="RHF199" s="87">
        <f>RHD199*(($H$150)+1)+(IF(RHE199&lt;101,RHE199,IF(RHE199&lt;201,RHE199/2,IF(RHE199&lt;=301,RHE199/3,RHE199/4))))</f>
        <v>0</v>
      </c>
      <c r="RHG199" s="108">
        <v>3</v>
      </c>
      <c r="RHH199" s="109"/>
      <c r="RHI199" s="87"/>
      <c r="RHJ199" s="87"/>
      <c r="RHK199" s="87">
        <v>0</v>
      </c>
      <c r="RHL199" s="87">
        <f>RHJ199+RHK199</f>
        <v>0</v>
      </c>
      <c r="RHM199" s="87">
        <v>0</v>
      </c>
      <c r="RHN199" s="87">
        <f>RHL199*(($H$150)+1)+(IF(RHM199&lt;101,RHM199,IF(RHM199&lt;201,RHM199/2,IF(RHM199&lt;=301,RHM199/3,RHM199/4))))</f>
        <v>0</v>
      </c>
      <c r="RHO199" s="108">
        <v>3</v>
      </c>
      <c r="RHP199" s="109"/>
      <c r="RHQ199" s="87"/>
      <c r="RHR199" s="87"/>
      <c r="RHS199" s="87">
        <v>0</v>
      </c>
      <c r="RHT199" s="87">
        <f>RHR199+RHS199</f>
        <v>0</v>
      </c>
      <c r="RHU199" s="87">
        <v>0</v>
      </c>
      <c r="RHV199" s="87">
        <f>RHT199*(($H$150)+1)+(IF(RHU199&lt;101,RHU199,IF(RHU199&lt;201,RHU199/2,IF(RHU199&lt;=301,RHU199/3,RHU199/4))))</f>
        <v>0</v>
      </c>
      <c r="RHW199" s="108">
        <v>3</v>
      </c>
      <c r="RHX199" s="109"/>
      <c r="RHY199" s="87"/>
      <c r="RHZ199" s="87"/>
      <c r="RIA199" s="87">
        <v>0</v>
      </c>
      <c r="RIB199" s="87">
        <f>RHZ199+RIA199</f>
        <v>0</v>
      </c>
      <c r="RIC199" s="87">
        <v>0</v>
      </c>
      <c r="RID199" s="87">
        <f>RIB199*(($H$150)+1)+(IF(RIC199&lt;101,RIC199,IF(RIC199&lt;201,RIC199/2,IF(RIC199&lt;=301,RIC199/3,RIC199/4))))</f>
        <v>0</v>
      </c>
      <c r="RIE199" s="108">
        <v>3</v>
      </c>
      <c r="RIF199" s="109"/>
      <c r="RIG199" s="87"/>
      <c r="RIH199" s="87"/>
      <c r="RII199" s="87">
        <v>0</v>
      </c>
      <c r="RIJ199" s="87">
        <f>RIH199+RII199</f>
        <v>0</v>
      </c>
      <c r="RIK199" s="87">
        <v>0</v>
      </c>
      <c r="RIL199" s="87">
        <f>RIJ199*(($H$150)+1)+(IF(RIK199&lt;101,RIK199,IF(RIK199&lt;201,RIK199/2,IF(RIK199&lt;=301,RIK199/3,RIK199/4))))</f>
        <v>0</v>
      </c>
      <c r="RIM199" s="108">
        <v>3</v>
      </c>
      <c r="RIN199" s="109"/>
      <c r="RIO199" s="87"/>
      <c r="RIP199" s="87"/>
      <c r="RIQ199" s="87">
        <v>0</v>
      </c>
      <c r="RIR199" s="87">
        <f>RIP199+RIQ199</f>
        <v>0</v>
      </c>
      <c r="RIS199" s="87">
        <v>0</v>
      </c>
      <c r="RIT199" s="87">
        <f>RIR199*(($H$150)+1)+(IF(RIS199&lt;101,RIS199,IF(RIS199&lt;201,RIS199/2,IF(RIS199&lt;=301,RIS199/3,RIS199/4))))</f>
        <v>0</v>
      </c>
      <c r="RIU199" s="108">
        <v>3</v>
      </c>
      <c r="RIV199" s="109"/>
      <c r="RIW199" s="87"/>
      <c r="RIX199" s="87"/>
      <c r="RIY199" s="87">
        <v>0</v>
      </c>
      <c r="RIZ199" s="87">
        <f>RIX199+RIY199</f>
        <v>0</v>
      </c>
      <c r="RJA199" s="87">
        <v>0</v>
      </c>
      <c r="RJB199" s="87">
        <f>RIZ199*(($H$150)+1)+(IF(RJA199&lt;101,RJA199,IF(RJA199&lt;201,RJA199/2,IF(RJA199&lt;=301,RJA199/3,RJA199/4))))</f>
        <v>0</v>
      </c>
      <c r="RJC199" s="108">
        <v>3</v>
      </c>
      <c r="RJD199" s="109"/>
      <c r="RJE199" s="87"/>
      <c r="RJF199" s="87"/>
      <c r="RJG199" s="87">
        <v>0</v>
      </c>
      <c r="RJH199" s="87">
        <f>RJF199+RJG199</f>
        <v>0</v>
      </c>
      <c r="RJI199" s="87">
        <v>0</v>
      </c>
      <c r="RJJ199" s="87">
        <f>RJH199*(($H$150)+1)+(IF(RJI199&lt;101,RJI199,IF(RJI199&lt;201,RJI199/2,IF(RJI199&lt;=301,RJI199/3,RJI199/4))))</f>
        <v>0</v>
      </c>
      <c r="RJK199" s="108">
        <v>3</v>
      </c>
      <c r="RJL199" s="109"/>
      <c r="RJM199" s="87"/>
      <c r="RJN199" s="87"/>
      <c r="RJO199" s="87">
        <v>0</v>
      </c>
      <c r="RJP199" s="87">
        <f>RJN199+RJO199</f>
        <v>0</v>
      </c>
      <c r="RJQ199" s="87">
        <v>0</v>
      </c>
      <c r="RJR199" s="87">
        <f>RJP199*(($H$150)+1)+(IF(RJQ199&lt;101,RJQ199,IF(RJQ199&lt;201,RJQ199/2,IF(RJQ199&lt;=301,RJQ199/3,RJQ199/4))))</f>
        <v>0</v>
      </c>
      <c r="RJS199" s="108">
        <v>3</v>
      </c>
      <c r="RJT199" s="109"/>
      <c r="RJU199" s="87"/>
      <c r="RJV199" s="87"/>
      <c r="RJW199" s="87">
        <v>0</v>
      </c>
      <c r="RJX199" s="87">
        <f>RJV199+RJW199</f>
        <v>0</v>
      </c>
      <c r="RJY199" s="87">
        <v>0</v>
      </c>
      <c r="RJZ199" s="87">
        <f>RJX199*(($H$150)+1)+(IF(RJY199&lt;101,RJY199,IF(RJY199&lt;201,RJY199/2,IF(RJY199&lt;=301,RJY199/3,RJY199/4))))</f>
        <v>0</v>
      </c>
      <c r="RKA199" s="108">
        <v>3</v>
      </c>
      <c r="RKB199" s="109"/>
      <c r="RKC199" s="87"/>
      <c r="RKD199" s="87"/>
      <c r="RKE199" s="87">
        <v>0</v>
      </c>
      <c r="RKF199" s="87">
        <f>RKD199+RKE199</f>
        <v>0</v>
      </c>
      <c r="RKG199" s="87">
        <v>0</v>
      </c>
      <c r="RKH199" s="87">
        <f>RKF199*(($H$150)+1)+(IF(RKG199&lt;101,RKG199,IF(RKG199&lt;201,RKG199/2,IF(RKG199&lt;=301,RKG199/3,RKG199/4))))</f>
        <v>0</v>
      </c>
      <c r="RKI199" s="108">
        <v>3</v>
      </c>
      <c r="RKJ199" s="109"/>
      <c r="RKK199" s="87"/>
      <c r="RKL199" s="87"/>
      <c r="RKM199" s="87">
        <v>0</v>
      </c>
      <c r="RKN199" s="87">
        <f>RKL199+RKM199</f>
        <v>0</v>
      </c>
      <c r="RKO199" s="87">
        <v>0</v>
      </c>
      <c r="RKP199" s="87">
        <f>RKN199*(($H$150)+1)+(IF(RKO199&lt;101,RKO199,IF(RKO199&lt;201,RKO199/2,IF(RKO199&lt;=301,RKO199/3,RKO199/4))))</f>
        <v>0</v>
      </c>
      <c r="RKQ199" s="108">
        <v>3</v>
      </c>
      <c r="RKR199" s="109"/>
      <c r="RKS199" s="87"/>
      <c r="RKT199" s="87"/>
      <c r="RKU199" s="87">
        <v>0</v>
      </c>
      <c r="RKV199" s="87">
        <f>RKT199+RKU199</f>
        <v>0</v>
      </c>
      <c r="RKW199" s="87">
        <v>0</v>
      </c>
      <c r="RKX199" s="87">
        <f>RKV199*(($H$150)+1)+(IF(RKW199&lt;101,RKW199,IF(RKW199&lt;201,RKW199/2,IF(RKW199&lt;=301,RKW199/3,RKW199/4))))</f>
        <v>0</v>
      </c>
      <c r="RKY199" s="108">
        <v>3</v>
      </c>
      <c r="RKZ199" s="109"/>
      <c r="RLA199" s="87"/>
      <c r="RLB199" s="87"/>
      <c r="RLC199" s="87">
        <v>0</v>
      </c>
      <c r="RLD199" s="87">
        <f>RLB199+RLC199</f>
        <v>0</v>
      </c>
      <c r="RLE199" s="87">
        <v>0</v>
      </c>
      <c r="RLF199" s="87">
        <f>RLD199*(($H$150)+1)+(IF(RLE199&lt;101,RLE199,IF(RLE199&lt;201,RLE199/2,IF(RLE199&lt;=301,RLE199/3,RLE199/4))))</f>
        <v>0</v>
      </c>
      <c r="RLG199" s="108">
        <v>3</v>
      </c>
      <c r="RLH199" s="109"/>
      <c r="RLI199" s="87"/>
      <c r="RLJ199" s="87"/>
      <c r="RLK199" s="87">
        <v>0</v>
      </c>
      <c r="RLL199" s="87">
        <f>RLJ199+RLK199</f>
        <v>0</v>
      </c>
      <c r="RLM199" s="87">
        <v>0</v>
      </c>
      <c r="RLN199" s="87">
        <f>RLL199*(($H$150)+1)+(IF(RLM199&lt;101,RLM199,IF(RLM199&lt;201,RLM199/2,IF(RLM199&lt;=301,RLM199/3,RLM199/4))))</f>
        <v>0</v>
      </c>
      <c r="RLO199" s="108">
        <v>3</v>
      </c>
      <c r="RLP199" s="109"/>
      <c r="RLQ199" s="87"/>
      <c r="RLR199" s="87"/>
      <c r="RLS199" s="87">
        <v>0</v>
      </c>
      <c r="RLT199" s="87">
        <f>RLR199+RLS199</f>
        <v>0</v>
      </c>
      <c r="RLU199" s="87">
        <v>0</v>
      </c>
      <c r="RLV199" s="87">
        <f>RLT199*(($H$150)+1)+(IF(RLU199&lt;101,RLU199,IF(RLU199&lt;201,RLU199/2,IF(RLU199&lt;=301,RLU199/3,RLU199/4))))</f>
        <v>0</v>
      </c>
      <c r="RLW199" s="108">
        <v>3</v>
      </c>
      <c r="RLX199" s="109"/>
      <c r="RLY199" s="87"/>
      <c r="RLZ199" s="87"/>
      <c r="RMA199" s="87">
        <v>0</v>
      </c>
      <c r="RMB199" s="87">
        <f>RLZ199+RMA199</f>
        <v>0</v>
      </c>
      <c r="RMC199" s="87">
        <v>0</v>
      </c>
      <c r="RMD199" s="87">
        <f>RMB199*(($H$150)+1)+(IF(RMC199&lt;101,RMC199,IF(RMC199&lt;201,RMC199/2,IF(RMC199&lt;=301,RMC199/3,RMC199/4))))</f>
        <v>0</v>
      </c>
      <c r="RME199" s="108">
        <v>3</v>
      </c>
      <c r="RMF199" s="109"/>
      <c r="RMG199" s="87"/>
      <c r="RMH199" s="87"/>
      <c r="RMI199" s="87">
        <v>0</v>
      </c>
      <c r="RMJ199" s="87">
        <f>RMH199+RMI199</f>
        <v>0</v>
      </c>
      <c r="RMK199" s="87">
        <v>0</v>
      </c>
      <c r="RML199" s="87">
        <f>RMJ199*(($H$150)+1)+(IF(RMK199&lt;101,RMK199,IF(RMK199&lt;201,RMK199/2,IF(RMK199&lt;=301,RMK199/3,RMK199/4))))</f>
        <v>0</v>
      </c>
      <c r="RMM199" s="108">
        <v>3</v>
      </c>
      <c r="RMN199" s="109"/>
      <c r="RMO199" s="87"/>
      <c r="RMP199" s="87"/>
      <c r="RMQ199" s="87">
        <v>0</v>
      </c>
      <c r="RMR199" s="87">
        <f>RMP199+RMQ199</f>
        <v>0</v>
      </c>
      <c r="RMS199" s="87">
        <v>0</v>
      </c>
      <c r="RMT199" s="87">
        <f>RMR199*(($H$150)+1)+(IF(RMS199&lt;101,RMS199,IF(RMS199&lt;201,RMS199/2,IF(RMS199&lt;=301,RMS199/3,RMS199/4))))</f>
        <v>0</v>
      </c>
      <c r="RMU199" s="108">
        <v>3</v>
      </c>
      <c r="RMV199" s="109"/>
      <c r="RMW199" s="87"/>
      <c r="RMX199" s="87"/>
      <c r="RMY199" s="87">
        <v>0</v>
      </c>
      <c r="RMZ199" s="87">
        <f>RMX199+RMY199</f>
        <v>0</v>
      </c>
      <c r="RNA199" s="87">
        <v>0</v>
      </c>
      <c r="RNB199" s="87">
        <f>RMZ199*(($H$150)+1)+(IF(RNA199&lt;101,RNA199,IF(RNA199&lt;201,RNA199/2,IF(RNA199&lt;=301,RNA199/3,RNA199/4))))</f>
        <v>0</v>
      </c>
      <c r="RNC199" s="108">
        <v>3</v>
      </c>
      <c r="RND199" s="109"/>
      <c r="RNE199" s="87"/>
      <c r="RNF199" s="87"/>
      <c r="RNG199" s="87">
        <v>0</v>
      </c>
      <c r="RNH199" s="87">
        <f>RNF199+RNG199</f>
        <v>0</v>
      </c>
      <c r="RNI199" s="87">
        <v>0</v>
      </c>
      <c r="RNJ199" s="87">
        <f>RNH199*(($H$150)+1)+(IF(RNI199&lt;101,RNI199,IF(RNI199&lt;201,RNI199/2,IF(RNI199&lt;=301,RNI199/3,RNI199/4))))</f>
        <v>0</v>
      </c>
      <c r="RNK199" s="108">
        <v>3</v>
      </c>
      <c r="RNL199" s="109"/>
      <c r="RNM199" s="87"/>
      <c r="RNN199" s="87"/>
      <c r="RNO199" s="87">
        <v>0</v>
      </c>
      <c r="RNP199" s="87">
        <f>RNN199+RNO199</f>
        <v>0</v>
      </c>
      <c r="RNQ199" s="87">
        <v>0</v>
      </c>
      <c r="RNR199" s="87">
        <f>RNP199*(($H$150)+1)+(IF(RNQ199&lt;101,RNQ199,IF(RNQ199&lt;201,RNQ199/2,IF(RNQ199&lt;=301,RNQ199/3,RNQ199/4))))</f>
        <v>0</v>
      </c>
      <c r="RNS199" s="108">
        <v>3</v>
      </c>
      <c r="RNT199" s="109"/>
      <c r="RNU199" s="87"/>
      <c r="RNV199" s="87"/>
      <c r="RNW199" s="87">
        <v>0</v>
      </c>
      <c r="RNX199" s="87">
        <f>RNV199+RNW199</f>
        <v>0</v>
      </c>
      <c r="RNY199" s="87">
        <v>0</v>
      </c>
      <c r="RNZ199" s="87">
        <f>RNX199*(($H$150)+1)+(IF(RNY199&lt;101,RNY199,IF(RNY199&lt;201,RNY199/2,IF(RNY199&lt;=301,RNY199/3,RNY199/4))))</f>
        <v>0</v>
      </c>
      <c r="ROA199" s="108">
        <v>3</v>
      </c>
      <c r="ROB199" s="109"/>
      <c r="ROC199" s="87"/>
      <c r="ROD199" s="87"/>
      <c r="ROE199" s="87">
        <v>0</v>
      </c>
      <c r="ROF199" s="87">
        <f>ROD199+ROE199</f>
        <v>0</v>
      </c>
      <c r="ROG199" s="87">
        <v>0</v>
      </c>
      <c r="ROH199" s="87">
        <f>ROF199*(($H$150)+1)+(IF(ROG199&lt;101,ROG199,IF(ROG199&lt;201,ROG199/2,IF(ROG199&lt;=301,ROG199/3,ROG199/4))))</f>
        <v>0</v>
      </c>
      <c r="ROI199" s="108">
        <v>3</v>
      </c>
      <c r="ROJ199" s="109"/>
      <c r="ROK199" s="87"/>
      <c r="ROL199" s="87"/>
      <c r="ROM199" s="87">
        <v>0</v>
      </c>
      <c r="RON199" s="87">
        <f>ROL199+ROM199</f>
        <v>0</v>
      </c>
      <c r="ROO199" s="87">
        <v>0</v>
      </c>
      <c r="ROP199" s="87">
        <f>RON199*(($H$150)+1)+(IF(ROO199&lt;101,ROO199,IF(ROO199&lt;201,ROO199/2,IF(ROO199&lt;=301,ROO199/3,ROO199/4))))</f>
        <v>0</v>
      </c>
      <c r="ROQ199" s="108">
        <v>3</v>
      </c>
      <c r="ROR199" s="109"/>
      <c r="ROS199" s="87"/>
      <c r="ROT199" s="87"/>
      <c r="ROU199" s="87">
        <v>0</v>
      </c>
      <c r="ROV199" s="87">
        <f>ROT199+ROU199</f>
        <v>0</v>
      </c>
      <c r="ROW199" s="87">
        <v>0</v>
      </c>
      <c r="ROX199" s="87">
        <f>ROV199*(($H$150)+1)+(IF(ROW199&lt;101,ROW199,IF(ROW199&lt;201,ROW199/2,IF(ROW199&lt;=301,ROW199/3,ROW199/4))))</f>
        <v>0</v>
      </c>
      <c r="ROY199" s="108">
        <v>3</v>
      </c>
      <c r="ROZ199" s="109"/>
      <c r="RPA199" s="87"/>
      <c r="RPB199" s="87"/>
      <c r="RPC199" s="87">
        <v>0</v>
      </c>
      <c r="RPD199" s="87">
        <f>RPB199+RPC199</f>
        <v>0</v>
      </c>
      <c r="RPE199" s="87">
        <v>0</v>
      </c>
      <c r="RPF199" s="87">
        <f>RPD199*(($H$150)+1)+(IF(RPE199&lt;101,RPE199,IF(RPE199&lt;201,RPE199/2,IF(RPE199&lt;=301,RPE199/3,RPE199/4))))</f>
        <v>0</v>
      </c>
      <c r="RPG199" s="108">
        <v>3</v>
      </c>
      <c r="RPH199" s="109"/>
      <c r="RPI199" s="87"/>
      <c r="RPJ199" s="87"/>
      <c r="RPK199" s="87">
        <v>0</v>
      </c>
      <c r="RPL199" s="87">
        <f>RPJ199+RPK199</f>
        <v>0</v>
      </c>
      <c r="RPM199" s="87">
        <v>0</v>
      </c>
      <c r="RPN199" s="87">
        <f>RPL199*(($H$150)+1)+(IF(RPM199&lt;101,RPM199,IF(RPM199&lt;201,RPM199/2,IF(RPM199&lt;=301,RPM199/3,RPM199/4))))</f>
        <v>0</v>
      </c>
      <c r="RPO199" s="108">
        <v>3</v>
      </c>
      <c r="RPP199" s="109"/>
      <c r="RPQ199" s="87"/>
      <c r="RPR199" s="87"/>
      <c r="RPS199" s="87">
        <v>0</v>
      </c>
      <c r="RPT199" s="87">
        <f>RPR199+RPS199</f>
        <v>0</v>
      </c>
      <c r="RPU199" s="87">
        <v>0</v>
      </c>
      <c r="RPV199" s="87">
        <f>RPT199*(($H$150)+1)+(IF(RPU199&lt;101,RPU199,IF(RPU199&lt;201,RPU199/2,IF(RPU199&lt;=301,RPU199/3,RPU199/4))))</f>
        <v>0</v>
      </c>
      <c r="RPW199" s="108">
        <v>3</v>
      </c>
      <c r="RPX199" s="109"/>
      <c r="RPY199" s="87"/>
      <c r="RPZ199" s="87"/>
      <c r="RQA199" s="87">
        <v>0</v>
      </c>
      <c r="RQB199" s="87">
        <f>RPZ199+RQA199</f>
        <v>0</v>
      </c>
      <c r="RQC199" s="87">
        <v>0</v>
      </c>
      <c r="RQD199" s="87">
        <f>RQB199*(($H$150)+1)+(IF(RQC199&lt;101,RQC199,IF(RQC199&lt;201,RQC199/2,IF(RQC199&lt;=301,RQC199/3,RQC199/4))))</f>
        <v>0</v>
      </c>
      <c r="RQE199" s="108">
        <v>3</v>
      </c>
      <c r="RQF199" s="109"/>
      <c r="RQG199" s="87"/>
      <c r="RQH199" s="87"/>
      <c r="RQI199" s="87">
        <v>0</v>
      </c>
      <c r="RQJ199" s="87">
        <f>RQH199+RQI199</f>
        <v>0</v>
      </c>
      <c r="RQK199" s="87">
        <v>0</v>
      </c>
      <c r="RQL199" s="87">
        <f>RQJ199*(($H$150)+1)+(IF(RQK199&lt;101,RQK199,IF(RQK199&lt;201,RQK199/2,IF(RQK199&lt;=301,RQK199/3,RQK199/4))))</f>
        <v>0</v>
      </c>
      <c r="RQM199" s="108">
        <v>3</v>
      </c>
      <c r="RQN199" s="109"/>
      <c r="RQO199" s="87"/>
      <c r="RQP199" s="87"/>
      <c r="RQQ199" s="87">
        <v>0</v>
      </c>
      <c r="RQR199" s="87">
        <f>RQP199+RQQ199</f>
        <v>0</v>
      </c>
      <c r="RQS199" s="87">
        <v>0</v>
      </c>
      <c r="RQT199" s="87">
        <f>RQR199*(($H$150)+1)+(IF(RQS199&lt;101,RQS199,IF(RQS199&lt;201,RQS199/2,IF(RQS199&lt;=301,RQS199/3,RQS199/4))))</f>
        <v>0</v>
      </c>
      <c r="RQU199" s="108">
        <v>3</v>
      </c>
      <c r="RQV199" s="109"/>
      <c r="RQW199" s="87"/>
      <c r="RQX199" s="87"/>
      <c r="RQY199" s="87">
        <v>0</v>
      </c>
      <c r="RQZ199" s="87">
        <f>RQX199+RQY199</f>
        <v>0</v>
      </c>
      <c r="RRA199" s="87">
        <v>0</v>
      </c>
      <c r="RRB199" s="87">
        <f>RQZ199*(($H$150)+1)+(IF(RRA199&lt;101,RRA199,IF(RRA199&lt;201,RRA199/2,IF(RRA199&lt;=301,RRA199/3,RRA199/4))))</f>
        <v>0</v>
      </c>
      <c r="RRC199" s="108">
        <v>3</v>
      </c>
      <c r="RRD199" s="109"/>
      <c r="RRE199" s="87"/>
      <c r="RRF199" s="87"/>
      <c r="RRG199" s="87">
        <v>0</v>
      </c>
      <c r="RRH199" s="87">
        <f>RRF199+RRG199</f>
        <v>0</v>
      </c>
      <c r="RRI199" s="87">
        <v>0</v>
      </c>
      <c r="RRJ199" s="87">
        <f>RRH199*(($H$150)+1)+(IF(RRI199&lt;101,RRI199,IF(RRI199&lt;201,RRI199/2,IF(RRI199&lt;=301,RRI199/3,RRI199/4))))</f>
        <v>0</v>
      </c>
      <c r="RRK199" s="108">
        <v>3</v>
      </c>
      <c r="RRL199" s="109"/>
      <c r="RRM199" s="87"/>
      <c r="RRN199" s="87"/>
      <c r="RRO199" s="87">
        <v>0</v>
      </c>
      <c r="RRP199" s="87">
        <f>RRN199+RRO199</f>
        <v>0</v>
      </c>
      <c r="RRQ199" s="87">
        <v>0</v>
      </c>
      <c r="RRR199" s="87">
        <f>RRP199*(($H$150)+1)+(IF(RRQ199&lt;101,RRQ199,IF(RRQ199&lt;201,RRQ199/2,IF(RRQ199&lt;=301,RRQ199/3,RRQ199/4))))</f>
        <v>0</v>
      </c>
      <c r="RRS199" s="108">
        <v>3</v>
      </c>
      <c r="RRT199" s="109"/>
      <c r="RRU199" s="87"/>
      <c r="RRV199" s="87"/>
      <c r="RRW199" s="87">
        <v>0</v>
      </c>
      <c r="RRX199" s="87">
        <f>RRV199+RRW199</f>
        <v>0</v>
      </c>
      <c r="RRY199" s="87">
        <v>0</v>
      </c>
      <c r="RRZ199" s="87">
        <f>RRX199*(($H$150)+1)+(IF(RRY199&lt;101,RRY199,IF(RRY199&lt;201,RRY199/2,IF(RRY199&lt;=301,RRY199/3,RRY199/4))))</f>
        <v>0</v>
      </c>
      <c r="RSA199" s="108">
        <v>3</v>
      </c>
      <c r="RSB199" s="109"/>
      <c r="RSC199" s="87"/>
      <c r="RSD199" s="87"/>
      <c r="RSE199" s="87">
        <v>0</v>
      </c>
      <c r="RSF199" s="87">
        <f>RSD199+RSE199</f>
        <v>0</v>
      </c>
      <c r="RSG199" s="87">
        <v>0</v>
      </c>
      <c r="RSH199" s="87">
        <f>RSF199*(($H$150)+1)+(IF(RSG199&lt;101,RSG199,IF(RSG199&lt;201,RSG199/2,IF(RSG199&lt;=301,RSG199/3,RSG199/4))))</f>
        <v>0</v>
      </c>
      <c r="RSI199" s="108">
        <v>3</v>
      </c>
      <c r="RSJ199" s="109"/>
      <c r="RSK199" s="87"/>
      <c r="RSL199" s="87"/>
      <c r="RSM199" s="87">
        <v>0</v>
      </c>
      <c r="RSN199" s="87">
        <f>RSL199+RSM199</f>
        <v>0</v>
      </c>
      <c r="RSO199" s="87">
        <v>0</v>
      </c>
      <c r="RSP199" s="87">
        <f>RSN199*(($H$150)+1)+(IF(RSO199&lt;101,RSO199,IF(RSO199&lt;201,RSO199/2,IF(RSO199&lt;=301,RSO199/3,RSO199/4))))</f>
        <v>0</v>
      </c>
      <c r="RSQ199" s="108">
        <v>3</v>
      </c>
      <c r="RSR199" s="109"/>
      <c r="RSS199" s="87"/>
      <c r="RST199" s="87"/>
      <c r="RSU199" s="87">
        <v>0</v>
      </c>
      <c r="RSV199" s="87">
        <f>RST199+RSU199</f>
        <v>0</v>
      </c>
      <c r="RSW199" s="87">
        <v>0</v>
      </c>
      <c r="RSX199" s="87">
        <f>RSV199*(($H$150)+1)+(IF(RSW199&lt;101,RSW199,IF(RSW199&lt;201,RSW199/2,IF(RSW199&lt;=301,RSW199/3,RSW199/4))))</f>
        <v>0</v>
      </c>
      <c r="RSY199" s="108">
        <v>3</v>
      </c>
      <c r="RSZ199" s="109"/>
      <c r="RTA199" s="87"/>
      <c r="RTB199" s="87"/>
      <c r="RTC199" s="87">
        <v>0</v>
      </c>
      <c r="RTD199" s="87">
        <f>RTB199+RTC199</f>
        <v>0</v>
      </c>
      <c r="RTE199" s="87">
        <v>0</v>
      </c>
      <c r="RTF199" s="87">
        <f>RTD199*(($H$150)+1)+(IF(RTE199&lt;101,RTE199,IF(RTE199&lt;201,RTE199/2,IF(RTE199&lt;=301,RTE199/3,RTE199/4))))</f>
        <v>0</v>
      </c>
      <c r="RTG199" s="108">
        <v>3</v>
      </c>
      <c r="RTH199" s="109"/>
      <c r="RTI199" s="87"/>
      <c r="RTJ199" s="87"/>
      <c r="RTK199" s="87">
        <v>0</v>
      </c>
      <c r="RTL199" s="87">
        <f>RTJ199+RTK199</f>
        <v>0</v>
      </c>
      <c r="RTM199" s="87">
        <v>0</v>
      </c>
      <c r="RTN199" s="87">
        <f>RTL199*(($H$150)+1)+(IF(RTM199&lt;101,RTM199,IF(RTM199&lt;201,RTM199/2,IF(RTM199&lt;=301,RTM199/3,RTM199/4))))</f>
        <v>0</v>
      </c>
      <c r="RTO199" s="108">
        <v>3</v>
      </c>
      <c r="RTP199" s="109"/>
      <c r="RTQ199" s="87"/>
      <c r="RTR199" s="87"/>
      <c r="RTS199" s="87">
        <v>0</v>
      </c>
      <c r="RTT199" s="87">
        <f>RTR199+RTS199</f>
        <v>0</v>
      </c>
      <c r="RTU199" s="87">
        <v>0</v>
      </c>
      <c r="RTV199" s="87">
        <f>RTT199*(($H$150)+1)+(IF(RTU199&lt;101,RTU199,IF(RTU199&lt;201,RTU199/2,IF(RTU199&lt;=301,RTU199/3,RTU199/4))))</f>
        <v>0</v>
      </c>
      <c r="RTW199" s="108">
        <v>3</v>
      </c>
      <c r="RTX199" s="109"/>
      <c r="RTY199" s="87"/>
      <c r="RTZ199" s="87"/>
      <c r="RUA199" s="87">
        <v>0</v>
      </c>
      <c r="RUB199" s="87">
        <f>RTZ199+RUA199</f>
        <v>0</v>
      </c>
      <c r="RUC199" s="87">
        <v>0</v>
      </c>
      <c r="RUD199" s="87">
        <f>RUB199*(($H$150)+1)+(IF(RUC199&lt;101,RUC199,IF(RUC199&lt;201,RUC199/2,IF(RUC199&lt;=301,RUC199/3,RUC199/4))))</f>
        <v>0</v>
      </c>
      <c r="RUE199" s="108">
        <v>3</v>
      </c>
      <c r="RUF199" s="109"/>
      <c r="RUG199" s="87"/>
      <c r="RUH199" s="87"/>
      <c r="RUI199" s="87">
        <v>0</v>
      </c>
      <c r="RUJ199" s="87">
        <f>RUH199+RUI199</f>
        <v>0</v>
      </c>
      <c r="RUK199" s="87">
        <v>0</v>
      </c>
      <c r="RUL199" s="87">
        <f>RUJ199*(($H$150)+1)+(IF(RUK199&lt;101,RUK199,IF(RUK199&lt;201,RUK199/2,IF(RUK199&lt;=301,RUK199/3,RUK199/4))))</f>
        <v>0</v>
      </c>
      <c r="RUM199" s="108">
        <v>3</v>
      </c>
      <c r="RUN199" s="109"/>
      <c r="RUO199" s="87"/>
      <c r="RUP199" s="87"/>
      <c r="RUQ199" s="87">
        <v>0</v>
      </c>
      <c r="RUR199" s="87">
        <f>RUP199+RUQ199</f>
        <v>0</v>
      </c>
      <c r="RUS199" s="87">
        <v>0</v>
      </c>
      <c r="RUT199" s="87">
        <f>RUR199*(($H$150)+1)+(IF(RUS199&lt;101,RUS199,IF(RUS199&lt;201,RUS199/2,IF(RUS199&lt;=301,RUS199/3,RUS199/4))))</f>
        <v>0</v>
      </c>
      <c r="RUU199" s="108">
        <v>3</v>
      </c>
      <c r="RUV199" s="109"/>
      <c r="RUW199" s="87"/>
      <c r="RUX199" s="87"/>
      <c r="RUY199" s="87">
        <v>0</v>
      </c>
      <c r="RUZ199" s="87">
        <f>RUX199+RUY199</f>
        <v>0</v>
      </c>
      <c r="RVA199" s="87">
        <v>0</v>
      </c>
      <c r="RVB199" s="87">
        <f>RUZ199*(($H$150)+1)+(IF(RVA199&lt;101,RVA199,IF(RVA199&lt;201,RVA199/2,IF(RVA199&lt;=301,RVA199/3,RVA199/4))))</f>
        <v>0</v>
      </c>
      <c r="RVC199" s="108">
        <v>3</v>
      </c>
      <c r="RVD199" s="109"/>
      <c r="RVE199" s="87"/>
      <c r="RVF199" s="87"/>
      <c r="RVG199" s="87">
        <v>0</v>
      </c>
      <c r="RVH199" s="87">
        <f>RVF199+RVG199</f>
        <v>0</v>
      </c>
      <c r="RVI199" s="87">
        <v>0</v>
      </c>
      <c r="RVJ199" s="87">
        <f>RVH199*(($H$150)+1)+(IF(RVI199&lt;101,RVI199,IF(RVI199&lt;201,RVI199/2,IF(RVI199&lt;=301,RVI199/3,RVI199/4))))</f>
        <v>0</v>
      </c>
      <c r="RVK199" s="108">
        <v>3</v>
      </c>
      <c r="RVL199" s="109"/>
      <c r="RVM199" s="87"/>
      <c r="RVN199" s="87"/>
      <c r="RVO199" s="87">
        <v>0</v>
      </c>
      <c r="RVP199" s="87">
        <f>RVN199+RVO199</f>
        <v>0</v>
      </c>
      <c r="RVQ199" s="87">
        <v>0</v>
      </c>
      <c r="RVR199" s="87">
        <f>RVP199*(($H$150)+1)+(IF(RVQ199&lt;101,RVQ199,IF(RVQ199&lt;201,RVQ199/2,IF(RVQ199&lt;=301,RVQ199/3,RVQ199/4))))</f>
        <v>0</v>
      </c>
      <c r="RVS199" s="108">
        <v>3</v>
      </c>
      <c r="RVT199" s="109"/>
      <c r="RVU199" s="87"/>
      <c r="RVV199" s="87"/>
      <c r="RVW199" s="87">
        <v>0</v>
      </c>
      <c r="RVX199" s="87">
        <f>RVV199+RVW199</f>
        <v>0</v>
      </c>
      <c r="RVY199" s="87">
        <v>0</v>
      </c>
      <c r="RVZ199" s="87">
        <f>RVX199*(($H$150)+1)+(IF(RVY199&lt;101,RVY199,IF(RVY199&lt;201,RVY199/2,IF(RVY199&lt;=301,RVY199/3,RVY199/4))))</f>
        <v>0</v>
      </c>
      <c r="RWA199" s="108">
        <v>3</v>
      </c>
      <c r="RWB199" s="109"/>
      <c r="RWC199" s="87"/>
      <c r="RWD199" s="87"/>
      <c r="RWE199" s="87">
        <v>0</v>
      </c>
      <c r="RWF199" s="87">
        <f>RWD199+RWE199</f>
        <v>0</v>
      </c>
      <c r="RWG199" s="87">
        <v>0</v>
      </c>
      <c r="RWH199" s="87">
        <f>RWF199*(($H$150)+1)+(IF(RWG199&lt;101,RWG199,IF(RWG199&lt;201,RWG199/2,IF(RWG199&lt;=301,RWG199/3,RWG199/4))))</f>
        <v>0</v>
      </c>
      <c r="RWI199" s="108">
        <v>3</v>
      </c>
      <c r="RWJ199" s="109"/>
      <c r="RWK199" s="87"/>
      <c r="RWL199" s="87"/>
      <c r="RWM199" s="87">
        <v>0</v>
      </c>
      <c r="RWN199" s="87">
        <f>RWL199+RWM199</f>
        <v>0</v>
      </c>
      <c r="RWO199" s="87">
        <v>0</v>
      </c>
      <c r="RWP199" s="87">
        <f>RWN199*(($H$150)+1)+(IF(RWO199&lt;101,RWO199,IF(RWO199&lt;201,RWO199/2,IF(RWO199&lt;=301,RWO199/3,RWO199/4))))</f>
        <v>0</v>
      </c>
      <c r="RWQ199" s="108">
        <v>3</v>
      </c>
      <c r="RWR199" s="109"/>
      <c r="RWS199" s="87"/>
      <c r="RWT199" s="87"/>
      <c r="RWU199" s="87">
        <v>0</v>
      </c>
      <c r="RWV199" s="87">
        <f>RWT199+RWU199</f>
        <v>0</v>
      </c>
      <c r="RWW199" s="87">
        <v>0</v>
      </c>
      <c r="RWX199" s="87">
        <f>RWV199*(($H$150)+1)+(IF(RWW199&lt;101,RWW199,IF(RWW199&lt;201,RWW199/2,IF(RWW199&lt;=301,RWW199/3,RWW199/4))))</f>
        <v>0</v>
      </c>
      <c r="RWY199" s="108">
        <v>3</v>
      </c>
      <c r="RWZ199" s="109"/>
      <c r="RXA199" s="87"/>
      <c r="RXB199" s="87"/>
      <c r="RXC199" s="87">
        <v>0</v>
      </c>
      <c r="RXD199" s="87">
        <f>RXB199+RXC199</f>
        <v>0</v>
      </c>
      <c r="RXE199" s="87">
        <v>0</v>
      </c>
      <c r="RXF199" s="87">
        <f>RXD199*(($H$150)+1)+(IF(RXE199&lt;101,RXE199,IF(RXE199&lt;201,RXE199/2,IF(RXE199&lt;=301,RXE199/3,RXE199/4))))</f>
        <v>0</v>
      </c>
      <c r="RXG199" s="108">
        <v>3</v>
      </c>
      <c r="RXH199" s="109"/>
      <c r="RXI199" s="87"/>
      <c r="RXJ199" s="87"/>
      <c r="RXK199" s="87">
        <v>0</v>
      </c>
      <c r="RXL199" s="87">
        <f>RXJ199+RXK199</f>
        <v>0</v>
      </c>
      <c r="RXM199" s="87">
        <v>0</v>
      </c>
      <c r="RXN199" s="87">
        <f>RXL199*(($H$150)+1)+(IF(RXM199&lt;101,RXM199,IF(RXM199&lt;201,RXM199/2,IF(RXM199&lt;=301,RXM199/3,RXM199/4))))</f>
        <v>0</v>
      </c>
      <c r="RXO199" s="108">
        <v>3</v>
      </c>
      <c r="RXP199" s="109"/>
      <c r="RXQ199" s="87"/>
      <c r="RXR199" s="87"/>
      <c r="RXS199" s="87">
        <v>0</v>
      </c>
      <c r="RXT199" s="87">
        <f>RXR199+RXS199</f>
        <v>0</v>
      </c>
      <c r="RXU199" s="87">
        <v>0</v>
      </c>
      <c r="RXV199" s="87">
        <f>RXT199*(($H$150)+1)+(IF(RXU199&lt;101,RXU199,IF(RXU199&lt;201,RXU199/2,IF(RXU199&lt;=301,RXU199/3,RXU199/4))))</f>
        <v>0</v>
      </c>
      <c r="RXW199" s="108">
        <v>3</v>
      </c>
      <c r="RXX199" s="109"/>
      <c r="RXY199" s="87"/>
      <c r="RXZ199" s="87"/>
      <c r="RYA199" s="87">
        <v>0</v>
      </c>
      <c r="RYB199" s="87">
        <f>RXZ199+RYA199</f>
        <v>0</v>
      </c>
      <c r="RYC199" s="87">
        <v>0</v>
      </c>
      <c r="RYD199" s="87">
        <f>RYB199*(($H$150)+1)+(IF(RYC199&lt;101,RYC199,IF(RYC199&lt;201,RYC199/2,IF(RYC199&lt;=301,RYC199/3,RYC199/4))))</f>
        <v>0</v>
      </c>
      <c r="RYE199" s="108">
        <v>3</v>
      </c>
      <c r="RYF199" s="109"/>
      <c r="RYG199" s="87"/>
      <c r="RYH199" s="87"/>
      <c r="RYI199" s="87">
        <v>0</v>
      </c>
      <c r="RYJ199" s="87">
        <f>RYH199+RYI199</f>
        <v>0</v>
      </c>
      <c r="RYK199" s="87">
        <v>0</v>
      </c>
      <c r="RYL199" s="87">
        <f>RYJ199*(($H$150)+1)+(IF(RYK199&lt;101,RYK199,IF(RYK199&lt;201,RYK199/2,IF(RYK199&lt;=301,RYK199/3,RYK199/4))))</f>
        <v>0</v>
      </c>
      <c r="RYM199" s="108">
        <v>3</v>
      </c>
      <c r="RYN199" s="109"/>
      <c r="RYO199" s="87"/>
      <c r="RYP199" s="87"/>
      <c r="RYQ199" s="87">
        <v>0</v>
      </c>
      <c r="RYR199" s="87">
        <f>RYP199+RYQ199</f>
        <v>0</v>
      </c>
      <c r="RYS199" s="87">
        <v>0</v>
      </c>
      <c r="RYT199" s="87">
        <f>RYR199*(($H$150)+1)+(IF(RYS199&lt;101,RYS199,IF(RYS199&lt;201,RYS199/2,IF(RYS199&lt;=301,RYS199/3,RYS199/4))))</f>
        <v>0</v>
      </c>
      <c r="RYU199" s="108">
        <v>3</v>
      </c>
      <c r="RYV199" s="109"/>
      <c r="RYW199" s="87"/>
      <c r="RYX199" s="87"/>
      <c r="RYY199" s="87">
        <v>0</v>
      </c>
      <c r="RYZ199" s="87">
        <f>RYX199+RYY199</f>
        <v>0</v>
      </c>
      <c r="RZA199" s="87">
        <v>0</v>
      </c>
      <c r="RZB199" s="87">
        <f>RYZ199*(($H$150)+1)+(IF(RZA199&lt;101,RZA199,IF(RZA199&lt;201,RZA199/2,IF(RZA199&lt;=301,RZA199/3,RZA199/4))))</f>
        <v>0</v>
      </c>
      <c r="RZC199" s="108">
        <v>3</v>
      </c>
      <c r="RZD199" s="109"/>
      <c r="RZE199" s="87"/>
      <c r="RZF199" s="87"/>
      <c r="RZG199" s="87">
        <v>0</v>
      </c>
      <c r="RZH199" s="87">
        <f>RZF199+RZG199</f>
        <v>0</v>
      </c>
      <c r="RZI199" s="87">
        <v>0</v>
      </c>
      <c r="RZJ199" s="87">
        <f>RZH199*(($H$150)+1)+(IF(RZI199&lt;101,RZI199,IF(RZI199&lt;201,RZI199/2,IF(RZI199&lt;=301,RZI199/3,RZI199/4))))</f>
        <v>0</v>
      </c>
      <c r="RZK199" s="108">
        <v>3</v>
      </c>
      <c r="RZL199" s="109"/>
      <c r="RZM199" s="87"/>
      <c r="RZN199" s="87"/>
      <c r="RZO199" s="87">
        <v>0</v>
      </c>
      <c r="RZP199" s="87">
        <f>RZN199+RZO199</f>
        <v>0</v>
      </c>
      <c r="RZQ199" s="87">
        <v>0</v>
      </c>
      <c r="RZR199" s="87">
        <f>RZP199*(($H$150)+1)+(IF(RZQ199&lt;101,RZQ199,IF(RZQ199&lt;201,RZQ199/2,IF(RZQ199&lt;=301,RZQ199/3,RZQ199/4))))</f>
        <v>0</v>
      </c>
      <c r="RZS199" s="108">
        <v>3</v>
      </c>
      <c r="RZT199" s="109"/>
      <c r="RZU199" s="87"/>
      <c r="RZV199" s="87"/>
      <c r="RZW199" s="87">
        <v>0</v>
      </c>
      <c r="RZX199" s="87">
        <f>RZV199+RZW199</f>
        <v>0</v>
      </c>
      <c r="RZY199" s="87">
        <v>0</v>
      </c>
      <c r="RZZ199" s="87">
        <f>RZX199*(($H$150)+1)+(IF(RZY199&lt;101,RZY199,IF(RZY199&lt;201,RZY199/2,IF(RZY199&lt;=301,RZY199/3,RZY199/4))))</f>
        <v>0</v>
      </c>
      <c r="SAA199" s="108">
        <v>3</v>
      </c>
      <c r="SAB199" s="109"/>
      <c r="SAC199" s="87"/>
      <c r="SAD199" s="87"/>
      <c r="SAE199" s="87">
        <v>0</v>
      </c>
      <c r="SAF199" s="87">
        <f>SAD199+SAE199</f>
        <v>0</v>
      </c>
      <c r="SAG199" s="87">
        <v>0</v>
      </c>
      <c r="SAH199" s="87">
        <f>SAF199*(($H$150)+1)+(IF(SAG199&lt;101,SAG199,IF(SAG199&lt;201,SAG199/2,IF(SAG199&lt;=301,SAG199/3,SAG199/4))))</f>
        <v>0</v>
      </c>
      <c r="SAI199" s="108">
        <v>3</v>
      </c>
      <c r="SAJ199" s="109"/>
      <c r="SAK199" s="87"/>
      <c r="SAL199" s="87"/>
      <c r="SAM199" s="87">
        <v>0</v>
      </c>
      <c r="SAN199" s="87">
        <f>SAL199+SAM199</f>
        <v>0</v>
      </c>
      <c r="SAO199" s="87">
        <v>0</v>
      </c>
      <c r="SAP199" s="87">
        <f>SAN199*(($H$150)+1)+(IF(SAO199&lt;101,SAO199,IF(SAO199&lt;201,SAO199/2,IF(SAO199&lt;=301,SAO199/3,SAO199/4))))</f>
        <v>0</v>
      </c>
      <c r="SAQ199" s="108">
        <v>3</v>
      </c>
      <c r="SAR199" s="109"/>
      <c r="SAS199" s="87"/>
      <c r="SAT199" s="87"/>
      <c r="SAU199" s="87">
        <v>0</v>
      </c>
      <c r="SAV199" s="87">
        <f>SAT199+SAU199</f>
        <v>0</v>
      </c>
      <c r="SAW199" s="87">
        <v>0</v>
      </c>
      <c r="SAX199" s="87">
        <f>SAV199*(($H$150)+1)+(IF(SAW199&lt;101,SAW199,IF(SAW199&lt;201,SAW199/2,IF(SAW199&lt;=301,SAW199/3,SAW199/4))))</f>
        <v>0</v>
      </c>
      <c r="SAY199" s="108">
        <v>3</v>
      </c>
      <c r="SAZ199" s="109"/>
      <c r="SBA199" s="87"/>
      <c r="SBB199" s="87"/>
      <c r="SBC199" s="87">
        <v>0</v>
      </c>
      <c r="SBD199" s="87">
        <f>SBB199+SBC199</f>
        <v>0</v>
      </c>
      <c r="SBE199" s="87">
        <v>0</v>
      </c>
      <c r="SBF199" s="87">
        <f>SBD199*(($H$150)+1)+(IF(SBE199&lt;101,SBE199,IF(SBE199&lt;201,SBE199/2,IF(SBE199&lt;=301,SBE199/3,SBE199/4))))</f>
        <v>0</v>
      </c>
      <c r="SBG199" s="108">
        <v>3</v>
      </c>
      <c r="SBH199" s="109"/>
      <c r="SBI199" s="87"/>
      <c r="SBJ199" s="87"/>
      <c r="SBK199" s="87">
        <v>0</v>
      </c>
      <c r="SBL199" s="87">
        <f>SBJ199+SBK199</f>
        <v>0</v>
      </c>
      <c r="SBM199" s="87">
        <v>0</v>
      </c>
      <c r="SBN199" s="87">
        <f>SBL199*(($H$150)+1)+(IF(SBM199&lt;101,SBM199,IF(SBM199&lt;201,SBM199/2,IF(SBM199&lt;=301,SBM199/3,SBM199/4))))</f>
        <v>0</v>
      </c>
      <c r="SBO199" s="108">
        <v>3</v>
      </c>
      <c r="SBP199" s="109"/>
      <c r="SBQ199" s="87"/>
      <c r="SBR199" s="87"/>
      <c r="SBS199" s="87">
        <v>0</v>
      </c>
      <c r="SBT199" s="87">
        <f>SBR199+SBS199</f>
        <v>0</v>
      </c>
      <c r="SBU199" s="87">
        <v>0</v>
      </c>
      <c r="SBV199" s="87">
        <f>SBT199*(($H$150)+1)+(IF(SBU199&lt;101,SBU199,IF(SBU199&lt;201,SBU199/2,IF(SBU199&lt;=301,SBU199/3,SBU199/4))))</f>
        <v>0</v>
      </c>
      <c r="SBW199" s="108">
        <v>3</v>
      </c>
      <c r="SBX199" s="109"/>
      <c r="SBY199" s="87"/>
      <c r="SBZ199" s="87"/>
      <c r="SCA199" s="87">
        <v>0</v>
      </c>
      <c r="SCB199" s="87">
        <f>SBZ199+SCA199</f>
        <v>0</v>
      </c>
      <c r="SCC199" s="87">
        <v>0</v>
      </c>
      <c r="SCD199" s="87">
        <f>SCB199*(($H$150)+1)+(IF(SCC199&lt;101,SCC199,IF(SCC199&lt;201,SCC199/2,IF(SCC199&lt;=301,SCC199/3,SCC199/4))))</f>
        <v>0</v>
      </c>
      <c r="SCE199" s="108">
        <v>3</v>
      </c>
      <c r="SCF199" s="109"/>
      <c r="SCG199" s="87"/>
      <c r="SCH199" s="87"/>
      <c r="SCI199" s="87">
        <v>0</v>
      </c>
      <c r="SCJ199" s="87">
        <f>SCH199+SCI199</f>
        <v>0</v>
      </c>
      <c r="SCK199" s="87">
        <v>0</v>
      </c>
      <c r="SCL199" s="87">
        <f>SCJ199*(($H$150)+1)+(IF(SCK199&lt;101,SCK199,IF(SCK199&lt;201,SCK199/2,IF(SCK199&lt;=301,SCK199/3,SCK199/4))))</f>
        <v>0</v>
      </c>
      <c r="SCM199" s="108">
        <v>3</v>
      </c>
      <c r="SCN199" s="109"/>
      <c r="SCO199" s="87"/>
      <c r="SCP199" s="87"/>
      <c r="SCQ199" s="87">
        <v>0</v>
      </c>
      <c r="SCR199" s="87">
        <f>SCP199+SCQ199</f>
        <v>0</v>
      </c>
      <c r="SCS199" s="87">
        <v>0</v>
      </c>
      <c r="SCT199" s="87">
        <f>SCR199*(($H$150)+1)+(IF(SCS199&lt;101,SCS199,IF(SCS199&lt;201,SCS199/2,IF(SCS199&lt;=301,SCS199/3,SCS199/4))))</f>
        <v>0</v>
      </c>
      <c r="SCU199" s="108">
        <v>3</v>
      </c>
      <c r="SCV199" s="109"/>
      <c r="SCW199" s="87"/>
      <c r="SCX199" s="87"/>
      <c r="SCY199" s="87">
        <v>0</v>
      </c>
      <c r="SCZ199" s="87">
        <f>SCX199+SCY199</f>
        <v>0</v>
      </c>
      <c r="SDA199" s="87">
        <v>0</v>
      </c>
      <c r="SDB199" s="87">
        <f>SCZ199*(($H$150)+1)+(IF(SDA199&lt;101,SDA199,IF(SDA199&lt;201,SDA199/2,IF(SDA199&lt;=301,SDA199/3,SDA199/4))))</f>
        <v>0</v>
      </c>
      <c r="SDC199" s="108">
        <v>3</v>
      </c>
      <c r="SDD199" s="109"/>
      <c r="SDE199" s="87"/>
      <c r="SDF199" s="87"/>
      <c r="SDG199" s="87">
        <v>0</v>
      </c>
      <c r="SDH199" s="87">
        <f>SDF199+SDG199</f>
        <v>0</v>
      </c>
      <c r="SDI199" s="87">
        <v>0</v>
      </c>
      <c r="SDJ199" s="87">
        <f>SDH199*(($H$150)+1)+(IF(SDI199&lt;101,SDI199,IF(SDI199&lt;201,SDI199/2,IF(SDI199&lt;=301,SDI199/3,SDI199/4))))</f>
        <v>0</v>
      </c>
      <c r="SDK199" s="108">
        <v>3</v>
      </c>
      <c r="SDL199" s="109"/>
      <c r="SDM199" s="87"/>
      <c r="SDN199" s="87"/>
      <c r="SDO199" s="87">
        <v>0</v>
      </c>
      <c r="SDP199" s="87">
        <f>SDN199+SDO199</f>
        <v>0</v>
      </c>
      <c r="SDQ199" s="87">
        <v>0</v>
      </c>
      <c r="SDR199" s="87">
        <f>SDP199*(($H$150)+1)+(IF(SDQ199&lt;101,SDQ199,IF(SDQ199&lt;201,SDQ199/2,IF(SDQ199&lt;=301,SDQ199/3,SDQ199/4))))</f>
        <v>0</v>
      </c>
      <c r="SDS199" s="108">
        <v>3</v>
      </c>
      <c r="SDT199" s="109"/>
      <c r="SDU199" s="87"/>
      <c r="SDV199" s="87"/>
      <c r="SDW199" s="87">
        <v>0</v>
      </c>
      <c r="SDX199" s="87">
        <f>SDV199+SDW199</f>
        <v>0</v>
      </c>
      <c r="SDY199" s="87">
        <v>0</v>
      </c>
      <c r="SDZ199" s="87">
        <f>SDX199*(($H$150)+1)+(IF(SDY199&lt;101,SDY199,IF(SDY199&lt;201,SDY199/2,IF(SDY199&lt;=301,SDY199/3,SDY199/4))))</f>
        <v>0</v>
      </c>
      <c r="SEA199" s="108">
        <v>3</v>
      </c>
      <c r="SEB199" s="109"/>
      <c r="SEC199" s="87"/>
      <c r="SED199" s="87"/>
      <c r="SEE199" s="87">
        <v>0</v>
      </c>
      <c r="SEF199" s="87">
        <f>SED199+SEE199</f>
        <v>0</v>
      </c>
      <c r="SEG199" s="87">
        <v>0</v>
      </c>
      <c r="SEH199" s="87">
        <f>SEF199*(($H$150)+1)+(IF(SEG199&lt;101,SEG199,IF(SEG199&lt;201,SEG199/2,IF(SEG199&lt;=301,SEG199/3,SEG199/4))))</f>
        <v>0</v>
      </c>
      <c r="SEI199" s="108">
        <v>3</v>
      </c>
      <c r="SEJ199" s="109"/>
      <c r="SEK199" s="87"/>
      <c r="SEL199" s="87"/>
      <c r="SEM199" s="87">
        <v>0</v>
      </c>
      <c r="SEN199" s="87">
        <f>SEL199+SEM199</f>
        <v>0</v>
      </c>
      <c r="SEO199" s="87">
        <v>0</v>
      </c>
      <c r="SEP199" s="87">
        <f>SEN199*(($H$150)+1)+(IF(SEO199&lt;101,SEO199,IF(SEO199&lt;201,SEO199/2,IF(SEO199&lt;=301,SEO199/3,SEO199/4))))</f>
        <v>0</v>
      </c>
      <c r="SEQ199" s="108">
        <v>3</v>
      </c>
      <c r="SER199" s="109"/>
      <c r="SES199" s="87"/>
      <c r="SET199" s="87"/>
      <c r="SEU199" s="87">
        <v>0</v>
      </c>
      <c r="SEV199" s="87">
        <f>SET199+SEU199</f>
        <v>0</v>
      </c>
      <c r="SEW199" s="87">
        <v>0</v>
      </c>
      <c r="SEX199" s="87">
        <f>SEV199*(($H$150)+1)+(IF(SEW199&lt;101,SEW199,IF(SEW199&lt;201,SEW199/2,IF(SEW199&lt;=301,SEW199/3,SEW199/4))))</f>
        <v>0</v>
      </c>
      <c r="SEY199" s="108">
        <v>3</v>
      </c>
      <c r="SEZ199" s="109"/>
      <c r="SFA199" s="87"/>
      <c r="SFB199" s="87"/>
      <c r="SFC199" s="87">
        <v>0</v>
      </c>
      <c r="SFD199" s="87">
        <f>SFB199+SFC199</f>
        <v>0</v>
      </c>
      <c r="SFE199" s="87">
        <v>0</v>
      </c>
      <c r="SFF199" s="87">
        <f>SFD199*(($H$150)+1)+(IF(SFE199&lt;101,SFE199,IF(SFE199&lt;201,SFE199/2,IF(SFE199&lt;=301,SFE199/3,SFE199/4))))</f>
        <v>0</v>
      </c>
      <c r="SFG199" s="108">
        <v>3</v>
      </c>
      <c r="SFH199" s="109"/>
      <c r="SFI199" s="87"/>
      <c r="SFJ199" s="87"/>
      <c r="SFK199" s="87">
        <v>0</v>
      </c>
      <c r="SFL199" s="87">
        <f>SFJ199+SFK199</f>
        <v>0</v>
      </c>
      <c r="SFM199" s="87">
        <v>0</v>
      </c>
      <c r="SFN199" s="87">
        <f>SFL199*(($H$150)+1)+(IF(SFM199&lt;101,SFM199,IF(SFM199&lt;201,SFM199/2,IF(SFM199&lt;=301,SFM199/3,SFM199/4))))</f>
        <v>0</v>
      </c>
      <c r="SFO199" s="108">
        <v>3</v>
      </c>
      <c r="SFP199" s="109"/>
      <c r="SFQ199" s="87"/>
      <c r="SFR199" s="87"/>
      <c r="SFS199" s="87">
        <v>0</v>
      </c>
      <c r="SFT199" s="87">
        <f>SFR199+SFS199</f>
        <v>0</v>
      </c>
      <c r="SFU199" s="87">
        <v>0</v>
      </c>
      <c r="SFV199" s="87">
        <f>SFT199*(($H$150)+1)+(IF(SFU199&lt;101,SFU199,IF(SFU199&lt;201,SFU199/2,IF(SFU199&lt;=301,SFU199/3,SFU199/4))))</f>
        <v>0</v>
      </c>
      <c r="SFW199" s="108">
        <v>3</v>
      </c>
      <c r="SFX199" s="109"/>
      <c r="SFY199" s="87"/>
      <c r="SFZ199" s="87"/>
      <c r="SGA199" s="87">
        <v>0</v>
      </c>
      <c r="SGB199" s="87">
        <f>SFZ199+SGA199</f>
        <v>0</v>
      </c>
      <c r="SGC199" s="87">
        <v>0</v>
      </c>
      <c r="SGD199" s="87">
        <f>SGB199*(($H$150)+1)+(IF(SGC199&lt;101,SGC199,IF(SGC199&lt;201,SGC199/2,IF(SGC199&lt;=301,SGC199/3,SGC199/4))))</f>
        <v>0</v>
      </c>
      <c r="SGE199" s="108">
        <v>3</v>
      </c>
      <c r="SGF199" s="109"/>
      <c r="SGG199" s="87"/>
      <c r="SGH199" s="87"/>
      <c r="SGI199" s="87">
        <v>0</v>
      </c>
      <c r="SGJ199" s="87">
        <f>SGH199+SGI199</f>
        <v>0</v>
      </c>
      <c r="SGK199" s="87">
        <v>0</v>
      </c>
      <c r="SGL199" s="87">
        <f>SGJ199*(($H$150)+1)+(IF(SGK199&lt;101,SGK199,IF(SGK199&lt;201,SGK199/2,IF(SGK199&lt;=301,SGK199/3,SGK199/4))))</f>
        <v>0</v>
      </c>
      <c r="SGM199" s="108">
        <v>3</v>
      </c>
      <c r="SGN199" s="109"/>
      <c r="SGO199" s="87"/>
      <c r="SGP199" s="87"/>
      <c r="SGQ199" s="87">
        <v>0</v>
      </c>
      <c r="SGR199" s="87">
        <f>SGP199+SGQ199</f>
        <v>0</v>
      </c>
      <c r="SGS199" s="87">
        <v>0</v>
      </c>
      <c r="SGT199" s="87">
        <f>SGR199*(($H$150)+1)+(IF(SGS199&lt;101,SGS199,IF(SGS199&lt;201,SGS199/2,IF(SGS199&lt;=301,SGS199/3,SGS199/4))))</f>
        <v>0</v>
      </c>
      <c r="SGU199" s="108">
        <v>3</v>
      </c>
      <c r="SGV199" s="109"/>
      <c r="SGW199" s="87"/>
      <c r="SGX199" s="87"/>
      <c r="SGY199" s="87">
        <v>0</v>
      </c>
      <c r="SGZ199" s="87">
        <f>SGX199+SGY199</f>
        <v>0</v>
      </c>
      <c r="SHA199" s="87">
        <v>0</v>
      </c>
      <c r="SHB199" s="87">
        <f>SGZ199*(($H$150)+1)+(IF(SHA199&lt;101,SHA199,IF(SHA199&lt;201,SHA199/2,IF(SHA199&lt;=301,SHA199/3,SHA199/4))))</f>
        <v>0</v>
      </c>
      <c r="SHC199" s="108">
        <v>3</v>
      </c>
      <c r="SHD199" s="109"/>
      <c r="SHE199" s="87"/>
      <c r="SHF199" s="87"/>
      <c r="SHG199" s="87">
        <v>0</v>
      </c>
      <c r="SHH199" s="87">
        <f>SHF199+SHG199</f>
        <v>0</v>
      </c>
      <c r="SHI199" s="87">
        <v>0</v>
      </c>
      <c r="SHJ199" s="87">
        <f>SHH199*(($H$150)+1)+(IF(SHI199&lt;101,SHI199,IF(SHI199&lt;201,SHI199/2,IF(SHI199&lt;=301,SHI199/3,SHI199/4))))</f>
        <v>0</v>
      </c>
      <c r="SHK199" s="108">
        <v>3</v>
      </c>
      <c r="SHL199" s="109"/>
      <c r="SHM199" s="87"/>
      <c r="SHN199" s="87"/>
      <c r="SHO199" s="87">
        <v>0</v>
      </c>
      <c r="SHP199" s="87">
        <f>SHN199+SHO199</f>
        <v>0</v>
      </c>
      <c r="SHQ199" s="87">
        <v>0</v>
      </c>
      <c r="SHR199" s="87">
        <f>SHP199*(($H$150)+1)+(IF(SHQ199&lt;101,SHQ199,IF(SHQ199&lt;201,SHQ199/2,IF(SHQ199&lt;=301,SHQ199/3,SHQ199/4))))</f>
        <v>0</v>
      </c>
      <c r="SHS199" s="108">
        <v>3</v>
      </c>
      <c r="SHT199" s="109"/>
      <c r="SHU199" s="87"/>
      <c r="SHV199" s="87"/>
      <c r="SHW199" s="87">
        <v>0</v>
      </c>
      <c r="SHX199" s="87">
        <f>SHV199+SHW199</f>
        <v>0</v>
      </c>
      <c r="SHY199" s="87">
        <v>0</v>
      </c>
      <c r="SHZ199" s="87">
        <f>SHX199*(($H$150)+1)+(IF(SHY199&lt;101,SHY199,IF(SHY199&lt;201,SHY199/2,IF(SHY199&lt;=301,SHY199/3,SHY199/4))))</f>
        <v>0</v>
      </c>
      <c r="SIA199" s="108">
        <v>3</v>
      </c>
      <c r="SIB199" s="109"/>
      <c r="SIC199" s="87"/>
      <c r="SID199" s="87"/>
      <c r="SIE199" s="87">
        <v>0</v>
      </c>
      <c r="SIF199" s="87">
        <f>SID199+SIE199</f>
        <v>0</v>
      </c>
      <c r="SIG199" s="87">
        <v>0</v>
      </c>
      <c r="SIH199" s="87">
        <f>SIF199*(($H$150)+1)+(IF(SIG199&lt;101,SIG199,IF(SIG199&lt;201,SIG199/2,IF(SIG199&lt;=301,SIG199/3,SIG199/4))))</f>
        <v>0</v>
      </c>
      <c r="SII199" s="108">
        <v>3</v>
      </c>
      <c r="SIJ199" s="109"/>
      <c r="SIK199" s="87"/>
      <c r="SIL199" s="87"/>
      <c r="SIM199" s="87">
        <v>0</v>
      </c>
      <c r="SIN199" s="87">
        <f>SIL199+SIM199</f>
        <v>0</v>
      </c>
      <c r="SIO199" s="87">
        <v>0</v>
      </c>
      <c r="SIP199" s="87">
        <f>SIN199*(($H$150)+1)+(IF(SIO199&lt;101,SIO199,IF(SIO199&lt;201,SIO199/2,IF(SIO199&lt;=301,SIO199/3,SIO199/4))))</f>
        <v>0</v>
      </c>
      <c r="SIQ199" s="108">
        <v>3</v>
      </c>
      <c r="SIR199" s="109"/>
      <c r="SIS199" s="87"/>
      <c r="SIT199" s="87"/>
      <c r="SIU199" s="87">
        <v>0</v>
      </c>
      <c r="SIV199" s="87">
        <f>SIT199+SIU199</f>
        <v>0</v>
      </c>
      <c r="SIW199" s="87">
        <v>0</v>
      </c>
      <c r="SIX199" s="87">
        <f>SIV199*(($H$150)+1)+(IF(SIW199&lt;101,SIW199,IF(SIW199&lt;201,SIW199/2,IF(SIW199&lt;=301,SIW199/3,SIW199/4))))</f>
        <v>0</v>
      </c>
      <c r="SIY199" s="108">
        <v>3</v>
      </c>
      <c r="SIZ199" s="109"/>
      <c r="SJA199" s="87"/>
      <c r="SJB199" s="87"/>
      <c r="SJC199" s="87">
        <v>0</v>
      </c>
      <c r="SJD199" s="87">
        <f>SJB199+SJC199</f>
        <v>0</v>
      </c>
      <c r="SJE199" s="87">
        <v>0</v>
      </c>
      <c r="SJF199" s="87">
        <f>SJD199*(($H$150)+1)+(IF(SJE199&lt;101,SJE199,IF(SJE199&lt;201,SJE199/2,IF(SJE199&lt;=301,SJE199/3,SJE199/4))))</f>
        <v>0</v>
      </c>
      <c r="SJG199" s="108">
        <v>3</v>
      </c>
      <c r="SJH199" s="109"/>
      <c r="SJI199" s="87"/>
      <c r="SJJ199" s="87"/>
      <c r="SJK199" s="87">
        <v>0</v>
      </c>
      <c r="SJL199" s="87">
        <f>SJJ199+SJK199</f>
        <v>0</v>
      </c>
      <c r="SJM199" s="87">
        <v>0</v>
      </c>
      <c r="SJN199" s="87">
        <f>SJL199*(($H$150)+1)+(IF(SJM199&lt;101,SJM199,IF(SJM199&lt;201,SJM199/2,IF(SJM199&lt;=301,SJM199/3,SJM199/4))))</f>
        <v>0</v>
      </c>
      <c r="SJO199" s="108">
        <v>3</v>
      </c>
      <c r="SJP199" s="109"/>
      <c r="SJQ199" s="87"/>
      <c r="SJR199" s="87"/>
      <c r="SJS199" s="87">
        <v>0</v>
      </c>
      <c r="SJT199" s="87">
        <f>SJR199+SJS199</f>
        <v>0</v>
      </c>
      <c r="SJU199" s="87">
        <v>0</v>
      </c>
      <c r="SJV199" s="87">
        <f>SJT199*(($H$150)+1)+(IF(SJU199&lt;101,SJU199,IF(SJU199&lt;201,SJU199/2,IF(SJU199&lt;=301,SJU199/3,SJU199/4))))</f>
        <v>0</v>
      </c>
      <c r="SJW199" s="108">
        <v>3</v>
      </c>
      <c r="SJX199" s="109"/>
      <c r="SJY199" s="87"/>
      <c r="SJZ199" s="87"/>
      <c r="SKA199" s="87">
        <v>0</v>
      </c>
      <c r="SKB199" s="87">
        <f>SJZ199+SKA199</f>
        <v>0</v>
      </c>
      <c r="SKC199" s="87">
        <v>0</v>
      </c>
      <c r="SKD199" s="87">
        <f>SKB199*(($H$150)+1)+(IF(SKC199&lt;101,SKC199,IF(SKC199&lt;201,SKC199/2,IF(SKC199&lt;=301,SKC199/3,SKC199/4))))</f>
        <v>0</v>
      </c>
      <c r="SKE199" s="108">
        <v>3</v>
      </c>
      <c r="SKF199" s="109"/>
      <c r="SKG199" s="87"/>
      <c r="SKH199" s="87"/>
      <c r="SKI199" s="87">
        <v>0</v>
      </c>
      <c r="SKJ199" s="87">
        <f>SKH199+SKI199</f>
        <v>0</v>
      </c>
      <c r="SKK199" s="87">
        <v>0</v>
      </c>
      <c r="SKL199" s="87">
        <f>SKJ199*(($H$150)+1)+(IF(SKK199&lt;101,SKK199,IF(SKK199&lt;201,SKK199/2,IF(SKK199&lt;=301,SKK199/3,SKK199/4))))</f>
        <v>0</v>
      </c>
      <c r="SKM199" s="108">
        <v>3</v>
      </c>
      <c r="SKN199" s="109"/>
      <c r="SKO199" s="87"/>
      <c r="SKP199" s="87"/>
      <c r="SKQ199" s="87">
        <v>0</v>
      </c>
      <c r="SKR199" s="87">
        <f>SKP199+SKQ199</f>
        <v>0</v>
      </c>
      <c r="SKS199" s="87">
        <v>0</v>
      </c>
      <c r="SKT199" s="87">
        <f>SKR199*(($H$150)+1)+(IF(SKS199&lt;101,SKS199,IF(SKS199&lt;201,SKS199/2,IF(SKS199&lt;=301,SKS199/3,SKS199/4))))</f>
        <v>0</v>
      </c>
      <c r="SKU199" s="108">
        <v>3</v>
      </c>
      <c r="SKV199" s="109"/>
      <c r="SKW199" s="87"/>
      <c r="SKX199" s="87"/>
      <c r="SKY199" s="87">
        <v>0</v>
      </c>
      <c r="SKZ199" s="87">
        <f>SKX199+SKY199</f>
        <v>0</v>
      </c>
      <c r="SLA199" s="87">
        <v>0</v>
      </c>
      <c r="SLB199" s="87">
        <f>SKZ199*(($H$150)+1)+(IF(SLA199&lt;101,SLA199,IF(SLA199&lt;201,SLA199/2,IF(SLA199&lt;=301,SLA199/3,SLA199/4))))</f>
        <v>0</v>
      </c>
      <c r="SLC199" s="108">
        <v>3</v>
      </c>
      <c r="SLD199" s="109"/>
      <c r="SLE199" s="87"/>
      <c r="SLF199" s="87"/>
      <c r="SLG199" s="87">
        <v>0</v>
      </c>
      <c r="SLH199" s="87">
        <f>SLF199+SLG199</f>
        <v>0</v>
      </c>
      <c r="SLI199" s="87">
        <v>0</v>
      </c>
      <c r="SLJ199" s="87">
        <f>SLH199*(($H$150)+1)+(IF(SLI199&lt;101,SLI199,IF(SLI199&lt;201,SLI199/2,IF(SLI199&lt;=301,SLI199/3,SLI199/4))))</f>
        <v>0</v>
      </c>
      <c r="SLK199" s="108">
        <v>3</v>
      </c>
      <c r="SLL199" s="109"/>
      <c r="SLM199" s="87"/>
      <c r="SLN199" s="87"/>
      <c r="SLO199" s="87">
        <v>0</v>
      </c>
      <c r="SLP199" s="87">
        <f>SLN199+SLO199</f>
        <v>0</v>
      </c>
      <c r="SLQ199" s="87">
        <v>0</v>
      </c>
      <c r="SLR199" s="87">
        <f>SLP199*(($H$150)+1)+(IF(SLQ199&lt;101,SLQ199,IF(SLQ199&lt;201,SLQ199/2,IF(SLQ199&lt;=301,SLQ199/3,SLQ199/4))))</f>
        <v>0</v>
      </c>
      <c r="SLS199" s="108">
        <v>3</v>
      </c>
      <c r="SLT199" s="109"/>
      <c r="SLU199" s="87"/>
      <c r="SLV199" s="87"/>
      <c r="SLW199" s="87">
        <v>0</v>
      </c>
      <c r="SLX199" s="87">
        <f>SLV199+SLW199</f>
        <v>0</v>
      </c>
      <c r="SLY199" s="87">
        <v>0</v>
      </c>
      <c r="SLZ199" s="87">
        <f>SLX199*(($H$150)+1)+(IF(SLY199&lt;101,SLY199,IF(SLY199&lt;201,SLY199/2,IF(SLY199&lt;=301,SLY199/3,SLY199/4))))</f>
        <v>0</v>
      </c>
      <c r="SMA199" s="108">
        <v>3</v>
      </c>
      <c r="SMB199" s="109"/>
      <c r="SMC199" s="87"/>
      <c r="SMD199" s="87"/>
      <c r="SME199" s="87">
        <v>0</v>
      </c>
      <c r="SMF199" s="87">
        <f>SMD199+SME199</f>
        <v>0</v>
      </c>
      <c r="SMG199" s="87">
        <v>0</v>
      </c>
      <c r="SMH199" s="87">
        <f>SMF199*(($H$150)+1)+(IF(SMG199&lt;101,SMG199,IF(SMG199&lt;201,SMG199/2,IF(SMG199&lt;=301,SMG199/3,SMG199/4))))</f>
        <v>0</v>
      </c>
      <c r="SMI199" s="108">
        <v>3</v>
      </c>
      <c r="SMJ199" s="109"/>
      <c r="SMK199" s="87"/>
      <c r="SML199" s="87"/>
      <c r="SMM199" s="87">
        <v>0</v>
      </c>
      <c r="SMN199" s="87">
        <f>SML199+SMM199</f>
        <v>0</v>
      </c>
      <c r="SMO199" s="87">
        <v>0</v>
      </c>
      <c r="SMP199" s="87">
        <f>SMN199*(($H$150)+1)+(IF(SMO199&lt;101,SMO199,IF(SMO199&lt;201,SMO199/2,IF(SMO199&lt;=301,SMO199/3,SMO199/4))))</f>
        <v>0</v>
      </c>
      <c r="SMQ199" s="108">
        <v>3</v>
      </c>
      <c r="SMR199" s="109"/>
      <c r="SMS199" s="87"/>
      <c r="SMT199" s="87"/>
      <c r="SMU199" s="87">
        <v>0</v>
      </c>
      <c r="SMV199" s="87">
        <f>SMT199+SMU199</f>
        <v>0</v>
      </c>
      <c r="SMW199" s="87">
        <v>0</v>
      </c>
      <c r="SMX199" s="87">
        <f>SMV199*(($H$150)+1)+(IF(SMW199&lt;101,SMW199,IF(SMW199&lt;201,SMW199/2,IF(SMW199&lt;=301,SMW199/3,SMW199/4))))</f>
        <v>0</v>
      </c>
      <c r="SMY199" s="108">
        <v>3</v>
      </c>
      <c r="SMZ199" s="109"/>
      <c r="SNA199" s="87"/>
      <c r="SNB199" s="87"/>
      <c r="SNC199" s="87">
        <v>0</v>
      </c>
      <c r="SND199" s="87">
        <f>SNB199+SNC199</f>
        <v>0</v>
      </c>
      <c r="SNE199" s="87">
        <v>0</v>
      </c>
      <c r="SNF199" s="87">
        <f>SND199*(($H$150)+1)+(IF(SNE199&lt;101,SNE199,IF(SNE199&lt;201,SNE199/2,IF(SNE199&lt;=301,SNE199/3,SNE199/4))))</f>
        <v>0</v>
      </c>
      <c r="SNG199" s="108">
        <v>3</v>
      </c>
      <c r="SNH199" s="109"/>
      <c r="SNI199" s="87"/>
      <c r="SNJ199" s="87"/>
      <c r="SNK199" s="87">
        <v>0</v>
      </c>
      <c r="SNL199" s="87">
        <f>SNJ199+SNK199</f>
        <v>0</v>
      </c>
      <c r="SNM199" s="87">
        <v>0</v>
      </c>
      <c r="SNN199" s="87">
        <f>SNL199*(($H$150)+1)+(IF(SNM199&lt;101,SNM199,IF(SNM199&lt;201,SNM199/2,IF(SNM199&lt;=301,SNM199/3,SNM199/4))))</f>
        <v>0</v>
      </c>
      <c r="SNO199" s="108">
        <v>3</v>
      </c>
      <c r="SNP199" s="109"/>
      <c r="SNQ199" s="87"/>
      <c r="SNR199" s="87"/>
      <c r="SNS199" s="87">
        <v>0</v>
      </c>
      <c r="SNT199" s="87">
        <f>SNR199+SNS199</f>
        <v>0</v>
      </c>
      <c r="SNU199" s="87">
        <v>0</v>
      </c>
      <c r="SNV199" s="87">
        <f>SNT199*(($H$150)+1)+(IF(SNU199&lt;101,SNU199,IF(SNU199&lt;201,SNU199/2,IF(SNU199&lt;=301,SNU199/3,SNU199/4))))</f>
        <v>0</v>
      </c>
      <c r="SNW199" s="108">
        <v>3</v>
      </c>
      <c r="SNX199" s="109"/>
      <c r="SNY199" s="87"/>
      <c r="SNZ199" s="87"/>
      <c r="SOA199" s="87">
        <v>0</v>
      </c>
      <c r="SOB199" s="87">
        <f>SNZ199+SOA199</f>
        <v>0</v>
      </c>
      <c r="SOC199" s="87">
        <v>0</v>
      </c>
      <c r="SOD199" s="87">
        <f>SOB199*(($H$150)+1)+(IF(SOC199&lt;101,SOC199,IF(SOC199&lt;201,SOC199/2,IF(SOC199&lt;=301,SOC199/3,SOC199/4))))</f>
        <v>0</v>
      </c>
      <c r="SOE199" s="108">
        <v>3</v>
      </c>
      <c r="SOF199" s="109"/>
      <c r="SOG199" s="87"/>
      <c r="SOH199" s="87"/>
      <c r="SOI199" s="87">
        <v>0</v>
      </c>
      <c r="SOJ199" s="87">
        <f>SOH199+SOI199</f>
        <v>0</v>
      </c>
      <c r="SOK199" s="87">
        <v>0</v>
      </c>
      <c r="SOL199" s="87">
        <f>SOJ199*(($H$150)+1)+(IF(SOK199&lt;101,SOK199,IF(SOK199&lt;201,SOK199/2,IF(SOK199&lt;=301,SOK199/3,SOK199/4))))</f>
        <v>0</v>
      </c>
      <c r="SOM199" s="108">
        <v>3</v>
      </c>
      <c r="SON199" s="109"/>
      <c r="SOO199" s="87"/>
      <c r="SOP199" s="87"/>
      <c r="SOQ199" s="87">
        <v>0</v>
      </c>
      <c r="SOR199" s="87">
        <f>SOP199+SOQ199</f>
        <v>0</v>
      </c>
      <c r="SOS199" s="87">
        <v>0</v>
      </c>
      <c r="SOT199" s="87">
        <f>SOR199*(($H$150)+1)+(IF(SOS199&lt;101,SOS199,IF(SOS199&lt;201,SOS199/2,IF(SOS199&lt;=301,SOS199/3,SOS199/4))))</f>
        <v>0</v>
      </c>
      <c r="SOU199" s="108">
        <v>3</v>
      </c>
      <c r="SOV199" s="109"/>
      <c r="SOW199" s="87"/>
      <c r="SOX199" s="87"/>
      <c r="SOY199" s="87">
        <v>0</v>
      </c>
      <c r="SOZ199" s="87">
        <f>SOX199+SOY199</f>
        <v>0</v>
      </c>
      <c r="SPA199" s="87">
        <v>0</v>
      </c>
      <c r="SPB199" s="87">
        <f>SOZ199*(($H$150)+1)+(IF(SPA199&lt;101,SPA199,IF(SPA199&lt;201,SPA199/2,IF(SPA199&lt;=301,SPA199/3,SPA199/4))))</f>
        <v>0</v>
      </c>
      <c r="SPC199" s="108">
        <v>3</v>
      </c>
      <c r="SPD199" s="109"/>
      <c r="SPE199" s="87"/>
      <c r="SPF199" s="87"/>
      <c r="SPG199" s="87">
        <v>0</v>
      </c>
      <c r="SPH199" s="87">
        <f>SPF199+SPG199</f>
        <v>0</v>
      </c>
      <c r="SPI199" s="87">
        <v>0</v>
      </c>
      <c r="SPJ199" s="87">
        <f>SPH199*(($H$150)+1)+(IF(SPI199&lt;101,SPI199,IF(SPI199&lt;201,SPI199/2,IF(SPI199&lt;=301,SPI199/3,SPI199/4))))</f>
        <v>0</v>
      </c>
      <c r="SPK199" s="108">
        <v>3</v>
      </c>
      <c r="SPL199" s="109"/>
      <c r="SPM199" s="87"/>
      <c r="SPN199" s="87"/>
      <c r="SPO199" s="87">
        <v>0</v>
      </c>
      <c r="SPP199" s="87">
        <f>SPN199+SPO199</f>
        <v>0</v>
      </c>
      <c r="SPQ199" s="87">
        <v>0</v>
      </c>
      <c r="SPR199" s="87">
        <f>SPP199*(($H$150)+1)+(IF(SPQ199&lt;101,SPQ199,IF(SPQ199&lt;201,SPQ199/2,IF(SPQ199&lt;=301,SPQ199/3,SPQ199/4))))</f>
        <v>0</v>
      </c>
      <c r="SPS199" s="108">
        <v>3</v>
      </c>
      <c r="SPT199" s="109"/>
      <c r="SPU199" s="87"/>
      <c r="SPV199" s="87"/>
      <c r="SPW199" s="87">
        <v>0</v>
      </c>
      <c r="SPX199" s="87">
        <f>SPV199+SPW199</f>
        <v>0</v>
      </c>
      <c r="SPY199" s="87">
        <v>0</v>
      </c>
      <c r="SPZ199" s="87">
        <f>SPX199*(($H$150)+1)+(IF(SPY199&lt;101,SPY199,IF(SPY199&lt;201,SPY199/2,IF(SPY199&lt;=301,SPY199/3,SPY199/4))))</f>
        <v>0</v>
      </c>
      <c r="SQA199" s="108">
        <v>3</v>
      </c>
      <c r="SQB199" s="109"/>
      <c r="SQC199" s="87"/>
      <c r="SQD199" s="87"/>
      <c r="SQE199" s="87">
        <v>0</v>
      </c>
      <c r="SQF199" s="87">
        <f>SQD199+SQE199</f>
        <v>0</v>
      </c>
      <c r="SQG199" s="87">
        <v>0</v>
      </c>
      <c r="SQH199" s="87">
        <f>SQF199*(($H$150)+1)+(IF(SQG199&lt;101,SQG199,IF(SQG199&lt;201,SQG199/2,IF(SQG199&lt;=301,SQG199/3,SQG199/4))))</f>
        <v>0</v>
      </c>
      <c r="SQI199" s="108">
        <v>3</v>
      </c>
      <c r="SQJ199" s="109"/>
      <c r="SQK199" s="87"/>
      <c r="SQL199" s="87"/>
      <c r="SQM199" s="87">
        <v>0</v>
      </c>
      <c r="SQN199" s="87">
        <f>SQL199+SQM199</f>
        <v>0</v>
      </c>
      <c r="SQO199" s="87">
        <v>0</v>
      </c>
      <c r="SQP199" s="87">
        <f>SQN199*(($H$150)+1)+(IF(SQO199&lt;101,SQO199,IF(SQO199&lt;201,SQO199/2,IF(SQO199&lt;=301,SQO199/3,SQO199/4))))</f>
        <v>0</v>
      </c>
      <c r="SQQ199" s="108">
        <v>3</v>
      </c>
      <c r="SQR199" s="109"/>
      <c r="SQS199" s="87"/>
      <c r="SQT199" s="87"/>
      <c r="SQU199" s="87">
        <v>0</v>
      </c>
      <c r="SQV199" s="87">
        <f>SQT199+SQU199</f>
        <v>0</v>
      </c>
      <c r="SQW199" s="87">
        <v>0</v>
      </c>
      <c r="SQX199" s="87">
        <f>SQV199*(($H$150)+1)+(IF(SQW199&lt;101,SQW199,IF(SQW199&lt;201,SQW199/2,IF(SQW199&lt;=301,SQW199/3,SQW199/4))))</f>
        <v>0</v>
      </c>
      <c r="SQY199" s="108">
        <v>3</v>
      </c>
      <c r="SQZ199" s="109"/>
      <c r="SRA199" s="87"/>
      <c r="SRB199" s="87"/>
      <c r="SRC199" s="87">
        <v>0</v>
      </c>
      <c r="SRD199" s="87">
        <f>SRB199+SRC199</f>
        <v>0</v>
      </c>
      <c r="SRE199" s="87">
        <v>0</v>
      </c>
      <c r="SRF199" s="87">
        <f>SRD199*(($H$150)+1)+(IF(SRE199&lt;101,SRE199,IF(SRE199&lt;201,SRE199/2,IF(SRE199&lt;=301,SRE199/3,SRE199/4))))</f>
        <v>0</v>
      </c>
      <c r="SRG199" s="108">
        <v>3</v>
      </c>
      <c r="SRH199" s="109"/>
      <c r="SRI199" s="87"/>
      <c r="SRJ199" s="87"/>
      <c r="SRK199" s="87">
        <v>0</v>
      </c>
      <c r="SRL199" s="87">
        <f>SRJ199+SRK199</f>
        <v>0</v>
      </c>
      <c r="SRM199" s="87">
        <v>0</v>
      </c>
      <c r="SRN199" s="87">
        <f>SRL199*(($H$150)+1)+(IF(SRM199&lt;101,SRM199,IF(SRM199&lt;201,SRM199/2,IF(SRM199&lt;=301,SRM199/3,SRM199/4))))</f>
        <v>0</v>
      </c>
      <c r="SRO199" s="108">
        <v>3</v>
      </c>
      <c r="SRP199" s="109"/>
      <c r="SRQ199" s="87"/>
      <c r="SRR199" s="87"/>
      <c r="SRS199" s="87">
        <v>0</v>
      </c>
      <c r="SRT199" s="87">
        <f>SRR199+SRS199</f>
        <v>0</v>
      </c>
      <c r="SRU199" s="87">
        <v>0</v>
      </c>
      <c r="SRV199" s="87">
        <f>SRT199*(($H$150)+1)+(IF(SRU199&lt;101,SRU199,IF(SRU199&lt;201,SRU199/2,IF(SRU199&lt;=301,SRU199/3,SRU199/4))))</f>
        <v>0</v>
      </c>
      <c r="SRW199" s="108">
        <v>3</v>
      </c>
      <c r="SRX199" s="109"/>
      <c r="SRY199" s="87"/>
      <c r="SRZ199" s="87"/>
      <c r="SSA199" s="87">
        <v>0</v>
      </c>
      <c r="SSB199" s="87">
        <f>SRZ199+SSA199</f>
        <v>0</v>
      </c>
      <c r="SSC199" s="87">
        <v>0</v>
      </c>
      <c r="SSD199" s="87">
        <f>SSB199*(($H$150)+1)+(IF(SSC199&lt;101,SSC199,IF(SSC199&lt;201,SSC199/2,IF(SSC199&lt;=301,SSC199/3,SSC199/4))))</f>
        <v>0</v>
      </c>
      <c r="SSE199" s="108">
        <v>3</v>
      </c>
      <c r="SSF199" s="109"/>
      <c r="SSG199" s="87"/>
      <c r="SSH199" s="87"/>
      <c r="SSI199" s="87">
        <v>0</v>
      </c>
      <c r="SSJ199" s="87">
        <f>SSH199+SSI199</f>
        <v>0</v>
      </c>
      <c r="SSK199" s="87">
        <v>0</v>
      </c>
      <c r="SSL199" s="87">
        <f>SSJ199*(($H$150)+1)+(IF(SSK199&lt;101,SSK199,IF(SSK199&lt;201,SSK199/2,IF(SSK199&lt;=301,SSK199/3,SSK199/4))))</f>
        <v>0</v>
      </c>
      <c r="SSM199" s="108">
        <v>3</v>
      </c>
      <c r="SSN199" s="109"/>
      <c r="SSO199" s="87"/>
      <c r="SSP199" s="87"/>
      <c r="SSQ199" s="87">
        <v>0</v>
      </c>
      <c r="SSR199" s="87">
        <f>SSP199+SSQ199</f>
        <v>0</v>
      </c>
      <c r="SSS199" s="87">
        <v>0</v>
      </c>
      <c r="SST199" s="87">
        <f>SSR199*(($H$150)+1)+(IF(SSS199&lt;101,SSS199,IF(SSS199&lt;201,SSS199/2,IF(SSS199&lt;=301,SSS199/3,SSS199/4))))</f>
        <v>0</v>
      </c>
      <c r="SSU199" s="108">
        <v>3</v>
      </c>
      <c r="SSV199" s="109"/>
      <c r="SSW199" s="87"/>
      <c r="SSX199" s="87"/>
      <c r="SSY199" s="87">
        <v>0</v>
      </c>
      <c r="SSZ199" s="87">
        <f>SSX199+SSY199</f>
        <v>0</v>
      </c>
      <c r="STA199" s="87">
        <v>0</v>
      </c>
      <c r="STB199" s="87">
        <f>SSZ199*(($H$150)+1)+(IF(STA199&lt;101,STA199,IF(STA199&lt;201,STA199/2,IF(STA199&lt;=301,STA199/3,STA199/4))))</f>
        <v>0</v>
      </c>
      <c r="STC199" s="108">
        <v>3</v>
      </c>
      <c r="STD199" s="109"/>
      <c r="STE199" s="87"/>
      <c r="STF199" s="87"/>
      <c r="STG199" s="87">
        <v>0</v>
      </c>
      <c r="STH199" s="87">
        <f>STF199+STG199</f>
        <v>0</v>
      </c>
      <c r="STI199" s="87">
        <v>0</v>
      </c>
      <c r="STJ199" s="87">
        <f>STH199*(($H$150)+1)+(IF(STI199&lt;101,STI199,IF(STI199&lt;201,STI199/2,IF(STI199&lt;=301,STI199/3,STI199/4))))</f>
        <v>0</v>
      </c>
      <c r="STK199" s="108">
        <v>3</v>
      </c>
      <c r="STL199" s="109"/>
      <c r="STM199" s="87"/>
      <c r="STN199" s="87"/>
      <c r="STO199" s="87">
        <v>0</v>
      </c>
      <c r="STP199" s="87">
        <f>STN199+STO199</f>
        <v>0</v>
      </c>
      <c r="STQ199" s="87">
        <v>0</v>
      </c>
      <c r="STR199" s="87">
        <f>STP199*(($H$150)+1)+(IF(STQ199&lt;101,STQ199,IF(STQ199&lt;201,STQ199/2,IF(STQ199&lt;=301,STQ199/3,STQ199/4))))</f>
        <v>0</v>
      </c>
      <c r="STS199" s="108">
        <v>3</v>
      </c>
      <c r="STT199" s="109"/>
      <c r="STU199" s="87"/>
      <c r="STV199" s="87"/>
      <c r="STW199" s="87">
        <v>0</v>
      </c>
      <c r="STX199" s="87">
        <f>STV199+STW199</f>
        <v>0</v>
      </c>
      <c r="STY199" s="87">
        <v>0</v>
      </c>
      <c r="STZ199" s="87">
        <f>STX199*(($H$150)+1)+(IF(STY199&lt;101,STY199,IF(STY199&lt;201,STY199/2,IF(STY199&lt;=301,STY199/3,STY199/4))))</f>
        <v>0</v>
      </c>
      <c r="SUA199" s="108">
        <v>3</v>
      </c>
      <c r="SUB199" s="109"/>
      <c r="SUC199" s="87"/>
      <c r="SUD199" s="87"/>
      <c r="SUE199" s="87">
        <v>0</v>
      </c>
      <c r="SUF199" s="87">
        <f>SUD199+SUE199</f>
        <v>0</v>
      </c>
      <c r="SUG199" s="87">
        <v>0</v>
      </c>
      <c r="SUH199" s="87">
        <f>SUF199*(($H$150)+1)+(IF(SUG199&lt;101,SUG199,IF(SUG199&lt;201,SUG199/2,IF(SUG199&lt;=301,SUG199/3,SUG199/4))))</f>
        <v>0</v>
      </c>
      <c r="SUI199" s="108">
        <v>3</v>
      </c>
      <c r="SUJ199" s="109"/>
      <c r="SUK199" s="87"/>
      <c r="SUL199" s="87"/>
      <c r="SUM199" s="87">
        <v>0</v>
      </c>
      <c r="SUN199" s="87">
        <f>SUL199+SUM199</f>
        <v>0</v>
      </c>
      <c r="SUO199" s="87">
        <v>0</v>
      </c>
      <c r="SUP199" s="87">
        <f>SUN199*(($H$150)+1)+(IF(SUO199&lt;101,SUO199,IF(SUO199&lt;201,SUO199/2,IF(SUO199&lt;=301,SUO199/3,SUO199/4))))</f>
        <v>0</v>
      </c>
      <c r="SUQ199" s="108">
        <v>3</v>
      </c>
      <c r="SUR199" s="109"/>
      <c r="SUS199" s="87"/>
      <c r="SUT199" s="87"/>
      <c r="SUU199" s="87">
        <v>0</v>
      </c>
      <c r="SUV199" s="87">
        <f>SUT199+SUU199</f>
        <v>0</v>
      </c>
      <c r="SUW199" s="87">
        <v>0</v>
      </c>
      <c r="SUX199" s="87">
        <f>SUV199*(($H$150)+1)+(IF(SUW199&lt;101,SUW199,IF(SUW199&lt;201,SUW199/2,IF(SUW199&lt;=301,SUW199/3,SUW199/4))))</f>
        <v>0</v>
      </c>
      <c r="SUY199" s="108">
        <v>3</v>
      </c>
      <c r="SUZ199" s="109"/>
      <c r="SVA199" s="87"/>
      <c r="SVB199" s="87"/>
      <c r="SVC199" s="87">
        <v>0</v>
      </c>
      <c r="SVD199" s="87">
        <f>SVB199+SVC199</f>
        <v>0</v>
      </c>
      <c r="SVE199" s="87">
        <v>0</v>
      </c>
      <c r="SVF199" s="87">
        <f>SVD199*(($H$150)+1)+(IF(SVE199&lt;101,SVE199,IF(SVE199&lt;201,SVE199/2,IF(SVE199&lt;=301,SVE199/3,SVE199/4))))</f>
        <v>0</v>
      </c>
      <c r="SVG199" s="108">
        <v>3</v>
      </c>
      <c r="SVH199" s="109"/>
      <c r="SVI199" s="87"/>
      <c r="SVJ199" s="87"/>
      <c r="SVK199" s="87">
        <v>0</v>
      </c>
      <c r="SVL199" s="87">
        <f>SVJ199+SVK199</f>
        <v>0</v>
      </c>
      <c r="SVM199" s="87">
        <v>0</v>
      </c>
      <c r="SVN199" s="87">
        <f>SVL199*(($H$150)+1)+(IF(SVM199&lt;101,SVM199,IF(SVM199&lt;201,SVM199/2,IF(SVM199&lt;=301,SVM199/3,SVM199/4))))</f>
        <v>0</v>
      </c>
      <c r="SVO199" s="108">
        <v>3</v>
      </c>
      <c r="SVP199" s="109"/>
      <c r="SVQ199" s="87"/>
      <c r="SVR199" s="87"/>
      <c r="SVS199" s="87">
        <v>0</v>
      </c>
      <c r="SVT199" s="87">
        <f>SVR199+SVS199</f>
        <v>0</v>
      </c>
      <c r="SVU199" s="87">
        <v>0</v>
      </c>
      <c r="SVV199" s="87">
        <f>SVT199*(($H$150)+1)+(IF(SVU199&lt;101,SVU199,IF(SVU199&lt;201,SVU199/2,IF(SVU199&lt;=301,SVU199/3,SVU199/4))))</f>
        <v>0</v>
      </c>
      <c r="SVW199" s="108">
        <v>3</v>
      </c>
      <c r="SVX199" s="109"/>
      <c r="SVY199" s="87"/>
      <c r="SVZ199" s="87"/>
      <c r="SWA199" s="87">
        <v>0</v>
      </c>
      <c r="SWB199" s="87">
        <f>SVZ199+SWA199</f>
        <v>0</v>
      </c>
      <c r="SWC199" s="87">
        <v>0</v>
      </c>
      <c r="SWD199" s="87">
        <f>SWB199*(($H$150)+1)+(IF(SWC199&lt;101,SWC199,IF(SWC199&lt;201,SWC199/2,IF(SWC199&lt;=301,SWC199/3,SWC199/4))))</f>
        <v>0</v>
      </c>
      <c r="SWE199" s="108">
        <v>3</v>
      </c>
      <c r="SWF199" s="109"/>
      <c r="SWG199" s="87"/>
      <c r="SWH199" s="87"/>
      <c r="SWI199" s="87">
        <v>0</v>
      </c>
      <c r="SWJ199" s="87">
        <f>SWH199+SWI199</f>
        <v>0</v>
      </c>
      <c r="SWK199" s="87">
        <v>0</v>
      </c>
      <c r="SWL199" s="87">
        <f>SWJ199*(($H$150)+1)+(IF(SWK199&lt;101,SWK199,IF(SWK199&lt;201,SWK199/2,IF(SWK199&lt;=301,SWK199/3,SWK199/4))))</f>
        <v>0</v>
      </c>
      <c r="SWM199" s="108">
        <v>3</v>
      </c>
      <c r="SWN199" s="109"/>
      <c r="SWO199" s="87"/>
      <c r="SWP199" s="87"/>
      <c r="SWQ199" s="87">
        <v>0</v>
      </c>
      <c r="SWR199" s="87">
        <f>SWP199+SWQ199</f>
        <v>0</v>
      </c>
      <c r="SWS199" s="87">
        <v>0</v>
      </c>
      <c r="SWT199" s="87">
        <f>SWR199*(($H$150)+1)+(IF(SWS199&lt;101,SWS199,IF(SWS199&lt;201,SWS199/2,IF(SWS199&lt;=301,SWS199/3,SWS199/4))))</f>
        <v>0</v>
      </c>
      <c r="SWU199" s="108">
        <v>3</v>
      </c>
      <c r="SWV199" s="109"/>
      <c r="SWW199" s="87"/>
      <c r="SWX199" s="87"/>
      <c r="SWY199" s="87">
        <v>0</v>
      </c>
      <c r="SWZ199" s="87">
        <f>SWX199+SWY199</f>
        <v>0</v>
      </c>
      <c r="SXA199" s="87">
        <v>0</v>
      </c>
      <c r="SXB199" s="87">
        <f>SWZ199*(($H$150)+1)+(IF(SXA199&lt;101,SXA199,IF(SXA199&lt;201,SXA199/2,IF(SXA199&lt;=301,SXA199/3,SXA199/4))))</f>
        <v>0</v>
      </c>
      <c r="SXC199" s="108">
        <v>3</v>
      </c>
      <c r="SXD199" s="109"/>
      <c r="SXE199" s="87"/>
      <c r="SXF199" s="87"/>
      <c r="SXG199" s="87">
        <v>0</v>
      </c>
      <c r="SXH199" s="87">
        <f>SXF199+SXG199</f>
        <v>0</v>
      </c>
      <c r="SXI199" s="87">
        <v>0</v>
      </c>
      <c r="SXJ199" s="87">
        <f>SXH199*(($H$150)+1)+(IF(SXI199&lt;101,SXI199,IF(SXI199&lt;201,SXI199/2,IF(SXI199&lt;=301,SXI199/3,SXI199/4))))</f>
        <v>0</v>
      </c>
      <c r="SXK199" s="108">
        <v>3</v>
      </c>
      <c r="SXL199" s="109"/>
      <c r="SXM199" s="87"/>
      <c r="SXN199" s="87"/>
      <c r="SXO199" s="87">
        <v>0</v>
      </c>
      <c r="SXP199" s="87">
        <f>SXN199+SXO199</f>
        <v>0</v>
      </c>
      <c r="SXQ199" s="87">
        <v>0</v>
      </c>
      <c r="SXR199" s="87">
        <f>SXP199*(($H$150)+1)+(IF(SXQ199&lt;101,SXQ199,IF(SXQ199&lt;201,SXQ199/2,IF(SXQ199&lt;=301,SXQ199/3,SXQ199/4))))</f>
        <v>0</v>
      </c>
      <c r="SXS199" s="108">
        <v>3</v>
      </c>
      <c r="SXT199" s="109"/>
      <c r="SXU199" s="87"/>
      <c r="SXV199" s="87"/>
      <c r="SXW199" s="87">
        <v>0</v>
      </c>
      <c r="SXX199" s="87">
        <f>SXV199+SXW199</f>
        <v>0</v>
      </c>
      <c r="SXY199" s="87">
        <v>0</v>
      </c>
      <c r="SXZ199" s="87">
        <f>SXX199*(($H$150)+1)+(IF(SXY199&lt;101,SXY199,IF(SXY199&lt;201,SXY199/2,IF(SXY199&lt;=301,SXY199/3,SXY199/4))))</f>
        <v>0</v>
      </c>
      <c r="SYA199" s="108">
        <v>3</v>
      </c>
      <c r="SYB199" s="109"/>
      <c r="SYC199" s="87"/>
      <c r="SYD199" s="87"/>
      <c r="SYE199" s="87">
        <v>0</v>
      </c>
      <c r="SYF199" s="87">
        <f>SYD199+SYE199</f>
        <v>0</v>
      </c>
      <c r="SYG199" s="87">
        <v>0</v>
      </c>
      <c r="SYH199" s="87">
        <f>SYF199*(($H$150)+1)+(IF(SYG199&lt;101,SYG199,IF(SYG199&lt;201,SYG199/2,IF(SYG199&lt;=301,SYG199/3,SYG199/4))))</f>
        <v>0</v>
      </c>
      <c r="SYI199" s="108">
        <v>3</v>
      </c>
      <c r="SYJ199" s="109"/>
      <c r="SYK199" s="87"/>
      <c r="SYL199" s="87"/>
      <c r="SYM199" s="87">
        <v>0</v>
      </c>
      <c r="SYN199" s="87">
        <f>SYL199+SYM199</f>
        <v>0</v>
      </c>
      <c r="SYO199" s="87">
        <v>0</v>
      </c>
      <c r="SYP199" s="87">
        <f>SYN199*(($H$150)+1)+(IF(SYO199&lt;101,SYO199,IF(SYO199&lt;201,SYO199/2,IF(SYO199&lt;=301,SYO199/3,SYO199/4))))</f>
        <v>0</v>
      </c>
      <c r="SYQ199" s="108">
        <v>3</v>
      </c>
      <c r="SYR199" s="109"/>
      <c r="SYS199" s="87"/>
      <c r="SYT199" s="87"/>
      <c r="SYU199" s="87">
        <v>0</v>
      </c>
      <c r="SYV199" s="87">
        <f>SYT199+SYU199</f>
        <v>0</v>
      </c>
      <c r="SYW199" s="87">
        <v>0</v>
      </c>
      <c r="SYX199" s="87">
        <f>SYV199*(($H$150)+1)+(IF(SYW199&lt;101,SYW199,IF(SYW199&lt;201,SYW199/2,IF(SYW199&lt;=301,SYW199/3,SYW199/4))))</f>
        <v>0</v>
      </c>
      <c r="SYY199" s="108">
        <v>3</v>
      </c>
      <c r="SYZ199" s="109"/>
      <c r="SZA199" s="87"/>
      <c r="SZB199" s="87"/>
      <c r="SZC199" s="87">
        <v>0</v>
      </c>
      <c r="SZD199" s="87">
        <f>SZB199+SZC199</f>
        <v>0</v>
      </c>
      <c r="SZE199" s="87">
        <v>0</v>
      </c>
      <c r="SZF199" s="87">
        <f>SZD199*(($H$150)+1)+(IF(SZE199&lt;101,SZE199,IF(SZE199&lt;201,SZE199/2,IF(SZE199&lt;=301,SZE199/3,SZE199/4))))</f>
        <v>0</v>
      </c>
      <c r="SZG199" s="108">
        <v>3</v>
      </c>
      <c r="SZH199" s="109"/>
      <c r="SZI199" s="87"/>
      <c r="SZJ199" s="87"/>
      <c r="SZK199" s="87">
        <v>0</v>
      </c>
      <c r="SZL199" s="87">
        <f>SZJ199+SZK199</f>
        <v>0</v>
      </c>
      <c r="SZM199" s="87">
        <v>0</v>
      </c>
      <c r="SZN199" s="87">
        <f>SZL199*(($H$150)+1)+(IF(SZM199&lt;101,SZM199,IF(SZM199&lt;201,SZM199/2,IF(SZM199&lt;=301,SZM199/3,SZM199/4))))</f>
        <v>0</v>
      </c>
      <c r="SZO199" s="108">
        <v>3</v>
      </c>
      <c r="SZP199" s="109"/>
      <c r="SZQ199" s="87"/>
      <c r="SZR199" s="87"/>
      <c r="SZS199" s="87">
        <v>0</v>
      </c>
      <c r="SZT199" s="87">
        <f>SZR199+SZS199</f>
        <v>0</v>
      </c>
      <c r="SZU199" s="87">
        <v>0</v>
      </c>
      <c r="SZV199" s="87">
        <f>SZT199*(($H$150)+1)+(IF(SZU199&lt;101,SZU199,IF(SZU199&lt;201,SZU199/2,IF(SZU199&lt;=301,SZU199/3,SZU199/4))))</f>
        <v>0</v>
      </c>
      <c r="SZW199" s="108">
        <v>3</v>
      </c>
      <c r="SZX199" s="109"/>
      <c r="SZY199" s="87"/>
      <c r="SZZ199" s="87"/>
      <c r="TAA199" s="87">
        <v>0</v>
      </c>
      <c r="TAB199" s="87">
        <f>SZZ199+TAA199</f>
        <v>0</v>
      </c>
      <c r="TAC199" s="87">
        <v>0</v>
      </c>
      <c r="TAD199" s="87">
        <f>TAB199*(($H$150)+1)+(IF(TAC199&lt;101,TAC199,IF(TAC199&lt;201,TAC199/2,IF(TAC199&lt;=301,TAC199/3,TAC199/4))))</f>
        <v>0</v>
      </c>
      <c r="TAE199" s="108">
        <v>3</v>
      </c>
      <c r="TAF199" s="109"/>
      <c r="TAG199" s="87"/>
      <c r="TAH199" s="87"/>
      <c r="TAI199" s="87">
        <v>0</v>
      </c>
      <c r="TAJ199" s="87">
        <f>TAH199+TAI199</f>
        <v>0</v>
      </c>
      <c r="TAK199" s="87">
        <v>0</v>
      </c>
      <c r="TAL199" s="87">
        <f>TAJ199*(($H$150)+1)+(IF(TAK199&lt;101,TAK199,IF(TAK199&lt;201,TAK199/2,IF(TAK199&lt;=301,TAK199/3,TAK199/4))))</f>
        <v>0</v>
      </c>
      <c r="TAM199" s="108">
        <v>3</v>
      </c>
      <c r="TAN199" s="109"/>
      <c r="TAO199" s="87"/>
      <c r="TAP199" s="87"/>
      <c r="TAQ199" s="87">
        <v>0</v>
      </c>
      <c r="TAR199" s="87">
        <f>TAP199+TAQ199</f>
        <v>0</v>
      </c>
      <c r="TAS199" s="87">
        <v>0</v>
      </c>
      <c r="TAT199" s="87">
        <f>TAR199*(($H$150)+1)+(IF(TAS199&lt;101,TAS199,IF(TAS199&lt;201,TAS199/2,IF(TAS199&lt;=301,TAS199/3,TAS199/4))))</f>
        <v>0</v>
      </c>
      <c r="TAU199" s="108">
        <v>3</v>
      </c>
      <c r="TAV199" s="109"/>
      <c r="TAW199" s="87"/>
      <c r="TAX199" s="87"/>
      <c r="TAY199" s="87">
        <v>0</v>
      </c>
      <c r="TAZ199" s="87">
        <f>TAX199+TAY199</f>
        <v>0</v>
      </c>
      <c r="TBA199" s="87">
        <v>0</v>
      </c>
      <c r="TBB199" s="87">
        <f>TAZ199*(($H$150)+1)+(IF(TBA199&lt;101,TBA199,IF(TBA199&lt;201,TBA199/2,IF(TBA199&lt;=301,TBA199/3,TBA199/4))))</f>
        <v>0</v>
      </c>
      <c r="TBC199" s="108">
        <v>3</v>
      </c>
      <c r="TBD199" s="109"/>
      <c r="TBE199" s="87"/>
      <c r="TBF199" s="87"/>
      <c r="TBG199" s="87">
        <v>0</v>
      </c>
      <c r="TBH199" s="87">
        <f>TBF199+TBG199</f>
        <v>0</v>
      </c>
      <c r="TBI199" s="87">
        <v>0</v>
      </c>
      <c r="TBJ199" s="87">
        <f>TBH199*(($H$150)+1)+(IF(TBI199&lt;101,TBI199,IF(TBI199&lt;201,TBI199/2,IF(TBI199&lt;=301,TBI199/3,TBI199/4))))</f>
        <v>0</v>
      </c>
      <c r="TBK199" s="108">
        <v>3</v>
      </c>
      <c r="TBL199" s="109"/>
      <c r="TBM199" s="87"/>
      <c r="TBN199" s="87"/>
      <c r="TBO199" s="87">
        <v>0</v>
      </c>
      <c r="TBP199" s="87">
        <f>TBN199+TBO199</f>
        <v>0</v>
      </c>
      <c r="TBQ199" s="87">
        <v>0</v>
      </c>
      <c r="TBR199" s="87">
        <f>TBP199*(($H$150)+1)+(IF(TBQ199&lt;101,TBQ199,IF(TBQ199&lt;201,TBQ199/2,IF(TBQ199&lt;=301,TBQ199/3,TBQ199/4))))</f>
        <v>0</v>
      </c>
      <c r="TBS199" s="108">
        <v>3</v>
      </c>
      <c r="TBT199" s="109"/>
      <c r="TBU199" s="87"/>
      <c r="TBV199" s="87"/>
      <c r="TBW199" s="87">
        <v>0</v>
      </c>
      <c r="TBX199" s="87">
        <f>TBV199+TBW199</f>
        <v>0</v>
      </c>
      <c r="TBY199" s="87">
        <v>0</v>
      </c>
      <c r="TBZ199" s="87">
        <f>TBX199*(($H$150)+1)+(IF(TBY199&lt;101,TBY199,IF(TBY199&lt;201,TBY199/2,IF(TBY199&lt;=301,TBY199/3,TBY199/4))))</f>
        <v>0</v>
      </c>
      <c r="TCA199" s="108">
        <v>3</v>
      </c>
      <c r="TCB199" s="109"/>
      <c r="TCC199" s="87"/>
      <c r="TCD199" s="87"/>
      <c r="TCE199" s="87">
        <v>0</v>
      </c>
      <c r="TCF199" s="87">
        <f>TCD199+TCE199</f>
        <v>0</v>
      </c>
      <c r="TCG199" s="87">
        <v>0</v>
      </c>
      <c r="TCH199" s="87">
        <f>TCF199*(($H$150)+1)+(IF(TCG199&lt;101,TCG199,IF(TCG199&lt;201,TCG199/2,IF(TCG199&lt;=301,TCG199/3,TCG199/4))))</f>
        <v>0</v>
      </c>
      <c r="TCI199" s="108">
        <v>3</v>
      </c>
      <c r="TCJ199" s="109"/>
      <c r="TCK199" s="87"/>
      <c r="TCL199" s="87"/>
      <c r="TCM199" s="87">
        <v>0</v>
      </c>
      <c r="TCN199" s="87">
        <f>TCL199+TCM199</f>
        <v>0</v>
      </c>
      <c r="TCO199" s="87">
        <v>0</v>
      </c>
      <c r="TCP199" s="87">
        <f>TCN199*(($H$150)+1)+(IF(TCO199&lt;101,TCO199,IF(TCO199&lt;201,TCO199/2,IF(TCO199&lt;=301,TCO199/3,TCO199/4))))</f>
        <v>0</v>
      </c>
      <c r="TCQ199" s="108">
        <v>3</v>
      </c>
      <c r="TCR199" s="109"/>
      <c r="TCS199" s="87"/>
      <c r="TCT199" s="87"/>
      <c r="TCU199" s="87">
        <v>0</v>
      </c>
      <c r="TCV199" s="87">
        <f>TCT199+TCU199</f>
        <v>0</v>
      </c>
      <c r="TCW199" s="87">
        <v>0</v>
      </c>
      <c r="TCX199" s="87">
        <f>TCV199*(($H$150)+1)+(IF(TCW199&lt;101,TCW199,IF(TCW199&lt;201,TCW199/2,IF(TCW199&lt;=301,TCW199/3,TCW199/4))))</f>
        <v>0</v>
      </c>
      <c r="TCY199" s="108">
        <v>3</v>
      </c>
      <c r="TCZ199" s="109"/>
      <c r="TDA199" s="87"/>
      <c r="TDB199" s="87"/>
      <c r="TDC199" s="87">
        <v>0</v>
      </c>
      <c r="TDD199" s="87">
        <f>TDB199+TDC199</f>
        <v>0</v>
      </c>
      <c r="TDE199" s="87">
        <v>0</v>
      </c>
      <c r="TDF199" s="87">
        <f>TDD199*(($H$150)+1)+(IF(TDE199&lt;101,TDE199,IF(TDE199&lt;201,TDE199/2,IF(TDE199&lt;=301,TDE199/3,TDE199/4))))</f>
        <v>0</v>
      </c>
      <c r="TDG199" s="108">
        <v>3</v>
      </c>
      <c r="TDH199" s="109"/>
      <c r="TDI199" s="87"/>
      <c r="TDJ199" s="87"/>
      <c r="TDK199" s="87">
        <v>0</v>
      </c>
      <c r="TDL199" s="87">
        <f>TDJ199+TDK199</f>
        <v>0</v>
      </c>
      <c r="TDM199" s="87">
        <v>0</v>
      </c>
      <c r="TDN199" s="87">
        <f>TDL199*(($H$150)+1)+(IF(TDM199&lt;101,TDM199,IF(TDM199&lt;201,TDM199/2,IF(TDM199&lt;=301,TDM199/3,TDM199/4))))</f>
        <v>0</v>
      </c>
      <c r="TDO199" s="108">
        <v>3</v>
      </c>
      <c r="TDP199" s="109"/>
      <c r="TDQ199" s="87"/>
      <c r="TDR199" s="87"/>
      <c r="TDS199" s="87">
        <v>0</v>
      </c>
      <c r="TDT199" s="87">
        <f>TDR199+TDS199</f>
        <v>0</v>
      </c>
      <c r="TDU199" s="87">
        <v>0</v>
      </c>
      <c r="TDV199" s="87">
        <f>TDT199*(($H$150)+1)+(IF(TDU199&lt;101,TDU199,IF(TDU199&lt;201,TDU199/2,IF(TDU199&lt;=301,TDU199/3,TDU199/4))))</f>
        <v>0</v>
      </c>
      <c r="TDW199" s="108">
        <v>3</v>
      </c>
      <c r="TDX199" s="109"/>
      <c r="TDY199" s="87"/>
      <c r="TDZ199" s="87"/>
      <c r="TEA199" s="87">
        <v>0</v>
      </c>
      <c r="TEB199" s="87">
        <f>TDZ199+TEA199</f>
        <v>0</v>
      </c>
      <c r="TEC199" s="87">
        <v>0</v>
      </c>
      <c r="TED199" s="87">
        <f>TEB199*(($H$150)+1)+(IF(TEC199&lt;101,TEC199,IF(TEC199&lt;201,TEC199/2,IF(TEC199&lt;=301,TEC199/3,TEC199/4))))</f>
        <v>0</v>
      </c>
      <c r="TEE199" s="108">
        <v>3</v>
      </c>
      <c r="TEF199" s="109"/>
      <c r="TEG199" s="87"/>
      <c r="TEH199" s="87"/>
      <c r="TEI199" s="87">
        <v>0</v>
      </c>
      <c r="TEJ199" s="87">
        <f>TEH199+TEI199</f>
        <v>0</v>
      </c>
      <c r="TEK199" s="87">
        <v>0</v>
      </c>
      <c r="TEL199" s="87">
        <f>TEJ199*(($H$150)+1)+(IF(TEK199&lt;101,TEK199,IF(TEK199&lt;201,TEK199/2,IF(TEK199&lt;=301,TEK199/3,TEK199/4))))</f>
        <v>0</v>
      </c>
      <c r="TEM199" s="108">
        <v>3</v>
      </c>
      <c r="TEN199" s="109"/>
      <c r="TEO199" s="87"/>
      <c r="TEP199" s="87"/>
      <c r="TEQ199" s="87">
        <v>0</v>
      </c>
      <c r="TER199" s="87">
        <f>TEP199+TEQ199</f>
        <v>0</v>
      </c>
      <c r="TES199" s="87">
        <v>0</v>
      </c>
      <c r="TET199" s="87">
        <f>TER199*(($H$150)+1)+(IF(TES199&lt;101,TES199,IF(TES199&lt;201,TES199/2,IF(TES199&lt;=301,TES199/3,TES199/4))))</f>
        <v>0</v>
      </c>
      <c r="TEU199" s="108">
        <v>3</v>
      </c>
      <c r="TEV199" s="109"/>
      <c r="TEW199" s="87"/>
      <c r="TEX199" s="87"/>
      <c r="TEY199" s="87">
        <v>0</v>
      </c>
      <c r="TEZ199" s="87">
        <f>TEX199+TEY199</f>
        <v>0</v>
      </c>
      <c r="TFA199" s="87">
        <v>0</v>
      </c>
      <c r="TFB199" s="87">
        <f>TEZ199*(($H$150)+1)+(IF(TFA199&lt;101,TFA199,IF(TFA199&lt;201,TFA199/2,IF(TFA199&lt;=301,TFA199/3,TFA199/4))))</f>
        <v>0</v>
      </c>
      <c r="TFC199" s="108">
        <v>3</v>
      </c>
      <c r="TFD199" s="109"/>
      <c r="TFE199" s="87"/>
      <c r="TFF199" s="87"/>
      <c r="TFG199" s="87">
        <v>0</v>
      </c>
      <c r="TFH199" s="87">
        <f>TFF199+TFG199</f>
        <v>0</v>
      </c>
      <c r="TFI199" s="87">
        <v>0</v>
      </c>
      <c r="TFJ199" s="87">
        <f>TFH199*(($H$150)+1)+(IF(TFI199&lt;101,TFI199,IF(TFI199&lt;201,TFI199/2,IF(TFI199&lt;=301,TFI199/3,TFI199/4))))</f>
        <v>0</v>
      </c>
      <c r="TFK199" s="108">
        <v>3</v>
      </c>
      <c r="TFL199" s="109"/>
      <c r="TFM199" s="87"/>
      <c r="TFN199" s="87"/>
      <c r="TFO199" s="87">
        <v>0</v>
      </c>
      <c r="TFP199" s="87">
        <f>TFN199+TFO199</f>
        <v>0</v>
      </c>
      <c r="TFQ199" s="87">
        <v>0</v>
      </c>
      <c r="TFR199" s="87">
        <f>TFP199*(($H$150)+1)+(IF(TFQ199&lt;101,TFQ199,IF(TFQ199&lt;201,TFQ199/2,IF(TFQ199&lt;=301,TFQ199/3,TFQ199/4))))</f>
        <v>0</v>
      </c>
      <c r="TFS199" s="108">
        <v>3</v>
      </c>
      <c r="TFT199" s="109"/>
      <c r="TFU199" s="87"/>
      <c r="TFV199" s="87"/>
      <c r="TFW199" s="87">
        <v>0</v>
      </c>
      <c r="TFX199" s="87">
        <f>TFV199+TFW199</f>
        <v>0</v>
      </c>
      <c r="TFY199" s="87">
        <v>0</v>
      </c>
      <c r="TFZ199" s="87">
        <f>TFX199*(($H$150)+1)+(IF(TFY199&lt;101,TFY199,IF(TFY199&lt;201,TFY199/2,IF(TFY199&lt;=301,TFY199/3,TFY199/4))))</f>
        <v>0</v>
      </c>
      <c r="TGA199" s="108">
        <v>3</v>
      </c>
      <c r="TGB199" s="109"/>
      <c r="TGC199" s="87"/>
      <c r="TGD199" s="87"/>
      <c r="TGE199" s="87">
        <v>0</v>
      </c>
      <c r="TGF199" s="87">
        <f>TGD199+TGE199</f>
        <v>0</v>
      </c>
      <c r="TGG199" s="87">
        <v>0</v>
      </c>
      <c r="TGH199" s="87">
        <f>TGF199*(($H$150)+1)+(IF(TGG199&lt;101,TGG199,IF(TGG199&lt;201,TGG199/2,IF(TGG199&lt;=301,TGG199/3,TGG199/4))))</f>
        <v>0</v>
      </c>
      <c r="TGI199" s="108">
        <v>3</v>
      </c>
      <c r="TGJ199" s="109"/>
      <c r="TGK199" s="87"/>
      <c r="TGL199" s="87"/>
      <c r="TGM199" s="87">
        <v>0</v>
      </c>
      <c r="TGN199" s="87">
        <f>TGL199+TGM199</f>
        <v>0</v>
      </c>
      <c r="TGO199" s="87">
        <v>0</v>
      </c>
      <c r="TGP199" s="87">
        <f>TGN199*(($H$150)+1)+(IF(TGO199&lt;101,TGO199,IF(TGO199&lt;201,TGO199/2,IF(TGO199&lt;=301,TGO199/3,TGO199/4))))</f>
        <v>0</v>
      </c>
      <c r="TGQ199" s="108">
        <v>3</v>
      </c>
      <c r="TGR199" s="109"/>
      <c r="TGS199" s="87"/>
      <c r="TGT199" s="87"/>
      <c r="TGU199" s="87">
        <v>0</v>
      </c>
      <c r="TGV199" s="87">
        <f>TGT199+TGU199</f>
        <v>0</v>
      </c>
      <c r="TGW199" s="87">
        <v>0</v>
      </c>
      <c r="TGX199" s="87">
        <f>TGV199*(($H$150)+1)+(IF(TGW199&lt;101,TGW199,IF(TGW199&lt;201,TGW199/2,IF(TGW199&lt;=301,TGW199/3,TGW199/4))))</f>
        <v>0</v>
      </c>
      <c r="TGY199" s="108">
        <v>3</v>
      </c>
      <c r="TGZ199" s="109"/>
      <c r="THA199" s="87"/>
      <c r="THB199" s="87"/>
      <c r="THC199" s="87">
        <v>0</v>
      </c>
      <c r="THD199" s="87">
        <f>THB199+THC199</f>
        <v>0</v>
      </c>
      <c r="THE199" s="87">
        <v>0</v>
      </c>
      <c r="THF199" s="87">
        <f>THD199*(($H$150)+1)+(IF(THE199&lt;101,THE199,IF(THE199&lt;201,THE199/2,IF(THE199&lt;=301,THE199/3,THE199/4))))</f>
        <v>0</v>
      </c>
      <c r="THG199" s="108">
        <v>3</v>
      </c>
      <c r="THH199" s="109"/>
      <c r="THI199" s="87"/>
      <c r="THJ199" s="87"/>
      <c r="THK199" s="87">
        <v>0</v>
      </c>
      <c r="THL199" s="87">
        <f>THJ199+THK199</f>
        <v>0</v>
      </c>
      <c r="THM199" s="87">
        <v>0</v>
      </c>
      <c r="THN199" s="87">
        <f>THL199*(($H$150)+1)+(IF(THM199&lt;101,THM199,IF(THM199&lt;201,THM199/2,IF(THM199&lt;=301,THM199/3,THM199/4))))</f>
        <v>0</v>
      </c>
      <c r="THO199" s="108">
        <v>3</v>
      </c>
      <c r="THP199" s="109"/>
      <c r="THQ199" s="87"/>
      <c r="THR199" s="87"/>
      <c r="THS199" s="87">
        <v>0</v>
      </c>
      <c r="THT199" s="87">
        <f>THR199+THS199</f>
        <v>0</v>
      </c>
      <c r="THU199" s="87">
        <v>0</v>
      </c>
      <c r="THV199" s="87">
        <f>THT199*(($H$150)+1)+(IF(THU199&lt;101,THU199,IF(THU199&lt;201,THU199/2,IF(THU199&lt;=301,THU199/3,THU199/4))))</f>
        <v>0</v>
      </c>
      <c r="THW199" s="108">
        <v>3</v>
      </c>
      <c r="THX199" s="109"/>
      <c r="THY199" s="87"/>
      <c r="THZ199" s="87"/>
      <c r="TIA199" s="87">
        <v>0</v>
      </c>
      <c r="TIB199" s="87">
        <f>THZ199+TIA199</f>
        <v>0</v>
      </c>
      <c r="TIC199" s="87">
        <v>0</v>
      </c>
      <c r="TID199" s="87">
        <f>TIB199*(($H$150)+1)+(IF(TIC199&lt;101,TIC199,IF(TIC199&lt;201,TIC199/2,IF(TIC199&lt;=301,TIC199/3,TIC199/4))))</f>
        <v>0</v>
      </c>
      <c r="TIE199" s="108">
        <v>3</v>
      </c>
      <c r="TIF199" s="109"/>
      <c r="TIG199" s="87"/>
      <c r="TIH199" s="87"/>
      <c r="TII199" s="87">
        <v>0</v>
      </c>
      <c r="TIJ199" s="87">
        <f>TIH199+TII199</f>
        <v>0</v>
      </c>
      <c r="TIK199" s="87">
        <v>0</v>
      </c>
      <c r="TIL199" s="87">
        <f>TIJ199*(($H$150)+1)+(IF(TIK199&lt;101,TIK199,IF(TIK199&lt;201,TIK199/2,IF(TIK199&lt;=301,TIK199/3,TIK199/4))))</f>
        <v>0</v>
      </c>
      <c r="TIM199" s="108">
        <v>3</v>
      </c>
      <c r="TIN199" s="109"/>
      <c r="TIO199" s="87"/>
      <c r="TIP199" s="87"/>
      <c r="TIQ199" s="87">
        <v>0</v>
      </c>
      <c r="TIR199" s="87">
        <f>TIP199+TIQ199</f>
        <v>0</v>
      </c>
      <c r="TIS199" s="87">
        <v>0</v>
      </c>
      <c r="TIT199" s="87">
        <f>TIR199*(($H$150)+1)+(IF(TIS199&lt;101,TIS199,IF(TIS199&lt;201,TIS199/2,IF(TIS199&lt;=301,TIS199/3,TIS199/4))))</f>
        <v>0</v>
      </c>
      <c r="TIU199" s="108">
        <v>3</v>
      </c>
      <c r="TIV199" s="109"/>
      <c r="TIW199" s="87"/>
      <c r="TIX199" s="87"/>
      <c r="TIY199" s="87">
        <v>0</v>
      </c>
      <c r="TIZ199" s="87">
        <f>TIX199+TIY199</f>
        <v>0</v>
      </c>
      <c r="TJA199" s="87">
        <v>0</v>
      </c>
      <c r="TJB199" s="87">
        <f>TIZ199*(($H$150)+1)+(IF(TJA199&lt;101,TJA199,IF(TJA199&lt;201,TJA199/2,IF(TJA199&lt;=301,TJA199/3,TJA199/4))))</f>
        <v>0</v>
      </c>
      <c r="TJC199" s="108">
        <v>3</v>
      </c>
      <c r="TJD199" s="109"/>
      <c r="TJE199" s="87"/>
      <c r="TJF199" s="87"/>
      <c r="TJG199" s="87">
        <v>0</v>
      </c>
      <c r="TJH199" s="87">
        <f>TJF199+TJG199</f>
        <v>0</v>
      </c>
      <c r="TJI199" s="87">
        <v>0</v>
      </c>
      <c r="TJJ199" s="87">
        <f>TJH199*(($H$150)+1)+(IF(TJI199&lt;101,TJI199,IF(TJI199&lt;201,TJI199/2,IF(TJI199&lt;=301,TJI199/3,TJI199/4))))</f>
        <v>0</v>
      </c>
      <c r="TJK199" s="108">
        <v>3</v>
      </c>
      <c r="TJL199" s="109"/>
      <c r="TJM199" s="87"/>
      <c r="TJN199" s="87"/>
      <c r="TJO199" s="87">
        <v>0</v>
      </c>
      <c r="TJP199" s="87">
        <f>TJN199+TJO199</f>
        <v>0</v>
      </c>
      <c r="TJQ199" s="87">
        <v>0</v>
      </c>
      <c r="TJR199" s="87">
        <f>TJP199*(($H$150)+1)+(IF(TJQ199&lt;101,TJQ199,IF(TJQ199&lt;201,TJQ199/2,IF(TJQ199&lt;=301,TJQ199/3,TJQ199/4))))</f>
        <v>0</v>
      </c>
      <c r="TJS199" s="108">
        <v>3</v>
      </c>
      <c r="TJT199" s="109"/>
      <c r="TJU199" s="87"/>
      <c r="TJV199" s="87"/>
      <c r="TJW199" s="87">
        <v>0</v>
      </c>
      <c r="TJX199" s="87">
        <f>TJV199+TJW199</f>
        <v>0</v>
      </c>
      <c r="TJY199" s="87">
        <v>0</v>
      </c>
      <c r="TJZ199" s="87">
        <f>TJX199*(($H$150)+1)+(IF(TJY199&lt;101,TJY199,IF(TJY199&lt;201,TJY199/2,IF(TJY199&lt;=301,TJY199/3,TJY199/4))))</f>
        <v>0</v>
      </c>
      <c r="TKA199" s="108">
        <v>3</v>
      </c>
      <c r="TKB199" s="109"/>
      <c r="TKC199" s="87"/>
      <c r="TKD199" s="87"/>
      <c r="TKE199" s="87">
        <v>0</v>
      </c>
      <c r="TKF199" s="87">
        <f>TKD199+TKE199</f>
        <v>0</v>
      </c>
      <c r="TKG199" s="87">
        <v>0</v>
      </c>
      <c r="TKH199" s="87">
        <f>TKF199*(($H$150)+1)+(IF(TKG199&lt;101,TKG199,IF(TKG199&lt;201,TKG199/2,IF(TKG199&lt;=301,TKG199/3,TKG199/4))))</f>
        <v>0</v>
      </c>
      <c r="TKI199" s="108">
        <v>3</v>
      </c>
      <c r="TKJ199" s="109"/>
      <c r="TKK199" s="87"/>
      <c r="TKL199" s="87"/>
      <c r="TKM199" s="87">
        <v>0</v>
      </c>
      <c r="TKN199" s="87">
        <f>TKL199+TKM199</f>
        <v>0</v>
      </c>
      <c r="TKO199" s="87">
        <v>0</v>
      </c>
      <c r="TKP199" s="87">
        <f>TKN199*(($H$150)+1)+(IF(TKO199&lt;101,TKO199,IF(TKO199&lt;201,TKO199/2,IF(TKO199&lt;=301,TKO199/3,TKO199/4))))</f>
        <v>0</v>
      </c>
      <c r="TKQ199" s="108">
        <v>3</v>
      </c>
      <c r="TKR199" s="109"/>
      <c r="TKS199" s="87"/>
      <c r="TKT199" s="87"/>
      <c r="TKU199" s="87">
        <v>0</v>
      </c>
      <c r="TKV199" s="87">
        <f>TKT199+TKU199</f>
        <v>0</v>
      </c>
      <c r="TKW199" s="87">
        <v>0</v>
      </c>
      <c r="TKX199" s="87">
        <f>TKV199*(($H$150)+1)+(IF(TKW199&lt;101,TKW199,IF(TKW199&lt;201,TKW199/2,IF(TKW199&lt;=301,TKW199/3,TKW199/4))))</f>
        <v>0</v>
      </c>
      <c r="TKY199" s="108">
        <v>3</v>
      </c>
      <c r="TKZ199" s="109"/>
      <c r="TLA199" s="87"/>
      <c r="TLB199" s="87"/>
      <c r="TLC199" s="87">
        <v>0</v>
      </c>
      <c r="TLD199" s="87">
        <f>TLB199+TLC199</f>
        <v>0</v>
      </c>
      <c r="TLE199" s="87">
        <v>0</v>
      </c>
      <c r="TLF199" s="87">
        <f>TLD199*(($H$150)+1)+(IF(TLE199&lt;101,TLE199,IF(TLE199&lt;201,TLE199/2,IF(TLE199&lt;=301,TLE199/3,TLE199/4))))</f>
        <v>0</v>
      </c>
      <c r="TLG199" s="108">
        <v>3</v>
      </c>
      <c r="TLH199" s="109"/>
      <c r="TLI199" s="87"/>
      <c r="TLJ199" s="87"/>
      <c r="TLK199" s="87">
        <v>0</v>
      </c>
      <c r="TLL199" s="87">
        <f>TLJ199+TLK199</f>
        <v>0</v>
      </c>
      <c r="TLM199" s="87">
        <v>0</v>
      </c>
      <c r="TLN199" s="87">
        <f>TLL199*(($H$150)+1)+(IF(TLM199&lt;101,TLM199,IF(TLM199&lt;201,TLM199/2,IF(TLM199&lt;=301,TLM199/3,TLM199/4))))</f>
        <v>0</v>
      </c>
      <c r="TLO199" s="108">
        <v>3</v>
      </c>
      <c r="TLP199" s="109"/>
      <c r="TLQ199" s="87"/>
      <c r="TLR199" s="87"/>
      <c r="TLS199" s="87">
        <v>0</v>
      </c>
      <c r="TLT199" s="87">
        <f>TLR199+TLS199</f>
        <v>0</v>
      </c>
      <c r="TLU199" s="87">
        <v>0</v>
      </c>
      <c r="TLV199" s="87">
        <f>TLT199*(($H$150)+1)+(IF(TLU199&lt;101,TLU199,IF(TLU199&lt;201,TLU199/2,IF(TLU199&lt;=301,TLU199/3,TLU199/4))))</f>
        <v>0</v>
      </c>
      <c r="TLW199" s="108">
        <v>3</v>
      </c>
      <c r="TLX199" s="109"/>
      <c r="TLY199" s="87"/>
      <c r="TLZ199" s="87"/>
      <c r="TMA199" s="87">
        <v>0</v>
      </c>
      <c r="TMB199" s="87">
        <f>TLZ199+TMA199</f>
        <v>0</v>
      </c>
      <c r="TMC199" s="87">
        <v>0</v>
      </c>
      <c r="TMD199" s="87">
        <f>TMB199*(($H$150)+1)+(IF(TMC199&lt;101,TMC199,IF(TMC199&lt;201,TMC199/2,IF(TMC199&lt;=301,TMC199/3,TMC199/4))))</f>
        <v>0</v>
      </c>
      <c r="TME199" s="108">
        <v>3</v>
      </c>
      <c r="TMF199" s="109"/>
      <c r="TMG199" s="87"/>
      <c r="TMH199" s="87"/>
      <c r="TMI199" s="87">
        <v>0</v>
      </c>
      <c r="TMJ199" s="87">
        <f>TMH199+TMI199</f>
        <v>0</v>
      </c>
      <c r="TMK199" s="87">
        <v>0</v>
      </c>
      <c r="TML199" s="87">
        <f>TMJ199*(($H$150)+1)+(IF(TMK199&lt;101,TMK199,IF(TMK199&lt;201,TMK199/2,IF(TMK199&lt;=301,TMK199/3,TMK199/4))))</f>
        <v>0</v>
      </c>
      <c r="TMM199" s="108">
        <v>3</v>
      </c>
      <c r="TMN199" s="109"/>
      <c r="TMO199" s="87"/>
      <c r="TMP199" s="87"/>
      <c r="TMQ199" s="87">
        <v>0</v>
      </c>
      <c r="TMR199" s="87">
        <f>TMP199+TMQ199</f>
        <v>0</v>
      </c>
      <c r="TMS199" s="87">
        <v>0</v>
      </c>
      <c r="TMT199" s="87">
        <f>TMR199*(($H$150)+1)+(IF(TMS199&lt;101,TMS199,IF(TMS199&lt;201,TMS199/2,IF(TMS199&lt;=301,TMS199/3,TMS199/4))))</f>
        <v>0</v>
      </c>
      <c r="TMU199" s="108">
        <v>3</v>
      </c>
      <c r="TMV199" s="109"/>
      <c r="TMW199" s="87"/>
      <c r="TMX199" s="87"/>
      <c r="TMY199" s="87">
        <v>0</v>
      </c>
      <c r="TMZ199" s="87">
        <f>TMX199+TMY199</f>
        <v>0</v>
      </c>
      <c r="TNA199" s="87">
        <v>0</v>
      </c>
      <c r="TNB199" s="87">
        <f>TMZ199*(($H$150)+1)+(IF(TNA199&lt;101,TNA199,IF(TNA199&lt;201,TNA199/2,IF(TNA199&lt;=301,TNA199/3,TNA199/4))))</f>
        <v>0</v>
      </c>
      <c r="TNC199" s="108">
        <v>3</v>
      </c>
      <c r="TND199" s="109"/>
      <c r="TNE199" s="87"/>
      <c r="TNF199" s="87"/>
      <c r="TNG199" s="87">
        <v>0</v>
      </c>
      <c r="TNH199" s="87">
        <f>TNF199+TNG199</f>
        <v>0</v>
      </c>
      <c r="TNI199" s="87">
        <v>0</v>
      </c>
      <c r="TNJ199" s="87">
        <f>TNH199*(($H$150)+1)+(IF(TNI199&lt;101,TNI199,IF(TNI199&lt;201,TNI199/2,IF(TNI199&lt;=301,TNI199/3,TNI199/4))))</f>
        <v>0</v>
      </c>
      <c r="TNK199" s="108">
        <v>3</v>
      </c>
      <c r="TNL199" s="109"/>
      <c r="TNM199" s="87"/>
      <c r="TNN199" s="87"/>
      <c r="TNO199" s="87">
        <v>0</v>
      </c>
      <c r="TNP199" s="87">
        <f>TNN199+TNO199</f>
        <v>0</v>
      </c>
      <c r="TNQ199" s="87">
        <v>0</v>
      </c>
      <c r="TNR199" s="87">
        <f>TNP199*(($H$150)+1)+(IF(TNQ199&lt;101,TNQ199,IF(TNQ199&lt;201,TNQ199/2,IF(TNQ199&lt;=301,TNQ199/3,TNQ199/4))))</f>
        <v>0</v>
      </c>
      <c r="TNS199" s="108">
        <v>3</v>
      </c>
      <c r="TNT199" s="109"/>
      <c r="TNU199" s="87"/>
      <c r="TNV199" s="87"/>
      <c r="TNW199" s="87">
        <v>0</v>
      </c>
      <c r="TNX199" s="87">
        <f>TNV199+TNW199</f>
        <v>0</v>
      </c>
      <c r="TNY199" s="87">
        <v>0</v>
      </c>
      <c r="TNZ199" s="87">
        <f>TNX199*(($H$150)+1)+(IF(TNY199&lt;101,TNY199,IF(TNY199&lt;201,TNY199/2,IF(TNY199&lt;=301,TNY199/3,TNY199/4))))</f>
        <v>0</v>
      </c>
      <c r="TOA199" s="108">
        <v>3</v>
      </c>
      <c r="TOB199" s="109"/>
      <c r="TOC199" s="87"/>
      <c r="TOD199" s="87"/>
      <c r="TOE199" s="87">
        <v>0</v>
      </c>
      <c r="TOF199" s="87">
        <f>TOD199+TOE199</f>
        <v>0</v>
      </c>
      <c r="TOG199" s="87">
        <v>0</v>
      </c>
      <c r="TOH199" s="87">
        <f>TOF199*(($H$150)+1)+(IF(TOG199&lt;101,TOG199,IF(TOG199&lt;201,TOG199/2,IF(TOG199&lt;=301,TOG199/3,TOG199/4))))</f>
        <v>0</v>
      </c>
      <c r="TOI199" s="108">
        <v>3</v>
      </c>
      <c r="TOJ199" s="109"/>
      <c r="TOK199" s="87"/>
      <c r="TOL199" s="87"/>
      <c r="TOM199" s="87">
        <v>0</v>
      </c>
      <c r="TON199" s="87">
        <f>TOL199+TOM199</f>
        <v>0</v>
      </c>
      <c r="TOO199" s="87">
        <v>0</v>
      </c>
      <c r="TOP199" s="87">
        <f>TON199*(($H$150)+1)+(IF(TOO199&lt;101,TOO199,IF(TOO199&lt;201,TOO199/2,IF(TOO199&lt;=301,TOO199/3,TOO199/4))))</f>
        <v>0</v>
      </c>
      <c r="TOQ199" s="108">
        <v>3</v>
      </c>
      <c r="TOR199" s="109"/>
      <c r="TOS199" s="87"/>
      <c r="TOT199" s="87"/>
      <c r="TOU199" s="87">
        <v>0</v>
      </c>
      <c r="TOV199" s="87">
        <f>TOT199+TOU199</f>
        <v>0</v>
      </c>
      <c r="TOW199" s="87">
        <v>0</v>
      </c>
      <c r="TOX199" s="87">
        <f>TOV199*(($H$150)+1)+(IF(TOW199&lt;101,TOW199,IF(TOW199&lt;201,TOW199/2,IF(TOW199&lt;=301,TOW199/3,TOW199/4))))</f>
        <v>0</v>
      </c>
      <c r="TOY199" s="108">
        <v>3</v>
      </c>
      <c r="TOZ199" s="109"/>
      <c r="TPA199" s="87"/>
      <c r="TPB199" s="87"/>
      <c r="TPC199" s="87">
        <v>0</v>
      </c>
      <c r="TPD199" s="87">
        <f>TPB199+TPC199</f>
        <v>0</v>
      </c>
      <c r="TPE199" s="87">
        <v>0</v>
      </c>
      <c r="TPF199" s="87">
        <f>TPD199*(($H$150)+1)+(IF(TPE199&lt;101,TPE199,IF(TPE199&lt;201,TPE199/2,IF(TPE199&lt;=301,TPE199/3,TPE199/4))))</f>
        <v>0</v>
      </c>
      <c r="TPG199" s="108">
        <v>3</v>
      </c>
      <c r="TPH199" s="109"/>
      <c r="TPI199" s="87"/>
      <c r="TPJ199" s="87"/>
      <c r="TPK199" s="87">
        <v>0</v>
      </c>
      <c r="TPL199" s="87">
        <f>TPJ199+TPK199</f>
        <v>0</v>
      </c>
      <c r="TPM199" s="87">
        <v>0</v>
      </c>
      <c r="TPN199" s="87">
        <f>TPL199*(($H$150)+1)+(IF(TPM199&lt;101,TPM199,IF(TPM199&lt;201,TPM199/2,IF(TPM199&lt;=301,TPM199/3,TPM199/4))))</f>
        <v>0</v>
      </c>
      <c r="TPO199" s="108">
        <v>3</v>
      </c>
      <c r="TPP199" s="109"/>
      <c r="TPQ199" s="87"/>
      <c r="TPR199" s="87"/>
      <c r="TPS199" s="87">
        <v>0</v>
      </c>
      <c r="TPT199" s="87">
        <f>TPR199+TPS199</f>
        <v>0</v>
      </c>
      <c r="TPU199" s="87">
        <v>0</v>
      </c>
      <c r="TPV199" s="87">
        <f>TPT199*(($H$150)+1)+(IF(TPU199&lt;101,TPU199,IF(TPU199&lt;201,TPU199/2,IF(TPU199&lt;=301,TPU199/3,TPU199/4))))</f>
        <v>0</v>
      </c>
      <c r="TPW199" s="108">
        <v>3</v>
      </c>
      <c r="TPX199" s="109"/>
      <c r="TPY199" s="87"/>
      <c r="TPZ199" s="87"/>
      <c r="TQA199" s="87">
        <v>0</v>
      </c>
      <c r="TQB199" s="87">
        <f>TPZ199+TQA199</f>
        <v>0</v>
      </c>
      <c r="TQC199" s="87">
        <v>0</v>
      </c>
      <c r="TQD199" s="87">
        <f>TQB199*(($H$150)+1)+(IF(TQC199&lt;101,TQC199,IF(TQC199&lt;201,TQC199/2,IF(TQC199&lt;=301,TQC199/3,TQC199/4))))</f>
        <v>0</v>
      </c>
      <c r="TQE199" s="108">
        <v>3</v>
      </c>
      <c r="TQF199" s="109"/>
      <c r="TQG199" s="87"/>
      <c r="TQH199" s="87"/>
      <c r="TQI199" s="87">
        <v>0</v>
      </c>
      <c r="TQJ199" s="87">
        <f>TQH199+TQI199</f>
        <v>0</v>
      </c>
      <c r="TQK199" s="87">
        <v>0</v>
      </c>
      <c r="TQL199" s="87">
        <f>TQJ199*(($H$150)+1)+(IF(TQK199&lt;101,TQK199,IF(TQK199&lt;201,TQK199/2,IF(TQK199&lt;=301,TQK199/3,TQK199/4))))</f>
        <v>0</v>
      </c>
      <c r="TQM199" s="108">
        <v>3</v>
      </c>
      <c r="TQN199" s="109"/>
      <c r="TQO199" s="87"/>
      <c r="TQP199" s="87"/>
      <c r="TQQ199" s="87">
        <v>0</v>
      </c>
      <c r="TQR199" s="87">
        <f>TQP199+TQQ199</f>
        <v>0</v>
      </c>
      <c r="TQS199" s="87">
        <v>0</v>
      </c>
      <c r="TQT199" s="87">
        <f>TQR199*(($H$150)+1)+(IF(TQS199&lt;101,TQS199,IF(TQS199&lt;201,TQS199/2,IF(TQS199&lt;=301,TQS199/3,TQS199/4))))</f>
        <v>0</v>
      </c>
      <c r="TQU199" s="108">
        <v>3</v>
      </c>
      <c r="TQV199" s="109"/>
      <c r="TQW199" s="87"/>
      <c r="TQX199" s="87"/>
      <c r="TQY199" s="87">
        <v>0</v>
      </c>
      <c r="TQZ199" s="87">
        <f>TQX199+TQY199</f>
        <v>0</v>
      </c>
      <c r="TRA199" s="87">
        <v>0</v>
      </c>
      <c r="TRB199" s="87">
        <f>TQZ199*(($H$150)+1)+(IF(TRA199&lt;101,TRA199,IF(TRA199&lt;201,TRA199/2,IF(TRA199&lt;=301,TRA199/3,TRA199/4))))</f>
        <v>0</v>
      </c>
      <c r="TRC199" s="108">
        <v>3</v>
      </c>
      <c r="TRD199" s="109"/>
      <c r="TRE199" s="87"/>
      <c r="TRF199" s="87"/>
      <c r="TRG199" s="87">
        <v>0</v>
      </c>
      <c r="TRH199" s="87">
        <f>TRF199+TRG199</f>
        <v>0</v>
      </c>
      <c r="TRI199" s="87">
        <v>0</v>
      </c>
      <c r="TRJ199" s="87">
        <f>TRH199*(($H$150)+1)+(IF(TRI199&lt;101,TRI199,IF(TRI199&lt;201,TRI199/2,IF(TRI199&lt;=301,TRI199/3,TRI199/4))))</f>
        <v>0</v>
      </c>
      <c r="TRK199" s="108">
        <v>3</v>
      </c>
      <c r="TRL199" s="109"/>
      <c r="TRM199" s="87"/>
      <c r="TRN199" s="87"/>
      <c r="TRO199" s="87">
        <v>0</v>
      </c>
      <c r="TRP199" s="87">
        <f>TRN199+TRO199</f>
        <v>0</v>
      </c>
      <c r="TRQ199" s="87">
        <v>0</v>
      </c>
      <c r="TRR199" s="87">
        <f>TRP199*(($H$150)+1)+(IF(TRQ199&lt;101,TRQ199,IF(TRQ199&lt;201,TRQ199/2,IF(TRQ199&lt;=301,TRQ199/3,TRQ199/4))))</f>
        <v>0</v>
      </c>
      <c r="TRS199" s="108">
        <v>3</v>
      </c>
      <c r="TRT199" s="109"/>
      <c r="TRU199" s="87"/>
      <c r="TRV199" s="87"/>
      <c r="TRW199" s="87">
        <v>0</v>
      </c>
      <c r="TRX199" s="87">
        <f>TRV199+TRW199</f>
        <v>0</v>
      </c>
      <c r="TRY199" s="87">
        <v>0</v>
      </c>
      <c r="TRZ199" s="87">
        <f>TRX199*(($H$150)+1)+(IF(TRY199&lt;101,TRY199,IF(TRY199&lt;201,TRY199/2,IF(TRY199&lt;=301,TRY199/3,TRY199/4))))</f>
        <v>0</v>
      </c>
      <c r="TSA199" s="108">
        <v>3</v>
      </c>
      <c r="TSB199" s="109"/>
      <c r="TSC199" s="87"/>
      <c r="TSD199" s="87"/>
      <c r="TSE199" s="87">
        <v>0</v>
      </c>
      <c r="TSF199" s="87">
        <f>TSD199+TSE199</f>
        <v>0</v>
      </c>
      <c r="TSG199" s="87">
        <v>0</v>
      </c>
      <c r="TSH199" s="87">
        <f>TSF199*(($H$150)+1)+(IF(TSG199&lt;101,TSG199,IF(TSG199&lt;201,TSG199/2,IF(TSG199&lt;=301,TSG199/3,TSG199/4))))</f>
        <v>0</v>
      </c>
      <c r="TSI199" s="108">
        <v>3</v>
      </c>
      <c r="TSJ199" s="109"/>
      <c r="TSK199" s="87"/>
      <c r="TSL199" s="87"/>
      <c r="TSM199" s="87">
        <v>0</v>
      </c>
      <c r="TSN199" s="87">
        <f>TSL199+TSM199</f>
        <v>0</v>
      </c>
      <c r="TSO199" s="87">
        <v>0</v>
      </c>
      <c r="TSP199" s="87">
        <f>TSN199*(($H$150)+1)+(IF(TSO199&lt;101,TSO199,IF(TSO199&lt;201,TSO199/2,IF(TSO199&lt;=301,TSO199/3,TSO199/4))))</f>
        <v>0</v>
      </c>
      <c r="TSQ199" s="108">
        <v>3</v>
      </c>
      <c r="TSR199" s="109"/>
      <c r="TSS199" s="87"/>
      <c r="TST199" s="87"/>
      <c r="TSU199" s="87">
        <v>0</v>
      </c>
      <c r="TSV199" s="87">
        <f>TST199+TSU199</f>
        <v>0</v>
      </c>
      <c r="TSW199" s="87">
        <v>0</v>
      </c>
      <c r="TSX199" s="87">
        <f>TSV199*(($H$150)+1)+(IF(TSW199&lt;101,TSW199,IF(TSW199&lt;201,TSW199/2,IF(TSW199&lt;=301,TSW199/3,TSW199/4))))</f>
        <v>0</v>
      </c>
      <c r="TSY199" s="108">
        <v>3</v>
      </c>
      <c r="TSZ199" s="109"/>
      <c r="TTA199" s="87"/>
      <c r="TTB199" s="87"/>
      <c r="TTC199" s="87">
        <v>0</v>
      </c>
      <c r="TTD199" s="87">
        <f>TTB199+TTC199</f>
        <v>0</v>
      </c>
      <c r="TTE199" s="87">
        <v>0</v>
      </c>
      <c r="TTF199" s="87">
        <f>TTD199*(($H$150)+1)+(IF(TTE199&lt;101,TTE199,IF(TTE199&lt;201,TTE199/2,IF(TTE199&lt;=301,TTE199/3,TTE199/4))))</f>
        <v>0</v>
      </c>
      <c r="TTG199" s="108">
        <v>3</v>
      </c>
      <c r="TTH199" s="109"/>
      <c r="TTI199" s="87"/>
      <c r="TTJ199" s="87"/>
      <c r="TTK199" s="87">
        <v>0</v>
      </c>
      <c r="TTL199" s="87">
        <f>TTJ199+TTK199</f>
        <v>0</v>
      </c>
      <c r="TTM199" s="87">
        <v>0</v>
      </c>
      <c r="TTN199" s="87">
        <f>TTL199*(($H$150)+1)+(IF(TTM199&lt;101,TTM199,IF(TTM199&lt;201,TTM199/2,IF(TTM199&lt;=301,TTM199/3,TTM199/4))))</f>
        <v>0</v>
      </c>
      <c r="TTO199" s="108">
        <v>3</v>
      </c>
      <c r="TTP199" s="109"/>
      <c r="TTQ199" s="87"/>
      <c r="TTR199" s="87"/>
      <c r="TTS199" s="87">
        <v>0</v>
      </c>
      <c r="TTT199" s="87">
        <f>TTR199+TTS199</f>
        <v>0</v>
      </c>
      <c r="TTU199" s="87">
        <v>0</v>
      </c>
      <c r="TTV199" s="87">
        <f>TTT199*(($H$150)+1)+(IF(TTU199&lt;101,TTU199,IF(TTU199&lt;201,TTU199/2,IF(TTU199&lt;=301,TTU199/3,TTU199/4))))</f>
        <v>0</v>
      </c>
      <c r="TTW199" s="108">
        <v>3</v>
      </c>
      <c r="TTX199" s="109"/>
      <c r="TTY199" s="87"/>
      <c r="TTZ199" s="87"/>
      <c r="TUA199" s="87">
        <v>0</v>
      </c>
      <c r="TUB199" s="87">
        <f>TTZ199+TUA199</f>
        <v>0</v>
      </c>
      <c r="TUC199" s="87">
        <v>0</v>
      </c>
      <c r="TUD199" s="87">
        <f>TUB199*(($H$150)+1)+(IF(TUC199&lt;101,TUC199,IF(TUC199&lt;201,TUC199/2,IF(TUC199&lt;=301,TUC199/3,TUC199/4))))</f>
        <v>0</v>
      </c>
      <c r="TUE199" s="108">
        <v>3</v>
      </c>
      <c r="TUF199" s="109"/>
      <c r="TUG199" s="87"/>
      <c r="TUH199" s="87"/>
      <c r="TUI199" s="87">
        <v>0</v>
      </c>
      <c r="TUJ199" s="87">
        <f>TUH199+TUI199</f>
        <v>0</v>
      </c>
      <c r="TUK199" s="87">
        <v>0</v>
      </c>
      <c r="TUL199" s="87">
        <f>TUJ199*(($H$150)+1)+(IF(TUK199&lt;101,TUK199,IF(TUK199&lt;201,TUK199/2,IF(TUK199&lt;=301,TUK199/3,TUK199/4))))</f>
        <v>0</v>
      </c>
      <c r="TUM199" s="108">
        <v>3</v>
      </c>
      <c r="TUN199" s="109"/>
      <c r="TUO199" s="87"/>
      <c r="TUP199" s="87"/>
      <c r="TUQ199" s="87">
        <v>0</v>
      </c>
      <c r="TUR199" s="87">
        <f>TUP199+TUQ199</f>
        <v>0</v>
      </c>
      <c r="TUS199" s="87">
        <v>0</v>
      </c>
      <c r="TUT199" s="87">
        <f>TUR199*(($H$150)+1)+(IF(TUS199&lt;101,TUS199,IF(TUS199&lt;201,TUS199/2,IF(TUS199&lt;=301,TUS199/3,TUS199/4))))</f>
        <v>0</v>
      </c>
      <c r="TUU199" s="108">
        <v>3</v>
      </c>
      <c r="TUV199" s="109"/>
      <c r="TUW199" s="87"/>
      <c r="TUX199" s="87"/>
      <c r="TUY199" s="87">
        <v>0</v>
      </c>
      <c r="TUZ199" s="87">
        <f>TUX199+TUY199</f>
        <v>0</v>
      </c>
      <c r="TVA199" s="87">
        <v>0</v>
      </c>
      <c r="TVB199" s="87">
        <f>TUZ199*(($H$150)+1)+(IF(TVA199&lt;101,TVA199,IF(TVA199&lt;201,TVA199/2,IF(TVA199&lt;=301,TVA199/3,TVA199/4))))</f>
        <v>0</v>
      </c>
      <c r="TVC199" s="108">
        <v>3</v>
      </c>
      <c r="TVD199" s="109"/>
      <c r="TVE199" s="87"/>
      <c r="TVF199" s="87"/>
      <c r="TVG199" s="87">
        <v>0</v>
      </c>
      <c r="TVH199" s="87">
        <f>TVF199+TVG199</f>
        <v>0</v>
      </c>
      <c r="TVI199" s="87">
        <v>0</v>
      </c>
      <c r="TVJ199" s="87">
        <f>TVH199*(($H$150)+1)+(IF(TVI199&lt;101,TVI199,IF(TVI199&lt;201,TVI199/2,IF(TVI199&lt;=301,TVI199/3,TVI199/4))))</f>
        <v>0</v>
      </c>
      <c r="TVK199" s="108">
        <v>3</v>
      </c>
      <c r="TVL199" s="109"/>
      <c r="TVM199" s="87"/>
      <c r="TVN199" s="87"/>
      <c r="TVO199" s="87">
        <v>0</v>
      </c>
      <c r="TVP199" s="87">
        <f>TVN199+TVO199</f>
        <v>0</v>
      </c>
      <c r="TVQ199" s="87">
        <v>0</v>
      </c>
      <c r="TVR199" s="87">
        <f>TVP199*(($H$150)+1)+(IF(TVQ199&lt;101,TVQ199,IF(TVQ199&lt;201,TVQ199/2,IF(TVQ199&lt;=301,TVQ199/3,TVQ199/4))))</f>
        <v>0</v>
      </c>
      <c r="TVS199" s="108">
        <v>3</v>
      </c>
      <c r="TVT199" s="109"/>
      <c r="TVU199" s="87"/>
      <c r="TVV199" s="87"/>
      <c r="TVW199" s="87">
        <v>0</v>
      </c>
      <c r="TVX199" s="87">
        <f>TVV199+TVW199</f>
        <v>0</v>
      </c>
      <c r="TVY199" s="87">
        <v>0</v>
      </c>
      <c r="TVZ199" s="87">
        <f>TVX199*(($H$150)+1)+(IF(TVY199&lt;101,TVY199,IF(TVY199&lt;201,TVY199/2,IF(TVY199&lt;=301,TVY199/3,TVY199/4))))</f>
        <v>0</v>
      </c>
      <c r="TWA199" s="108">
        <v>3</v>
      </c>
      <c r="TWB199" s="109"/>
      <c r="TWC199" s="87"/>
      <c r="TWD199" s="87"/>
      <c r="TWE199" s="87">
        <v>0</v>
      </c>
      <c r="TWF199" s="87">
        <f>TWD199+TWE199</f>
        <v>0</v>
      </c>
      <c r="TWG199" s="87">
        <v>0</v>
      </c>
      <c r="TWH199" s="87">
        <f>TWF199*(($H$150)+1)+(IF(TWG199&lt;101,TWG199,IF(TWG199&lt;201,TWG199/2,IF(TWG199&lt;=301,TWG199/3,TWG199/4))))</f>
        <v>0</v>
      </c>
      <c r="TWI199" s="108">
        <v>3</v>
      </c>
      <c r="TWJ199" s="109"/>
      <c r="TWK199" s="87"/>
      <c r="TWL199" s="87"/>
      <c r="TWM199" s="87">
        <v>0</v>
      </c>
      <c r="TWN199" s="87">
        <f>TWL199+TWM199</f>
        <v>0</v>
      </c>
      <c r="TWO199" s="87">
        <v>0</v>
      </c>
      <c r="TWP199" s="87">
        <f>TWN199*(($H$150)+1)+(IF(TWO199&lt;101,TWO199,IF(TWO199&lt;201,TWO199/2,IF(TWO199&lt;=301,TWO199/3,TWO199/4))))</f>
        <v>0</v>
      </c>
      <c r="TWQ199" s="108">
        <v>3</v>
      </c>
      <c r="TWR199" s="109"/>
      <c r="TWS199" s="87"/>
      <c r="TWT199" s="87"/>
      <c r="TWU199" s="87">
        <v>0</v>
      </c>
      <c r="TWV199" s="87">
        <f>TWT199+TWU199</f>
        <v>0</v>
      </c>
      <c r="TWW199" s="87">
        <v>0</v>
      </c>
      <c r="TWX199" s="87">
        <f>TWV199*(($H$150)+1)+(IF(TWW199&lt;101,TWW199,IF(TWW199&lt;201,TWW199/2,IF(TWW199&lt;=301,TWW199/3,TWW199/4))))</f>
        <v>0</v>
      </c>
      <c r="TWY199" s="108">
        <v>3</v>
      </c>
      <c r="TWZ199" s="109"/>
      <c r="TXA199" s="87"/>
      <c r="TXB199" s="87"/>
      <c r="TXC199" s="87">
        <v>0</v>
      </c>
      <c r="TXD199" s="87">
        <f>TXB199+TXC199</f>
        <v>0</v>
      </c>
      <c r="TXE199" s="87">
        <v>0</v>
      </c>
      <c r="TXF199" s="87">
        <f>TXD199*(($H$150)+1)+(IF(TXE199&lt;101,TXE199,IF(TXE199&lt;201,TXE199/2,IF(TXE199&lt;=301,TXE199/3,TXE199/4))))</f>
        <v>0</v>
      </c>
      <c r="TXG199" s="108">
        <v>3</v>
      </c>
      <c r="TXH199" s="109"/>
      <c r="TXI199" s="87"/>
      <c r="TXJ199" s="87"/>
      <c r="TXK199" s="87">
        <v>0</v>
      </c>
      <c r="TXL199" s="87">
        <f>TXJ199+TXK199</f>
        <v>0</v>
      </c>
      <c r="TXM199" s="87">
        <v>0</v>
      </c>
      <c r="TXN199" s="87">
        <f>TXL199*(($H$150)+1)+(IF(TXM199&lt;101,TXM199,IF(TXM199&lt;201,TXM199/2,IF(TXM199&lt;=301,TXM199/3,TXM199/4))))</f>
        <v>0</v>
      </c>
      <c r="TXO199" s="108">
        <v>3</v>
      </c>
      <c r="TXP199" s="109"/>
      <c r="TXQ199" s="87"/>
      <c r="TXR199" s="87"/>
      <c r="TXS199" s="87">
        <v>0</v>
      </c>
      <c r="TXT199" s="87">
        <f>TXR199+TXS199</f>
        <v>0</v>
      </c>
      <c r="TXU199" s="87">
        <v>0</v>
      </c>
      <c r="TXV199" s="87">
        <f>TXT199*(($H$150)+1)+(IF(TXU199&lt;101,TXU199,IF(TXU199&lt;201,TXU199/2,IF(TXU199&lt;=301,TXU199/3,TXU199/4))))</f>
        <v>0</v>
      </c>
      <c r="TXW199" s="108">
        <v>3</v>
      </c>
      <c r="TXX199" s="109"/>
      <c r="TXY199" s="87"/>
      <c r="TXZ199" s="87"/>
      <c r="TYA199" s="87">
        <v>0</v>
      </c>
      <c r="TYB199" s="87">
        <f>TXZ199+TYA199</f>
        <v>0</v>
      </c>
      <c r="TYC199" s="87">
        <v>0</v>
      </c>
      <c r="TYD199" s="87">
        <f>TYB199*(($H$150)+1)+(IF(TYC199&lt;101,TYC199,IF(TYC199&lt;201,TYC199/2,IF(TYC199&lt;=301,TYC199/3,TYC199/4))))</f>
        <v>0</v>
      </c>
      <c r="TYE199" s="108">
        <v>3</v>
      </c>
      <c r="TYF199" s="109"/>
      <c r="TYG199" s="87"/>
      <c r="TYH199" s="87"/>
      <c r="TYI199" s="87">
        <v>0</v>
      </c>
      <c r="TYJ199" s="87">
        <f>TYH199+TYI199</f>
        <v>0</v>
      </c>
      <c r="TYK199" s="87">
        <v>0</v>
      </c>
      <c r="TYL199" s="87">
        <f>TYJ199*(($H$150)+1)+(IF(TYK199&lt;101,TYK199,IF(TYK199&lt;201,TYK199/2,IF(TYK199&lt;=301,TYK199/3,TYK199/4))))</f>
        <v>0</v>
      </c>
      <c r="TYM199" s="108">
        <v>3</v>
      </c>
      <c r="TYN199" s="109"/>
      <c r="TYO199" s="87"/>
      <c r="TYP199" s="87"/>
      <c r="TYQ199" s="87">
        <v>0</v>
      </c>
      <c r="TYR199" s="87">
        <f>TYP199+TYQ199</f>
        <v>0</v>
      </c>
      <c r="TYS199" s="87">
        <v>0</v>
      </c>
      <c r="TYT199" s="87">
        <f>TYR199*(($H$150)+1)+(IF(TYS199&lt;101,TYS199,IF(TYS199&lt;201,TYS199/2,IF(TYS199&lt;=301,TYS199/3,TYS199/4))))</f>
        <v>0</v>
      </c>
      <c r="TYU199" s="108">
        <v>3</v>
      </c>
      <c r="TYV199" s="109"/>
      <c r="TYW199" s="87"/>
      <c r="TYX199" s="87"/>
      <c r="TYY199" s="87">
        <v>0</v>
      </c>
      <c r="TYZ199" s="87">
        <f>TYX199+TYY199</f>
        <v>0</v>
      </c>
      <c r="TZA199" s="87">
        <v>0</v>
      </c>
      <c r="TZB199" s="87">
        <f>TYZ199*(($H$150)+1)+(IF(TZA199&lt;101,TZA199,IF(TZA199&lt;201,TZA199/2,IF(TZA199&lt;=301,TZA199/3,TZA199/4))))</f>
        <v>0</v>
      </c>
      <c r="TZC199" s="108">
        <v>3</v>
      </c>
      <c r="TZD199" s="109"/>
      <c r="TZE199" s="87"/>
      <c r="TZF199" s="87"/>
      <c r="TZG199" s="87">
        <v>0</v>
      </c>
      <c r="TZH199" s="87">
        <f>TZF199+TZG199</f>
        <v>0</v>
      </c>
      <c r="TZI199" s="87">
        <v>0</v>
      </c>
      <c r="TZJ199" s="87">
        <f>TZH199*(($H$150)+1)+(IF(TZI199&lt;101,TZI199,IF(TZI199&lt;201,TZI199/2,IF(TZI199&lt;=301,TZI199/3,TZI199/4))))</f>
        <v>0</v>
      </c>
      <c r="TZK199" s="108">
        <v>3</v>
      </c>
      <c r="TZL199" s="109"/>
      <c r="TZM199" s="87"/>
      <c r="TZN199" s="87"/>
      <c r="TZO199" s="87">
        <v>0</v>
      </c>
      <c r="TZP199" s="87">
        <f>TZN199+TZO199</f>
        <v>0</v>
      </c>
      <c r="TZQ199" s="87">
        <v>0</v>
      </c>
      <c r="TZR199" s="87">
        <f>TZP199*(($H$150)+1)+(IF(TZQ199&lt;101,TZQ199,IF(TZQ199&lt;201,TZQ199/2,IF(TZQ199&lt;=301,TZQ199/3,TZQ199/4))))</f>
        <v>0</v>
      </c>
      <c r="TZS199" s="108">
        <v>3</v>
      </c>
      <c r="TZT199" s="109"/>
      <c r="TZU199" s="87"/>
      <c r="TZV199" s="87"/>
      <c r="TZW199" s="87">
        <v>0</v>
      </c>
      <c r="TZX199" s="87">
        <f>TZV199+TZW199</f>
        <v>0</v>
      </c>
      <c r="TZY199" s="87">
        <v>0</v>
      </c>
      <c r="TZZ199" s="87">
        <f>TZX199*(($H$150)+1)+(IF(TZY199&lt;101,TZY199,IF(TZY199&lt;201,TZY199/2,IF(TZY199&lt;=301,TZY199/3,TZY199/4))))</f>
        <v>0</v>
      </c>
      <c r="UAA199" s="108">
        <v>3</v>
      </c>
      <c r="UAB199" s="109"/>
      <c r="UAC199" s="87"/>
      <c r="UAD199" s="87"/>
      <c r="UAE199" s="87">
        <v>0</v>
      </c>
      <c r="UAF199" s="87">
        <f>UAD199+UAE199</f>
        <v>0</v>
      </c>
      <c r="UAG199" s="87">
        <v>0</v>
      </c>
      <c r="UAH199" s="87">
        <f>UAF199*(($H$150)+1)+(IF(UAG199&lt;101,UAG199,IF(UAG199&lt;201,UAG199/2,IF(UAG199&lt;=301,UAG199/3,UAG199/4))))</f>
        <v>0</v>
      </c>
      <c r="UAI199" s="108">
        <v>3</v>
      </c>
      <c r="UAJ199" s="109"/>
      <c r="UAK199" s="87"/>
      <c r="UAL199" s="87"/>
      <c r="UAM199" s="87">
        <v>0</v>
      </c>
      <c r="UAN199" s="87">
        <f>UAL199+UAM199</f>
        <v>0</v>
      </c>
      <c r="UAO199" s="87">
        <v>0</v>
      </c>
      <c r="UAP199" s="87">
        <f>UAN199*(($H$150)+1)+(IF(UAO199&lt;101,UAO199,IF(UAO199&lt;201,UAO199/2,IF(UAO199&lt;=301,UAO199/3,UAO199/4))))</f>
        <v>0</v>
      </c>
      <c r="UAQ199" s="108">
        <v>3</v>
      </c>
      <c r="UAR199" s="109"/>
      <c r="UAS199" s="87"/>
      <c r="UAT199" s="87"/>
      <c r="UAU199" s="87">
        <v>0</v>
      </c>
      <c r="UAV199" s="87">
        <f>UAT199+UAU199</f>
        <v>0</v>
      </c>
      <c r="UAW199" s="87">
        <v>0</v>
      </c>
      <c r="UAX199" s="87">
        <f>UAV199*(($H$150)+1)+(IF(UAW199&lt;101,UAW199,IF(UAW199&lt;201,UAW199/2,IF(UAW199&lt;=301,UAW199/3,UAW199/4))))</f>
        <v>0</v>
      </c>
      <c r="UAY199" s="108">
        <v>3</v>
      </c>
      <c r="UAZ199" s="109"/>
      <c r="UBA199" s="87"/>
      <c r="UBB199" s="87"/>
      <c r="UBC199" s="87">
        <v>0</v>
      </c>
      <c r="UBD199" s="87">
        <f>UBB199+UBC199</f>
        <v>0</v>
      </c>
      <c r="UBE199" s="87">
        <v>0</v>
      </c>
      <c r="UBF199" s="87">
        <f>UBD199*(($H$150)+1)+(IF(UBE199&lt;101,UBE199,IF(UBE199&lt;201,UBE199/2,IF(UBE199&lt;=301,UBE199/3,UBE199/4))))</f>
        <v>0</v>
      </c>
      <c r="UBG199" s="108">
        <v>3</v>
      </c>
      <c r="UBH199" s="109"/>
      <c r="UBI199" s="87"/>
      <c r="UBJ199" s="87"/>
      <c r="UBK199" s="87">
        <v>0</v>
      </c>
      <c r="UBL199" s="87">
        <f>UBJ199+UBK199</f>
        <v>0</v>
      </c>
      <c r="UBM199" s="87">
        <v>0</v>
      </c>
      <c r="UBN199" s="87">
        <f>UBL199*(($H$150)+1)+(IF(UBM199&lt;101,UBM199,IF(UBM199&lt;201,UBM199/2,IF(UBM199&lt;=301,UBM199/3,UBM199/4))))</f>
        <v>0</v>
      </c>
      <c r="UBO199" s="108">
        <v>3</v>
      </c>
      <c r="UBP199" s="109"/>
      <c r="UBQ199" s="87"/>
      <c r="UBR199" s="87"/>
      <c r="UBS199" s="87">
        <v>0</v>
      </c>
      <c r="UBT199" s="87">
        <f>UBR199+UBS199</f>
        <v>0</v>
      </c>
      <c r="UBU199" s="87">
        <v>0</v>
      </c>
      <c r="UBV199" s="87">
        <f>UBT199*(($H$150)+1)+(IF(UBU199&lt;101,UBU199,IF(UBU199&lt;201,UBU199/2,IF(UBU199&lt;=301,UBU199/3,UBU199/4))))</f>
        <v>0</v>
      </c>
      <c r="UBW199" s="108">
        <v>3</v>
      </c>
      <c r="UBX199" s="109"/>
      <c r="UBY199" s="87"/>
      <c r="UBZ199" s="87"/>
      <c r="UCA199" s="87">
        <v>0</v>
      </c>
      <c r="UCB199" s="87">
        <f>UBZ199+UCA199</f>
        <v>0</v>
      </c>
      <c r="UCC199" s="87">
        <v>0</v>
      </c>
      <c r="UCD199" s="87">
        <f>UCB199*(($H$150)+1)+(IF(UCC199&lt;101,UCC199,IF(UCC199&lt;201,UCC199/2,IF(UCC199&lt;=301,UCC199/3,UCC199/4))))</f>
        <v>0</v>
      </c>
      <c r="UCE199" s="108">
        <v>3</v>
      </c>
      <c r="UCF199" s="109"/>
      <c r="UCG199" s="87"/>
      <c r="UCH199" s="87"/>
      <c r="UCI199" s="87">
        <v>0</v>
      </c>
      <c r="UCJ199" s="87">
        <f>UCH199+UCI199</f>
        <v>0</v>
      </c>
      <c r="UCK199" s="87">
        <v>0</v>
      </c>
      <c r="UCL199" s="87">
        <f>UCJ199*(($H$150)+1)+(IF(UCK199&lt;101,UCK199,IF(UCK199&lt;201,UCK199/2,IF(UCK199&lt;=301,UCK199/3,UCK199/4))))</f>
        <v>0</v>
      </c>
      <c r="UCM199" s="108">
        <v>3</v>
      </c>
      <c r="UCN199" s="109"/>
      <c r="UCO199" s="87"/>
      <c r="UCP199" s="87"/>
      <c r="UCQ199" s="87">
        <v>0</v>
      </c>
      <c r="UCR199" s="87">
        <f>UCP199+UCQ199</f>
        <v>0</v>
      </c>
      <c r="UCS199" s="87">
        <v>0</v>
      </c>
      <c r="UCT199" s="87">
        <f>UCR199*(($H$150)+1)+(IF(UCS199&lt;101,UCS199,IF(UCS199&lt;201,UCS199/2,IF(UCS199&lt;=301,UCS199/3,UCS199/4))))</f>
        <v>0</v>
      </c>
      <c r="UCU199" s="108">
        <v>3</v>
      </c>
      <c r="UCV199" s="109"/>
      <c r="UCW199" s="87"/>
      <c r="UCX199" s="87"/>
      <c r="UCY199" s="87">
        <v>0</v>
      </c>
      <c r="UCZ199" s="87">
        <f>UCX199+UCY199</f>
        <v>0</v>
      </c>
      <c r="UDA199" s="87">
        <v>0</v>
      </c>
      <c r="UDB199" s="87">
        <f>UCZ199*(($H$150)+1)+(IF(UDA199&lt;101,UDA199,IF(UDA199&lt;201,UDA199/2,IF(UDA199&lt;=301,UDA199/3,UDA199/4))))</f>
        <v>0</v>
      </c>
      <c r="UDC199" s="108">
        <v>3</v>
      </c>
      <c r="UDD199" s="109"/>
      <c r="UDE199" s="87"/>
      <c r="UDF199" s="87"/>
      <c r="UDG199" s="87">
        <v>0</v>
      </c>
      <c r="UDH199" s="87">
        <f>UDF199+UDG199</f>
        <v>0</v>
      </c>
      <c r="UDI199" s="87">
        <v>0</v>
      </c>
      <c r="UDJ199" s="87">
        <f>UDH199*(($H$150)+1)+(IF(UDI199&lt;101,UDI199,IF(UDI199&lt;201,UDI199/2,IF(UDI199&lt;=301,UDI199/3,UDI199/4))))</f>
        <v>0</v>
      </c>
      <c r="UDK199" s="108">
        <v>3</v>
      </c>
      <c r="UDL199" s="109"/>
      <c r="UDM199" s="87"/>
      <c r="UDN199" s="87"/>
      <c r="UDO199" s="87">
        <v>0</v>
      </c>
      <c r="UDP199" s="87">
        <f>UDN199+UDO199</f>
        <v>0</v>
      </c>
      <c r="UDQ199" s="87">
        <v>0</v>
      </c>
      <c r="UDR199" s="87">
        <f>UDP199*(($H$150)+1)+(IF(UDQ199&lt;101,UDQ199,IF(UDQ199&lt;201,UDQ199/2,IF(UDQ199&lt;=301,UDQ199/3,UDQ199/4))))</f>
        <v>0</v>
      </c>
      <c r="UDS199" s="108">
        <v>3</v>
      </c>
      <c r="UDT199" s="109"/>
      <c r="UDU199" s="87"/>
      <c r="UDV199" s="87"/>
      <c r="UDW199" s="87">
        <v>0</v>
      </c>
      <c r="UDX199" s="87">
        <f>UDV199+UDW199</f>
        <v>0</v>
      </c>
      <c r="UDY199" s="87">
        <v>0</v>
      </c>
      <c r="UDZ199" s="87">
        <f>UDX199*(($H$150)+1)+(IF(UDY199&lt;101,UDY199,IF(UDY199&lt;201,UDY199/2,IF(UDY199&lt;=301,UDY199/3,UDY199/4))))</f>
        <v>0</v>
      </c>
      <c r="UEA199" s="108">
        <v>3</v>
      </c>
      <c r="UEB199" s="109"/>
      <c r="UEC199" s="87"/>
      <c r="UED199" s="87"/>
      <c r="UEE199" s="87">
        <v>0</v>
      </c>
      <c r="UEF199" s="87">
        <f>UED199+UEE199</f>
        <v>0</v>
      </c>
      <c r="UEG199" s="87">
        <v>0</v>
      </c>
      <c r="UEH199" s="87">
        <f>UEF199*(($H$150)+1)+(IF(UEG199&lt;101,UEG199,IF(UEG199&lt;201,UEG199/2,IF(UEG199&lt;=301,UEG199/3,UEG199/4))))</f>
        <v>0</v>
      </c>
      <c r="UEI199" s="108">
        <v>3</v>
      </c>
      <c r="UEJ199" s="109"/>
      <c r="UEK199" s="87"/>
      <c r="UEL199" s="87"/>
      <c r="UEM199" s="87">
        <v>0</v>
      </c>
      <c r="UEN199" s="87">
        <f>UEL199+UEM199</f>
        <v>0</v>
      </c>
      <c r="UEO199" s="87">
        <v>0</v>
      </c>
      <c r="UEP199" s="87">
        <f>UEN199*(($H$150)+1)+(IF(UEO199&lt;101,UEO199,IF(UEO199&lt;201,UEO199/2,IF(UEO199&lt;=301,UEO199/3,UEO199/4))))</f>
        <v>0</v>
      </c>
      <c r="UEQ199" s="108">
        <v>3</v>
      </c>
      <c r="UER199" s="109"/>
      <c r="UES199" s="87"/>
      <c r="UET199" s="87"/>
      <c r="UEU199" s="87">
        <v>0</v>
      </c>
      <c r="UEV199" s="87">
        <f>UET199+UEU199</f>
        <v>0</v>
      </c>
      <c r="UEW199" s="87">
        <v>0</v>
      </c>
      <c r="UEX199" s="87">
        <f>UEV199*(($H$150)+1)+(IF(UEW199&lt;101,UEW199,IF(UEW199&lt;201,UEW199/2,IF(UEW199&lt;=301,UEW199/3,UEW199/4))))</f>
        <v>0</v>
      </c>
      <c r="UEY199" s="108">
        <v>3</v>
      </c>
      <c r="UEZ199" s="109"/>
      <c r="UFA199" s="87"/>
      <c r="UFB199" s="87"/>
      <c r="UFC199" s="87">
        <v>0</v>
      </c>
      <c r="UFD199" s="87">
        <f>UFB199+UFC199</f>
        <v>0</v>
      </c>
      <c r="UFE199" s="87">
        <v>0</v>
      </c>
      <c r="UFF199" s="87">
        <f>UFD199*(($H$150)+1)+(IF(UFE199&lt;101,UFE199,IF(UFE199&lt;201,UFE199/2,IF(UFE199&lt;=301,UFE199/3,UFE199/4))))</f>
        <v>0</v>
      </c>
      <c r="UFG199" s="108">
        <v>3</v>
      </c>
      <c r="UFH199" s="109"/>
      <c r="UFI199" s="87"/>
      <c r="UFJ199" s="87"/>
      <c r="UFK199" s="87">
        <v>0</v>
      </c>
      <c r="UFL199" s="87">
        <f>UFJ199+UFK199</f>
        <v>0</v>
      </c>
      <c r="UFM199" s="87">
        <v>0</v>
      </c>
      <c r="UFN199" s="87">
        <f>UFL199*(($H$150)+1)+(IF(UFM199&lt;101,UFM199,IF(UFM199&lt;201,UFM199/2,IF(UFM199&lt;=301,UFM199/3,UFM199/4))))</f>
        <v>0</v>
      </c>
      <c r="UFO199" s="108">
        <v>3</v>
      </c>
      <c r="UFP199" s="109"/>
      <c r="UFQ199" s="87"/>
      <c r="UFR199" s="87"/>
      <c r="UFS199" s="87">
        <v>0</v>
      </c>
      <c r="UFT199" s="87">
        <f>UFR199+UFS199</f>
        <v>0</v>
      </c>
      <c r="UFU199" s="87">
        <v>0</v>
      </c>
      <c r="UFV199" s="87">
        <f>UFT199*(($H$150)+1)+(IF(UFU199&lt;101,UFU199,IF(UFU199&lt;201,UFU199/2,IF(UFU199&lt;=301,UFU199/3,UFU199/4))))</f>
        <v>0</v>
      </c>
      <c r="UFW199" s="108">
        <v>3</v>
      </c>
      <c r="UFX199" s="109"/>
      <c r="UFY199" s="87"/>
      <c r="UFZ199" s="87"/>
      <c r="UGA199" s="87">
        <v>0</v>
      </c>
      <c r="UGB199" s="87">
        <f>UFZ199+UGA199</f>
        <v>0</v>
      </c>
      <c r="UGC199" s="87">
        <v>0</v>
      </c>
      <c r="UGD199" s="87">
        <f>UGB199*(($H$150)+1)+(IF(UGC199&lt;101,UGC199,IF(UGC199&lt;201,UGC199/2,IF(UGC199&lt;=301,UGC199/3,UGC199/4))))</f>
        <v>0</v>
      </c>
      <c r="UGE199" s="108">
        <v>3</v>
      </c>
      <c r="UGF199" s="109"/>
      <c r="UGG199" s="87"/>
      <c r="UGH199" s="87"/>
      <c r="UGI199" s="87">
        <v>0</v>
      </c>
      <c r="UGJ199" s="87">
        <f>UGH199+UGI199</f>
        <v>0</v>
      </c>
      <c r="UGK199" s="87">
        <v>0</v>
      </c>
      <c r="UGL199" s="87">
        <f>UGJ199*(($H$150)+1)+(IF(UGK199&lt;101,UGK199,IF(UGK199&lt;201,UGK199/2,IF(UGK199&lt;=301,UGK199/3,UGK199/4))))</f>
        <v>0</v>
      </c>
      <c r="UGM199" s="108">
        <v>3</v>
      </c>
      <c r="UGN199" s="109"/>
      <c r="UGO199" s="87"/>
      <c r="UGP199" s="87"/>
      <c r="UGQ199" s="87">
        <v>0</v>
      </c>
      <c r="UGR199" s="87">
        <f>UGP199+UGQ199</f>
        <v>0</v>
      </c>
      <c r="UGS199" s="87">
        <v>0</v>
      </c>
      <c r="UGT199" s="87">
        <f>UGR199*(($H$150)+1)+(IF(UGS199&lt;101,UGS199,IF(UGS199&lt;201,UGS199/2,IF(UGS199&lt;=301,UGS199/3,UGS199/4))))</f>
        <v>0</v>
      </c>
      <c r="UGU199" s="108">
        <v>3</v>
      </c>
      <c r="UGV199" s="109"/>
      <c r="UGW199" s="87"/>
      <c r="UGX199" s="87"/>
      <c r="UGY199" s="87">
        <v>0</v>
      </c>
      <c r="UGZ199" s="87">
        <f>UGX199+UGY199</f>
        <v>0</v>
      </c>
      <c r="UHA199" s="87">
        <v>0</v>
      </c>
      <c r="UHB199" s="87">
        <f>UGZ199*(($H$150)+1)+(IF(UHA199&lt;101,UHA199,IF(UHA199&lt;201,UHA199/2,IF(UHA199&lt;=301,UHA199/3,UHA199/4))))</f>
        <v>0</v>
      </c>
      <c r="UHC199" s="108">
        <v>3</v>
      </c>
      <c r="UHD199" s="109"/>
      <c r="UHE199" s="87"/>
      <c r="UHF199" s="87"/>
      <c r="UHG199" s="87">
        <v>0</v>
      </c>
      <c r="UHH199" s="87">
        <f>UHF199+UHG199</f>
        <v>0</v>
      </c>
      <c r="UHI199" s="87">
        <v>0</v>
      </c>
      <c r="UHJ199" s="87">
        <f>UHH199*(($H$150)+1)+(IF(UHI199&lt;101,UHI199,IF(UHI199&lt;201,UHI199/2,IF(UHI199&lt;=301,UHI199/3,UHI199/4))))</f>
        <v>0</v>
      </c>
      <c r="UHK199" s="108">
        <v>3</v>
      </c>
      <c r="UHL199" s="109"/>
      <c r="UHM199" s="87"/>
      <c r="UHN199" s="87"/>
      <c r="UHO199" s="87">
        <v>0</v>
      </c>
      <c r="UHP199" s="87">
        <f>UHN199+UHO199</f>
        <v>0</v>
      </c>
      <c r="UHQ199" s="87">
        <v>0</v>
      </c>
      <c r="UHR199" s="87">
        <f>UHP199*(($H$150)+1)+(IF(UHQ199&lt;101,UHQ199,IF(UHQ199&lt;201,UHQ199/2,IF(UHQ199&lt;=301,UHQ199/3,UHQ199/4))))</f>
        <v>0</v>
      </c>
      <c r="UHS199" s="108">
        <v>3</v>
      </c>
      <c r="UHT199" s="109"/>
      <c r="UHU199" s="87"/>
      <c r="UHV199" s="87"/>
      <c r="UHW199" s="87">
        <v>0</v>
      </c>
      <c r="UHX199" s="87">
        <f>UHV199+UHW199</f>
        <v>0</v>
      </c>
      <c r="UHY199" s="87">
        <v>0</v>
      </c>
      <c r="UHZ199" s="87">
        <f>UHX199*(($H$150)+1)+(IF(UHY199&lt;101,UHY199,IF(UHY199&lt;201,UHY199/2,IF(UHY199&lt;=301,UHY199/3,UHY199/4))))</f>
        <v>0</v>
      </c>
      <c r="UIA199" s="108">
        <v>3</v>
      </c>
      <c r="UIB199" s="109"/>
      <c r="UIC199" s="87"/>
      <c r="UID199" s="87"/>
      <c r="UIE199" s="87">
        <v>0</v>
      </c>
      <c r="UIF199" s="87">
        <f>UID199+UIE199</f>
        <v>0</v>
      </c>
      <c r="UIG199" s="87">
        <v>0</v>
      </c>
      <c r="UIH199" s="87">
        <f>UIF199*(($H$150)+1)+(IF(UIG199&lt;101,UIG199,IF(UIG199&lt;201,UIG199/2,IF(UIG199&lt;=301,UIG199/3,UIG199/4))))</f>
        <v>0</v>
      </c>
      <c r="UII199" s="108">
        <v>3</v>
      </c>
      <c r="UIJ199" s="109"/>
      <c r="UIK199" s="87"/>
      <c r="UIL199" s="87"/>
      <c r="UIM199" s="87">
        <v>0</v>
      </c>
      <c r="UIN199" s="87">
        <f>UIL199+UIM199</f>
        <v>0</v>
      </c>
      <c r="UIO199" s="87">
        <v>0</v>
      </c>
      <c r="UIP199" s="87">
        <f>UIN199*(($H$150)+1)+(IF(UIO199&lt;101,UIO199,IF(UIO199&lt;201,UIO199/2,IF(UIO199&lt;=301,UIO199/3,UIO199/4))))</f>
        <v>0</v>
      </c>
      <c r="UIQ199" s="108">
        <v>3</v>
      </c>
      <c r="UIR199" s="109"/>
      <c r="UIS199" s="87"/>
      <c r="UIT199" s="87"/>
      <c r="UIU199" s="87">
        <v>0</v>
      </c>
      <c r="UIV199" s="87">
        <f>UIT199+UIU199</f>
        <v>0</v>
      </c>
      <c r="UIW199" s="87">
        <v>0</v>
      </c>
      <c r="UIX199" s="87">
        <f>UIV199*(($H$150)+1)+(IF(UIW199&lt;101,UIW199,IF(UIW199&lt;201,UIW199/2,IF(UIW199&lt;=301,UIW199/3,UIW199/4))))</f>
        <v>0</v>
      </c>
      <c r="UIY199" s="108">
        <v>3</v>
      </c>
      <c r="UIZ199" s="109"/>
      <c r="UJA199" s="87"/>
      <c r="UJB199" s="87"/>
      <c r="UJC199" s="87">
        <v>0</v>
      </c>
      <c r="UJD199" s="87">
        <f>UJB199+UJC199</f>
        <v>0</v>
      </c>
      <c r="UJE199" s="87">
        <v>0</v>
      </c>
      <c r="UJF199" s="87">
        <f>UJD199*(($H$150)+1)+(IF(UJE199&lt;101,UJE199,IF(UJE199&lt;201,UJE199/2,IF(UJE199&lt;=301,UJE199/3,UJE199/4))))</f>
        <v>0</v>
      </c>
      <c r="UJG199" s="108">
        <v>3</v>
      </c>
      <c r="UJH199" s="109"/>
      <c r="UJI199" s="87"/>
      <c r="UJJ199" s="87"/>
      <c r="UJK199" s="87">
        <v>0</v>
      </c>
      <c r="UJL199" s="87">
        <f>UJJ199+UJK199</f>
        <v>0</v>
      </c>
      <c r="UJM199" s="87">
        <v>0</v>
      </c>
      <c r="UJN199" s="87">
        <f>UJL199*(($H$150)+1)+(IF(UJM199&lt;101,UJM199,IF(UJM199&lt;201,UJM199/2,IF(UJM199&lt;=301,UJM199/3,UJM199/4))))</f>
        <v>0</v>
      </c>
      <c r="UJO199" s="108">
        <v>3</v>
      </c>
      <c r="UJP199" s="109"/>
      <c r="UJQ199" s="87"/>
      <c r="UJR199" s="87"/>
      <c r="UJS199" s="87">
        <v>0</v>
      </c>
      <c r="UJT199" s="87">
        <f>UJR199+UJS199</f>
        <v>0</v>
      </c>
      <c r="UJU199" s="87">
        <v>0</v>
      </c>
      <c r="UJV199" s="87">
        <f>UJT199*(($H$150)+1)+(IF(UJU199&lt;101,UJU199,IF(UJU199&lt;201,UJU199/2,IF(UJU199&lt;=301,UJU199/3,UJU199/4))))</f>
        <v>0</v>
      </c>
      <c r="UJW199" s="108">
        <v>3</v>
      </c>
      <c r="UJX199" s="109"/>
      <c r="UJY199" s="87"/>
      <c r="UJZ199" s="87"/>
      <c r="UKA199" s="87">
        <v>0</v>
      </c>
      <c r="UKB199" s="87">
        <f>UJZ199+UKA199</f>
        <v>0</v>
      </c>
      <c r="UKC199" s="87">
        <v>0</v>
      </c>
      <c r="UKD199" s="87">
        <f>UKB199*(($H$150)+1)+(IF(UKC199&lt;101,UKC199,IF(UKC199&lt;201,UKC199/2,IF(UKC199&lt;=301,UKC199/3,UKC199/4))))</f>
        <v>0</v>
      </c>
      <c r="UKE199" s="108">
        <v>3</v>
      </c>
      <c r="UKF199" s="109"/>
      <c r="UKG199" s="87"/>
      <c r="UKH199" s="87"/>
      <c r="UKI199" s="87">
        <v>0</v>
      </c>
      <c r="UKJ199" s="87">
        <f>UKH199+UKI199</f>
        <v>0</v>
      </c>
      <c r="UKK199" s="87">
        <v>0</v>
      </c>
      <c r="UKL199" s="87">
        <f>UKJ199*(($H$150)+1)+(IF(UKK199&lt;101,UKK199,IF(UKK199&lt;201,UKK199/2,IF(UKK199&lt;=301,UKK199/3,UKK199/4))))</f>
        <v>0</v>
      </c>
      <c r="UKM199" s="108">
        <v>3</v>
      </c>
      <c r="UKN199" s="109"/>
      <c r="UKO199" s="87"/>
      <c r="UKP199" s="87"/>
      <c r="UKQ199" s="87">
        <v>0</v>
      </c>
      <c r="UKR199" s="87">
        <f>UKP199+UKQ199</f>
        <v>0</v>
      </c>
      <c r="UKS199" s="87">
        <v>0</v>
      </c>
      <c r="UKT199" s="87">
        <f>UKR199*(($H$150)+1)+(IF(UKS199&lt;101,UKS199,IF(UKS199&lt;201,UKS199/2,IF(UKS199&lt;=301,UKS199/3,UKS199/4))))</f>
        <v>0</v>
      </c>
      <c r="UKU199" s="108">
        <v>3</v>
      </c>
      <c r="UKV199" s="109"/>
      <c r="UKW199" s="87"/>
      <c r="UKX199" s="87"/>
      <c r="UKY199" s="87">
        <v>0</v>
      </c>
      <c r="UKZ199" s="87">
        <f>UKX199+UKY199</f>
        <v>0</v>
      </c>
      <c r="ULA199" s="87">
        <v>0</v>
      </c>
      <c r="ULB199" s="87">
        <f>UKZ199*(($H$150)+1)+(IF(ULA199&lt;101,ULA199,IF(ULA199&lt;201,ULA199/2,IF(ULA199&lt;=301,ULA199/3,ULA199/4))))</f>
        <v>0</v>
      </c>
      <c r="ULC199" s="108">
        <v>3</v>
      </c>
      <c r="ULD199" s="109"/>
      <c r="ULE199" s="87"/>
      <c r="ULF199" s="87"/>
      <c r="ULG199" s="87">
        <v>0</v>
      </c>
      <c r="ULH199" s="87">
        <f>ULF199+ULG199</f>
        <v>0</v>
      </c>
      <c r="ULI199" s="87">
        <v>0</v>
      </c>
      <c r="ULJ199" s="87">
        <f>ULH199*(($H$150)+1)+(IF(ULI199&lt;101,ULI199,IF(ULI199&lt;201,ULI199/2,IF(ULI199&lt;=301,ULI199/3,ULI199/4))))</f>
        <v>0</v>
      </c>
      <c r="ULK199" s="108">
        <v>3</v>
      </c>
      <c r="ULL199" s="109"/>
      <c r="ULM199" s="87"/>
      <c r="ULN199" s="87"/>
      <c r="ULO199" s="87">
        <v>0</v>
      </c>
      <c r="ULP199" s="87">
        <f>ULN199+ULO199</f>
        <v>0</v>
      </c>
      <c r="ULQ199" s="87">
        <v>0</v>
      </c>
      <c r="ULR199" s="87">
        <f>ULP199*(($H$150)+1)+(IF(ULQ199&lt;101,ULQ199,IF(ULQ199&lt;201,ULQ199/2,IF(ULQ199&lt;=301,ULQ199/3,ULQ199/4))))</f>
        <v>0</v>
      </c>
      <c r="ULS199" s="108">
        <v>3</v>
      </c>
      <c r="ULT199" s="109"/>
      <c r="ULU199" s="87"/>
      <c r="ULV199" s="87"/>
      <c r="ULW199" s="87">
        <v>0</v>
      </c>
      <c r="ULX199" s="87">
        <f>ULV199+ULW199</f>
        <v>0</v>
      </c>
      <c r="ULY199" s="87">
        <v>0</v>
      </c>
      <c r="ULZ199" s="87">
        <f>ULX199*(($H$150)+1)+(IF(ULY199&lt;101,ULY199,IF(ULY199&lt;201,ULY199/2,IF(ULY199&lt;=301,ULY199/3,ULY199/4))))</f>
        <v>0</v>
      </c>
      <c r="UMA199" s="108">
        <v>3</v>
      </c>
      <c r="UMB199" s="109"/>
      <c r="UMC199" s="87"/>
      <c r="UMD199" s="87"/>
      <c r="UME199" s="87">
        <v>0</v>
      </c>
      <c r="UMF199" s="87">
        <f>UMD199+UME199</f>
        <v>0</v>
      </c>
      <c r="UMG199" s="87">
        <v>0</v>
      </c>
      <c r="UMH199" s="87">
        <f>UMF199*(($H$150)+1)+(IF(UMG199&lt;101,UMG199,IF(UMG199&lt;201,UMG199/2,IF(UMG199&lt;=301,UMG199/3,UMG199/4))))</f>
        <v>0</v>
      </c>
      <c r="UMI199" s="108">
        <v>3</v>
      </c>
      <c r="UMJ199" s="109"/>
      <c r="UMK199" s="87"/>
      <c r="UML199" s="87"/>
      <c r="UMM199" s="87">
        <v>0</v>
      </c>
      <c r="UMN199" s="87">
        <f>UML199+UMM199</f>
        <v>0</v>
      </c>
      <c r="UMO199" s="87">
        <v>0</v>
      </c>
      <c r="UMP199" s="87">
        <f>UMN199*(($H$150)+1)+(IF(UMO199&lt;101,UMO199,IF(UMO199&lt;201,UMO199/2,IF(UMO199&lt;=301,UMO199/3,UMO199/4))))</f>
        <v>0</v>
      </c>
      <c r="UMQ199" s="108">
        <v>3</v>
      </c>
      <c r="UMR199" s="109"/>
      <c r="UMS199" s="87"/>
      <c r="UMT199" s="87"/>
      <c r="UMU199" s="87">
        <v>0</v>
      </c>
      <c r="UMV199" s="87">
        <f>UMT199+UMU199</f>
        <v>0</v>
      </c>
      <c r="UMW199" s="87">
        <v>0</v>
      </c>
      <c r="UMX199" s="87">
        <f>UMV199*(($H$150)+1)+(IF(UMW199&lt;101,UMW199,IF(UMW199&lt;201,UMW199/2,IF(UMW199&lt;=301,UMW199/3,UMW199/4))))</f>
        <v>0</v>
      </c>
      <c r="UMY199" s="108">
        <v>3</v>
      </c>
      <c r="UMZ199" s="109"/>
      <c r="UNA199" s="87"/>
      <c r="UNB199" s="87"/>
      <c r="UNC199" s="87">
        <v>0</v>
      </c>
      <c r="UND199" s="87">
        <f>UNB199+UNC199</f>
        <v>0</v>
      </c>
      <c r="UNE199" s="87">
        <v>0</v>
      </c>
      <c r="UNF199" s="87">
        <f>UND199*(($H$150)+1)+(IF(UNE199&lt;101,UNE199,IF(UNE199&lt;201,UNE199/2,IF(UNE199&lt;=301,UNE199/3,UNE199/4))))</f>
        <v>0</v>
      </c>
      <c r="UNG199" s="108">
        <v>3</v>
      </c>
      <c r="UNH199" s="109"/>
      <c r="UNI199" s="87"/>
      <c r="UNJ199" s="87"/>
      <c r="UNK199" s="87">
        <v>0</v>
      </c>
      <c r="UNL199" s="87">
        <f>UNJ199+UNK199</f>
        <v>0</v>
      </c>
      <c r="UNM199" s="87">
        <v>0</v>
      </c>
      <c r="UNN199" s="87">
        <f>UNL199*(($H$150)+1)+(IF(UNM199&lt;101,UNM199,IF(UNM199&lt;201,UNM199/2,IF(UNM199&lt;=301,UNM199/3,UNM199/4))))</f>
        <v>0</v>
      </c>
      <c r="UNO199" s="108">
        <v>3</v>
      </c>
      <c r="UNP199" s="109"/>
      <c r="UNQ199" s="87"/>
      <c r="UNR199" s="87"/>
      <c r="UNS199" s="87">
        <v>0</v>
      </c>
      <c r="UNT199" s="87">
        <f>UNR199+UNS199</f>
        <v>0</v>
      </c>
      <c r="UNU199" s="87">
        <v>0</v>
      </c>
      <c r="UNV199" s="87">
        <f>UNT199*(($H$150)+1)+(IF(UNU199&lt;101,UNU199,IF(UNU199&lt;201,UNU199/2,IF(UNU199&lt;=301,UNU199/3,UNU199/4))))</f>
        <v>0</v>
      </c>
      <c r="UNW199" s="108">
        <v>3</v>
      </c>
      <c r="UNX199" s="109"/>
      <c r="UNY199" s="87"/>
      <c r="UNZ199" s="87"/>
      <c r="UOA199" s="87">
        <v>0</v>
      </c>
      <c r="UOB199" s="87">
        <f>UNZ199+UOA199</f>
        <v>0</v>
      </c>
      <c r="UOC199" s="87">
        <v>0</v>
      </c>
      <c r="UOD199" s="87">
        <f>UOB199*(($H$150)+1)+(IF(UOC199&lt;101,UOC199,IF(UOC199&lt;201,UOC199/2,IF(UOC199&lt;=301,UOC199/3,UOC199/4))))</f>
        <v>0</v>
      </c>
      <c r="UOE199" s="108">
        <v>3</v>
      </c>
      <c r="UOF199" s="109"/>
      <c r="UOG199" s="87"/>
      <c r="UOH199" s="87"/>
      <c r="UOI199" s="87">
        <v>0</v>
      </c>
      <c r="UOJ199" s="87">
        <f>UOH199+UOI199</f>
        <v>0</v>
      </c>
      <c r="UOK199" s="87">
        <v>0</v>
      </c>
      <c r="UOL199" s="87">
        <f>UOJ199*(($H$150)+1)+(IF(UOK199&lt;101,UOK199,IF(UOK199&lt;201,UOK199/2,IF(UOK199&lt;=301,UOK199/3,UOK199/4))))</f>
        <v>0</v>
      </c>
      <c r="UOM199" s="108">
        <v>3</v>
      </c>
      <c r="UON199" s="109"/>
      <c r="UOO199" s="87"/>
      <c r="UOP199" s="87"/>
      <c r="UOQ199" s="87">
        <v>0</v>
      </c>
      <c r="UOR199" s="87">
        <f>UOP199+UOQ199</f>
        <v>0</v>
      </c>
      <c r="UOS199" s="87">
        <v>0</v>
      </c>
      <c r="UOT199" s="87">
        <f>UOR199*(($H$150)+1)+(IF(UOS199&lt;101,UOS199,IF(UOS199&lt;201,UOS199/2,IF(UOS199&lt;=301,UOS199/3,UOS199/4))))</f>
        <v>0</v>
      </c>
      <c r="UOU199" s="108">
        <v>3</v>
      </c>
      <c r="UOV199" s="109"/>
      <c r="UOW199" s="87"/>
      <c r="UOX199" s="87"/>
      <c r="UOY199" s="87">
        <v>0</v>
      </c>
      <c r="UOZ199" s="87">
        <f>UOX199+UOY199</f>
        <v>0</v>
      </c>
      <c r="UPA199" s="87">
        <v>0</v>
      </c>
      <c r="UPB199" s="87">
        <f>UOZ199*(($H$150)+1)+(IF(UPA199&lt;101,UPA199,IF(UPA199&lt;201,UPA199/2,IF(UPA199&lt;=301,UPA199/3,UPA199/4))))</f>
        <v>0</v>
      </c>
      <c r="UPC199" s="108">
        <v>3</v>
      </c>
      <c r="UPD199" s="109"/>
      <c r="UPE199" s="87"/>
      <c r="UPF199" s="87"/>
      <c r="UPG199" s="87">
        <v>0</v>
      </c>
      <c r="UPH199" s="87">
        <f>UPF199+UPG199</f>
        <v>0</v>
      </c>
      <c r="UPI199" s="87">
        <v>0</v>
      </c>
      <c r="UPJ199" s="87">
        <f>UPH199*(($H$150)+1)+(IF(UPI199&lt;101,UPI199,IF(UPI199&lt;201,UPI199/2,IF(UPI199&lt;=301,UPI199/3,UPI199/4))))</f>
        <v>0</v>
      </c>
      <c r="UPK199" s="108">
        <v>3</v>
      </c>
      <c r="UPL199" s="109"/>
      <c r="UPM199" s="87"/>
      <c r="UPN199" s="87"/>
      <c r="UPO199" s="87">
        <v>0</v>
      </c>
      <c r="UPP199" s="87">
        <f>UPN199+UPO199</f>
        <v>0</v>
      </c>
      <c r="UPQ199" s="87">
        <v>0</v>
      </c>
      <c r="UPR199" s="87">
        <f>UPP199*(($H$150)+1)+(IF(UPQ199&lt;101,UPQ199,IF(UPQ199&lt;201,UPQ199/2,IF(UPQ199&lt;=301,UPQ199/3,UPQ199/4))))</f>
        <v>0</v>
      </c>
      <c r="UPS199" s="108">
        <v>3</v>
      </c>
      <c r="UPT199" s="109"/>
      <c r="UPU199" s="87"/>
      <c r="UPV199" s="87"/>
      <c r="UPW199" s="87">
        <v>0</v>
      </c>
      <c r="UPX199" s="87">
        <f>UPV199+UPW199</f>
        <v>0</v>
      </c>
      <c r="UPY199" s="87">
        <v>0</v>
      </c>
      <c r="UPZ199" s="87">
        <f>UPX199*(($H$150)+1)+(IF(UPY199&lt;101,UPY199,IF(UPY199&lt;201,UPY199/2,IF(UPY199&lt;=301,UPY199/3,UPY199/4))))</f>
        <v>0</v>
      </c>
      <c r="UQA199" s="108">
        <v>3</v>
      </c>
      <c r="UQB199" s="109"/>
      <c r="UQC199" s="87"/>
      <c r="UQD199" s="87"/>
      <c r="UQE199" s="87">
        <v>0</v>
      </c>
      <c r="UQF199" s="87">
        <f>UQD199+UQE199</f>
        <v>0</v>
      </c>
      <c r="UQG199" s="87">
        <v>0</v>
      </c>
      <c r="UQH199" s="87">
        <f>UQF199*(($H$150)+1)+(IF(UQG199&lt;101,UQG199,IF(UQG199&lt;201,UQG199/2,IF(UQG199&lt;=301,UQG199/3,UQG199/4))))</f>
        <v>0</v>
      </c>
      <c r="UQI199" s="108">
        <v>3</v>
      </c>
      <c r="UQJ199" s="109"/>
      <c r="UQK199" s="87"/>
      <c r="UQL199" s="87"/>
      <c r="UQM199" s="87">
        <v>0</v>
      </c>
      <c r="UQN199" s="87">
        <f>UQL199+UQM199</f>
        <v>0</v>
      </c>
      <c r="UQO199" s="87">
        <v>0</v>
      </c>
      <c r="UQP199" s="87">
        <f>UQN199*(($H$150)+1)+(IF(UQO199&lt;101,UQO199,IF(UQO199&lt;201,UQO199/2,IF(UQO199&lt;=301,UQO199/3,UQO199/4))))</f>
        <v>0</v>
      </c>
      <c r="UQQ199" s="108">
        <v>3</v>
      </c>
      <c r="UQR199" s="109"/>
      <c r="UQS199" s="87"/>
      <c r="UQT199" s="87"/>
      <c r="UQU199" s="87">
        <v>0</v>
      </c>
      <c r="UQV199" s="87">
        <f>UQT199+UQU199</f>
        <v>0</v>
      </c>
      <c r="UQW199" s="87">
        <v>0</v>
      </c>
      <c r="UQX199" s="87">
        <f>UQV199*(($H$150)+1)+(IF(UQW199&lt;101,UQW199,IF(UQW199&lt;201,UQW199/2,IF(UQW199&lt;=301,UQW199/3,UQW199/4))))</f>
        <v>0</v>
      </c>
      <c r="UQY199" s="108">
        <v>3</v>
      </c>
      <c r="UQZ199" s="109"/>
      <c r="URA199" s="87"/>
      <c r="URB199" s="87"/>
      <c r="URC199" s="87">
        <v>0</v>
      </c>
      <c r="URD199" s="87">
        <f>URB199+URC199</f>
        <v>0</v>
      </c>
      <c r="URE199" s="87">
        <v>0</v>
      </c>
      <c r="URF199" s="87">
        <f>URD199*(($H$150)+1)+(IF(URE199&lt;101,URE199,IF(URE199&lt;201,URE199/2,IF(URE199&lt;=301,URE199/3,URE199/4))))</f>
        <v>0</v>
      </c>
      <c r="URG199" s="108">
        <v>3</v>
      </c>
      <c r="URH199" s="109"/>
      <c r="URI199" s="87"/>
      <c r="URJ199" s="87"/>
      <c r="URK199" s="87">
        <v>0</v>
      </c>
      <c r="URL199" s="87">
        <f>URJ199+URK199</f>
        <v>0</v>
      </c>
      <c r="URM199" s="87">
        <v>0</v>
      </c>
      <c r="URN199" s="87">
        <f>URL199*(($H$150)+1)+(IF(URM199&lt;101,URM199,IF(URM199&lt;201,URM199/2,IF(URM199&lt;=301,URM199/3,URM199/4))))</f>
        <v>0</v>
      </c>
      <c r="URO199" s="108">
        <v>3</v>
      </c>
      <c r="URP199" s="109"/>
      <c r="URQ199" s="87"/>
      <c r="URR199" s="87"/>
      <c r="URS199" s="87">
        <v>0</v>
      </c>
      <c r="URT199" s="87">
        <f>URR199+URS199</f>
        <v>0</v>
      </c>
      <c r="URU199" s="87">
        <v>0</v>
      </c>
      <c r="URV199" s="87">
        <f>URT199*(($H$150)+1)+(IF(URU199&lt;101,URU199,IF(URU199&lt;201,URU199/2,IF(URU199&lt;=301,URU199/3,URU199/4))))</f>
        <v>0</v>
      </c>
      <c r="URW199" s="108">
        <v>3</v>
      </c>
      <c r="URX199" s="109"/>
      <c r="URY199" s="87"/>
      <c r="URZ199" s="87"/>
      <c r="USA199" s="87">
        <v>0</v>
      </c>
      <c r="USB199" s="87">
        <f>URZ199+USA199</f>
        <v>0</v>
      </c>
      <c r="USC199" s="87">
        <v>0</v>
      </c>
      <c r="USD199" s="87">
        <f>USB199*(($H$150)+1)+(IF(USC199&lt;101,USC199,IF(USC199&lt;201,USC199/2,IF(USC199&lt;=301,USC199/3,USC199/4))))</f>
        <v>0</v>
      </c>
      <c r="USE199" s="108">
        <v>3</v>
      </c>
      <c r="USF199" s="109"/>
      <c r="USG199" s="87"/>
      <c r="USH199" s="87"/>
      <c r="USI199" s="87">
        <v>0</v>
      </c>
      <c r="USJ199" s="87">
        <f>USH199+USI199</f>
        <v>0</v>
      </c>
      <c r="USK199" s="87">
        <v>0</v>
      </c>
      <c r="USL199" s="87">
        <f>USJ199*(($H$150)+1)+(IF(USK199&lt;101,USK199,IF(USK199&lt;201,USK199/2,IF(USK199&lt;=301,USK199/3,USK199/4))))</f>
        <v>0</v>
      </c>
      <c r="USM199" s="108">
        <v>3</v>
      </c>
      <c r="USN199" s="109"/>
      <c r="USO199" s="87"/>
      <c r="USP199" s="87"/>
      <c r="USQ199" s="87">
        <v>0</v>
      </c>
      <c r="USR199" s="87">
        <f>USP199+USQ199</f>
        <v>0</v>
      </c>
      <c r="USS199" s="87">
        <v>0</v>
      </c>
      <c r="UST199" s="87">
        <f>USR199*(($H$150)+1)+(IF(USS199&lt;101,USS199,IF(USS199&lt;201,USS199/2,IF(USS199&lt;=301,USS199/3,USS199/4))))</f>
        <v>0</v>
      </c>
      <c r="USU199" s="108">
        <v>3</v>
      </c>
      <c r="USV199" s="109"/>
      <c r="USW199" s="87"/>
      <c r="USX199" s="87"/>
      <c r="USY199" s="87">
        <v>0</v>
      </c>
      <c r="USZ199" s="87">
        <f>USX199+USY199</f>
        <v>0</v>
      </c>
      <c r="UTA199" s="87">
        <v>0</v>
      </c>
      <c r="UTB199" s="87">
        <f>USZ199*(($H$150)+1)+(IF(UTA199&lt;101,UTA199,IF(UTA199&lt;201,UTA199/2,IF(UTA199&lt;=301,UTA199/3,UTA199/4))))</f>
        <v>0</v>
      </c>
      <c r="UTC199" s="108">
        <v>3</v>
      </c>
      <c r="UTD199" s="109"/>
      <c r="UTE199" s="87"/>
      <c r="UTF199" s="87"/>
      <c r="UTG199" s="87">
        <v>0</v>
      </c>
      <c r="UTH199" s="87">
        <f>UTF199+UTG199</f>
        <v>0</v>
      </c>
      <c r="UTI199" s="87">
        <v>0</v>
      </c>
      <c r="UTJ199" s="87">
        <f>UTH199*(($H$150)+1)+(IF(UTI199&lt;101,UTI199,IF(UTI199&lt;201,UTI199/2,IF(UTI199&lt;=301,UTI199/3,UTI199/4))))</f>
        <v>0</v>
      </c>
      <c r="UTK199" s="108">
        <v>3</v>
      </c>
      <c r="UTL199" s="109"/>
      <c r="UTM199" s="87"/>
      <c r="UTN199" s="87"/>
      <c r="UTO199" s="87">
        <v>0</v>
      </c>
      <c r="UTP199" s="87">
        <f>UTN199+UTO199</f>
        <v>0</v>
      </c>
      <c r="UTQ199" s="87">
        <v>0</v>
      </c>
      <c r="UTR199" s="87">
        <f>UTP199*(($H$150)+1)+(IF(UTQ199&lt;101,UTQ199,IF(UTQ199&lt;201,UTQ199/2,IF(UTQ199&lt;=301,UTQ199/3,UTQ199/4))))</f>
        <v>0</v>
      </c>
      <c r="UTS199" s="108">
        <v>3</v>
      </c>
      <c r="UTT199" s="109"/>
      <c r="UTU199" s="87"/>
      <c r="UTV199" s="87"/>
      <c r="UTW199" s="87">
        <v>0</v>
      </c>
      <c r="UTX199" s="87">
        <f>UTV199+UTW199</f>
        <v>0</v>
      </c>
      <c r="UTY199" s="87">
        <v>0</v>
      </c>
      <c r="UTZ199" s="87">
        <f>UTX199*(($H$150)+1)+(IF(UTY199&lt;101,UTY199,IF(UTY199&lt;201,UTY199/2,IF(UTY199&lt;=301,UTY199/3,UTY199/4))))</f>
        <v>0</v>
      </c>
      <c r="UUA199" s="108">
        <v>3</v>
      </c>
      <c r="UUB199" s="109"/>
      <c r="UUC199" s="87"/>
      <c r="UUD199" s="87"/>
      <c r="UUE199" s="87">
        <v>0</v>
      </c>
      <c r="UUF199" s="87">
        <f>UUD199+UUE199</f>
        <v>0</v>
      </c>
      <c r="UUG199" s="87">
        <v>0</v>
      </c>
      <c r="UUH199" s="87">
        <f>UUF199*(($H$150)+1)+(IF(UUG199&lt;101,UUG199,IF(UUG199&lt;201,UUG199/2,IF(UUG199&lt;=301,UUG199/3,UUG199/4))))</f>
        <v>0</v>
      </c>
      <c r="UUI199" s="108">
        <v>3</v>
      </c>
      <c r="UUJ199" s="109"/>
      <c r="UUK199" s="87"/>
      <c r="UUL199" s="87"/>
      <c r="UUM199" s="87">
        <v>0</v>
      </c>
      <c r="UUN199" s="87">
        <f>UUL199+UUM199</f>
        <v>0</v>
      </c>
      <c r="UUO199" s="87">
        <v>0</v>
      </c>
      <c r="UUP199" s="87">
        <f>UUN199*(($H$150)+1)+(IF(UUO199&lt;101,UUO199,IF(UUO199&lt;201,UUO199/2,IF(UUO199&lt;=301,UUO199/3,UUO199/4))))</f>
        <v>0</v>
      </c>
      <c r="UUQ199" s="108">
        <v>3</v>
      </c>
      <c r="UUR199" s="109"/>
      <c r="UUS199" s="87"/>
      <c r="UUT199" s="87"/>
      <c r="UUU199" s="87">
        <v>0</v>
      </c>
      <c r="UUV199" s="87">
        <f>UUT199+UUU199</f>
        <v>0</v>
      </c>
      <c r="UUW199" s="87">
        <v>0</v>
      </c>
      <c r="UUX199" s="87">
        <f>UUV199*(($H$150)+1)+(IF(UUW199&lt;101,UUW199,IF(UUW199&lt;201,UUW199/2,IF(UUW199&lt;=301,UUW199/3,UUW199/4))))</f>
        <v>0</v>
      </c>
      <c r="UUY199" s="108">
        <v>3</v>
      </c>
      <c r="UUZ199" s="109"/>
      <c r="UVA199" s="87"/>
      <c r="UVB199" s="87"/>
      <c r="UVC199" s="87">
        <v>0</v>
      </c>
      <c r="UVD199" s="87">
        <f>UVB199+UVC199</f>
        <v>0</v>
      </c>
      <c r="UVE199" s="87">
        <v>0</v>
      </c>
      <c r="UVF199" s="87">
        <f>UVD199*(($H$150)+1)+(IF(UVE199&lt;101,UVE199,IF(UVE199&lt;201,UVE199/2,IF(UVE199&lt;=301,UVE199/3,UVE199/4))))</f>
        <v>0</v>
      </c>
      <c r="UVG199" s="108">
        <v>3</v>
      </c>
      <c r="UVH199" s="109"/>
      <c r="UVI199" s="87"/>
      <c r="UVJ199" s="87"/>
      <c r="UVK199" s="87">
        <v>0</v>
      </c>
      <c r="UVL199" s="87">
        <f>UVJ199+UVK199</f>
        <v>0</v>
      </c>
      <c r="UVM199" s="87">
        <v>0</v>
      </c>
      <c r="UVN199" s="87">
        <f>UVL199*(($H$150)+1)+(IF(UVM199&lt;101,UVM199,IF(UVM199&lt;201,UVM199/2,IF(UVM199&lt;=301,UVM199/3,UVM199/4))))</f>
        <v>0</v>
      </c>
      <c r="UVO199" s="108">
        <v>3</v>
      </c>
      <c r="UVP199" s="109"/>
      <c r="UVQ199" s="87"/>
      <c r="UVR199" s="87"/>
      <c r="UVS199" s="87">
        <v>0</v>
      </c>
      <c r="UVT199" s="87">
        <f>UVR199+UVS199</f>
        <v>0</v>
      </c>
      <c r="UVU199" s="87">
        <v>0</v>
      </c>
      <c r="UVV199" s="87">
        <f>UVT199*(($H$150)+1)+(IF(UVU199&lt;101,UVU199,IF(UVU199&lt;201,UVU199/2,IF(UVU199&lt;=301,UVU199/3,UVU199/4))))</f>
        <v>0</v>
      </c>
      <c r="UVW199" s="108">
        <v>3</v>
      </c>
      <c r="UVX199" s="109"/>
      <c r="UVY199" s="87"/>
      <c r="UVZ199" s="87"/>
      <c r="UWA199" s="87">
        <v>0</v>
      </c>
      <c r="UWB199" s="87">
        <f>UVZ199+UWA199</f>
        <v>0</v>
      </c>
      <c r="UWC199" s="87">
        <v>0</v>
      </c>
      <c r="UWD199" s="87">
        <f>UWB199*(($H$150)+1)+(IF(UWC199&lt;101,UWC199,IF(UWC199&lt;201,UWC199/2,IF(UWC199&lt;=301,UWC199/3,UWC199/4))))</f>
        <v>0</v>
      </c>
      <c r="UWE199" s="108">
        <v>3</v>
      </c>
      <c r="UWF199" s="109"/>
      <c r="UWG199" s="87"/>
      <c r="UWH199" s="87"/>
      <c r="UWI199" s="87">
        <v>0</v>
      </c>
      <c r="UWJ199" s="87">
        <f>UWH199+UWI199</f>
        <v>0</v>
      </c>
      <c r="UWK199" s="87">
        <v>0</v>
      </c>
      <c r="UWL199" s="87">
        <f>UWJ199*(($H$150)+1)+(IF(UWK199&lt;101,UWK199,IF(UWK199&lt;201,UWK199/2,IF(UWK199&lt;=301,UWK199/3,UWK199/4))))</f>
        <v>0</v>
      </c>
      <c r="UWM199" s="108">
        <v>3</v>
      </c>
      <c r="UWN199" s="109"/>
      <c r="UWO199" s="87"/>
      <c r="UWP199" s="87"/>
      <c r="UWQ199" s="87">
        <v>0</v>
      </c>
      <c r="UWR199" s="87">
        <f>UWP199+UWQ199</f>
        <v>0</v>
      </c>
      <c r="UWS199" s="87">
        <v>0</v>
      </c>
      <c r="UWT199" s="87">
        <f>UWR199*(($H$150)+1)+(IF(UWS199&lt;101,UWS199,IF(UWS199&lt;201,UWS199/2,IF(UWS199&lt;=301,UWS199/3,UWS199/4))))</f>
        <v>0</v>
      </c>
      <c r="UWU199" s="108">
        <v>3</v>
      </c>
      <c r="UWV199" s="109"/>
      <c r="UWW199" s="87"/>
      <c r="UWX199" s="87"/>
      <c r="UWY199" s="87">
        <v>0</v>
      </c>
      <c r="UWZ199" s="87">
        <f>UWX199+UWY199</f>
        <v>0</v>
      </c>
      <c r="UXA199" s="87">
        <v>0</v>
      </c>
      <c r="UXB199" s="87">
        <f>UWZ199*(($H$150)+1)+(IF(UXA199&lt;101,UXA199,IF(UXA199&lt;201,UXA199/2,IF(UXA199&lt;=301,UXA199/3,UXA199/4))))</f>
        <v>0</v>
      </c>
      <c r="UXC199" s="108">
        <v>3</v>
      </c>
      <c r="UXD199" s="109"/>
      <c r="UXE199" s="87"/>
      <c r="UXF199" s="87"/>
      <c r="UXG199" s="87">
        <v>0</v>
      </c>
      <c r="UXH199" s="87">
        <f>UXF199+UXG199</f>
        <v>0</v>
      </c>
      <c r="UXI199" s="87">
        <v>0</v>
      </c>
      <c r="UXJ199" s="87">
        <f>UXH199*(($H$150)+1)+(IF(UXI199&lt;101,UXI199,IF(UXI199&lt;201,UXI199/2,IF(UXI199&lt;=301,UXI199/3,UXI199/4))))</f>
        <v>0</v>
      </c>
      <c r="UXK199" s="108">
        <v>3</v>
      </c>
      <c r="UXL199" s="109"/>
      <c r="UXM199" s="87"/>
      <c r="UXN199" s="87"/>
      <c r="UXO199" s="87">
        <v>0</v>
      </c>
      <c r="UXP199" s="87">
        <f>UXN199+UXO199</f>
        <v>0</v>
      </c>
      <c r="UXQ199" s="87">
        <v>0</v>
      </c>
      <c r="UXR199" s="87">
        <f>UXP199*(($H$150)+1)+(IF(UXQ199&lt;101,UXQ199,IF(UXQ199&lt;201,UXQ199/2,IF(UXQ199&lt;=301,UXQ199/3,UXQ199/4))))</f>
        <v>0</v>
      </c>
      <c r="UXS199" s="108">
        <v>3</v>
      </c>
      <c r="UXT199" s="109"/>
      <c r="UXU199" s="87"/>
      <c r="UXV199" s="87"/>
      <c r="UXW199" s="87">
        <v>0</v>
      </c>
      <c r="UXX199" s="87">
        <f>UXV199+UXW199</f>
        <v>0</v>
      </c>
      <c r="UXY199" s="87">
        <v>0</v>
      </c>
      <c r="UXZ199" s="87">
        <f>UXX199*(($H$150)+1)+(IF(UXY199&lt;101,UXY199,IF(UXY199&lt;201,UXY199/2,IF(UXY199&lt;=301,UXY199/3,UXY199/4))))</f>
        <v>0</v>
      </c>
      <c r="UYA199" s="108">
        <v>3</v>
      </c>
      <c r="UYB199" s="109"/>
      <c r="UYC199" s="87"/>
      <c r="UYD199" s="87"/>
      <c r="UYE199" s="87">
        <v>0</v>
      </c>
      <c r="UYF199" s="87">
        <f>UYD199+UYE199</f>
        <v>0</v>
      </c>
      <c r="UYG199" s="87">
        <v>0</v>
      </c>
      <c r="UYH199" s="87">
        <f>UYF199*(($H$150)+1)+(IF(UYG199&lt;101,UYG199,IF(UYG199&lt;201,UYG199/2,IF(UYG199&lt;=301,UYG199/3,UYG199/4))))</f>
        <v>0</v>
      </c>
      <c r="UYI199" s="108">
        <v>3</v>
      </c>
      <c r="UYJ199" s="109"/>
      <c r="UYK199" s="87"/>
      <c r="UYL199" s="87"/>
      <c r="UYM199" s="87">
        <v>0</v>
      </c>
      <c r="UYN199" s="87">
        <f>UYL199+UYM199</f>
        <v>0</v>
      </c>
      <c r="UYO199" s="87">
        <v>0</v>
      </c>
      <c r="UYP199" s="87">
        <f>UYN199*(($H$150)+1)+(IF(UYO199&lt;101,UYO199,IF(UYO199&lt;201,UYO199/2,IF(UYO199&lt;=301,UYO199/3,UYO199/4))))</f>
        <v>0</v>
      </c>
      <c r="UYQ199" s="108">
        <v>3</v>
      </c>
      <c r="UYR199" s="109"/>
      <c r="UYS199" s="87"/>
      <c r="UYT199" s="87"/>
      <c r="UYU199" s="87">
        <v>0</v>
      </c>
      <c r="UYV199" s="87">
        <f>UYT199+UYU199</f>
        <v>0</v>
      </c>
      <c r="UYW199" s="87">
        <v>0</v>
      </c>
      <c r="UYX199" s="87">
        <f>UYV199*(($H$150)+1)+(IF(UYW199&lt;101,UYW199,IF(UYW199&lt;201,UYW199/2,IF(UYW199&lt;=301,UYW199/3,UYW199/4))))</f>
        <v>0</v>
      </c>
      <c r="UYY199" s="108">
        <v>3</v>
      </c>
      <c r="UYZ199" s="109"/>
      <c r="UZA199" s="87"/>
      <c r="UZB199" s="87"/>
      <c r="UZC199" s="87">
        <v>0</v>
      </c>
      <c r="UZD199" s="87">
        <f>UZB199+UZC199</f>
        <v>0</v>
      </c>
      <c r="UZE199" s="87">
        <v>0</v>
      </c>
      <c r="UZF199" s="87">
        <f>UZD199*(($H$150)+1)+(IF(UZE199&lt;101,UZE199,IF(UZE199&lt;201,UZE199/2,IF(UZE199&lt;=301,UZE199/3,UZE199/4))))</f>
        <v>0</v>
      </c>
      <c r="UZG199" s="108">
        <v>3</v>
      </c>
      <c r="UZH199" s="109"/>
      <c r="UZI199" s="87"/>
      <c r="UZJ199" s="87"/>
      <c r="UZK199" s="87">
        <v>0</v>
      </c>
      <c r="UZL199" s="87">
        <f>UZJ199+UZK199</f>
        <v>0</v>
      </c>
      <c r="UZM199" s="87">
        <v>0</v>
      </c>
      <c r="UZN199" s="87">
        <f>UZL199*(($H$150)+1)+(IF(UZM199&lt;101,UZM199,IF(UZM199&lt;201,UZM199/2,IF(UZM199&lt;=301,UZM199/3,UZM199/4))))</f>
        <v>0</v>
      </c>
      <c r="UZO199" s="108">
        <v>3</v>
      </c>
      <c r="UZP199" s="109"/>
      <c r="UZQ199" s="87"/>
      <c r="UZR199" s="87"/>
      <c r="UZS199" s="87">
        <v>0</v>
      </c>
      <c r="UZT199" s="87">
        <f>UZR199+UZS199</f>
        <v>0</v>
      </c>
      <c r="UZU199" s="87">
        <v>0</v>
      </c>
      <c r="UZV199" s="87">
        <f>UZT199*(($H$150)+1)+(IF(UZU199&lt;101,UZU199,IF(UZU199&lt;201,UZU199/2,IF(UZU199&lt;=301,UZU199/3,UZU199/4))))</f>
        <v>0</v>
      </c>
      <c r="UZW199" s="108">
        <v>3</v>
      </c>
      <c r="UZX199" s="109"/>
      <c r="UZY199" s="87"/>
      <c r="UZZ199" s="87"/>
      <c r="VAA199" s="87">
        <v>0</v>
      </c>
      <c r="VAB199" s="87">
        <f>UZZ199+VAA199</f>
        <v>0</v>
      </c>
      <c r="VAC199" s="87">
        <v>0</v>
      </c>
      <c r="VAD199" s="87">
        <f>VAB199*(($H$150)+1)+(IF(VAC199&lt;101,VAC199,IF(VAC199&lt;201,VAC199/2,IF(VAC199&lt;=301,VAC199/3,VAC199/4))))</f>
        <v>0</v>
      </c>
      <c r="VAE199" s="108">
        <v>3</v>
      </c>
      <c r="VAF199" s="109"/>
      <c r="VAG199" s="87"/>
      <c r="VAH199" s="87"/>
      <c r="VAI199" s="87">
        <v>0</v>
      </c>
      <c r="VAJ199" s="87">
        <f>VAH199+VAI199</f>
        <v>0</v>
      </c>
      <c r="VAK199" s="87">
        <v>0</v>
      </c>
      <c r="VAL199" s="87">
        <f>VAJ199*(($H$150)+1)+(IF(VAK199&lt;101,VAK199,IF(VAK199&lt;201,VAK199/2,IF(VAK199&lt;=301,VAK199/3,VAK199/4))))</f>
        <v>0</v>
      </c>
      <c r="VAM199" s="108">
        <v>3</v>
      </c>
      <c r="VAN199" s="109"/>
      <c r="VAO199" s="87"/>
      <c r="VAP199" s="87"/>
      <c r="VAQ199" s="87">
        <v>0</v>
      </c>
      <c r="VAR199" s="87">
        <f>VAP199+VAQ199</f>
        <v>0</v>
      </c>
      <c r="VAS199" s="87">
        <v>0</v>
      </c>
      <c r="VAT199" s="87">
        <f>VAR199*(($H$150)+1)+(IF(VAS199&lt;101,VAS199,IF(VAS199&lt;201,VAS199/2,IF(VAS199&lt;=301,VAS199/3,VAS199/4))))</f>
        <v>0</v>
      </c>
      <c r="VAU199" s="108">
        <v>3</v>
      </c>
      <c r="VAV199" s="109"/>
      <c r="VAW199" s="87"/>
      <c r="VAX199" s="87"/>
      <c r="VAY199" s="87">
        <v>0</v>
      </c>
      <c r="VAZ199" s="87">
        <f>VAX199+VAY199</f>
        <v>0</v>
      </c>
      <c r="VBA199" s="87">
        <v>0</v>
      </c>
      <c r="VBB199" s="87">
        <f>VAZ199*(($H$150)+1)+(IF(VBA199&lt;101,VBA199,IF(VBA199&lt;201,VBA199/2,IF(VBA199&lt;=301,VBA199/3,VBA199/4))))</f>
        <v>0</v>
      </c>
      <c r="VBC199" s="108">
        <v>3</v>
      </c>
      <c r="VBD199" s="109"/>
      <c r="VBE199" s="87"/>
      <c r="VBF199" s="87"/>
      <c r="VBG199" s="87">
        <v>0</v>
      </c>
      <c r="VBH199" s="87">
        <f>VBF199+VBG199</f>
        <v>0</v>
      </c>
      <c r="VBI199" s="87">
        <v>0</v>
      </c>
      <c r="VBJ199" s="87">
        <f>VBH199*(($H$150)+1)+(IF(VBI199&lt;101,VBI199,IF(VBI199&lt;201,VBI199/2,IF(VBI199&lt;=301,VBI199/3,VBI199/4))))</f>
        <v>0</v>
      </c>
      <c r="VBK199" s="108">
        <v>3</v>
      </c>
      <c r="VBL199" s="109"/>
      <c r="VBM199" s="87"/>
      <c r="VBN199" s="87"/>
      <c r="VBO199" s="87">
        <v>0</v>
      </c>
      <c r="VBP199" s="87">
        <f>VBN199+VBO199</f>
        <v>0</v>
      </c>
      <c r="VBQ199" s="87">
        <v>0</v>
      </c>
      <c r="VBR199" s="87">
        <f>VBP199*(($H$150)+1)+(IF(VBQ199&lt;101,VBQ199,IF(VBQ199&lt;201,VBQ199/2,IF(VBQ199&lt;=301,VBQ199/3,VBQ199/4))))</f>
        <v>0</v>
      </c>
      <c r="VBS199" s="108">
        <v>3</v>
      </c>
      <c r="VBT199" s="109"/>
      <c r="VBU199" s="87"/>
      <c r="VBV199" s="87"/>
      <c r="VBW199" s="87">
        <v>0</v>
      </c>
      <c r="VBX199" s="87">
        <f>VBV199+VBW199</f>
        <v>0</v>
      </c>
      <c r="VBY199" s="87">
        <v>0</v>
      </c>
      <c r="VBZ199" s="87">
        <f>VBX199*(($H$150)+1)+(IF(VBY199&lt;101,VBY199,IF(VBY199&lt;201,VBY199/2,IF(VBY199&lt;=301,VBY199/3,VBY199/4))))</f>
        <v>0</v>
      </c>
      <c r="VCA199" s="108">
        <v>3</v>
      </c>
      <c r="VCB199" s="109"/>
      <c r="VCC199" s="87"/>
      <c r="VCD199" s="87"/>
      <c r="VCE199" s="87">
        <v>0</v>
      </c>
      <c r="VCF199" s="87">
        <f>VCD199+VCE199</f>
        <v>0</v>
      </c>
      <c r="VCG199" s="87">
        <v>0</v>
      </c>
      <c r="VCH199" s="87">
        <f>VCF199*(($H$150)+1)+(IF(VCG199&lt;101,VCG199,IF(VCG199&lt;201,VCG199/2,IF(VCG199&lt;=301,VCG199/3,VCG199/4))))</f>
        <v>0</v>
      </c>
      <c r="VCI199" s="108">
        <v>3</v>
      </c>
      <c r="VCJ199" s="109"/>
      <c r="VCK199" s="87"/>
      <c r="VCL199" s="87"/>
      <c r="VCM199" s="87">
        <v>0</v>
      </c>
      <c r="VCN199" s="87">
        <f>VCL199+VCM199</f>
        <v>0</v>
      </c>
      <c r="VCO199" s="87">
        <v>0</v>
      </c>
      <c r="VCP199" s="87">
        <f>VCN199*(($H$150)+1)+(IF(VCO199&lt;101,VCO199,IF(VCO199&lt;201,VCO199/2,IF(VCO199&lt;=301,VCO199/3,VCO199/4))))</f>
        <v>0</v>
      </c>
      <c r="VCQ199" s="108">
        <v>3</v>
      </c>
      <c r="VCR199" s="109"/>
      <c r="VCS199" s="87"/>
      <c r="VCT199" s="87"/>
      <c r="VCU199" s="87">
        <v>0</v>
      </c>
      <c r="VCV199" s="87">
        <f>VCT199+VCU199</f>
        <v>0</v>
      </c>
      <c r="VCW199" s="87">
        <v>0</v>
      </c>
      <c r="VCX199" s="87">
        <f>VCV199*(($H$150)+1)+(IF(VCW199&lt;101,VCW199,IF(VCW199&lt;201,VCW199/2,IF(VCW199&lt;=301,VCW199/3,VCW199/4))))</f>
        <v>0</v>
      </c>
      <c r="VCY199" s="108">
        <v>3</v>
      </c>
      <c r="VCZ199" s="109"/>
      <c r="VDA199" s="87"/>
      <c r="VDB199" s="87"/>
      <c r="VDC199" s="87">
        <v>0</v>
      </c>
      <c r="VDD199" s="87">
        <f>VDB199+VDC199</f>
        <v>0</v>
      </c>
      <c r="VDE199" s="87">
        <v>0</v>
      </c>
      <c r="VDF199" s="87">
        <f>VDD199*(($H$150)+1)+(IF(VDE199&lt;101,VDE199,IF(VDE199&lt;201,VDE199/2,IF(VDE199&lt;=301,VDE199/3,VDE199/4))))</f>
        <v>0</v>
      </c>
      <c r="VDG199" s="108">
        <v>3</v>
      </c>
      <c r="VDH199" s="109"/>
      <c r="VDI199" s="87"/>
      <c r="VDJ199" s="87"/>
      <c r="VDK199" s="87">
        <v>0</v>
      </c>
      <c r="VDL199" s="87">
        <f>VDJ199+VDK199</f>
        <v>0</v>
      </c>
      <c r="VDM199" s="87">
        <v>0</v>
      </c>
      <c r="VDN199" s="87">
        <f>VDL199*(($H$150)+1)+(IF(VDM199&lt;101,VDM199,IF(VDM199&lt;201,VDM199/2,IF(VDM199&lt;=301,VDM199/3,VDM199/4))))</f>
        <v>0</v>
      </c>
      <c r="VDO199" s="108">
        <v>3</v>
      </c>
      <c r="VDP199" s="109"/>
      <c r="VDQ199" s="87"/>
      <c r="VDR199" s="87"/>
      <c r="VDS199" s="87">
        <v>0</v>
      </c>
      <c r="VDT199" s="87">
        <f>VDR199+VDS199</f>
        <v>0</v>
      </c>
      <c r="VDU199" s="87">
        <v>0</v>
      </c>
      <c r="VDV199" s="87">
        <f>VDT199*(($H$150)+1)+(IF(VDU199&lt;101,VDU199,IF(VDU199&lt;201,VDU199/2,IF(VDU199&lt;=301,VDU199/3,VDU199/4))))</f>
        <v>0</v>
      </c>
      <c r="VDW199" s="108">
        <v>3</v>
      </c>
      <c r="VDX199" s="109"/>
      <c r="VDY199" s="87"/>
      <c r="VDZ199" s="87"/>
      <c r="VEA199" s="87">
        <v>0</v>
      </c>
      <c r="VEB199" s="87">
        <f>VDZ199+VEA199</f>
        <v>0</v>
      </c>
      <c r="VEC199" s="87">
        <v>0</v>
      </c>
      <c r="VED199" s="87">
        <f>VEB199*(($H$150)+1)+(IF(VEC199&lt;101,VEC199,IF(VEC199&lt;201,VEC199/2,IF(VEC199&lt;=301,VEC199/3,VEC199/4))))</f>
        <v>0</v>
      </c>
      <c r="VEE199" s="108">
        <v>3</v>
      </c>
      <c r="VEF199" s="109"/>
      <c r="VEG199" s="87"/>
      <c r="VEH199" s="87"/>
      <c r="VEI199" s="87">
        <v>0</v>
      </c>
      <c r="VEJ199" s="87">
        <f>VEH199+VEI199</f>
        <v>0</v>
      </c>
      <c r="VEK199" s="87">
        <v>0</v>
      </c>
      <c r="VEL199" s="87">
        <f>VEJ199*(($H$150)+1)+(IF(VEK199&lt;101,VEK199,IF(VEK199&lt;201,VEK199/2,IF(VEK199&lt;=301,VEK199/3,VEK199/4))))</f>
        <v>0</v>
      </c>
      <c r="VEM199" s="108">
        <v>3</v>
      </c>
      <c r="VEN199" s="109"/>
      <c r="VEO199" s="87"/>
      <c r="VEP199" s="87"/>
      <c r="VEQ199" s="87">
        <v>0</v>
      </c>
      <c r="VER199" s="87">
        <f>VEP199+VEQ199</f>
        <v>0</v>
      </c>
      <c r="VES199" s="87">
        <v>0</v>
      </c>
      <c r="VET199" s="87">
        <f>VER199*(($H$150)+1)+(IF(VES199&lt;101,VES199,IF(VES199&lt;201,VES199/2,IF(VES199&lt;=301,VES199/3,VES199/4))))</f>
        <v>0</v>
      </c>
      <c r="VEU199" s="108">
        <v>3</v>
      </c>
      <c r="VEV199" s="109"/>
      <c r="VEW199" s="87"/>
      <c r="VEX199" s="87"/>
      <c r="VEY199" s="87">
        <v>0</v>
      </c>
      <c r="VEZ199" s="87">
        <f>VEX199+VEY199</f>
        <v>0</v>
      </c>
      <c r="VFA199" s="87">
        <v>0</v>
      </c>
      <c r="VFB199" s="87">
        <f>VEZ199*(($H$150)+1)+(IF(VFA199&lt;101,VFA199,IF(VFA199&lt;201,VFA199/2,IF(VFA199&lt;=301,VFA199/3,VFA199/4))))</f>
        <v>0</v>
      </c>
      <c r="VFC199" s="108">
        <v>3</v>
      </c>
      <c r="VFD199" s="109"/>
      <c r="VFE199" s="87"/>
      <c r="VFF199" s="87"/>
      <c r="VFG199" s="87">
        <v>0</v>
      </c>
      <c r="VFH199" s="87">
        <f>VFF199+VFG199</f>
        <v>0</v>
      </c>
      <c r="VFI199" s="87">
        <v>0</v>
      </c>
      <c r="VFJ199" s="87">
        <f>VFH199*(($H$150)+1)+(IF(VFI199&lt;101,VFI199,IF(VFI199&lt;201,VFI199/2,IF(VFI199&lt;=301,VFI199/3,VFI199/4))))</f>
        <v>0</v>
      </c>
      <c r="VFK199" s="108">
        <v>3</v>
      </c>
      <c r="VFL199" s="109"/>
      <c r="VFM199" s="87"/>
      <c r="VFN199" s="87"/>
      <c r="VFO199" s="87">
        <v>0</v>
      </c>
      <c r="VFP199" s="87">
        <f>VFN199+VFO199</f>
        <v>0</v>
      </c>
      <c r="VFQ199" s="87">
        <v>0</v>
      </c>
      <c r="VFR199" s="87">
        <f>VFP199*(($H$150)+1)+(IF(VFQ199&lt;101,VFQ199,IF(VFQ199&lt;201,VFQ199/2,IF(VFQ199&lt;=301,VFQ199/3,VFQ199/4))))</f>
        <v>0</v>
      </c>
      <c r="VFS199" s="108">
        <v>3</v>
      </c>
      <c r="VFT199" s="109"/>
      <c r="VFU199" s="87"/>
      <c r="VFV199" s="87"/>
      <c r="VFW199" s="87">
        <v>0</v>
      </c>
      <c r="VFX199" s="87">
        <f>VFV199+VFW199</f>
        <v>0</v>
      </c>
      <c r="VFY199" s="87">
        <v>0</v>
      </c>
      <c r="VFZ199" s="87">
        <f>VFX199*(($H$150)+1)+(IF(VFY199&lt;101,VFY199,IF(VFY199&lt;201,VFY199/2,IF(VFY199&lt;=301,VFY199/3,VFY199/4))))</f>
        <v>0</v>
      </c>
      <c r="VGA199" s="108">
        <v>3</v>
      </c>
      <c r="VGB199" s="109"/>
      <c r="VGC199" s="87"/>
      <c r="VGD199" s="87"/>
      <c r="VGE199" s="87">
        <v>0</v>
      </c>
      <c r="VGF199" s="87">
        <f>VGD199+VGE199</f>
        <v>0</v>
      </c>
      <c r="VGG199" s="87">
        <v>0</v>
      </c>
      <c r="VGH199" s="87">
        <f>VGF199*(($H$150)+1)+(IF(VGG199&lt;101,VGG199,IF(VGG199&lt;201,VGG199/2,IF(VGG199&lt;=301,VGG199/3,VGG199/4))))</f>
        <v>0</v>
      </c>
      <c r="VGI199" s="108">
        <v>3</v>
      </c>
      <c r="VGJ199" s="109"/>
      <c r="VGK199" s="87"/>
      <c r="VGL199" s="87"/>
      <c r="VGM199" s="87">
        <v>0</v>
      </c>
      <c r="VGN199" s="87">
        <f>VGL199+VGM199</f>
        <v>0</v>
      </c>
      <c r="VGO199" s="87">
        <v>0</v>
      </c>
      <c r="VGP199" s="87">
        <f>VGN199*(($H$150)+1)+(IF(VGO199&lt;101,VGO199,IF(VGO199&lt;201,VGO199/2,IF(VGO199&lt;=301,VGO199/3,VGO199/4))))</f>
        <v>0</v>
      </c>
      <c r="VGQ199" s="108">
        <v>3</v>
      </c>
      <c r="VGR199" s="109"/>
      <c r="VGS199" s="87"/>
      <c r="VGT199" s="87"/>
      <c r="VGU199" s="87">
        <v>0</v>
      </c>
      <c r="VGV199" s="87">
        <f>VGT199+VGU199</f>
        <v>0</v>
      </c>
      <c r="VGW199" s="87">
        <v>0</v>
      </c>
      <c r="VGX199" s="87">
        <f>VGV199*(($H$150)+1)+(IF(VGW199&lt;101,VGW199,IF(VGW199&lt;201,VGW199/2,IF(VGW199&lt;=301,VGW199/3,VGW199/4))))</f>
        <v>0</v>
      </c>
      <c r="VGY199" s="108">
        <v>3</v>
      </c>
      <c r="VGZ199" s="109"/>
      <c r="VHA199" s="87"/>
      <c r="VHB199" s="87"/>
      <c r="VHC199" s="87">
        <v>0</v>
      </c>
      <c r="VHD199" s="87">
        <f>VHB199+VHC199</f>
        <v>0</v>
      </c>
      <c r="VHE199" s="87">
        <v>0</v>
      </c>
      <c r="VHF199" s="87">
        <f>VHD199*(($H$150)+1)+(IF(VHE199&lt;101,VHE199,IF(VHE199&lt;201,VHE199/2,IF(VHE199&lt;=301,VHE199/3,VHE199/4))))</f>
        <v>0</v>
      </c>
      <c r="VHG199" s="108">
        <v>3</v>
      </c>
      <c r="VHH199" s="109"/>
      <c r="VHI199" s="87"/>
      <c r="VHJ199" s="87"/>
      <c r="VHK199" s="87">
        <v>0</v>
      </c>
      <c r="VHL199" s="87">
        <f>VHJ199+VHK199</f>
        <v>0</v>
      </c>
      <c r="VHM199" s="87">
        <v>0</v>
      </c>
      <c r="VHN199" s="87">
        <f>VHL199*(($H$150)+1)+(IF(VHM199&lt;101,VHM199,IF(VHM199&lt;201,VHM199/2,IF(VHM199&lt;=301,VHM199/3,VHM199/4))))</f>
        <v>0</v>
      </c>
      <c r="VHO199" s="108">
        <v>3</v>
      </c>
      <c r="VHP199" s="109"/>
      <c r="VHQ199" s="87"/>
      <c r="VHR199" s="87"/>
      <c r="VHS199" s="87">
        <v>0</v>
      </c>
      <c r="VHT199" s="87">
        <f>VHR199+VHS199</f>
        <v>0</v>
      </c>
      <c r="VHU199" s="87">
        <v>0</v>
      </c>
      <c r="VHV199" s="87">
        <f>VHT199*(($H$150)+1)+(IF(VHU199&lt;101,VHU199,IF(VHU199&lt;201,VHU199/2,IF(VHU199&lt;=301,VHU199/3,VHU199/4))))</f>
        <v>0</v>
      </c>
      <c r="VHW199" s="108">
        <v>3</v>
      </c>
      <c r="VHX199" s="109"/>
      <c r="VHY199" s="87"/>
      <c r="VHZ199" s="87"/>
      <c r="VIA199" s="87">
        <v>0</v>
      </c>
      <c r="VIB199" s="87">
        <f>VHZ199+VIA199</f>
        <v>0</v>
      </c>
      <c r="VIC199" s="87">
        <v>0</v>
      </c>
      <c r="VID199" s="87">
        <f>VIB199*(($H$150)+1)+(IF(VIC199&lt;101,VIC199,IF(VIC199&lt;201,VIC199/2,IF(VIC199&lt;=301,VIC199/3,VIC199/4))))</f>
        <v>0</v>
      </c>
      <c r="VIE199" s="108">
        <v>3</v>
      </c>
      <c r="VIF199" s="109"/>
      <c r="VIG199" s="87"/>
      <c r="VIH199" s="87"/>
      <c r="VII199" s="87">
        <v>0</v>
      </c>
      <c r="VIJ199" s="87">
        <f>VIH199+VII199</f>
        <v>0</v>
      </c>
      <c r="VIK199" s="87">
        <v>0</v>
      </c>
      <c r="VIL199" s="87">
        <f>VIJ199*(($H$150)+1)+(IF(VIK199&lt;101,VIK199,IF(VIK199&lt;201,VIK199/2,IF(VIK199&lt;=301,VIK199/3,VIK199/4))))</f>
        <v>0</v>
      </c>
      <c r="VIM199" s="108">
        <v>3</v>
      </c>
      <c r="VIN199" s="109"/>
      <c r="VIO199" s="87"/>
      <c r="VIP199" s="87"/>
      <c r="VIQ199" s="87">
        <v>0</v>
      </c>
      <c r="VIR199" s="87">
        <f>VIP199+VIQ199</f>
        <v>0</v>
      </c>
      <c r="VIS199" s="87">
        <v>0</v>
      </c>
      <c r="VIT199" s="87">
        <f>VIR199*(($H$150)+1)+(IF(VIS199&lt;101,VIS199,IF(VIS199&lt;201,VIS199/2,IF(VIS199&lt;=301,VIS199/3,VIS199/4))))</f>
        <v>0</v>
      </c>
      <c r="VIU199" s="108">
        <v>3</v>
      </c>
      <c r="VIV199" s="109"/>
      <c r="VIW199" s="87"/>
      <c r="VIX199" s="87"/>
      <c r="VIY199" s="87">
        <v>0</v>
      </c>
      <c r="VIZ199" s="87">
        <f>VIX199+VIY199</f>
        <v>0</v>
      </c>
      <c r="VJA199" s="87">
        <v>0</v>
      </c>
      <c r="VJB199" s="87">
        <f>VIZ199*(($H$150)+1)+(IF(VJA199&lt;101,VJA199,IF(VJA199&lt;201,VJA199/2,IF(VJA199&lt;=301,VJA199/3,VJA199/4))))</f>
        <v>0</v>
      </c>
      <c r="VJC199" s="108">
        <v>3</v>
      </c>
      <c r="VJD199" s="109"/>
      <c r="VJE199" s="87"/>
      <c r="VJF199" s="87"/>
      <c r="VJG199" s="87">
        <v>0</v>
      </c>
      <c r="VJH199" s="87">
        <f>VJF199+VJG199</f>
        <v>0</v>
      </c>
      <c r="VJI199" s="87">
        <v>0</v>
      </c>
      <c r="VJJ199" s="87">
        <f>VJH199*(($H$150)+1)+(IF(VJI199&lt;101,VJI199,IF(VJI199&lt;201,VJI199/2,IF(VJI199&lt;=301,VJI199/3,VJI199/4))))</f>
        <v>0</v>
      </c>
      <c r="VJK199" s="108">
        <v>3</v>
      </c>
      <c r="VJL199" s="109"/>
      <c r="VJM199" s="87"/>
      <c r="VJN199" s="87"/>
      <c r="VJO199" s="87">
        <v>0</v>
      </c>
      <c r="VJP199" s="87">
        <f>VJN199+VJO199</f>
        <v>0</v>
      </c>
      <c r="VJQ199" s="87">
        <v>0</v>
      </c>
      <c r="VJR199" s="87">
        <f>VJP199*(($H$150)+1)+(IF(VJQ199&lt;101,VJQ199,IF(VJQ199&lt;201,VJQ199/2,IF(VJQ199&lt;=301,VJQ199/3,VJQ199/4))))</f>
        <v>0</v>
      </c>
      <c r="VJS199" s="108">
        <v>3</v>
      </c>
      <c r="VJT199" s="109"/>
      <c r="VJU199" s="87"/>
      <c r="VJV199" s="87"/>
      <c r="VJW199" s="87">
        <v>0</v>
      </c>
      <c r="VJX199" s="87">
        <f>VJV199+VJW199</f>
        <v>0</v>
      </c>
      <c r="VJY199" s="87">
        <v>0</v>
      </c>
      <c r="VJZ199" s="87">
        <f>VJX199*(($H$150)+1)+(IF(VJY199&lt;101,VJY199,IF(VJY199&lt;201,VJY199/2,IF(VJY199&lt;=301,VJY199/3,VJY199/4))))</f>
        <v>0</v>
      </c>
      <c r="VKA199" s="108">
        <v>3</v>
      </c>
      <c r="VKB199" s="109"/>
      <c r="VKC199" s="87"/>
      <c r="VKD199" s="87"/>
      <c r="VKE199" s="87">
        <v>0</v>
      </c>
      <c r="VKF199" s="87">
        <f>VKD199+VKE199</f>
        <v>0</v>
      </c>
      <c r="VKG199" s="87">
        <v>0</v>
      </c>
      <c r="VKH199" s="87">
        <f>VKF199*(($H$150)+1)+(IF(VKG199&lt;101,VKG199,IF(VKG199&lt;201,VKG199/2,IF(VKG199&lt;=301,VKG199/3,VKG199/4))))</f>
        <v>0</v>
      </c>
      <c r="VKI199" s="108">
        <v>3</v>
      </c>
      <c r="VKJ199" s="109"/>
      <c r="VKK199" s="87"/>
      <c r="VKL199" s="87"/>
      <c r="VKM199" s="87">
        <v>0</v>
      </c>
      <c r="VKN199" s="87">
        <f>VKL199+VKM199</f>
        <v>0</v>
      </c>
      <c r="VKO199" s="87">
        <v>0</v>
      </c>
      <c r="VKP199" s="87">
        <f>VKN199*(($H$150)+1)+(IF(VKO199&lt;101,VKO199,IF(VKO199&lt;201,VKO199/2,IF(VKO199&lt;=301,VKO199/3,VKO199/4))))</f>
        <v>0</v>
      </c>
      <c r="VKQ199" s="108">
        <v>3</v>
      </c>
      <c r="VKR199" s="109"/>
      <c r="VKS199" s="87"/>
      <c r="VKT199" s="87"/>
      <c r="VKU199" s="87">
        <v>0</v>
      </c>
      <c r="VKV199" s="87">
        <f>VKT199+VKU199</f>
        <v>0</v>
      </c>
      <c r="VKW199" s="87">
        <v>0</v>
      </c>
      <c r="VKX199" s="87">
        <f>VKV199*(($H$150)+1)+(IF(VKW199&lt;101,VKW199,IF(VKW199&lt;201,VKW199/2,IF(VKW199&lt;=301,VKW199/3,VKW199/4))))</f>
        <v>0</v>
      </c>
      <c r="VKY199" s="108">
        <v>3</v>
      </c>
      <c r="VKZ199" s="109"/>
      <c r="VLA199" s="87"/>
      <c r="VLB199" s="87"/>
      <c r="VLC199" s="87">
        <v>0</v>
      </c>
      <c r="VLD199" s="87">
        <f>VLB199+VLC199</f>
        <v>0</v>
      </c>
      <c r="VLE199" s="87">
        <v>0</v>
      </c>
      <c r="VLF199" s="87">
        <f>VLD199*(($H$150)+1)+(IF(VLE199&lt;101,VLE199,IF(VLE199&lt;201,VLE199/2,IF(VLE199&lt;=301,VLE199/3,VLE199/4))))</f>
        <v>0</v>
      </c>
      <c r="VLG199" s="108">
        <v>3</v>
      </c>
      <c r="VLH199" s="109"/>
      <c r="VLI199" s="87"/>
      <c r="VLJ199" s="87"/>
      <c r="VLK199" s="87">
        <v>0</v>
      </c>
      <c r="VLL199" s="87">
        <f>VLJ199+VLK199</f>
        <v>0</v>
      </c>
      <c r="VLM199" s="87">
        <v>0</v>
      </c>
      <c r="VLN199" s="87">
        <f>VLL199*(($H$150)+1)+(IF(VLM199&lt;101,VLM199,IF(VLM199&lt;201,VLM199/2,IF(VLM199&lt;=301,VLM199/3,VLM199/4))))</f>
        <v>0</v>
      </c>
      <c r="VLO199" s="108">
        <v>3</v>
      </c>
      <c r="VLP199" s="109"/>
      <c r="VLQ199" s="87"/>
      <c r="VLR199" s="87"/>
      <c r="VLS199" s="87">
        <v>0</v>
      </c>
      <c r="VLT199" s="87">
        <f>VLR199+VLS199</f>
        <v>0</v>
      </c>
      <c r="VLU199" s="87">
        <v>0</v>
      </c>
      <c r="VLV199" s="87">
        <f>VLT199*(($H$150)+1)+(IF(VLU199&lt;101,VLU199,IF(VLU199&lt;201,VLU199/2,IF(VLU199&lt;=301,VLU199/3,VLU199/4))))</f>
        <v>0</v>
      </c>
      <c r="VLW199" s="108">
        <v>3</v>
      </c>
      <c r="VLX199" s="109"/>
      <c r="VLY199" s="87"/>
      <c r="VLZ199" s="87"/>
      <c r="VMA199" s="87">
        <v>0</v>
      </c>
      <c r="VMB199" s="87">
        <f>VLZ199+VMA199</f>
        <v>0</v>
      </c>
      <c r="VMC199" s="87">
        <v>0</v>
      </c>
      <c r="VMD199" s="87">
        <f>VMB199*(($H$150)+1)+(IF(VMC199&lt;101,VMC199,IF(VMC199&lt;201,VMC199/2,IF(VMC199&lt;=301,VMC199/3,VMC199/4))))</f>
        <v>0</v>
      </c>
      <c r="VME199" s="108">
        <v>3</v>
      </c>
      <c r="VMF199" s="109"/>
      <c r="VMG199" s="87"/>
      <c r="VMH199" s="87"/>
      <c r="VMI199" s="87">
        <v>0</v>
      </c>
      <c r="VMJ199" s="87">
        <f>VMH199+VMI199</f>
        <v>0</v>
      </c>
      <c r="VMK199" s="87">
        <v>0</v>
      </c>
      <c r="VML199" s="87">
        <f>VMJ199*(($H$150)+1)+(IF(VMK199&lt;101,VMK199,IF(VMK199&lt;201,VMK199/2,IF(VMK199&lt;=301,VMK199/3,VMK199/4))))</f>
        <v>0</v>
      </c>
      <c r="VMM199" s="108">
        <v>3</v>
      </c>
      <c r="VMN199" s="109"/>
      <c r="VMO199" s="87"/>
      <c r="VMP199" s="87"/>
      <c r="VMQ199" s="87">
        <v>0</v>
      </c>
      <c r="VMR199" s="87">
        <f>VMP199+VMQ199</f>
        <v>0</v>
      </c>
      <c r="VMS199" s="87">
        <v>0</v>
      </c>
      <c r="VMT199" s="87">
        <f>VMR199*(($H$150)+1)+(IF(VMS199&lt;101,VMS199,IF(VMS199&lt;201,VMS199/2,IF(VMS199&lt;=301,VMS199/3,VMS199/4))))</f>
        <v>0</v>
      </c>
      <c r="VMU199" s="108">
        <v>3</v>
      </c>
      <c r="VMV199" s="109"/>
      <c r="VMW199" s="87"/>
      <c r="VMX199" s="87"/>
      <c r="VMY199" s="87">
        <v>0</v>
      </c>
      <c r="VMZ199" s="87">
        <f>VMX199+VMY199</f>
        <v>0</v>
      </c>
      <c r="VNA199" s="87">
        <v>0</v>
      </c>
      <c r="VNB199" s="87">
        <f>VMZ199*(($H$150)+1)+(IF(VNA199&lt;101,VNA199,IF(VNA199&lt;201,VNA199/2,IF(VNA199&lt;=301,VNA199/3,VNA199/4))))</f>
        <v>0</v>
      </c>
      <c r="VNC199" s="108">
        <v>3</v>
      </c>
      <c r="VND199" s="109"/>
      <c r="VNE199" s="87"/>
      <c r="VNF199" s="87"/>
      <c r="VNG199" s="87">
        <v>0</v>
      </c>
      <c r="VNH199" s="87">
        <f>VNF199+VNG199</f>
        <v>0</v>
      </c>
      <c r="VNI199" s="87">
        <v>0</v>
      </c>
      <c r="VNJ199" s="87">
        <f>VNH199*(($H$150)+1)+(IF(VNI199&lt;101,VNI199,IF(VNI199&lt;201,VNI199/2,IF(VNI199&lt;=301,VNI199/3,VNI199/4))))</f>
        <v>0</v>
      </c>
      <c r="VNK199" s="108">
        <v>3</v>
      </c>
      <c r="VNL199" s="109"/>
      <c r="VNM199" s="87"/>
      <c r="VNN199" s="87"/>
      <c r="VNO199" s="87">
        <v>0</v>
      </c>
      <c r="VNP199" s="87">
        <f>VNN199+VNO199</f>
        <v>0</v>
      </c>
      <c r="VNQ199" s="87">
        <v>0</v>
      </c>
      <c r="VNR199" s="87">
        <f>VNP199*(($H$150)+1)+(IF(VNQ199&lt;101,VNQ199,IF(VNQ199&lt;201,VNQ199/2,IF(VNQ199&lt;=301,VNQ199/3,VNQ199/4))))</f>
        <v>0</v>
      </c>
      <c r="VNS199" s="108">
        <v>3</v>
      </c>
      <c r="VNT199" s="109"/>
      <c r="VNU199" s="87"/>
      <c r="VNV199" s="87"/>
      <c r="VNW199" s="87">
        <v>0</v>
      </c>
      <c r="VNX199" s="87">
        <f>VNV199+VNW199</f>
        <v>0</v>
      </c>
      <c r="VNY199" s="87">
        <v>0</v>
      </c>
      <c r="VNZ199" s="87">
        <f>VNX199*(($H$150)+1)+(IF(VNY199&lt;101,VNY199,IF(VNY199&lt;201,VNY199/2,IF(VNY199&lt;=301,VNY199/3,VNY199/4))))</f>
        <v>0</v>
      </c>
      <c r="VOA199" s="108">
        <v>3</v>
      </c>
      <c r="VOB199" s="109"/>
      <c r="VOC199" s="87"/>
      <c r="VOD199" s="87"/>
      <c r="VOE199" s="87">
        <v>0</v>
      </c>
      <c r="VOF199" s="87">
        <f>VOD199+VOE199</f>
        <v>0</v>
      </c>
      <c r="VOG199" s="87">
        <v>0</v>
      </c>
      <c r="VOH199" s="87">
        <f>VOF199*(($H$150)+1)+(IF(VOG199&lt;101,VOG199,IF(VOG199&lt;201,VOG199/2,IF(VOG199&lt;=301,VOG199/3,VOG199/4))))</f>
        <v>0</v>
      </c>
      <c r="VOI199" s="108">
        <v>3</v>
      </c>
      <c r="VOJ199" s="109"/>
      <c r="VOK199" s="87"/>
      <c r="VOL199" s="87"/>
      <c r="VOM199" s="87">
        <v>0</v>
      </c>
      <c r="VON199" s="87">
        <f>VOL199+VOM199</f>
        <v>0</v>
      </c>
      <c r="VOO199" s="87">
        <v>0</v>
      </c>
      <c r="VOP199" s="87">
        <f>VON199*(($H$150)+1)+(IF(VOO199&lt;101,VOO199,IF(VOO199&lt;201,VOO199/2,IF(VOO199&lt;=301,VOO199/3,VOO199/4))))</f>
        <v>0</v>
      </c>
      <c r="VOQ199" s="108">
        <v>3</v>
      </c>
      <c r="VOR199" s="109"/>
      <c r="VOS199" s="87"/>
      <c r="VOT199" s="87"/>
      <c r="VOU199" s="87">
        <v>0</v>
      </c>
      <c r="VOV199" s="87">
        <f>VOT199+VOU199</f>
        <v>0</v>
      </c>
      <c r="VOW199" s="87">
        <v>0</v>
      </c>
      <c r="VOX199" s="87">
        <f>VOV199*(($H$150)+1)+(IF(VOW199&lt;101,VOW199,IF(VOW199&lt;201,VOW199/2,IF(VOW199&lt;=301,VOW199/3,VOW199/4))))</f>
        <v>0</v>
      </c>
      <c r="VOY199" s="108">
        <v>3</v>
      </c>
      <c r="VOZ199" s="109"/>
      <c r="VPA199" s="87"/>
      <c r="VPB199" s="87"/>
      <c r="VPC199" s="87">
        <v>0</v>
      </c>
      <c r="VPD199" s="87">
        <f>VPB199+VPC199</f>
        <v>0</v>
      </c>
      <c r="VPE199" s="87">
        <v>0</v>
      </c>
      <c r="VPF199" s="87">
        <f>VPD199*(($H$150)+1)+(IF(VPE199&lt;101,VPE199,IF(VPE199&lt;201,VPE199/2,IF(VPE199&lt;=301,VPE199/3,VPE199/4))))</f>
        <v>0</v>
      </c>
      <c r="VPG199" s="108">
        <v>3</v>
      </c>
      <c r="VPH199" s="109"/>
      <c r="VPI199" s="87"/>
      <c r="VPJ199" s="87"/>
      <c r="VPK199" s="87">
        <v>0</v>
      </c>
      <c r="VPL199" s="87">
        <f>VPJ199+VPK199</f>
        <v>0</v>
      </c>
      <c r="VPM199" s="87">
        <v>0</v>
      </c>
      <c r="VPN199" s="87">
        <f>VPL199*(($H$150)+1)+(IF(VPM199&lt;101,VPM199,IF(VPM199&lt;201,VPM199/2,IF(VPM199&lt;=301,VPM199/3,VPM199/4))))</f>
        <v>0</v>
      </c>
      <c r="VPO199" s="108">
        <v>3</v>
      </c>
      <c r="VPP199" s="109"/>
      <c r="VPQ199" s="87"/>
      <c r="VPR199" s="87"/>
      <c r="VPS199" s="87">
        <v>0</v>
      </c>
      <c r="VPT199" s="87">
        <f>VPR199+VPS199</f>
        <v>0</v>
      </c>
      <c r="VPU199" s="87">
        <v>0</v>
      </c>
      <c r="VPV199" s="87">
        <f>VPT199*(($H$150)+1)+(IF(VPU199&lt;101,VPU199,IF(VPU199&lt;201,VPU199/2,IF(VPU199&lt;=301,VPU199/3,VPU199/4))))</f>
        <v>0</v>
      </c>
      <c r="VPW199" s="108">
        <v>3</v>
      </c>
      <c r="VPX199" s="109"/>
      <c r="VPY199" s="87"/>
      <c r="VPZ199" s="87"/>
      <c r="VQA199" s="87">
        <v>0</v>
      </c>
      <c r="VQB199" s="87">
        <f>VPZ199+VQA199</f>
        <v>0</v>
      </c>
      <c r="VQC199" s="87">
        <v>0</v>
      </c>
      <c r="VQD199" s="87">
        <f>VQB199*(($H$150)+1)+(IF(VQC199&lt;101,VQC199,IF(VQC199&lt;201,VQC199/2,IF(VQC199&lt;=301,VQC199/3,VQC199/4))))</f>
        <v>0</v>
      </c>
      <c r="VQE199" s="108">
        <v>3</v>
      </c>
      <c r="VQF199" s="109"/>
      <c r="VQG199" s="87"/>
      <c r="VQH199" s="87"/>
      <c r="VQI199" s="87">
        <v>0</v>
      </c>
      <c r="VQJ199" s="87">
        <f>VQH199+VQI199</f>
        <v>0</v>
      </c>
      <c r="VQK199" s="87">
        <v>0</v>
      </c>
      <c r="VQL199" s="87">
        <f>VQJ199*(($H$150)+1)+(IF(VQK199&lt;101,VQK199,IF(VQK199&lt;201,VQK199/2,IF(VQK199&lt;=301,VQK199/3,VQK199/4))))</f>
        <v>0</v>
      </c>
      <c r="VQM199" s="108">
        <v>3</v>
      </c>
      <c r="VQN199" s="109"/>
      <c r="VQO199" s="87"/>
      <c r="VQP199" s="87"/>
      <c r="VQQ199" s="87">
        <v>0</v>
      </c>
      <c r="VQR199" s="87">
        <f>VQP199+VQQ199</f>
        <v>0</v>
      </c>
      <c r="VQS199" s="87">
        <v>0</v>
      </c>
      <c r="VQT199" s="87">
        <f>VQR199*(($H$150)+1)+(IF(VQS199&lt;101,VQS199,IF(VQS199&lt;201,VQS199/2,IF(VQS199&lt;=301,VQS199/3,VQS199/4))))</f>
        <v>0</v>
      </c>
      <c r="VQU199" s="108">
        <v>3</v>
      </c>
      <c r="VQV199" s="109"/>
      <c r="VQW199" s="87"/>
      <c r="VQX199" s="87"/>
      <c r="VQY199" s="87">
        <v>0</v>
      </c>
      <c r="VQZ199" s="87">
        <f>VQX199+VQY199</f>
        <v>0</v>
      </c>
      <c r="VRA199" s="87">
        <v>0</v>
      </c>
      <c r="VRB199" s="87">
        <f>VQZ199*(($H$150)+1)+(IF(VRA199&lt;101,VRA199,IF(VRA199&lt;201,VRA199/2,IF(VRA199&lt;=301,VRA199/3,VRA199/4))))</f>
        <v>0</v>
      </c>
      <c r="VRC199" s="108">
        <v>3</v>
      </c>
      <c r="VRD199" s="109"/>
      <c r="VRE199" s="87"/>
      <c r="VRF199" s="87"/>
      <c r="VRG199" s="87">
        <v>0</v>
      </c>
      <c r="VRH199" s="87">
        <f>VRF199+VRG199</f>
        <v>0</v>
      </c>
      <c r="VRI199" s="87">
        <v>0</v>
      </c>
      <c r="VRJ199" s="87">
        <f>VRH199*(($H$150)+1)+(IF(VRI199&lt;101,VRI199,IF(VRI199&lt;201,VRI199/2,IF(VRI199&lt;=301,VRI199/3,VRI199/4))))</f>
        <v>0</v>
      </c>
      <c r="VRK199" s="108">
        <v>3</v>
      </c>
      <c r="VRL199" s="109"/>
      <c r="VRM199" s="87"/>
      <c r="VRN199" s="87"/>
      <c r="VRO199" s="87">
        <v>0</v>
      </c>
      <c r="VRP199" s="87">
        <f>VRN199+VRO199</f>
        <v>0</v>
      </c>
      <c r="VRQ199" s="87">
        <v>0</v>
      </c>
      <c r="VRR199" s="87">
        <f>VRP199*(($H$150)+1)+(IF(VRQ199&lt;101,VRQ199,IF(VRQ199&lt;201,VRQ199/2,IF(VRQ199&lt;=301,VRQ199/3,VRQ199/4))))</f>
        <v>0</v>
      </c>
      <c r="VRS199" s="108">
        <v>3</v>
      </c>
      <c r="VRT199" s="109"/>
      <c r="VRU199" s="87"/>
      <c r="VRV199" s="87"/>
      <c r="VRW199" s="87">
        <v>0</v>
      </c>
      <c r="VRX199" s="87">
        <f>VRV199+VRW199</f>
        <v>0</v>
      </c>
      <c r="VRY199" s="87">
        <v>0</v>
      </c>
      <c r="VRZ199" s="87">
        <f>VRX199*(($H$150)+1)+(IF(VRY199&lt;101,VRY199,IF(VRY199&lt;201,VRY199/2,IF(VRY199&lt;=301,VRY199/3,VRY199/4))))</f>
        <v>0</v>
      </c>
      <c r="VSA199" s="108">
        <v>3</v>
      </c>
      <c r="VSB199" s="109"/>
      <c r="VSC199" s="87"/>
      <c r="VSD199" s="87"/>
      <c r="VSE199" s="87">
        <v>0</v>
      </c>
      <c r="VSF199" s="87">
        <f>VSD199+VSE199</f>
        <v>0</v>
      </c>
      <c r="VSG199" s="87">
        <v>0</v>
      </c>
      <c r="VSH199" s="87">
        <f>VSF199*(($H$150)+1)+(IF(VSG199&lt;101,VSG199,IF(VSG199&lt;201,VSG199/2,IF(VSG199&lt;=301,VSG199/3,VSG199/4))))</f>
        <v>0</v>
      </c>
      <c r="VSI199" s="108">
        <v>3</v>
      </c>
      <c r="VSJ199" s="109"/>
      <c r="VSK199" s="87"/>
      <c r="VSL199" s="87"/>
      <c r="VSM199" s="87">
        <v>0</v>
      </c>
      <c r="VSN199" s="87">
        <f>VSL199+VSM199</f>
        <v>0</v>
      </c>
      <c r="VSO199" s="87">
        <v>0</v>
      </c>
      <c r="VSP199" s="87">
        <f>VSN199*(($H$150)+1)+(IF(VSO199&lt;101,VSO199,IF(VSO199&lt;201,VSO199/2,IF(VSO199&lt;=301,VSO199/3,VSO199/4))))</f>
        <v>0</v>
      </c>
      <c r="VSQ199" s="108">
        <v>3</v>
      </c>
      <c r="VSR199" s="109"/>
      <c r="VSS199" s="87"/>
      <c r="VST199" s="87"/>
      <c r="VSU199" s="87">
        <v>0</v>
      </c>
      <c r="VSV199" s="87">
        <f>VST199+VSU199</f>
        <v>0</v>
      </c>
      <c r="VSW199" s="87">
        <v>0</v>
      </c>
      <c r="VSX199" s="87">
        <f>VSV199*(($H$150)+1)+(IF(VSW199&lt;101,VSW199,IF(VSW199&lt;201,VSW199/2,IF(VSW199&lt;=301,VSW199/3,VSW199/4))))</f>
        <v>0</v>
      </c>
      <c r="VSY199" s="108">
        <v>3</v>
      </c>
      <c r="VSZ199" s="109"/>
      <c r="VTA199" s="87"/>
      <c r="VTB199" s="87"/>
      <c r="VTC199" s="87">
        <v>0</v>
      </c>
      <c r="VTD199" s="87">
        <f>VTB199+VTC199</f>
        <v>0</v>
      </c>
      <c r="VTE199" s="87">
        <v>0</v>
      </c>
      <c r="VTF199" s="87">
        <f>VTD199*(($H$150)+1)+(IF(VTE199&lt;101,VTE199,IF(VTE199&lt;201,VTE199/2,IF(VTE199&lt;=301,VTE199/3,VTE199/4))))</f>
        <v>0</v>
      </c>
      <c r="VTG199" s="108">
        <v>3</v>
      </c>
      <c r="VTH199" s="109"/>
      <c r="VTI199" s="87"/>
      <c r="VTJ199" s="87"/>
      <c r="VTK199" s="87">
        <v>0</v>
      </c>
      <c r="VTL199" s="87">
        <f>VTJ199+VTK199</f>
        <v>0</v>
      </c>
      <c r="VTM199" s="87">
        <v>0</v>
      </c>
      <c r="VTN199" s="87">
        <f>VTL199*(($H$150)+1)+(IF(VTM199&lt;101,VTM199,IF(VTM199&lt;201,VTM199/2,IF(VTM199&lt;=301,VTM199/3,VTM199/4))))</f>
        <v>0</v>
      </c>
      <c r="VTO199" s="108">
        <v>3</v>
      </c>
      <c r="VTP199" s="109"/>
      <c r="VTQ199" s="87"/>
      <c r="VTR199" s="87"/>
      <c r="VTS199" s="87">
        <v>0</v>
      </c>
      <c r="VTT199" s="87">
        <f>VTR199+VTS199</f>
        <v>0</v>
      </c>
      <c r="VTU199" s="87">
        <v>0</v>
      </c>
      <c r="VTV199" s="87">
        <f>VTT199*(($H$150)+1)+(IF(VTU199&lt;101,VTU199,IF(VTU199&lt;201,VTU199/2,IF(VTU199&lt;=301,VTU199/3,VTU199/4))))</f>
        <v>0</v>
      </c>
      <c r="VTW199" s="108">
        <v>3</v>
      </c>
      <c r="VTX199" s="109"/>
      <c r="VTY199" s="87"/>
      <c r="VTZ199" s="87"/>
      <c r="VUA199" s="87">
        <v>0</v>
      </c>
      <c r="VUB199" s="87">
        <f>VTZ199+VUA199</f>
        <v>0</v>
      </c>
      <c r="VUC199" s="87">
        <v>0</v>
      </c>
      <c r="VUD199" s="87">
        <f>VUB199*(($H$150)+1)+(IF(VUC199&lt;101,VUC199,IF(VUC199&lt;201,VUC199/2,IF(VUC199&lt;=301,VUC199/3,VUC199/4))))</f>
        <v>0</v>
      </c>
      <c r="VUE199" s="108">
        <v>3</v>
      </c>
      <c r="VUF199" s="109"/>
      <c r="VUG199" s="87"/>
      <c r="VUH199" s="87"/>
      <c r="VUI199" s="87">
        <v>0</v>
      </c>
      <c r="VUJ199" s="87">
        <f>VUH199+VUI199</f>
        <v>0</v>
      </c>
      <c r="VUK199" s="87">
        <v>0</v>
      </c>
      <c r="VUL199" s="87">
        <f>VUJ199*(($H$150)+1)+(IF(VUK199&lt;101,VUK199,IF(VUK199&lt;201,VUK199/2,IF(VUK199&lt;=301,VUK199/3,VUK199/4))))</f>
        <v>0</v>
      </c>
      <c r="VUM199" s="108">
        <v>3</v>
      </c>
      <c r="VUN199" s="109"/>
      <c r="VUO199" s="87"/>
      <c r="VUP199" s="87"/>
      <c r="VUQ199" s="87">
        <v>0</v>
      </c>
      <c r="VUR199" s="87">
        <f>VUP199+VUQ199</f>
        <v>0</v>
      </c>
      <c r="VUS199" s="87">
        <v>0</v>
      </c>
      <c r="VUT199" s="87">
        <f>VUR199*(($H$150)+1)+(IF(VUS199&lt;101,VUS199,IF(VUS199&lt;201,VUS199/2,IF(VUS199&lt;=301,VUS199/3,VUS199/4))))</f>
        <v>0</v>
      </c>
      <c r="VUU199" s="108">
        <v>3</v>
      </c>
      <c r="VUV199" s="109"/>
      <c r="VUW199" s="87"/>
      <c r="VUX199" s="87"/>
      <c r="VUY199" s="87">
        <v>0</v>
      </c>
      <c r="VUZ199" s="87">
        <f>VUX199+VUY199</f>
        <v>0</v>
      </c>
      <c r="VVA199" s="87">
        <v>0</v>
      </c>
      <c r="VVB199" s="87">
        <f>VUZ199*(($H$150)+1)+(IF(VVA199&lt;101,VVA199,IF(VVA199&lt;201,VVA199/2,IF(VVA199&lt;=301,VVA199/3,VVA199/4))))</f>
        <v>0</v>
      </c>
      <c r="VVC199" s="108">
        <v>3</v>
      </c>
      <c r="VVD199" s="109"/>
      <c r="VVE199" s="87"/>
      <c r="VVF199" s="87"/>
      <c r="VVG199" s="87">
        <v>0</v>
      </c>
      <c r="VVH199" s="87">
        <f>VVF199+VVG199</f>
        <v>0</v>
      </c>
      <c r="VVI199" s="87">
        <v>0</v>
      </c>
      <c r="VVJ199" s="87">
        <f>VVH199*(($H$150)+1)+(IF(VVI199&lt;101,VVI199,IF(VVI199&lt;201,VVI199/2,IF(VVI199&lt;=301,VVI199/3,VVI199/4))))</f>
        <v>0</v>
      </c>
      <c r="VVK199" s="108">
        <v>3</v>
      </c>
      <c r="VVL199" s="109"/>
      <c r="VVM199" s="87"/>
      <c r="VVN199" s="87"/>
      <c r="VVO199" s="87">
        <v>0</v>
      </c>
      <c r="VVP199" s="87">
        <f>VVN199+VVO199</f>
        <v>0</v>
      </c>
      <c r="VVQ199" s="87">
        <v>0</v>
      </c>
      <c r="VVR199" s="87">
        <f>VVP199*(($H$150)+1)+(IF(VVQ199&lt;101,VVQ199,IF(VVQ199&lt;201,VVQ199/2,IF(VVQ199&lt;=301,VVQ199/3,VVQ199/4))))</f>
        <v>0</v>
      </c>
      <c r="VVS199" s="108">
        <v>3</v>
      </c>
      <c r="VVT199" s="109"/>
      <c r="VVU199" s="87"/>
      <c r="VVV199" s="87"/>
      <c r="VVW199" s="87">
        <v>0</v>
      </c>
      <c r="VVX199" s="87">
        <f>VVV199+VVW199</f>
        <v>0</v>
      </c>
      <c r="VVY199" s="87">
        <v>0</v>
      </c>
      <c r="VVZ199" s="87">
        <f>VVX199*(($H$150)+1)+(IF(VVY199&lt;101,VVY199,IF(VVY199&lt;201,VVY199/2,IF(VVY199&lt;=301,VVY199/3,VVY199/4))))</f>
        <v>0</v>
      </c>
      <c r="VWA199" s="108">
        <v>3</v>
      </c>
      <c r="VWB199" s="109"/>
      <c r="VWC199" s="87"/>
      <c r="VWD199" s="87"/>
      <c r="VWE199" s="87">
        <v>0</v>
      </c>
      <c r="VWF199" s="87">
        <f>VWD199+VWE199</f>
        <v>0</v>
      </c>
      <c r="VWG199" s="87">
        <v>0</v>
      </c>
      <c r="VWH199" s="87">
        <f>VWF199*(($H$150)+1)+(IF(VWG199&lt;101,VWG199,IF(VWG199&lt;201,VWG199/2,IF(VWG199&lt;=301,VWG199/3,VWG199/4))))</f>
        <v>0</v>
      </c>
      <c r="VWI199" s="108">
        <v>3</v>
      </c>
      <c r="VWJ199" s="109"/>
      <c r="VWK199" s="87"/>
      <c r="VWL199" s="87"/>
      <c r="VWM199" s="87">
        <v>0</v>
      </c>
      <c r="VWN199" s="87">
        <f>VWL199+VWM199</f>
        <v>0</v>
      </c>
      <c r="VWO199" s="87">
        <v>0</v>
      </c>
      <c r="VWP199" s="87">
        <f>VWN199*(($H$150)+1)+(IF(VWO199&lt;101,VWO199,IF(VWO199&lt;201,VWO199/2,IF(VWO199&lt;=301,VWO199/3,VWO199/4))))</f>
        <v>0</v>
      </c>
      <c r="VWQ199" s="108">
        <v>3</v>
      </c>
      <c r="VWR199" s="109"/>
      <c r="VWS199" s="87"/>
      <c r="VWT199" s="87"/>
      <c r="VWU199" s="87">
        <v>0</v>
      </c>
      <c r="VWV199" s="87">
        <f>VWT199+VWU199</f>
        <v>0</v>
      </c>
      <c r="VWW199" s="87">
        <v>0</v>
      </c>
      <c r="VWX199" s="87">
        <f>VWV199*(($H$150)+1)+(IF(VWW199&lt;101,VWW199,IF(VWW199&lt;201,VWW199/2,IF(VWW199&lt;=301,VWW199/3,VWW199/4))))</f>
        <v>0</v>
      </c>
      <c r="VWY199" s="108">
        <v>3</v>
      </c>
      <c r="VWZ199" s="109"/>
      <c r="VXA199" s="87"/>
      <c r="VXB199" s="87"/>
      <c r="VXC199" s="87">
        <v>0</v>
      </c>
      <c r="VXD199" s="87">
        <f>VXB199+VXC199</f>
        <v>0</v>
      </c>
      <c r="VXE199" s="87">
        <v>0</v>
      </c>
      <c r="VXF199" s="87">
        <f>VXD199*(($H$150)+1)+(IF(VXE199&lt;101,VXE199,IF(VXE199&lt;201,VXE199/2,IF(VXE199&lt;=301,VXE199/3,VXE199/4))))</f>
        <v>0</v>
      </c>
      <c r="VXG199" s="108">
        <v>3</v>
      </c>
      <c r="VXH199" s="109"/>
      <c r="VXI199" s="87"/>
      <c r="VXJ199" s="87"/>
      <c r="VXK199" s="87">
        <v>0</v>
      </c>
      <c r="VXL199" s="87">
        <f>VXJ199+VXK199</f>
        <v>0</v>
      </c>
      <c r="VXM199" s="87">
        <v>0</v>
      </c>
      <c r="VXN199" s="87">
        <f>VXL199*(($H$150)+1)+(IF(VXM199&lt;101,VXM199,IF(VXM199&lt;201,VXM199/2,IF(VXM199&lt;=301,VXM199/3,VXM199/4))))</f>
        <v>0</v>
      </c>
      <c r="VXO199" s="108">
        <v>3</v>
      </c>
      <c r="VXP199" s="109"/>
      <c r="VXQ199" s="87"/>
      <c r="VXR199" s="87"/>
      <c r="VXS199" s="87">
        <v>0</v>
      </c>
      <c r="VXT199" s="87">
        <f>VXR199+VXS199</f>
        <v>0</v>
      </c>
      <c r="VXU199" s="87">
        <v>0</v>
      </c>
      <c r="VXV199" s="87">
        <f>VXT199*(($H$150)+1)+(IF(VXU199&lt;101,VXU199,IF(VXU199&lt;201,VXU199/2,IF(VXU199&lt;=301,VXU199/3,VXU199/4))))</f>
        <v>0</v>
      </c>
      <c r="VXW199" s="108">
        <v>3</v>
      </c>
      <c r="VXX199" s="109"/>
      <c r="VXY199" s="87"/>
      <c r="VXZ199" s="87"/>
      <c r="VYA199" s="87">
        <v>0</v>
      </c>
      <c r="VYB199" s="87">
        <f>VXZ199+VYA199</f>
        <v>0</v>
      </c>
      <c r="VYC199" s="87">
        <v>0</v>
      </c>
      <c r="VYD199" s="87">
        <f>VYB199*(($H$150)+1)+(IF(VYC199&lt;101,VYC199,IF(VYC199&lt;201,VYC199/2,IF(VYC199&lt;=301,VYC199/3,VYC199/4))))</f>
        <v>0</v>
      </c>
      <c r="VYE199" s="108">
        <v>3</v>
      </c>
      <c r="VYF199" s="109"/>
      <c r="VYG199" s="87"/>
      <c r="VYH199" s="87"/>
      <c r="VYI199" s="87">
        <v>0</v>
      </c>
      <c r="VYJ199" s="87">
        <f>VYH199+VYI199</f>
        <v>0</v>
      </c>
      <c r="VYK199" s="87">
        <v>0</v>
      </c>
      <c r="VYL199" s="87">
        <f>VYJ199*(($H$150)+1)+(IF(VYK199&lt;101,VYK199,IF(VYK199&lt;201,VYK199/2,IF(VYK199&lt;=301,VYK199/3,VYK199/4))))</f>
        <v>0</v>
      </c>
      <c r="VYM199" s="108">
        <v>3</v>
      </c>
      <c r="VYN199" s="109"/>
      <c r="VYO199" s="87"/>
      <c r="VYP199" s="87"/>
      <c r="VYQ199" s="87">
        <v>0</v>
      </c>
      <c r="VYR199" s="87">
        <f>VYP199+VYQ199</f>
        <v>0</v>
      </c>
      <c r="VYS199" s="87">
        <v>0</v>
      </c>
      <c r="VYT199" s="87">
        <f>VYR199*(($H$150)+1)+(IF(VYS199&lt;101,VYS199,IF(VYS199&lt;201,VYS199/2,IF(VYS199&lt;=301,VYS199/3,VYS199/4))))</f>
        <v>0</v>
      </c>
      <c r="VYU199" s="108">
        <v>3</v>
      </c>
      <c r="VYV199" s="109"/>
      <c r="VYW199" s="87"/>
      <c r="VYX199" s="87"/>
      <c r="VYY199" s="87">
        <v>0</v>
      </c>
      <c r="VYZ199" s="87">
        <f>VYX199+VYY199</f>
        <v>0</v>
      </c>
      <c r="VZA199" s="87">
        <v>0</v>
      </c>
      <c r="VZB199" s="87">
        <f>VYZ199*(($H$150)+1)+(IF(VZA199&lt;101,VZA199,IF(VZA199&lt;201,VZA199/2,IF(VZA199&lt;=301,VZA199/3,VZA199/4))))</f>
        <v>0</v>
      </c>
      <c r="VZC199" s="108">
        <v>3</v>
      </c>
      <c r="VZD199" s="109"/>
      <c r="VZE199" s="87"/>
      <c r="VZF199" s="87"/>
      <c r="VZG199" s="87">
        <v>0</v>
      </c>
      <c r="VZH199" s="87">
        <f>VZF199+VZG199</f>
        <v>0</v>
      </c>
      <c r="VZI199" s="87">
        <v>0</v>
      </c>
      <c r="VZJ199" s="87">
        <f>VZH199*(($H$150)+1)+(IF(VZI199&lt;101,VZI199,IF(VZI199&lt;201,VZI199/2,IF(VZI199&lt;=301,VZI199/3,VZI199/4))))</f>
        <v>0</v>
      </c>
      <c r="VZK199" s="108">
        <v>3</v>
      </c>
      <c r="VZL199" s="109"/>
      <c r="VZM199" s="87"/>
      <c r="VZN199" s="87"/>
      <c r="VZO199" s="87">
        <v>0</v>
      </c>
      <c r="VZP199" s="87">
        <f>VZN199+VZO199</f>
        <v>0</v>
      </c>
      <c r="VZQ199" s="87">
        <v>0</v>
      </c>
      <c r="VZR199" s="87">
        <f>VZP199*(($H$150)+1)+(IF(VZQ199&lt;101,VZQ199,IF(VZQ199&lt;201,VZQ199/2,IF(VZQ199&lt;=301,VZQ199/3,VZQ199/4))))</f>
        <v>0</v>
      </c>
      <c r="VZS199" s="108">
        <v>3</v>
      </c>
      <c r="VZT199" s="109"/>
      <c r="VZU199" s="87"/>
      <c r="VZV199" s="87"/>
      <c r="VZW199" s="87">
        <v>0</v>
      </c>
      <c r="VZX199" s="87">
        <f>VZV199+VZW199</f>
        <v>0</v>
      </c>
      <c r="VZY199" s="87">
        <v>0</v>
      </c>
      <c r="VZZ199" s="87">
        <f>VZX199*(($H$150)+1)+(IF(VZY199&lt;101,VZY199,IF(VZY199&lt;201,VZY199/2,IF(VZY199&lt;=301,VZY199/3,VZY199/4))))</f>
        <v>0</v>
      </c>
      <c r="WAA199" s="108">
        <v>3</v>
      </c>
      <c r="WAB199" s="109"/>
      <c r="WAC199" s="87"/>
      <c r="WAD199" s="87"/>
      <c r="WAE199" s="87">
        <v>0</v>
      </c>
      <c r="WAF199" s="87">
        <f>WAD199+WAE199</f>
        <v>0</v>
      </c>
      <c r="WAG199" s="87">
        <v>0</v>
      </c>
      <c r="WAH199" s="87">
        <f>WAF199*(($H$150)+1)+(IF(WAG199&lt;101,WAG199,IF(WAG199&lt;201,WAG199/2,IF(WAG199&lt;=301,WAG199/3,WAG199/4))))</f>
        <v>0</v>
      </c>
      <c r="WAI199" s="108">
        <v>3</v>
      </c>
      <c r="WAJ199" s="109"/>
      <c r="WAK199" s="87"/>
      <c r="WAL199" s="87"/>
      <c r="WAM199" s="87">
        <v>0</v>
      </c>
      <c r="WAN199" s="87">
        <f>WAL199+WAM199</f>
        <v>0</v>
      </c>
      <c r="WAO199" s="87">
        <v>0</v>
      </c>
      <c r="WAP199" s="87">
        <f>WAN199*(($H$150)+1)+(IF(WAO199&lt;101,WAO199,IF(WAO199&lt;201,WAO199/2,IF(WAO199&lt;=301,WAO199/3,WAO199/4))))</f>
        <v>0</v>
      </c>
      <c r="WAQ199" s="108">
        <v>3</v>
      </c>
      <c r="WAR199" s="109"/>
      <c r="WAS199" s="87"/>
      <c r="WAT199" s="87"/>
      <c r="WAU199" s="87">
        <v>0</v>
      </c>
      <c r="WAV199" s="87">
        <f>WAT199+WAU199</f>
        <v>0</v>
      </c>
      <c r="WAW199" s="87">
        <v>0</v>
      </c>
      <c r="WAX199" s="87">
        <f>WAV199*(($H$150)+1)+(IF(WAW199&lt;101,WAW199,IF(WAW199&lt;201,WAW199/2,IF(WAW199&lt;=301,WAW199/3,WAW199/4))))</f>
        <v>0</v>
      </c>
      <c r="WAY199" s="108">
        <v>3</v>
      </c>
      <c r="WAZ199" s="109"/>
      <c r="WBA199" s="87"/>
      <c r="WBB199" s="87"/>
      <c r="WBC199" s="87">
        <v>0</v>
      </c>
      <c r="WBD199" s="87">
        <f>WBB199+WBC199</f>
        <v>0</v>
      </c>
      <c r="WBE199" s="87">
        <v>0</v>
      </c>
      <c r="WBF199" s="87">
        <f>WBD199*(($H$150)+1)+(IF(WBE199&lt;101,WBE199,IF(WBE199&lt;201,WBE199/2,IF(WBE199&lt;=301,WBE199/3,WBE199/4))))</f>
        <v>0</v>
      </c>
      <c r="WBG199" s="108">
        <v>3</v>
      </c>
      <c r="WBH199" s="109"/>
      <c r="WBI199" s="87"/>
      <c r="WBJ199" s="87"/>
      <c r="WBK199" s="87">
        <v>0</v>
      </c>
      <c r="WBL199" s="87">
        <f>WBJ199+WBK199</f>
        <v>0</v>
      </c>
      <c r="WBM199" s="87">
        <v>0</v>
      </c>
      <c r="WBN199" s="87">
        <f>WBL199*(($H$150)+1)+(IF(WBM199&lt;101,WBM199,IF(WBM199&lt;201,WBM199/2,IF(WBM199&lt;=301,WBM199/3,WBM199/4))))</f>
        <v>0</v>
      </c>
      <c r="WBO199" s="108">
        <v>3</v>
      </c>
      <c r="WBP199" s="109"/>
      <c r="WBQ199" s="87"/>
      <c r="WBR199" s="87"/>
      <c r="WBS199" s="87">
        <v>0</v>
      </c>
      <c r="WBT199" s="87">
        <f>WBR199+WBS199</f>
        <v>0</v>
      </c>
      <c r="WBU199" s="87">
        <v>0</v>
      </c>
      <c r="WBV199" s="87">
        <f>WBT199*(($H$150)+1)+(IF(WBU199&lt;101,WBU199,IF(WBU199&lt;201,WBU199/2,IF(WBU199&lt;=301,WBU199/3,WBU199/4))))</f>
        <v>0</v>
      </c>
      <c r="WBW199" s="108">
        <v>3</v>
      </c>
      <c r="WBX199" s="109"/>
      <c r="WBY199" s="87"/>
      <c r="WBZ199" s="87"/>
      <c r="WCA199" s="87">
        <v>0</v>
      </c>
      <c r="WCB199" s="87">
        <f>WBZ199+WCA199</f>
        <v>0</v>
      </c>
      <c r="WCC199" s="87">
        <v>0</v>
      </c>
      <c r="WCD199" s="87">
        <f>WCB199*(($H$150)+1)+(IF(WCC199&lt;101,WCC199,IF(WCC199&lt;201,WCC199/2,IF(WCC199&lt;=301,WCC199/3,WCC199/4))))</f>
        <v>0</v>
      </c>
      <c r="WCE199" s="108">
        <v>3</v>
      </c>
      <c r="WCF199" s="109"/>
      <c r="WCG199" s="87"/>
      <c r="WCH199" s="87"/>
      <c r="WCI199" s="87">
        <v>0</v>
      </c>
      <c r="WCJ199" s="87">
        <f>WCH199+WCI199</f>
        <v>0</v>
      </c>
      <c r="WCK199" s="87">
        <v>0</v>
      </c>
      <c r="WCL199" s="87">
        <f>WCJ199*(($H$150)+1)+(IF(WCK199&lt;101,WCK199,IF(WCK199&lt;201,WCK199/2,IF(WCK199&lt;=301,WCK199/3,WCK199/4))))</f>
        <v>0</v>
      </c>
      <c r="WCM199" s="108">
        <v>3</v>
      </c>
      <c r="WCN199" s="109"/>
      <c r="WCO199" s="87"/>
      <c r="WCP199" s="87"/>
      <c r="WCQ199" s="87">
        <v>0</v>
      </c>
      <c r="WCR199" s="87">
        <f>WCP199+WCQ199</f>
        <v>0</v>
      </c>
      <c r="WCS199" s="87">
        <v>0</v>
      </c>
      <c r="WCT199" s="87">
        <f>WCR199*(($H$150)+1)+(IF(WCS199&lt;101,WCS199,IF(WCS199&lt;201,WCS199/2,IF(WCS199&lt;=301,WCS199/3,WCS199/4))))</f>
        <v>0</v>
      </c>
      <c r="WCU199" s="108">
        <v>3</v>
      </c>
      <c r="WCV199" s="109"/>
      <c r="WCW199" s="87"/>
      <c r="WCX199" s="87"/>
      <c r="WCY199" s="87">
        <v>0</v>
      </c>
      <c r="WCZ199" s="87">
        <f>WCX199+WCY199</f>
        <v>0</v>
      </c>
      <c r="WDA199" s="87">
        <v>0</v>
      </c>
      <c r="WDB199" s="87">
        <f>WCZ199*(($H$150)+1)+(IF(WDA199&lt;101,WDA199,IF(WDA199&lt;201,WDA199/2,IF(WDA199&lt;=301,WDA199/3,WDA199/4))))</f>
        <v>0</v>
      </c>
      <c r="WDC199" s="108">
        <v>3</v>
      </c>
      <c r="WDD199" s="109"/>
      <c r="WDE199" s="87"/>
      <c r="WDF199" s="87"/>
      <c r="WDG199" s="87">
        <v>0</v>
      </c>
      <c r="WDH199" s="87">
        <f>WDF199+WDG199</f>
        <v>0</v>
      </c>
      <c r="WDI199" s="87">
        <v>0</v>
      </c>
      <c r="WDJ199" s="87">
        <f>WDH199*(($H$150)+1)+(IF(WDI199&lt;101,WDI199,IF(WDI199&lt;201,WDI199/2,IF(WDI199&lt;=301,WDI199/3,WDI199/4))))</f>
        <v>0</v>
      </c>
      <c r="WDK199" s="108">
        <v>3</v>
      </c>
      <c r="WDL199" s="109"/>
      <c r="WDM199" s="87"/>
      <c r="WDN199" s="87"/>
      <c r="WDO199" s="87">
        <v>0</v>
      </c>
      <c r="WDP199" s="87">
        <f>WDN199+WDO199</f>
        <v>0</v>
      </c>
      <c r="WDQ199" s="87">
        <v>0</v>
      </c>
      <c r="WDR199" s="87">
        <f>WDP199*(($H$150)+1)+(IF(WDQ199&lt;101,WDQ199,IF(WDQ199&lt;201,WDQ199/2,IF(WDQ199&lt;=301,WDQ199/3,WDQ199/4))))</f>
        <v>0</v>
      </c>
      <c r="WDS199" s="108">
        <v>3</v>
      </c>
      <c r="WDT199" s="109"/>
      <c r="WDU199" s="87"/>
      <c r="WDV199" s="87"/>
      <c r="WDW199" s="87">
        <v>0</v>
      </c>
      <c r="WDX199" s="87">
        <f>WDV199+WDW199</f>
        <v>0</v>
      </c>
      <c r="WDY199" s="87">
        <v>0</v>
      </c>
      <c r="WDZ199" s="87">
        <f>WDX199*(($H$150)+1)+(IF(WDY199&lt;101,WDY199,IF(WDY199&lt;201,WDY199/2,IF(WDY199&lt;=301,WDY199/3,WDY199/4))))</f>
        <v>0</v>
      </c>
      <c r="WEA199" s="108">
        <v>3</v>
      </c>
      <c r="WEB199" s="109"/>
      <c r="WEC199" s="87"/>
      <c r="WED199" s="87"/>
      <c r="WEE199" s="87">
        <v>0</v>
      </c>
      <c r="WEF199" s="87">
        <f>WED199+WEE199</f>
        <v>0</v>
      </c>
      <c r="WEG199" s="87">
        <v>0</v>
      </c>
      <c r="WEH199" s="87">
        <f>WEF199*(($H$150)+1)+(IF(WEG199&lt;101,WEG199,IF(WEG199&lt;201,WEG199/2,IF(WEG199&lt;=301,WEG199/3,WEG199/4))))</f>
        <v>0</v>
      </c>
      <c r="WEI199" s="108">
        <v>3</v>
      </c>
      <c r="WEJ199" s="109"/>
      <c r="WEK199" s="87"/>
      <c r="WEL199" s="87"/>
      <c r="WEM199" s="87">
        <v>0</v>
      </c>
      <c r="WEN199" s="87">
        <f>WEL199+WEM199</f>
        <v>0</v>
      </c>
      <c r="WEO199" s="87">
        <v>0</v>
      </c>
      <c r="WEP199" s="87">
        <f>WEN199*(($H$150)+1)+(IF(WEO199&lt;101,WEO199,IF(WEO199&lt;201,WEO199/2,IF(WEO199&lt;=301,WEO199/3,WEO199/4))))</f>
        <v>0</v>
      </c>
      <c r="WEQ199" s="108">
        <v>3</v>
      </c>
      <c r="WER199" s="109"/>
      <c r="WES199" s="87"/>
      <c r="WET199" s="87"/>
      <c r="WEU199" s="87">
        <v>0</v>
      </c>
      <c r="WEV199" s="87">
        <f>WET199+WEU199</f>
        <v>0</v>
      </c>
      <c r="WEW199" s="87">
        <v>0</v>
      </c>
      <c r="WEX199" s="87">
        <f>WEV199*(($H$150)+1)+(IF(WEW199&lt;101,WEW199,IF(WEW199&lt;201,WEW199/2,IF(WEW199&lt;=301,WEW199/3,WEW199/4))))</f>
        <v>0</v>
      </c>
      <c r="WEY199" s="108">
        <v>3</v>
      </c>
      <c r="WEZ199" s="109"/>
      <c r="WFA199" s="87"/>
      <c r="WFB199" s="87"/>
      <c r="WFC199" s="87">
        <v>0</v>
      </c>
      <c r="WFD199" s="87">
        <f>WFB199+WFC199</f>
        <v>0</v>
      </c>
      <c r="WFE199" s="87">
        <v>0</v>
      </c>
      <c r="WFF199" s="87">
        <f>WFD199*(($H$150)+1)+(IF(WFE199&lt;101,WFE199,IF(WFE199&lt;201,WFE199/2,IF(WFE199&lt;=301,WFE199/3,WFE199/4))))</f>
        <v>0</v>
      </c>
      <c r="WFG199" s="108">
        <v>3</v>
      </c>
      <c r="WFH199" s="109"/>
      <c r="WFI199" s="87"/>
      <c r="WFJ199" s="87"/>
      <c r="WFK199" s="87">
        <v>0</v>
      </c>
      <c r="WFL199" s="87">
        <f>WFJ199+WFK199</f>
        <v>0</v>
      </c>
      <c r="WFM199" s="87">
        <v>0</v>
      </c>
      <c r="WFN199" s="87">
        <f>WFL199*(($H$150)+1)+(IF(WFM199&lt;101,WFM199,IF(WFM199&lt;201,WFM199/2,IF(WFM199&lt;=301,WFM199/3,WFM199/4))))</f>
        <v>0</v>
      </c>
      <c r="WFO199" s="108">
        <v>3</v>
      </c>
      <c r="WFP199" s="109"/>
      <c r="WFQ199" s="87"/>
      <c r="WFR199" s="87"/>
      <c r="WFS199" s="87">
        <v>0</v>
      </c>
      <c r="WFT199" s="87">
        <f>WFR199+WFS199</f>
        <v>0</v>
      </c>
      <c r="WFU199" s="87">
        <v>0</v>
      </c>
      <c r="WFV199" s="87">
        <f>WFT199*(($H$150)+1)+(IF(WFU199&lt;101,WFU199,IF(WFU199&lt;201,WFU199/2,IF(WFU199&lt;=301,WFU199/3,WFU199/4))))</f>
        <v>0</v>
      </c>
      <c r="WFW199" s="108">
        <v>3</v>
      </c>
      <c r="WFX199" s="109"/>
      <c r="WFY199" s="87"/>
      <c r="WFZ199" s="87"/>
      <c r="WGA199" s="87">
        <v>0</v>
      </c>
      <c r="WGB199" s="87">
        <f>WFZ199+WGA199</f>
        <v>0</v>
      </c>
      <c r="WGC199" s="87">
        <v>0</v>
      </c>
      <c r="WGD199" s="87">
        <f>WGB199*(($H$150)+1)+(IF(WGC199&lt;101,WGC199,IF(WGC199&lt;201,WGC199/2,IF(WGC199&lt;=301,WGC199/3,WGC199/4))))</f>
        <v>0</v>
      </c>
      <c r="WGE199" s="108">
        <v>3</v>
      </c>
      <c r="WGF199" s="109"/>
      <c r="WGG199" s="87"/>
      <c r="WGH199" s="87"/>
      <c r="WGI199" s="87">
        <v>0</v>
      </c>
      <c r="WGJ199" s="87">
        <f>WGH199+WGI199</f>
        <v>0</v>
      </c>
      <c r="WGK199" s="87">
        <v>0</v>
      </c>
      <c r="WGL199" s="87">
        <f>WGJ199*(($H$150)+1)+(IF(WGK199&lt;101,WGK199,IF(WGK199&lt;201,WGK199/2,IF(WGK199&lt;=301,WGK199/3,WGK199/4))))</f>
        <v>0</v>
      </c>
      <c r="WGM199" s="108">
        <v>3</v>
      </c>
      <c r="WGN199" s="109"/>
      <c r="WGO199" s="87"/>
      <c r="WGP199" s="87"/>
      <c r="WGQ199" s="87">
        <v>0</v>
      </c>
      <c r="WGR199" s="87">
        <f>WGP199+WGQ199</f>
        <v>0</v>
      </c>
      <c r="WGS199" s="87">
        <v>0</v>
      </c>
      <c r="WGT199" s="87">
        <f>WGR199*(($H$150)+1)+(IF(WGS199&lt;101,WGS199,IF(WGS199&lt;201,WGS199/2,IF(WGS199&lt;=301,WGS199/3,WGS199/4))))</f>
        <v>0</v>
      </c>
      <c r="WGU199" s="108">
        <v>3</v>
      </c>
      <c r="WGV199" s="109"/>
      <c r="WGW199" s="87"/>
      <c r="WGX199" s="87"/>
      <c r="WGY199" s="87">
        <v>0</v>
      </c>
      <c r="WGZ199" s="87">
        <f>WGX199+WGY199</f>
        <v>0</v>
      </c>
      <c r="WHA199" s="87">
        <v>0</v>
      </c>
      <c r="WHB199" s="87">
        <f>WGZ199*(($H$150)+1)+(IF(WHA199&lt;101,WHA199,IF(WHA199&lt;201,WHA199/2,IF(WHA199&lt;=301,WHA199/3,WHA199/4))))</f>
        <v>0</v>
      </c>
      <c r="WHC199" s="108">
        <v>3</v>
      </c>
      <c r="WHD199" s="109"/>
      <c r="WHE199" s="87"/>
      <c r="WHF199" s="87"/>
      <c r="WHG199" s="87">
        <v>0</v>
      </c>
      <c r="WHH199" s="87">
        <f>WHF199+WHG199</f>
        <v>0</v>
      </c>
      <c r="WHI199" s="87">
        <v>0</v>
      </c>
      <c r="WHJ199" s="87">
        <f>WHH199*(($H$150)+1)+(IF(WHI199&lt;101,WHI199,IF(WHI199&lt;201,WHI199/2,IF(WHI199&lt;=301,WHI199/3,WHI199/4))))</f>
        <v>0</v>
      </c>
      <c r="WHK199" s="108">
        <v>3</v>
      </c>
      <c r="WHL199" s="109"/>
      <c r="WHM199" s="87"/>
      <c r="WHN199" s="87"/>
      <c r="WHO199" s="87">
        <v>0</v>
      </c>
      <c r="WHP199" s="87">
        <f>WHN199+WHO199</f>
        <v>0</v>
      </c>
      <c r="WHQ199" s="87">
        <v>0</v>
      </c>
      <c r="WHR199" s="87">
        <f>WHP199*(($H$150)+1)+(IF(WHQ199&lt;101,WHQ199,IF(WHQ199&lt;201,WHQ199/2,IF(WHQ199&lt;=301,WHQ199/3,WHQ199/4))))</f>
        <v>0</v>
      </c>
      <c r="WHS199" s="108">
        <v>3</v>
      </c>
      <c r="WHT199" s="109"/>
      <c r="WHU199" s="87"/>
      <c r="WHV199" s="87"/>
      <c r="WHW199" s="87">
        <v>0</v>
      </c>
      <c r="WHX199" s="87">
        <f>WHV199+WHW199</f>
        <v>0</v>
      </c>
      <c r="WHY199" s="87">
        <v>0</v>
      </c>
      <c r="WHZ199" s="87">
        <f>WHX199*(($H$150)+1)+(IF(WHY199&lt;101,WHY199,IF(WHY199&lt;201,WHY199/2,IF(WHY199&lt;=301,WHY199/3,WHY199/4))))</f>
        <v>0</v>
      </c>
      <c r="WIA199" s="108">
        <v>3</v>
      </c>
      <c r="WIB199" s="109"/>
      <c r="WIC199" s="87"/>
      <c r="WID199" s="87"/>
      <c r="WIE199" s="87">
        <v>0</v>
      </c>
      <c r="WIF199" s="87">
        <f>WID199+WIE199</f>
        <v>0</v>
      </c>
      <c r="WIG199" s="87">
        <v>0</v>
      </c>
      <c r="WIH199" s="87">
        <f>WIF199*(($H$150)+1)+(IF(WIG199&lt;101,WIG199,IF(WIG199&lt;201,WIG199/2,IF(WIG199&lt;=301,WIG199/3,WIG199/4))))</f>
        <v>0</v>
      </c>
      <c r="WII199" s="108">
        <v>3</v>
      </c>
      <c r="WIJ199" s="109"/>
      <c r="WIK199" s="87"/>
      <c r="WIL199" s="87"/>
      <c r="WIM199" s="87">
        <v>0</v>
      </c>
      <c r="WIN199" s="87">
        <f>WIL199+WIM199</f>
        <v>0</v>
      </c>
      <c r="WIO199" s="87">
        <v>0</v>
      </c>
      <c r="WIP199" s="87">
        <f>WIN199*(($H$150)+1)+(IF(WIO199&lt;101,WIO199,IF(WIO199&lt;201,WIO199/2,IF(WIO199&lt;=301,WIO199/3,WIO199/4))))</f>
        <v>0</v>
      </c>
      <c r="WIQ199" s="108">
        <v>3</v>
      </c>
      <c r="WIR199" s="109"/>
      <c r="WIS199" s="87"/>
      <c r="WIT199" s="87"/>
      <c r="WIU199" s="87">
        <v>0</v>
      </c>
      <c r="WIV199" s="87">
        <f>WIT199+WIU199</f>
        <v>0</v>
      </c>
      <c r="WIW199" s="87">
        <v>0</v>
      </c>
      <c r="WIX199" s="87">
        <f>WIV199*(($H$150)+1)+(IF(WIW199&lt;101,WIW199,IF(WIW199&lt;201,WIW199/2,IF(WIW199&lt;=301,WIW199/3,WIW199/4))))</f>
        <v>0</v>
      </c>
      <c r="WIY199" s="108">
        <v>3</v>
      </c>
      <c r="WIZ199" s="109"/>
      <c r="WJA199" s="87"/>
      <c r="WJB199" s="87"/>
      <c r="WJC199" s="87">
        <v>0</v>
      </c>
      <c r="WJD199" s="87">
        <f>WJB199+WJC199</f>
        <v>0</v>
      </c>
      <c r="WJE199" s="87">
        <v>0</v>
      </c>
      <c r="WJF199" s="87">
        <f>WJD199*(($H$150)+1)+(IF(WJE199&lt;101,WJE199,IF(WJE199&lt;201,WJE199/2,IF(WJE199&lt;=301,WJE199/3,WJE199/4))))</f>
        <v>0</v>
      </c>
      <c r="WJG199" s="108">
        <v>3</v>
      </c>
      <c r="WJH199" s="109"/>
      <c r="WJI199" s="87"/>
      <c r="WJJ199" s="87"/>
      <c r="WJK199" s="87">
        <v>0</v>
      </c>
      <c r="WJL199" s="87">
        <f>WJJ199+WJK199</f>
        <v>0</v>
      </c>
      <c r="WJM199" s="87">
        <v>0</v>
      </c>
      <c r="WJN199" s="87">
        <f>WJL199*(($H$150)+1)+(IF(WJM199&lt;101,WJM199,IF(WJM199&lt;201,WJM199/2,IF(WJM199&lt;=301,WJM199/3,WJM199/4))))</f>
        <v>0</v>
      </c>
      <c r="WJO199" s="108">
        <v>3</v>
      </c>
      <c r="WJP199" s="109"/>
      <c r="WJQ199" s="87"/>
      <c r="WJR199" s="87"/>
      <c r="WJS199" s="87">
        <v>0</v>
      </c>
      <c r="WJT199" s="87">
        <f>WJR199+WJS199</f>
        <v>0</v>
      </c>
      <c r="WJU199" s="87">
        <v>0</v>
      </c>
      <c r="WJV199" s="87">
        <f>WJT199*(($H$150)+1)+(IF(WJU199&lt;101,WJU199,IF(WJU199&lt;201,WJU199/2,IF(WJU199&lt;=301,WJU199/3,WJU199/4))))</f>
        <v>0</v>
      </c>
      <c r="WJW199" s="108">
        <v>3</v>
      </c>
      <c r="WJX199" s="109"/>
      <c r="WJY199" s="87"/>
      <c r="WJZ199" s="87"/>
      <c r="WKA199" s="87">
        <v>0</v>
      </c>
      <c r="WKB199" s="87">
        <f>WJZ199+WKA199</f>
        <v>0</v>
      </c>
      <c r="WKC199" s="87">
        <v>0</v>
      </c>
      <c r="WKD199" s="87">
        <f>WKB199*(($H$150)+1)+(IF(WKC199&lt;101,WKC199,IF(WKC199&lt;201,WKC199/2,IF(WKC199&lt;=301,WKC199/3,WKC199/4))))</f>
        <v>0</v>
      </c>
      <c r="WKE199" s="108">
        <v>3</v>
      </c>
      <c r="WKF199" s="109"/>
      <c r="WKG199" s="87"/>
      <c r="WKH199" s="87"/>
      <c r="WKI199" s="87">
        <v>0</v>
      </c>
      <c r="WKJ199" s="87">
        <f>WKH199+WKI199</f>
        <v>0</v>
      </c>
      <c r="WKK199" s="87">
        <v>0</v>
      </c>
      <c r="WKL199" s="87">
        <f>WKJ199*(($H$150)+1)+(IF(WKK199&lt;101,WKK199,IF(WKK199&lt;201,WKK199/2,IF(WKK199&lt;=301,WKK199/3,WKK199/4))))</f>
        <v>0</v>
      </c>
      <c r="WKM199" s="108">
        <v>3</v>
      </c>
      <c r="WKN199" s="109"/>
      <c r="WKO199" s="87"/>
      <c r="WKP199" s="87"/>
      <c r="WKQ199" s="87">
        <v>0</v>
      </c>
      <c r="WKR199" s="87">
        <f>WKP199+WKQ199</f>
        <v>0</v>
      </c>
      <c r="WKS199" s="87">
        <v>0</v>
      </c>
      <c r="WKT199" s="87">
        <f>WKR199*(($H$150)+1)+(IF(WKS199&lt;101,WKS199,IF(WKS199&lt;201,WKS199/2,IF(WKS199&lt;=301,WKS199/3,WKS199/4))))</f>
        <v>0</v>
      </c>
      <c r="WKU199" s="108">
        <v>3</v>
      </c>
      <c r="WKV199" s="109"/>
      <c r="WKW199" s="87"/>
      <c r="WKX199" s="87"/>
      <c r="WKY199" s="87">
        <v>0</v>
      </c>
      <c r="WKZ199" s="87">
        <f>WKX199+WKY199</f>
        <v>0</v>
      </c>
      <c r="WLA199" s="87">
        <v>0</v>
      </c>
      <c r="WLB199" s="87">
        <f>WKZ199*(($H$150)+1)+(IF(WLA199&lt;101,WLA199,IF(WLA199&lt;201,WLA199/2,IF(WLA199&lt;=301,WLA199/3,WLA199/4))))</f>
        <v>0</v>
      </c>
      <c r="WLC199" s="108">
        <v>3</v>
      </c>
      <c r="WLD199" s="109"/>
      <c r="WLE199" s="87"/>
      <c r="WLF199" s="87"/>
      <c r="WLG199" s="87">
        <v>0</v>
      </c>
      <c r="WLH199" s="87">
        <f>WLF199+WLG199</f>
        <v>0</v>
      </c>
      <c r="WLI199" s="87">
        <v>0</v>
      </c>
      <c r="WLJ199" s="87">
        <f>WLH199*(($H$150)+1)+(IF(WLI199&lt;101,WLI199,IF(WLI199&lt;201,WLI199/2,IF(WLI199&lt;=301,WLI199/3,WLI199/4))))</f>
        <v>0</v>
      </c>
      <c r="WLK199" s="108">
        <v>3</v>
      </c>
      <c r="WLL199" s="109"/>
      <c r="WLM199" s="87"/>
      <c r="WLN199" s="87"/>
      <c r="WLO199" s="87">
        <v>0</v>
      </c>
      <c r="WLP199" s="87">
        <f>WLN199+WLO199</f>
        <v>0</v>
      </c>
      <c r="WLQ199" s="87">
        <v>0</v>
      </c>
      <c r="WLR199" s="87">
        <f>WLP199*(($H$150)+1)+(IF(WLQ199&lt;101,WLQ199,IF(WLQ199&lt;201,WLQ199/2,IF(WLQ199&lt;=301,WLQ199/3,WLQ199/4))))</f>
        <v>0</v>
      </c>
      <c r="WLS199" s="108">
        <v>3</v>
      </c>
      <c r="WLT199" s="109"/>
      <c r="WLU199" s="87"/>
      <c r="WLV199" s="87"/>
      <c r="WLW199" s="87">
        <v>0</v>
      </c>
      <c r="WLX199" s="87">
        <f>WLV199+WLW199</f>
        <v>0</v>
      </c>
      <c r="WLY199" s="87">
        <v>0</v>
      </c>
      <c r="WLZ199" s="87">
        <f>WLX199*(($H$150)+1)+(IF(WLY199&lt;101,WLY199,IF(WLY199&lt;201,WLY199/2,IF(WLY199&lt;=301,WLY199/3,WLY199/4))))</f>
        <v>0</v>
      </c>
      <c r="WMA199" s="108">
        <v>3</v>
      </c>
      <c r="WMB199" s="109"/>
      <c r="WMC199" s="87"/>
      <c r="WMD199" s="87"/>
      <c r="WME199" s="87">
        <v>0</v>
      </c>
      <c r="WMF199" s="87">
        <f>WMD199+WME199</f>
        <v>0</v>
      </c>
      <c r="WMG199" s="87">
        <v>0</v>
      </c>
      <c r="WMH199" s="87">
        <f>WMF199*(($H$150)+1)+(IF(WMG199&lt;101,WMG199,IF(WMG199&lt;201,WMG199/2,IF(WMG199&lt;=301,WMG199/3,WMG199/4))))</f>
        <v>0</v>
      </c>
      <c r="WMI199" s="108">
        <v>3</v>
      </c>
      <c r="WMJ199" s="109"/>
      <c r="WMK199" s="87"/>
      <c r="WML199" s="87"/>
      <c r="WMM199" s="87">
        <v>0</v>
      </c>
      <c r="WMN199" s="87">
        <f>WML199+WMM199</f>
        <v>0</v>
      </c>
      <c r="WMO199" s="87">
        <v>0</v>
      </c>
      <c r="WMP199" s="87">
        <f>WMN199*(($H$150)+1)+(IF(WMO199&lt;101,WMO199,IF(WMO199&lt;201,WMO199/2,IF(WMO199&lt;=301,WMO199/3,WMO199/4))))</f>
        <v>0</v>
      </c>
      <c r="WMQ199" s="108">
        <v>3</v>
      </c>
      <c r="WMR199" s="109"/>
      <c r="WMS199" s="87"/>
      <c r="WMT199" s="87"/>
      <c r="WMU199" s="87">
        <v>0</v>
      </c>
      <c r="WMV199" s="87">
        <f>WMT199+WMU199</f>
        <v>0</v>
      </c>
      <c r="WMW199" s="87">
        <v>0</v>
      </c>
      <c r="WMX199" s="87">
        <f>WMV199*(($H$150)+1)+(IF(WMW199&lt;101,WMW199,IF(WMW199&lt;201,WMW199/2,IF(WMW199&lt;=301,WMW199/3,WMW199/4))))</f>
        <v>0</v>
      </c>
      <c r="WMY199" s="108">
        <v>3</v>
      </c>
      <c r="WMZ199" s="109"/>
      <c r="WNA199" s="87"/>
      <c r="WNB199" s="87"/>
      <c r="WNC199" s="87">
        <v>0</v>
      </c>
      <c r="WND199" s="87">
        <f>WNB199+WNC199</f>
        <v>0</v>
      </c>
      <c r="WNE199" s="87">
        <v>0</v>
      </c>
      <c r="WNF199" s="87">
        <f>WND199*(($H$150)+1)+(IF(WNE199&lt;101,WNE199,IF(WNE199&lt;201,WNE199/2,IF(WNE199&lt;=301,WNE199/3,WNE199/4))))</f>
        <v>0</v>
      </c>
      <c r="WNG199" s="108">
        <v>3</v>
      </c>
      <c r="WNH199" s="109"/>
      <c r="WNI199" s="87"/>
      <c r="WNJ199" s="87"/>
      <c r="WNK199" s="87">
        <v>0</v>
      </c>
      <c r="WNL199" s="87">
        <f>WNJ199+WNK199</f>
        <v>0</v>
      </c>
      <c r="WNM199" s="87">
        <v>0</v>
      </c>
      <c r="WNN199" s="87">
        <f>WNL199*(($H$150)+1)+(IF(WNM199&lt;101,WNM199,IF(WNM199&lt;201,WNM199/2,IF(WNM199&lt;=301,WNM199/3,WNM199/4))))</f>
        <v>0</v>
      </c>
      <c r="WNO199" s="108">
        <v>3</v>
      </c>
      <c r="WNP199" s="109"/>
      <c r="WNQ199" s="87"/>
      <c r="WNR199" s="87"/>
      <c r="WNS199" s="87">
        <v>0</v>
      </c>
      <c r="WNT199" s="87">
        <f>WNR199+WNS199</f>
        <v>0</v>
      </c>
      <c r="WNU199" s="87">
        <v>0</v>
      </c>
      <c r="WNV199" s="87">
        <f>WNT199*(($H$150)+1)+(IF(WNU199&lt;101,WNU199,IF(WNU199&lt;201,WNU199/2,IF(WNU199&lt;=301,WNU199/3,WNU199/4))))</f>
        <v>0</v>
      </c>
      <c r="WNW199" s="108">
        <v>3</v>
      </c>
      <c r="WNX199" s="109"/>
      <c r="WNY199" s="87"/>
      <c r="WNZ199" s="87"/>
      <c r="WOA199" s="87">
        <v>0</v>
      </c>
      <c r="WOB199" s="87">
        <f>WNZ199+WOA199</f>
        <v>0</v>
      </c>
      <c r="WOC199" s="87">
        <v>0</v>
      </c>
      <c r="WOD199" s="87">
        <f>WOB199*(($H$150)+1)+(IF(WOC199&lt;101,WOC199,IF(WOC199&lt;201,WOC199/2,IF(WOC199&lt;=301,WOC199/3,WOC199/4))))</f>
        <v>0</v>
      </c>
      <c r="WOE199" s="108">
        <v>3</v>
      </c>
      <c r="WOF199" s="109"/>
      <c r="WOG199" s="87"/>
      <c r="WOH199" s="87"/>
      <c r="WOI199" s="87">
        <v>0</v>
      </c>
      <c r="WOJ199" s="87">
        <f>WOH199+WOI199</f>
        <v>0</v>
      </c>
      <c r="WOK199" s="87">
        <v>0</v>
      </c>
      <c r="WOL199" s="87">
        <f>WOJ199*(($H$150)+1)+(IF(WOK199&lt;101,WOK199,IF(WOK199&lt;201,WOK199/2,IF(WOK199&lt;=301,WOK199/3,WOK199/4))))</f>
        <v>0</v>
      </c>
      <c r="WOM199" s="108">
        <v>3</v>
      </c>
      <c r="WON199" s="109"/>
      <c r="WOO199" s="87"/>
      <c r="WOP199" s="87"/>
      <c r="WOQ199" s="87">
        <v>0</v>
      </c>
      <c r="WOR199" s="87">
        <f>WOP199+WOQ199</f>
        <v>0</v>
      </c>
      <c r="WOS199" s="87">
        <v>0</v>
      </c>
      <c r="WOT199" s="87">
        <f>WOR199*(($H$150)+1)+(IF(WOS199&lt;101,WOS199,IF(WOS199&lt;201,WOS199/2,IF(WOS199&lt;=301,WOS199/3,WOS199/4))))</f>
        <v>0</v>
      </c>
      <c r="WOU199" s="108">
        <v>3</v>
      </c>
      <c r="WOV199" s="109"/>
      <c r="WOW199" s="87"/>
      <c r="WOX199" s="87"/>
      <c r="WOY199" s="87">
        <v>0</v>
      </c>
      <c r="WOZ199" s="87">
        <f>WOX199+WOY199</f>
        <v>0</v>
      </c>
      <c r="WPA199" s="87">
        <v>0</v>
      </c>
      <c r="WPB199" s="87">
        <f>WOZ199*(($H$150)+1)+(IF(WPA199&lt;101,WPA199,IF(WPA199&lt;201,WPA199/2,IF(WPA199&lt;=301,WPA199/3,WPA199/4))))</f>
        <v>0</v>
      </c>
      <c r="WPC199" s="108">
        <v>3</v>
      </c>
      <c r="WPD199" s="109"/>
      <c r="WPE199" s="87"/>
      <c r="WPF199" s="87"/>
      <c r="WPG199" s="87">
        <v>0</v>
      </c>
      <c r="WPH199" s="87">
        <f>WPF199+WPG199</f>
        <v>0</v>
      </c>
      <c r="WPI199" s="87">
        <v>0</v>
      </c>
      <c r="WPJ199" s="87">
        <f>WPH199*(($H$150)+1)+(IF(WPI199&lt;101,WPI199,IF(WPI199&lt;201,WPI199/2,IF(WPI199&lt;=301,WPI199/3,WPI199/4))))</f>
        <v>0</v>
      </c>
      <c r="WPK199" s="108">
        <v>3</v>
      </c>
      <c r="WPL199" s="109"/>
      <c r="WPM199" s="87"/>
      <c r="WPN199" s="87"/>
      <c r="WPO199" s="87">
        <v>0</v>
      </c>
      <c r="WPP199" s="87">
        <f>WPN199+WPO199</f>
        <v>0</v>
      </c>
      <c r="WPQ199" s="87">
        <v>0</v>
      </c>
      <c r="WPR199" s="87">
        <f>WPP199*(($H$150)+1)+(IF(WPQ199&lt;101,WPQ199,IF(WPQ199&lt;201,WPQ199/2,IF(WPQ199&lt;=301,WPQ199/3,WPQ199/4))))</f>
        <v>0</v>
      </c>
      <c r="WPS199" s="108">
        <v>3</v>
      </c>
      <c r="WPT199" s="109"/>
      <c r="WPU199" s="87"/>
      <c r="WPV199" s="87"/>
      <c r="WPW199" s="87">
        <v>0</v>
      </c>
      <c r="WPX199" s="87">
        <f>WPV199+WPW199</f>
        <v>0</v>
      </c>
      <c r="WPY199" s="87">
        <v>0</v>
      </c>
      <c r="WPZ199" s="87">
        <f>WPX199*(($H$150)+1)+(IF(WPY199&lt;101,WPY199,IF(WPY199&lt;201,WPY199/2,IF(WPY199&lt;=301,WPY199/3,WPY199/4))))</f>
        <v>0</v>
      </c>
      <c r="WQA199" s="108">
        <v>3</v>
      </c>
      <c r="WQB199" s="109"/>
      <c r="WQC199" s="87"/>
      <c r="WQD199" s="87"/>
      <c r="WQE199" s="87">
        <v>0</v>
      </c>
      <c r="WQF199" s="87">
        <f>WQD199+WQE199</f>
        <v>0</v>
      </c>
      <c r="WQG199" s="87">
        <v>0</v>
      </c>
      <c r="WQH199" s="87">
        <f>WQF199*(($H$150)+1)+(IF(WQG199&lt;101,WQG199,IF(WQG199&lt;201,WQG199/2,IF(WQG199&lt;=301,WQG199/3,WQG199/4))))</f>
        <v>0</v>
      </c>
      <c r="WQI199" s="108">
        <v>3</v>
      </c>
      <c r="WQJ199" s="109"/>
      <c r="WQK199" s="87"/>
      <c r="WQL199" s="87"/>
      <c r="WQM199" s="87">
        <v>0</v>
      </c>
      <c r="WQN199" s="87">
        <f>WQL199+WQM199</f>
        <v>0</v>
      </c>
      <c r="WQO199" s="87">
        <v>0</v>
      </c>
      <c r="WQP199" s="87">
        <f>WQN199*(($H$150)+1)+(IF(WQO199&lt;101,WQO199,IF(WQO199&lt;201,WQO199/2,IF(WQO199&lt;=301,WQO199/3,WQO199/4))))</f>
        <v>0</v>
      </c>
      <c r="WQQ199" s="108">
        <v>3</v>
      </c>
      <c r="WQR199" s="109"/>
      <c r="WQS199" s="87"/>
      <c r="WQT199" s="87"/>
      <c r="WQU199" s="87">
        <v>0</v>
      </c>
      <c r="WQV199" s="87">
        <f>WQT199+WQU199</f>
        <v>0</v>
      </c>
      <c r="WQW199" s="87">
        <v>0</v>
      </c>
      <c r="WQX199" s="87">
        <f>WQV199*(($H$150)+1)+(IF(WQW199&lt;101,WQW199,IF(WQW199&lt;201,WQW199/2,IF(WQW199&lt;=301,WQW199/3,WQW199/4))))</f>
        <v>0</v>
      </c>
      <c r="WQY199" s="108">
        <v>3</v>
      </c>
      <c r="WQZ199" s="109"/>
      <c r="WRA199" s="87"/>
      <c r="WRB199" s="87"/>
      <c r="WRC199" s="87">
        <v>0</v>
      </c>
      <c r="WRD199" s="87">
        <f>WRB199+WRC199</f>
        <v>0</v>
      </c>
      <c r="WRE199" s="87">
        <v>0</v>
      </c>
      <c r="WRF199" s="87">
        <f>WRD199*(($H$150)+1)+(IF(WRE199&lt;101,WRE199,IF(WRE199&lt;201,WRE199/2,IF(WRE199&lt;=301,WRE199/3,WRE199/4))))</f>
        <v>0</v>
      </c>
      <c r="WRG199" s="108">
        <v>3</v>
      </c>
      <c r="WRH199" s="109"/>
      <c r="WRI199" s="87"/>
      <c r="WRJ199" s="87"/>
      <c r="WRK199" s="87">
        <v>0</v>
      </c>
      <c r="WRL199" s="87">
        <f>WRJ199+WRK199</f>
        <v>0</v>
      </c>
      <c r="WRM199" s="87">
        <v>0</v>
      </c>
      <c r="WRN199" s="87">
        <f>WRL199*(($H$150)+1)+(IF(WRM199&lt;101,WRM199,IF(WRM199&lt;201,WRM199/2,IF(WRM199&lt;=301,WRM199/3,WRM199/4))))</f>
        <v>0</v>
      </c>
      <c r="WRO199" s="108">
        <v>3</v>
      </c>
      <c r="WRP199" s="109"/>
      <c r="WRQ199" s="87"/>
      <c r="WRR199" s="87"/>
      <c r="WRS199" s="87">
        <v>0</v>
      </c>
      <c r="WRT199" s="87">
        <f>WRR199+WRS199</f>
        <v>0</v>
      </c>
      <c r="WRU199" s="87">
        <v>0</v>
      </c>
      <c r="WRV199" s="87">
        <f>WRT199*(($H$150)+1)+(IF(WRU199&lt;101,WRU199,IF(WRU199&lt;201,WRU199/2,IF(WRU199&lt;=301,WRU199/3,WRU199/4))))</f>
        <v>0</v>
      </c>
      <c r="WRW199" s="108">
        <v>3</v>
      </c>
      <c r="WRX199" s="109"/>
      <c r="WRY199" s="87"/>
      <c r="WRZ199" s="87"/>
      <c r="WSA199" s="87">
        <v>0</v>
      </c>
      <c r="WSB199" s="87">
        <f>WRZ199+WSA199</f>
        <v>0</v>
      </c>
      <c r="WSC199" s="87">
        <v>0</v>
      </c>
      <c r="WSD199" s="87">
        <f>WSB199*(($H$150)+1)+(IF(WSC199&lt;101,WSC199,IF(WSC199&lt;201,WSC199/2,IF(WSC199&lt;=301,WSC199/3,WSC199/4))))</f>
        <v>0</v>
      </c>
      <c r="WSE199" s="108">
        <v>3</v>
      </c>
      <c r="WSF199" s="109"/>
      <c r="WSG199" s="87"/>
      <c r="WSH199" s="87"/>
      <c r="WSI199" s="87">
        <v>0</v>
      </c>
      <c r="WSJ199" s="87">
        <f>WSH199+WSI199</f>
        <v>0</v>
      </c>
      <c r="WSK199" s="87">
        <v>0</v>
      </c>
      <c r="WSL199" s="87">
        <f>WSJ199*(($H$150)+1)+(IF(WSK199&lt;101,WSK199,IF(WSK199&lt;201,WSK199/2,IF(WSK199&lt;=301,WSK199/3,WSK199/4))))</f>
        <v>0</v>
      </c>
      <c r="WSM199" s="108">
        <v>3</v>
      </c>
      <c r="WSN199" s="109"/>
      <c r="WSO199" s="87"/>
      <c r="WSP199" s="87"/>
      <c r="WSQ199" s="87">
        <v>0</v>
      </c>
      <c r="WSR199" s="87">
        <f>WSP199+WSQ199</f>
        <v>0</v>
      </c>
      <c r="WSS199" s="87">
        <v>0</v>
      </c>
      <c r="WST199" s="87">
        <f>WSR199*(($H$150)+1)+(IF(WSS199&lt;101,WSS199,IF(WSS199&lt;201,WSS199/2,IF(WSS199&lt;=301,WSS199/3,WSS199/4))))</f>
        <v>0</v>
      </c>
      <c r="WSU199" s="108">
        <v>3</v>
      </c>
      <c r="WSV199" s="109"/>
      <c r="WSW199" s="87"/>
      <c r="WSX199" s="87"/>
      <c r="WSY199" s="87">
        <v>0</v>
      </c>
      <c r="WSZ199" s="87">
        <f>WSX199+WSY199</f>
        <v>0</v>
      </c>
      <c r="WTA199" s="87">
        <v>0</v>
      </c>
      <c r="WTB199" s="87">
        <f>WSZ199*(($H$150)+1)+(IF(WTA199&lt;101,WTA199,IF(WTA199&lt;201,WTA199/2,IF(WTA199&lt;=301,WTA199/3,WTA199/4))))</f>
        <v>0</v>
      </c>
      <c r="WTC199" s="108">
        <v>3</v>
      </c>
      <c r="WTD199" s="109"/>
      <c r="WTE199" s="87"/>
      <c r="WTF199" s="87"/>
      <c r="WTG199" s="87">
        <v>0</v>
      </c>
      <c r="WTH199" s="87">
        <f>WTF199+WTG199</f>
        <v>0</v>
      </c>
      <c r="WTI199" s="87">
        <v>0</v>
      </c>
      <c r="WTJ199" s="87">
        <f>WTH199*(($H$150)+1)+(IF(WTI199&lt;101,WTI199,IF(WTI199&lt;201,WTI199/2,IF(WTI199&lt;=301,WTI199/3,WTI199/4))))</f>
        <v>0</v>
      </c>
      <c r="WTK199" s="108">
        <v>3</v>
      </c>
      <c r="WTL199" s="109"/>
      <c r="WTM199" s="87"/>
      <c r="WTN199" s="87"/>
      <c r="WTO199" s="87">
        <v>0</v>
      </c>
      <c r="WTP199" s="87">
        <f>WTN199+WTO199</f>
        <v>0</v>
      </c>
      <c r="WTQ199" s="87">
        <v>0</v>
      </c>
      <c r="WTR199" s="87">
        <f>WTP199*(($H$150)+1)+(IF(WTQ199&lt;101,WTQ199,IF(WTQ199&lt;201,WTQ199/2,IF(WTQ199&lt;=301,WTQ199/3,WTQ199/4))))</f>
        <v>0</v>
      </c>
      <c r="WTS199" s="108">
        <v>3</v>
      </c>
      <c r="WTT199" s="109"/>
      <c r="WTU199" s="87"/>
      <c r="WTV199" s="87"/>
      <c r="WTW199" s="87">
        <v>0</v>
      </c>
      <c r="WTX199" s="87">
        <f>WTV199+WTW199</f>
        <v>0</v>
      </c>
      <c r="WTY199" s="87">
        <v>0</v>
      </c>
      <c r="WTZ199" s="87">
        <f>WTX199*(($H$150)+1)+(IF(WTY199&lt;101,WTY199,IF(WTY199&lt;201,WTY199/2,IF(WTY199&lt;=301,WTY199/3,WTY199/4))))</f>
        <v>0</v>
      </c>
      <c r="WUA199" s="108">
        <v>3</v>
      </c>
      <c r="WUB199" s="109"/>
      <c r="WUC199" s="87"/>
      <c r="WUD199" s="87"/>
      <c r="WUE199" s="87">
        <v>0</v>
      </c>
      <c r="WUF199" s="87">
        <f>WUD199+WUE199</f>
        <v>0</v>
      </c>
      <c r="WUG199" s="87">
        <v>0</v>
      </c>
      <c r="WUH199" s="87">
        <f>WUF199*(($H$150)+1)+(IF(WUG199&lt;101,WUG199,IF(WUG199&lt;201,WUG199/2,IF(WUG199&lt;=301,WUG199/3,WUG199/4))))</f>
        <v>0</v>
      </c>
      <c r="WUI199" s="108">
        <v>3</v>
      </c>
      <c r="WUJ199" s="109"/>
      <c r="WUK199" s="87"/>
      <c r="WUL199" s="87"/>
      <c r="WUM199" s="87">
        <v>0</v>
      </c>
      <c r="WUN199" s="87">
        <f>WUL199+WUM199</f>
        <v>0</v>
      </c>
      <c r="WUO199" s="87">
        <v>0</v>
      </c>
      <c r="WUP199" s="87">
        <f>WUN199*(($H$150)+1)+(IF(WUO199&lt;101,WUO199,IF(WUO199&lt;201,WUO199/2,IF(WUO199&lt;=301,WUO199/3,WUO199/4))))</f>
        <v>0</v>
      </c>
      <c r="WUQ199" s="108">
        <v>3</v>
      </c>
      <c r="WUR199" s="109"/>
      <c r="WUS199" s="87"/>
      <c r="WUT199" s="87"/>
      <c r="WUU199" s="87">
        <v>0</v>
      </c>
      <c r="WUV199" s="87">
        <f>WUT199+WUU199</f>
        <v>0</v>
      </c>
      <c r="WUW199" s="87">
        <v>0</v>
      </c>
      <c r="WUX199" s="87">
        <f>WUV199*(($H$150)+1)+(IF(WUW199&lt;101,WUW199,IF(WUW199&lt;201,WUW199/2,IF(WUW199&lt;=301,WUW199/3,WUW199/4))))</f>
        <v>0</v>
      </c>
      <c r="WUY199" s="108">
        <v>3</v>
      </c>
      <c r="WUZ199" s="109"/>
      <c r="WVA199" s="87"/>
      <c r="WVB199" s="87"/>
      <c r="WVC199" s="87">
        <v>0</v>
      </c>
      <c r="WVD199" s="87">
        <f>WVB199+WVC199</f>
        <v>0</v>
      </c>
      <c r="WVE199" s="87">
        <v>0</v>
      </c>
      <c r="WVF199" s="87">
        <f>WVD199*(($H$150)+1)+(IF(WVE199&lt;101,WVE199,IF(WVE199&lt;201,WVE199/2,IF(WVE199&lt;=301,WVE199/3,WVE199/4))))</f>
        <v>0</v>
      </c>
      <c r="WVG199" s="108">
        <v>3</v>
      </c>
      <c r="WVH199" s="109"/>
      <c r="WVI199" s="87"/>
      <c r="WVJ199" s="87"/>
      <c r="WVK199" s="87">
        <v>0</v>
      </c>
      <c r="WVL199" s="87">
        <f>WVJ199+WVK199</f>
        <v>0</v>
      </c>
      <c r="WVM199" s="87">
        <v>0</v>
      </c>
      <c r="WVN199" s="87">
        <f>WVL199*(($H$150)+1)+(IF(WVM199&lt;101,WVM199,IF(WVM199&lt;201,WVM199/2,IF(WVM199&lt;=301,WVM199/3,WVM199/4))))</f>
        <v>0</v>
      </c>
      <c r="WVO199" s="108">
        <v>3</v>
      </c>
      <c r="WVP199" s="109"/>
      <c r="WVQ199" s="87"/>
      <c r="WVR199" s="87"/>
      <c r="WVS199" s="87">
        <v>0</v>
      </c>
      <c r="WVT199" s="87">
        <f>WVR199+WVS199</f>
        <v>0</v>
      </c>
      <c r="WVU199" s="87">
        <v>0</v>
      </c>
      <c r="WVV199" s="87">
        <f>WVT199*(($H$150)+1)+(IF(WVU199&lt;101,WVU199,IF(WVU199&lt;201,WVU199/2,IF(WVU199&lt;=301,WVU199/3,WVU199/4))))</f>
        <v>0</v>
      </c>
      <c r="WVW199" s="108">
        <v>3</v>
      </c>
      <c r="WVX199" s="109"/>
      <c r="WVY199" s="87"/>
      <c r="WVZ199" s="87"/>
      <c r="WWA199" s="87">
        <v>0</v>
      </c>
      <c r="WWB199" s="87">
        <f>WVZ199+WWA199</f>
        <v>0</v>
      </c>
      <c r="WWC199" s="87">
        <v>0</v>
      </c>
      <c r="WWD199" s="87">
        <f>WWB199*(($H$150)+1)+(IF(WWC199&lt;101,WWC199,IF(WWC199&lt;201,WWC199/2,IF(WWC199&lt;=301,WWC199/3,WWC199/4))))</f>
        <v>0</v>
      </c>
      <c r="WWE199" s="108">
        <v>3</v>
      </c>
      <c r="WWF199" s="109"/>
      <c r="WWG199" s="87"/>
      <c r="WWH199" s="87"/>
      <c r="WWI199" s="87">
        <v>0</v>
      </c>
      <c r="WWJ199" s="87">
        <f>WWH199+WWI199</f>
        <v>0</v>
      </c>
      <c r="WWK199" s="87">
        <v>0</v>
      </c>
      <c r="WWL199" s="87">
        <f>WWJ199*(($H$150)+1)+(IF(WWK199&lt;101,WWK199,IF(WWK199&lt;201,WWK199/2,IF(WWK199&lt;=301,WWK199/3,WWK199/4))))</f>
        <v>0</v>
      </c>
      <c r="WWM199" s="108">
        <v>3</v>
      </c>
      <c r="WWN199" s="109"/>
      <c r="WWO199" s="87"/>
      <c r="WWP199" s="87"/>
      <c r="WWQ199" s="87">
        <v>0</v>
      </c>
      <c r="WWR199" s="87">
        <f>WWP199+WWQ199</f>
        <v>0</v>
      </c>
      <c r="WWS199" s="87">
        <v>0</v>
      </c>
      <c r="WWT199" s="87">
        <f>WWR199*(($H$150)+1)+(IF(WWS199&lt;101,WWS199,IF(WWS199&lt;201,WWS199/2,IF(WWS199&lt;=301,WWS199/3,WWS199/4))))</f>
        <v>0</v>
      </c>
      <c r="WWU199" s="108">
        <v>3</v>
      </c>
      <c r="WWV199" s="109"/>
      <c r="WWW199" s="87"/>
      <c r="WWX199" s="87"/>
      <c r="WWY199" s="87">
        <v>0</v>
      </c>
      <c r="WWZ199" s="87">
        <f>WWX199+WWY199</f>
        <v>0</v>
      </c>
      <c r="WXA199" s="87">
        <v>0</v>
      </c>
      <c r="WXB199" s="87">
        <f>WWZ199*(($H$150)+1)+(IF(WXA199&lt;101,WXA199,IF(WXA199&lt;201,WXA199/2,IF(WXA199&lt;=301,WXA199/3,WXA199/4))))</f>
        <v>0</v>
      </c>
      <c r="WXC199" s="108">
        <v>3</v>
      </c>
      <c r="WXD199" s="109"/>
      <c r="WXE199" s="87"/>
      <c r="WXF199" s="87"/>
      <c r="WXG199" s="87">
        <v>0</v>
      </c>
      <c r="WXH199" s="87">
        <f>WXF199+WXG199</f>
        <v>0</v>
      </c>
      <c r="WXI199" s="87">
        <v>0</v>
      </c>
      <c r="WXJ199" s="87">
        <f>WXH199*(($H$150)+1)+(IF(WXI199&lt;101,WXI199,IF(WXI199&lt;201,WXI199/2,IF(WXI199&lt;=301,WXI199/3,WXI199/4))))</f>
        <v>0</v>
      </c>
      <c r="WXK199" s="108">
        <v>3</v>
      </c>
      <c r="WXL199" s="109"/>
      <c r="WXM199" s="87"/>
      <c r="WXN199" s="87"/>
      <c r="WXO199" s="87">
        <v>0</v>
      </c>
      <c r="WXP199" s="87">
        <f>WXN199+WXO199</f>
        <v>0</v>
      </c>
      <c r="WXQ199" s="87">
        <v>0</v>
      </c>
      <c r="WXR199" s="87">
        <f>WXP199*(($H$150)+1)+(IF(WXQ199&lt;101,WXQ199,IF(WXQ199&lt;201,WXQ199/2,IF(WXQ199&lt;=301,WXQ199/3,WXQ199/4))))</f>
        <v>0</v>
      </c>
      <c r="WXS199" s="108">
        <v>3</v>
      </c>
      <c r="WXT199" s="109"/>
      <c r="WXU199" s="87"/>
      <c r="WXV199" s="87"/>
      <c r="WXW199" s="87">
        <v>0</v>
      </c>
      <c r="WXX199" s="87">
        <f>WXV199+WXW199</f>
        <v>0</v>
      </c>
      <c r="WXY199" s="87">
        <v>0</v>
      </c>
      <c r="WXZ199" s="87">
        <f>WXX199*(($H$150)+1)+(IF(WXY199&lt;101,WXY199,IF(WXY199&lt;201,WXY199/2,IF(WXY199&lt;=301,WXY199/3,WXY199/4))))</f>
        <v>0</v>
      </c>
      <c r="WYA199" s="108">
        <v>3</v>
      </c>
      <c r="WYB199" s="109"/>
      <c r="WYC199" s="87"/>
      <c r="WYD199" s="87"/>
      <c r="WYE199" s="87">
        <v>0</v>
      </c>
      <c r="WYF199" s="87">
        <f>WYD199+WYE199</f>
        <v>0</v>
      </c>
      <c r="WYG199" s="87">
        <v>0</v>
      </c>
      <c r="WYH199" s="87">
        <f>WYF199*(($H$150)+1)+(IF(WYG199&lt;101,WYG199,IF(WYG199&lt;201,WYG199/2,IF(WYG199&lt;=301,WYG199/3,WYG199/4))))</f>
        <v>0</v>
      </c>
      <c r="WYI199" s="108">
        <v>3</v>
      </c>
      <c r="WYJ199" s="109"/>
      <c r="WYK199" s="87"/>
      <c r="WYL199" s="87"/>
      <c r="WYM199" s="87">
        <v>0</v>
      </c>
      <c r="WYN199" s="87">
        <f>WYL199+WYM199</f>
        <v>0</v>
      </c>
      <c r="WYO199" s="87">
        <v>0</v>
      </c>
      <c r="WYP199" s="87">
        <f>WYN199*(($H$150)+1)+(IF(WYO199&lt;101,WYO199,IF(WYO199&lt;201,WYO199/2,IF(WYO199&lt;=301,WYO199/3,WYO199/4))))</f>
        <v>0</v>
      </c>
      <c r="WYQ199" s="108">
        <v>3</v>
      </c>
      <c r="WYR199" s="109"/>
      <c r="WYS199" s="87"/>
      <c r="WYT199" s="87"/>
      <c r="WYU199" s="87">
        <v>0</v>
      </c>
      <c r="WYV199" s="87">
        <f>WYT199+WYU199</f>
        <v>0</v>
      </c>
      <c r="WYW199" s="87">
        <v>0</v>
      </c>
      <c r="WYX199" s="87">
        <f>WYV199*(($H$150)+1)+(IF(WYW199&lt;101,WYW199,IF(WYW199&lt;201,WYW199/2,IF(WYW199&lt;=301,WYW199/3,WYW199/4))))</f>
        <v>0</v>
      </c>
      <c r="WYY199" s="108">
        <v>3</v>
      </c>
      <c r="WYZ199" s="109"/>
      <c r="WZA199" s="87"/>
      <c r="WZB199" s="87"/>
      <c r="WZC199" s="87">
        <v>0</v>
      </c>
      <c r="WZD199" s="87">
        <f>WZB199+WZC199</f>
        <v>0</v>
      </c>
      <c r="WZE199" s="87">
        <v>0</v>
      </c>
      <c r="WZF199" s="87">
        <f>WZD199*(($H$150)+1)+(IF(WZE199&lt;101,WZE199,IF(WZE199&lt;201,WZE199/2,IF(WZE199&lt;=301,WZE199/3,WZE199/4))))</f>
        <v>0</v>
      </c>
      <c r="WZG199" s="108">
        <v>3</v>
      </c>
      <c r="WZH199" s="109"/>
      <c r="WZI199" s="87"/>
      <c r="WZJ199" s="87"/>
      <c r="WZK199" s="87">
        <v>0</v>
      </c>
      <c r="WZL199" s="87">
        <f>WZJ199+WZK199</f>
        <v>0</v>
      </c>
      <c r="WZM199" s="87">
        <v>0</v>
      </c>
      <c r="WZN199" s="87">
        <f>WZL199*(($H$150)+1)+(IF(WZM199&lt;101,WZM199,IF(WZM199&lt;201,WZM199/2,IF(WZM199&lt;=301,WZM199/3,WZM199/4))))</f>
        <v>0</v>
      </c>
      <c r="WZO199" s="108">
        <v>3</v>
      </c>
      <c r="WZP199" s="109"/>
      <c r="WZQ199" s="87"/>
      <c r="WZR199" s="87"/>
      <c r="WZS199" s="87">
        <v>0</v>
      </c>
      <c r="WZT199" s="87">
        <f>WZR199+WZS199</f>
        <v>0</v>
      </c>
      <c r="WZU199" s="87">
        <v>0</v>
      </c>
      <c r="WZV199" s="87">
        <f>WZT199*(($H$150)+1)+(IF(WZU199&lt;101,WZU199,IF(WZU199&lt;201,WZU199/2,IF(WZU199&lt;=301,WZU199/3,WZU199/4))))</f>
        <v>0</v>
      </c>
      <c r="WZW199" s="108">
        <v>3</v>
      </c>
      <c r="WZX199" s="109"/>
      <c r="WZY199" s="87"/>
      <c r="WZZ199" s="87"/>
      <c r="XAA199" s="87">
        <v>0</v>
      </c>
      <c r="XAB199" s="87">
        <f>WZZ199+XAA199</f>
        <v>0</v>
      </c>
      <c r="XAC199" s="87">
        <v>0</v>
      </c>
      <c r="XAD199" s="87">
        <f>XAB199*(($H$150)+1)+(IF(XAC199&lt;101,XAC199,IF(XAC199&lt;201,XAC199/2,IF(XAC199&lt;=301,XAC199/3,XAC199/4))))</f>
        <v>0</v>
      </c>
      <c r="XAE199" s="108">
        <v>3</v>
      </c>
      <c r="XAF199" s="109"/>
      <c r="XAG199" s="87"/>
      <c r="XAH199" s="87"/>
      <c r="XAI199" s="87">
        <v>0</v>
      </c>
      <c r="XAJ199" s="87">
        <f>XAH199+XAI199</f>
        <v>0</v>
      </c>
      <c r="XAK199" s="87">
        <v>0</v>
      </c>
      <c r="XAL199" s="87">
        <f>XAJ199*(($H$150)+1)+(IF(XAK199&lt;101,XAK199,IF(XAK199&lt;201,XAK199/2,IF(XAK199&lt;=301,XAK199/3,XAK199/4))))</f>
        <v>0</v>
      </c>
      <c r="XAM199" s="108">
        <v>3</v>
      </c>
      <c r="XAN199" s="109"/>
      <c r="XAO199" s="87"/>
      <c r="XAP199" s="87"/>
      <c r="XAQ199" s="87">
        <v>0</v>
      </c>
      <c r="XAR199" s="87">
        <f>XAP199+XAQ199</f>
        <v>0</v>
      </c>
      <c r="XAS199" s="87">
        <v>0</v>
      </c>
      <c r="XAT199" s="87">
        <f>XAR199*(($H$150)+1)+(IF(XAS199&lt;101,XAS199,IF(XAS199&lt;201,XAS199/2,IF(XAS199&lt;=301,XAS199/3,XAS199/4))))</f>
        <v>0</v>
      </c>
      <c r="XAU199" s="108">
        <v>3</v>
      </c>
      <c r="XAV199" s="109"/>
      <c r="XAW199" s="87"/>
      <c r="XAX199" s="87"/>
      <c r="XAY199" s="87">
        <v>0</v>
      </c>
      <c r="XAZ199" s="87">
        <f>XAX199+XAY199</f>
        <v>0</v>
      </c>
      <c r="XBA199" s="87">
        <v>0</v>
      </c>
      <c r="XBB199" s="87">
        <f>XAZ199*(($H$150)+1)+(IF(XBA199&lt;101,XBA199,IF(XBA199&lt;201,XBA199/2,IF(XBA199&lt;=301,XBA199/3,XBA199/4))))</f>
        <v>0</v>
      </c>
      <c r="XBC199" s="108">
        <v>3</v>
      </c>
      <c r="XBD199" s="109"/>
      <c r="XBE199" s="87"/>
      <c r="XBF199" s="87"/>
      <c r="XBG199" s="87">
        <v>0</v>
      </c>
      <c r="XBH199" s="87">
        <f>XBF199+XBG199</f>
        <v>0</v>
      </c>
      <c r="XBI199" s="87">
        <v>0</v>
      </c>
      <c r="XBJ199" s="87">
        <f>XBH199*(($H$150)+1)+(IF(XBI199&lt;101,XBI199,IF(XBI199&lt;201,XBI199/2,IF(XBI199&lt;=301,XBI199/3,XBI199/4))))</f>
        <v>0</v>
      </c>
      <c r="XBK199" s="108">
        <v>3</v>
      </c>
      <c r="XBL199" s="109"/>
      <c r="XBM199" s="87"/>
      <c r="XBN199" s="87"/>
      <c r="XBO199" s="87">
        <v>0</v>
      </c>
      <c r="XBP199" s="87">
        <f>XBN199+XBO199</f>
        <v>0</v>
      </c>
      <c r="XBQ199" s="87">
        <v>0</v>
      </c>
      <c r="XBR199" s="87">
        <f>XBP199*(($H$150)+1)+(IF(XBQ199&lt;101,XBQ199,IF(XBQ199&lt;201,XBQ199/2,IF(XBQ199&lt;=301,XBQ199/3,XBQ199/4))))</f>
        <v>0</v>
      </c>
      <c r="XBS199" s="108">
        <v>3</v>
      </c>
      <c r="XBT199" s="109"/>
      <c r="XBU199" s="87"/>
      <c r="XBV199" s="87"/>
      <c r="XBW199" s="87">
        <v>0</v>
      </c>
      <c r="XBX199" s="87">
        <f>XBV199+XBW199</f>
        <v>0</v>
      </c>
      <c r="XBY199" s="87">
        <v>0</v>
      </c>
      <c r="XBZ199" s="87">
        <f>XBX199*(($H$150)+1)+(IF(XBY199&lt;101,XBY199,IF(XBY199&lt;201,XBY199/2,IF(XBY199&lt;=301,XBY199/3,XBY199/4))))</f>
        <v>0</v>
      </c>
      <c r="XCA199" s="108">
        <v>3</v>
      </c>
      <c r="XCB199" s="109"/>
      <c r="XCC199" s="87"/>
      <c r="XCD199" s="87"/>
      <c r="XCE199" s="87">
        <v>0</v>
      </c>
      <c r="XCF199" s="87">
        <f>XCD199+XCE199</f>
        <v>0</v>
      </c>
      <c r="XCG199" s="87">
        <v>0</v>
      </c>
      <c r="XCH199" s="87">
        <f>XCF199*(($H$150)+1)+(IF(XCG199&lt;101,XCG199,IF(XCG199&lt;201,XCG199/2,IF(XCG199&lt;=301,XCG199/3,XCG199/4))))</f>
        <v>0</v>
      </c>
      <c r="XCI199" s="108">
        <v>3</v>
      </c>
      <c r="XCJ199" s="109"/>
      <c r="XCK199" s="87"/>
      <c r="XCL199" s="87"/>
      <c r="XCM199" s="87">
        <v>0</v>
      </c>
      <c r="XCN199" s="87">
        <f>XCL199+XCM199</f>
        <v>0</v>
      </c>
      <c r="XCO199" s="87">
        <v>0</v>
      </c>
      <c r="XCP199" s="87">
        <f>XCN199*(($H$150)+1)+(IF(XCO199&lt;101,XCO199,IF(XCO199&lt;201,XCO199/2,IF(XCO199&lt;=301,XCO199/3,XCO199/4))))</f>
        <v>0</v>
      </c>
      <c r="XCQ199" s="108">
        <v>3</v>
      </c>
      <c r="XCR199" s="109"/>
      <c r="XCS199" s="87"/>
      <c r="XCT199" s="87"/>
      <c r="XCU199" s="87">
        <v>0</v>
      </c>
      <c r="XCV199" s="87">
        <f>XCT199+XCU199</f>
        <v>0</v>
      </c>
      <c r="XCW199" s="87">
        <v>0</v>
      </c>
      <c r="XCX199" s="87">
        <f>XCV199*(($H$150)+1)+(IF(XCW199&lt;101,XCW199,IF(XCW199&lt;201,XCW199/2,IF(XCW199&lt;=301,XCW199/3,XCW199/4))))</f>
        <v>0</v>
      </c>
      <c r="XCY199" s="108">
        <v>3</v>
      </c>
      <c r="XCZ199" s="109"/>
      <c r="XDA199" s="87"/>
      <c r="XDB199" s="87"/>
      <c r="XDC199" s="87">
        <v>0</v>
      </c>
      <c r="XDD199" s="87">
        <f>XDB199+XDC199</f>
        <v>0</v>
      </c>
      <c r="XDE199" s="87">
        <v>0</v>
      </c>
      <c r="XDF199" s="87">
        <f>XDD199*(($H$150)+1)+(IF(XDE199&lt;101,XDE199,IF(XDE199&lt;201,XDE199/2,IF(XDE199&lt;=301,XDE199/3,XDE199/4))))</f>
        <v>0</v>
      </c>
      <c r="XDG199" s="108">
        <v>3</v>
      </c>
      <c r="XDH199" s="109"/>
      <c r="XDI199" s="87"/>
      <c r="XDJ199" s="87"/>
      <c r="XDK199" s="87">
        <v>0</v>
      </c>
      <c r="XDL199" s="87">
        <f>XDJ199+XDK199</f>
        <v>0</v>
      </c>
      <c r="XDM199" s="87">
        <v>0</v>
      </c>
      <c r="XDN199" s="87">
        <f>XDL199*(($H$150)+1)+(IF(XDM199&lt;101,XDM199,IF(XDM199&lt;201,XDM199/2,IF(XDM199&lt;=301,XDM199/3,XDM199/4))))</f>
        <v>0</v>
      </c>
    </row>
    <row r="200" spans="1:16342" x14ac:dyDescent="0.25">
      <c r="A200" s="110">
        <v>9</v>
      </c>
      <c r="B200" s="110"/>
      <c r="C200" s="105" t="s">
        <v>362</v>
      </c>
      <c r="D200" s="96">
        <f>(38.06)*10.764</f>
        <v>409.67784</v>
      </c>
      <c r="E200" s="96">
        <v>0</v>
      </c>
      <c r="F200" s="105">
        <f t="shared" si="15"/>
        <v>409.67784</v>
      </c>
      <c r="G200" s="105">
        <v>0</v>
      </c>
      <c r="H200" s="105">
        <f t="shared" si="16"/>
        <v>614.51675999999998</v>
      </c>
      <c r="M200" s="108">
        <v>4</v>
      </c>
      <c r="N200" s="109"/>
      <c r="O200" s="87"/>
      <c r="P200" s="87"/>
      <c r="Q200" s="87">
        <v>0</v>
      </c>
      <c r="R200" s="87">
        <f>P200+Q200</f>
        <v>0</v>
      </c>
      <c r="S200" s="87">
        <v>0</v>
      </c>
      <c r="T200" s="87">
        <f>R200*(($H$150)+1)+(IF(S200&lt;101,S200,IF(S200&lt;201,S200/2,IF(S200&lt;=301,S200/3,S200/4))))</f>
        <v>0</v>
      </c>
      <c r="U200" s="108">
        <v>4</v>
      </c>
      <c r="V200" s="109"/>
      <c r="W200" s="87"/>
      <c r="X200" s="87"/>
      <c r="Y200" s="87">
        <v>0</v>
      </c>
      <c r="Z200" s="87">
        <f>X200+Y200</f>
        <v>0</v>
      </c>
      <c r="AA200" s="87">
        <v>0</v>
      </c>
      <c r="AB200" s="87">
        <f>Z200*(($H$150)+1)+(IF(AA200&lt;101,AA200,IF(AA200&lt;201,AA200/2,IF(AA200&lt;=301,AA200/3,AA200/4))))</f>
        <v>0</v>
      </c>
      <c r="AC200" s="108">
        <v>4</v>
      </c>
      <c r="AD200" s="109"/>
      <c r="AE200" s="87"/>
      <c r="AF200" s="87"/>
      <c r="AG200" s="87">
        <v>0</v>
      </c>
      <c r="AH200" s="87">
        <f>AF200+AG200</f>
        <v>0</v>
      </c>
      <c r="AI200" s="87">
        <v>0</v>
      </c>
      <c r="AJ200" s="87">
        <f>AH200*(($H$150)+1)+(IF(AI200&lt;101,AI200,IF(AI200&lt;201,AI200/2,IF(AI200&lt;=301,AI200/3,AI200/4))))</f>
        <v>0</v>
      </c>
      <c r="AK200" s="108">
        <v>4</v>
      </c>
      <c r="AL200" s="109"/>
      <c r="AM200" s="87"/>
      <c r="AN200" s="87"/>
      <c r="AO200" s="87">
        <v>0</v>
      </c>
      <c r="AP200" s="87">
        <f>AN200+AO200</f>
        <v>0</v>
      </c>
      <c r="AQ200" s="87">
        <v>0</v>
      </c>
      <c r="AR200" s="87">
        <f>AP200*(($H$150)+1)+(IF(AQ200&lt;101,AQ200,IF(AQ200&lt;201,AQ200/2,IF(AQ200&lt;=301,AQ200/3,AQ200/4))))</f>
        <v>0</v>
      </c>
      <c r="AS200" s="108">
        <v>4</v>
      </c>
      <c r="AT200" s="109"/>
      <c r="AU200" s="87"/>
      <c r="AV200" s="87"/>
      <c r="AW200" s="87">
        <v>0</v>
      </c>
      <c r="AX200" s="87">
        <f>AV200+AW200</f>
        <v>0</v>
      </c>
      <c r="AY200" s="87">
        <v>0</v>
      </c>
      <c r="AZ200" s="87">
        <f>AX200*(($H$150)+1)+(IF(AY200&lt;101,AY200,IF(AY200&lt;201,AY200/2,IF(AY200&lt;=301,AY200/3,AY200/4))))</f>
        <v>0</v>
      </c>
      <c r="BA200" s="108">
        <v>4</v>
      </c>
      <c r="BB200" s="109"/>
      <c r="BC200" s="87"/>
      <c r="BD200" s="87"/>
      <c r="BE200" s="87">
        <v>0</v>
      </c>
      <c r="BF200" s="87">
        <f>BD200+BE200</f>
        <v>0</v>
      </c>
      <c r="BG200" s="87">
        <v>0</v>
      </c>
      <c r="BH200" s="87">
        <f>BF200*(($H$150)+1)+(IF(BG200&lt;101,BG200,IF(BG200&lt;201,BG200/2,IF(BG200&lt;=301,BG200/3,BG200/4))))</f>
        <v>0</v>
      </c>
      <c r="BI200" s="108">
        <v>4</v>
      </c>
      <c r="BJ200" s="109"/>
      <c r="BK200" s="87"/>
      <c r="BL200" s="87"/>
      <c r="BM200" s="87">
        <v>0</v>
      </c>
      <c r="BN200" s="87">
        <f>BL200+BM200</f>
        <v>0</v>
      </c>
      <c r="BO200" s="87">
        <v>0</v>
      </c>
      <c r="BP200" s="87">
        <f>BN200*(($H$150)+1)+(IF(BO200&lt;101,BO200,IF(BO200&lt;201,BO200/2,IF(BO200&lt;=301,BO200/3,BO200/4))))</f>
        <v>0</v>
      </c>
      <c r="BQ200" s="108">
        <v>4</v>
      </c>
      <c r="BR200" s="109"/>
      <c r="BS200" s="87"/>
      <c r="BT200" s="87"/>
      <c r="BU200" s="87">
        <v>0</v>
      </c>
      <c r="BV200" s="87">
        <f>BT200+BU200</f>
        <v>0</v>
      </c>
      <c r="BW200" s="87">
        <v>0</v>
      </c>
      <c r="BX200" s="87">
        <f>BV200*(($H$150)+1)+(IF(BW200&lt;101,BW200,IF(BW200&lt;201,BW200/2,IF(BW200&lt;=301,BW200/3,BW200/4))))</f>
        <v>0</v>
      </c>
      <c r="BY200" s="108">
        <v>4</v>
      </c>
      <c r="BZ200" s="109"/>
      <c r="CA200" s="87"/>
      <c r="CB200" s="87"/>
      <c r="CC200" s="87">
        <v>0</v>
      </c>
      <c r="CD200" s="87">
        <f>CB200+CC200</f>
        <v>0</v>
      </c>
      <c r="CE200" s="87">
        <v>0</v>
      </c>
      <c r="CF200" s="87">
        <f>CD200*(($H$150)+1)+(IF(CE200&lt;101,CE200,IF(CE200&lt;201,CE200/2,IF(CE200&lt;=301,CE200/3,CE200/4))))</f>
        <v>0</v>
      </c>
      <c r="CG200" s="108">
        <v>4</v>
      </c>
      <c r="CH200" s="109"/>
      <c r="CI200" s="87"/>
      <c r="CJ200" s="87"/>
      <c r="CK200" s="87">
        <v>0</v>
      </c>
      <c r="CL200" s="87">
        <f>CJ200+CK200</f>
        <v>0</v>
      </c>
      <c r="CM200" s="87">
        <v>0</v>
      </c>
      <c r="CN200" s="87">
        <f>CL200*(($H$150)+1)+(IF(CM200&lt;101,CM200,IF(CM200&lt;201,CM200/2,IF(CM200&lt;=301,CM200/3,CM200/4))))</f>
        <v>0</v>
      </c>
      <c r="CO200" s="108">
        <v>4</v>
      </c>
      <c r="CP200" s="109"/>
      <c r="CQ200" s="87"/>
      <c r="CR200" s="87"/>
      <c r="CS200" s="87">
        <v>0</v>
      </c>
      <c r="CT200" s="87">
        <f>CR200+CS200</f>
        <v>0</v>
      </c>
      <c r="CU200" s="87">
        <v>0</v>
      </c>
      <c r="CV200" s="87">
        <f>CT200*(($H$150)+1)+(IF(CU200&lt;101,CU200,IF(CU200&lt;201,CU200/2,IF(CU200&lt;=301,CU200/3,CU200/4))))</f>
        <v>0</v>
      </c>
      <c r="CW200" s="108">
        <v>4</v>
      </c>
      <c r="CX200" s="109"/>
      <c r="CY200" s="87"/>
      <c r="CZ200" s="87"/>
      <c r="DA200" s="87">
        <v>0</v>
      </c>
      <c r="DB200" s="87">
        <f>CZ200+DA200</f>
        <v>0</v>
      </c>
      <c r="DC200" s="87">
        <v>0</v>
      </c>
      <c r="DD200" s="87">
        <f>DB200*(($H$150)+1)+(IF(DC200&lt;101,DC200,IF(DC200&lt;201,DC200/2,IF(DC200&lt;=301,DC200/3,DC200/4))))</f>
        <v>0</v>
      </c>
      <c r="DE200" s="108">
        <v>4</v>
      </c>
      <c r="DF200" s="109"/>
      <c r="DG200" s="87"/>
      <c r="DH200" s="87"/>
      <c r="DI200" s="87">
        <v>0</v>
      </c>
      <c r="DJ200" s="87">
        <f>DH200+DI200</f>
        <v>0</v>
      </c>
      <c r="DK200" s="87">
        <v>0</v>
      </c>
      <c r="DL200" s="87">
        <f>DJ200*(($H$150)+1)+(IF(DK200&lt;101,DK200,IF(DK200&lt;201,DK200/2,IF(DK200&lt;=301,DK200/3,DK200/4))))</f>
        <v>0</v>
      </c>
      <c r="DM200" s="108">
        <v>4</v>
      </c>
      <c r="DN200" s="109"/>
      <c r="DO200" s="87"/>
      <c r="DP200" s="87"/>
      <c r="DQ200" s="87">
        <v>0</v>
      </c>
      <c r="DR200" s="87">
        <f>DP200+DQ200</f>
        <v>0</v>
      </c>
      <c r="DS200" s="87">
        <v>0</v>
      </c>
      <c r="DT200" s="87">
        <f>DR200*(($H$150)+1)+(IF(DS200&lt;101,DS200,IF(DS200&lt;201,DS200/2,IF(DS200&lt;=301,DS200/3,DS200/4))))</f>
        <v>0</v>
      </c>
      <c r="DU200" s="108">
        <v>4</v>
      </c>
      <c r="DV200" s="109"/>
      <c r="DW200" s="87"/>
      <c r="DX200" s="87"/>
      <c r="DY200" s="87">
        <v>0</v>
      </c>
      <c r="DZ200" s="87">
        <f>DX200+DY200</f>
        <v>0</v>
      </c>
      <c r="EA200" s="87">
        <v>0</v>
      </c>
      <c r="EB200" s="87">
        <f>DZ200*(($H$150)+1)+(IF(EA200&lt;101,EA200,IF(EA200&lt;201,EA200/2,IF(EA200&lt;=301,EA200/3,EA200/4))))</f>
        <v>0</v>
      </c>
      <c r="EC200" s="108">
        <v>4</v>
      </c>
      <c r="ED200" s="109"/>
      <c r="EE200" s="87"/>
      <c r="EF200" s="87"/>
      <c r="EG200" s="87">
        <v>0</v>
      </c>
      <c r="EH200" s="87">
        <f>EF200+EG200</f>
        <v>0</v>
      </c>
      <c r="EI200" s="87">
        <v>0</v>
      </c>
      <c r="EJ200" s="87">
        <f>EH200*(($H$150)+1)+(IF(EI200&lt;101,EI200,IF(EI200&lt;201,EI200/2,IF(EI200&lt;=301,EI200/3,EI200/4))))</f>
        <v>0</v>
      </c>
      <c r="EK200" s="108">
        <v>4</v>
      </c>
      <c r="EL200" s="109"/>
      <c r="EM200" s="87"/>
      <c r="EN200" s="87"/>
      <c r="EO200" s="87">
        <v>0</v>
      </c>
      <c r="EP200" s="87">
        <f>EN200+EO200</f>
        <v>0</v>
      </c>
      <c r="EQ200" s="87">
        <v>0</v>
      </c>
      <c r="ER200" s="87">
        <f>EP200*(($H$150)+1)+(IF(EQ200&lt;101,EQ200,IF(EQ200&lt;201,EQ200/2,IF(EQ200&lt;=301,EQ200/3,EQ200/4))))</f>
        <v>0</v>
      </c>
      <c r="ES200" s="108">
        <v>4</v>
      </c>
      <c r="ET200" s="109"/>
      <c r="EU200" s="87"/>
      <c r="EV200" s="87"/>
      <c r="EW200" s="87">
        <v>0</v>
      </c>
      <c r="EX200" s="87">
        <f>EV200+EW200</f>
        <v>0</v>
      </c>
      <c r="EY200" s="87">
        <v>0</v>
      </c>
      <c r="EZ200" s="87">
        <f>EX200*(($H$150)+1)+(IF(EY200&lt;101,EY200,IF(EY200&lt;201,EY200/2,IF(EY200&lt;=301,EY200/3,EY200/4))))</f>
        <v>0</v>
      </c>
      <c r="FA200" s="108">
        <v>4</v>
      </c>
      <c r="FB200" s="109"/>
      <c r="FC200" s="87"/>
      <c r="FD200" s="87"/>
      <c r="FE200" s="87">
        <v>0</v>
      </c>
      <c r="FF200" s="87">
        <f>FD200+FE200</f>
        <v>0</v>
      </c>
      <c r="FG200" s="87">
        <v>0</v>
      </c>
      <c r="FH200" s="87">
        <f>FF200*(($H$150)+1)+(IF(FG200&lt;101,FG200,IF(FG200&lt;201,FG200/2,IF(FG200&lt;=301,FG200/3,FG200/4))))</f>
        <v>0</v>
      </c>
      <c r="FI200" s="108">
        <v>4</v>
      </c>
      <c r="FJ200" s="109"/>
      <c r="FK200" s="87"/>
      <c r="FL200" s="87"/>
      <c r="FM200" s="87">
        <v>0</v>
      </c>
      <c r="FN200" s="87">
        <f>FL200+FM200</f>
        <v>0</v>
      </c>
      <c r="FO200" s="87">
        <v>0</v>
      </c>
      <c r="FP200" s="87">
        <f>FN200*(($H$150)+1)+(IF(FO200&lt;101,FO200,IF(FO200&lt;201,FO200/2,IF(FO200&lt;=301,FO200/3,FO200/4))))</f>
        <v>0</v>
      </c>
      <c r="FQ200" s="108">
        <v>4</v>
      </c>
      <c r="FR200" s="109"/>
      <c r="FS200" s="87"/>
      <c r="FT200" s="87"/>
      <c r="FU200" s="87">
        <v>0</v>
      </c>
      <c r="FV200" s="87">
        <f>FT200+FU200</f>
        <v>0</v>
      </c>
      <c r="FW200" s="87">
        <v>0</v>
      </c>
      <c r="FX200" s="87">
        <f>FV200*(($H$150)+1)+(IF(FW200&lt;101,FW200,IF(FW200&lt;201,FW200/2,IF(FW200&lt;=301,FW200/3,FW200/4))))</f>
        <v>0</v>
      </c>
      <c r="FY200" s="108">
        <v>4</v>
      </c>
      <c r="FZ200" s="109"/>
      <c r="GA200" s="87"/>
      <c r="GB200" s="87"/>
      <c r="GC200" s="87">
        <v>0</v>
      </c>
      <c r="GD200" s="87">
        <f>GB200+GC200</f>
        <v>0</v>
      </c>
      <c r="GE200" s="87">
        <v>0</v>
      </c>
      <c r="GF200" s="87">
        <f>GD200*(($H$150)+1)+(IF(GE200&lt;101,GE200,IF(GE200&lt;201,GE200/2,IF(GE200&lt;=301,GE200/3,GE200/4))))</f>
        <v>0</v>
      </c>
      <c r="GG200" s="108">
        <v>4</v>
      </c>
      <c r="GH200" s="109"/>
      <c r="GI200" s="87"/>
      <c r="GJ200" s="87"/>
      <c r="GK200" s="87">
        <v>0</v>
      </c>
      <c r="GL200" s="87">
        <f>GJ200+GK200</f>
        <v>0</v>
      </c>
      <c r="GM200" s="87">
        <v>0</v>
      </c>
      <c r="GN200" s="87">
        <f>GL200*(($H$150)+1)+(IF(GM200&lt;101,GM200,IF(GM200&lt;201,GM200/2,IF(GM200&lt;=301,GM200/3,GM200/4))))</f>
        <v>0</v>
      </c>
      <c r="GO200" s="108">
        <v>4</v>
      </c>
      <c r="GP200" s="109"/>
      <c r="GQ200" s="87"/>
      <c r="GR200" s="87"/>
      <c r="GS200" s="87">
        <v>0</v>
      </c>
      <c r="GT200" s="87">
        <f>GR200+GS200</f>
        <v>0</v>
      </c>
      <c r="GU200" s="87">
        <v>0</v>
      </c>
      <c r="GV200" s="87">
        <f>GT200*(($H$150)+1)+(IF(GU200&lt;101,GU200,IF(GU200&lt;201,GU200/2,IF(GU200&lt;=301,GU200/3,GU200/4))))</f>
        <v>0</v>
      </c>
      <c r="GW200" s="108">
        <v>4</v>
      </c>
      <c r="GX200" s="109"/>
      <c r="GY200" s="87"/>
      <c r="GZ200" s="87"/>
      <c r="HA200" s="87">
        <v>0</v>
      </c>
      <c r="HB200" s="87">
        <f>GZ200+HA200</f>
        <v>0</v>
      </c>
      <c r="HC200" s="87">
        <v>0</v>
      </c>
      <c r="HD200" s="87">
        <f>HB200*(($H$150)+1)+(IF(HC200&lt;101,HC200,IF(HC200&lt;201,HC200/2,IF(HC200&lt;=301,HC200/3,HC200/4))))</f>
        <v>0</v>
      </c>
      <c r="HE200" s="108">
        <v>4</v>
      </c>
      <c r="HF200" s="109"/>
      <c r="HG200" s="87"/>
      <c r="HH200" s="87"/>
      <c r="HI200" s="87">
        <v>0</v>
      </c>
      <c r="HJ200" s="87">
        <f>HH200+HI200</f>
        <v>0</v>
      </c>
      <c r="HK200" s="87">
        <v>0</v>
      </c>
      <c r="HL200" s="87">
        <f>HJ200*(($H$150)+1)+(IF(HK200&lt;101,HK200,IF(HK200&lt;201,HK200/2,IF(HK200&lt;=301,HK200/3,HK200/4))))</f>
        <v>0</v>
      </c>
      <c r="HM200" s="108">
        <v>4</v>
      </c>
      <c r="HN200" s="109"/>
      <c r="HO200" s="87"/>
      <c r="HP200" s="87"/>
      <c r="HQ200" s="87">
        <v>0</v>
      </c>
      <c r="HR200" s="87">
        <f>HP200+HQ200</f>
        <v>0</v>
      </c>
      <c r="HS200" s="87">
        <v>0</v>
      </c>
      <c r="HT200" s="87">
        <f>HR200*(($H$150)+1)+(IF(HS200&lt;101,HS200,IF(HS200&lt;201,HS200/2,IF(HS200&lt;=301,HS200/3,HS200/4))))</f>
        <v>0</v>
      </c>
      <c r="HU200" s="108">
        <v>4</v>
      </c>
      <c r="HV200" s="109"/>
      <c r="HW200" s="87"/>
      <c r="HX200" s="87"/>
      <c r="HY200" s="87">
        <v>0</v>
      </c>
      <c r="HZ200" s="87">
        <f>HX200+HY200</f>
        <v>0</v>
      </c>
      <c r="IA200" s="87">
        <v>0</v>
      </c>
      <c r="IB200" s="87">
        <f>HZ200*(($H$150)+1)+(IF(IA200&lt;101,IA200,IF(IA200&lt;201,IA200/2,IF(IA200&lt;=301,IA200/3,IA200/4))))</f>
        <v>0</v>
      </c>
      <c r="IC200" s="108">
        <v>4</v>
      </c>
      <c r="ID200" s="109"/>
      <c r="IE200" s="87"/>
      <c r="IF200" s="87"/>
      <c r="IG200" s="87">
        <v>0</v>
      </c>
      <c r="IH200" s="87">
        <f>IF200+IG200</f>
        <v>0</v>
      </c>
      <c r="II200" s="87">
        <v>0</v>
      </c>
      <c r="IJ200" s="87">
        <f>IH200*(($H$150)+1)+(IF(II200&lt;101,II200,IF(II200&lt;201,II200/2,IF(II200&lt;=301,II200/3,II200/4))))</f>
        <v>0</v>
      </c>
      <c r="IK200" s="108">
        <v>4</v>
      </c>
      <c r="IL200" s="109"/>
      <c r="IM200" s="87"/>
      <c r="IN200" s="87"/>
      <c r="IO200" s="87">
        <v>0</v>
      </c>
      <c r="IP200" s="87">
        <f>IN200+IO200</f>
        <v>0</v>
      </c>
      <c r="IQ200" s="87">
        <v>0</v>
      </c>
      <c r="IR200" s="87">
        <f>IP200*(($H$150)+1)+(IF(IQ200&lt;101,IQ200,IF(IQ200&lt;201,IQ200/2,IF(IQ200&lt;=301,IQ200/3,IQ200/4))))</f>
        <v>0</v>
      </c>
      <c r="IS200" s="108">
        <v>4</v>
      </c>
      <c r="IT200" s="109"/>
      <c r="IU200" s="87"/>
      <c r="IV200" s="87"/>
      <c r="IW200" s="87">
        <v>0</v>
      </c>
      <c r="IX200" s="87">
        <f>IV200+IW200</f>
        <v>0</v>
      </c>
      <c r="IY200" s="87">
        <v>0</v>
      </c>
      <c r="IZ200" s="87">
        <f>IX200*(($H$150)+1)+(IF(IY200&lt;101,IY200,IF(IY200&lt;201,IY200/2,IF(IY200&lt;=301,IY200/3,IY200/4))))</f>
        <v>0</v>
      </c>
      <c r="JA200" s="108">
        <v>4</v>
      </c>
      <c r="JB200" s="109"/>
      <c r="JC200" s="87"/>
      <c r="JD200" s="87"/>
      <c r="JE200" s="87">
        <v>0</v>
      </c>
      <c r="JF200" s="87">
        <f>JD200+JE200</f>
        <v>0</v>
      </c>
      <c r="JG200" s="87">
        <v>0</v>
      </c>
      <c r="JH200" s="87">
        <f>JF200*(($H$150)+1)+(IF(JG200&lt;101,JG200,IF(JG200&lt;201,JG200/2,IF(JG200&lt;=301,JG200/3,JG200/4))))</f>
        <v>0</v>
      </c>
      <c r="JI200" s="108">
        <v>4</v>
      </c>
      <c r="JJ200" s="109"/>
      <c r="JK200" s="87"/>
      <c r="JL200" s="87"/>
      <c r="JM200" s="87">
        <v>0</v>
      </c>
      <c r="JN200" s="87">
        <f>JL200+JM200</f>
        <v>0</v>
      </c>
      <c r="JO200" s="87">
        <v>0</v>
      </c>
      <c r="JP200" s="87">
        <f>JN200*(($H$150)+1)+(IF(JO200&lt;101,JO200,IF(JO200&lt;201,JO200/2,IF(JO200&lt;=301,JO200/3,JO200/4))))</f>
        <v>0</v>
      </c>
      <c r="JQ200" s="108">
        <v>4</v>
      </c>
      <c r="JR200" s="109"/>
      <c r="JS200" s="87"/>
      <c r="JT200" s="87"/>
      <c r="JU200" s="87"/>
      <c r="JV200" s="87"/>
      <c r="JW200" s="87">
        <v>0</v>
      </c>
      <c r="JX200" s="87">
        <f>JV200+JW200</f>
        <v>0</v>
      </c>
      <c r="JY200" s="87">
        <v>0</v>
      </c>
      <c r="JZ200" s="87">
        <f>JX200*(($H$150)+1)+(IF(JY200&lt;101,JY200,IF(JY200&lt;201,JY200/2,IF(JY200&lt;=301,JY200/3,JY200/4))))</f>
        <v>0</v>
      </c>
      <c r="KA200" s="108">
        <v>4</v>
      </c>
      <c r="KB200" s="109"/>
      <c r="KC200" s="87"/>
      <c r="KD200" s="87"/>
      <c r="KE200" s="87">
        <v>0</v>
      </c>
      <c r="KF200" s="87">
        <f>KD200+KE200</f>
        <v>0</v>
      </c>
      <c r="KG200" s="87">
        <v>0</v>
      </c>
      <c r="KH200" s="87">
        <f>KF200*(($H$150)+1)+(IF(KG200&lt;101,KG200,IF(KG200&lt;201,KG200/2,IF(KG200&lt;=301,KG200/3,KG200/4))))</f>
        <v>0</v>
      </c>
      <c r="KI200" s="108">
        <v>4</v>
      </c>
      <c r="KJ200" s="109"/>
      <c r="KK200" s="87"/>
      <c r="KL200" s="87"/>
      <c r="KM200" s="87">
        <v>0</v>
      </c>
      <c r="KN200" s="87">
        <f>KL200+KM200</f>
        <v>0</v>
      </c>
      <c r="KO200" s="87">
        <v>0</v>
      </c>
      <c r="KP200" s="87">
        <f>KN200*(($H$150)+1)+(IF(KO200&lt;101,KO200,IF(KO200&lt;201,KO200/2,IF(KO200&lt;=301,KO200/3,KO200/4))))</f>
        <v>0</v>
      </c>
      <c r="KQ200" s="108">
        <v>4</v>
      </c>
      <c r="KR200" s="109"/>
      <c r="KS200" s="87"/>
      <c r="KT200" s="87"/>
      <c r="KU200" s="87">
        <v>0</v>
      </c>
      <c r="KV200" s="87">
        <f>KT200+KU200</f>
        <v>0</v>
      </c>
      <c r="KW200" s="87">
        <v>0</v>
      </c>
      <c r="KX200" s="87">
        <f>KV200*(($H$150)+1)+(IF(KW200&lt;101,KW200,IF(KW200&lt;201,KW200/2,IF(KW200&lt;=301,KW200/3,KW200/4))))</f>
        <v>0</v>
      </c>
      <c r="KY200" s="108">
        <v>4</v>
      </c>
      <c r="KZ200" s="109"/>
      <c r="LA200" s="87"/>
      <c r="LB200" s="87"/>
      <c r="LC200" s="87">
        <v>0</v>
      </c>
      <c r="LD200" s="87">
        <f>LB200+LC200</f>
        <v>0</v>
      </c>
      <c r="LE200" s="87">
        <v>0</v>
      </c>
      <c r="LF200" s="87">
        <f>LD200*(($H$150)+1)+(IF(LE200&lt;101,LE200,IF(LE200&lt;201,LE200/2,IF(LE200&lt;=301,LE200/3,LE200/4))))</f>
        <v>0</v>
      </c>
      <c r="LG200" s="108">
        <v>4</v>
      </c>
      <c r="LH200" s="109"/>
      <c r="LI200" s="87"/>
      <c r="LJ200" s="87"/>
      <c r="LK200" s="87">
        <v>0</v>
      </c>
      <c r="LL200" s="87">
        <f>LJ200+LK200</f>
        <v>0</v>
      </c>
      <c r="LM200" s="87">
        <v>0</v>
      </c>
      <c r="LN200" s="87">
        <f>LL200*(($H$150)+1)+(IF(LM200&lt;101,LM200,IF(LM200&lt;201,LM200/2,IF(LM200&lt;=301,LM200/3,LM200/4))))</f>
        <v>0</v>
      </c>
      <c r="LO200" s="108">
        <v>4</v>
      </c>
      <c r="LP200" s="109"/>
      <c r="LQ200" s="87"/>
      <c r="LR200" s="87"/>
      <c r="LS200" s="87">
        <v>0</v>
      </c>
      <c r="LT200" s="87">
        <f>LR200+LS200</f>
        <v>0</v>
      </c>
      <c r="LU200" s="87">
        <v>0</v>
      </c>
      <c r="LV200" s="87">
        <f>LT200*(($H$150)+1)+(IF(LU200&lt;101,LU200,IF(LU200&lt;201,LU200/2,IF(LU200&lt;=301,LU200/3,LU200/4))))</f>
        <v>0</v>
      </c>
      <c r="LW200" s="108">
        <v>4</v>
      </c>
      <c r="LX200" s="109"/>
      <c r="LY200" s="87"/>
      <c r="LZ200" s="87"/>
      <c r="MA200" s="87">
        <v>0</v>
      </c>
      <c r="MB200" s="87">
        <f>LZ200+MA200</f>
        <v>0</v>
      </c>
      <c r="MC200" s="87">
        <v>0</v>
      </c>
      <c r="MD200" s="87">
        <f>MB200*(($H$150)+1)+(IF(MC200&lt;101,MC200,IF(MC200&lt;201,MC200/2,IF(MC200&lt;=301,MC200/3,MC200/4))))</f>
        <v>0</v>
      </c>
      <c r="ME200" s="108">
        <v>4</v>
      </c>
      <c r="MF200" s="109"/>
      <c r="MG200" s="87"/>
      <c r="MH200" s="87"/>
      <c r="MI200" s="87">
        <v>0</v>
      </c>
      <c r="MJ200" s="87">
        <f>MH200+MI200</f>
        <v>0</v>
      </c>
      <c r="MK200" s="87">
        <v>0</v>
      </c>
      <c r="ML200" s="87">
        <f>MJ200*(($H$150)+1)+(IF(MK200&lt;101,MK200,IF(MK200&lt;201,MK200/2,IF(MK200&lt;=301,MK200/3,MK200/4))))</f>
        <v>0</v>
      </c>
      <c r="MM200" s="108">
        <v>4</v>
      </c>
      <c r="MN200" s="109"/>
      <c r="MO200" s="87"/>
      <c r="MP200" s="87"/>
      <c r="MQ200" s="87">
        <v>0</v>
      </c>
      <c r="MR200" s="87">
        <f>MP200+MQ200</f>
        <v>0</v>
      </c>
      <c r="MS200" s="87">
        <v>0</v>
      </c>
      <c r="MT200" s="87">
        <f>MR200*(($H$150)+1)+(IF(MS200&lt;101,MS200,IF(MS200&lt;201,MS200/2,IF(MS200&lt;=301,MS200/3,MS200/4))))</f>
        <v>0</v>
      </c>
      <c r="MU200" s="108">
        <v>4</v>
      </c>
      <c r="MV200" s="109"/>
      <c r="MW200" s="87"/>
      <c r="MX200" s="87"/>
      <c r="MY200" s="87">
        <v>0</v>
      </c>
      <c r="MZ200" s="87">
        <f>MX200+MY200</f>
        <v>0</v>
      </c>
      <c r="NA200" s="87">
        <v>0</v>
      </c>
      <c r="NB200" s="87">
        <f>MZ200*(($H$150)+1)+(IF(NA200&lt;101,NA200,IF(NA200&lt;201,NA200/2,IF(NA200&lt;=301,NA200/3,NA200/4))))</f>
        <v>0</v>
      </c>
      <c r="NC200" s="108">
        <v>4</v>
      </c>
      <c r="ND200" s="109"/>
      <c r="NE200" s="87"/>
      <c r="NF200" s="87"/>
      <c r="NG200" s="87">
        <v>0</v>
      </c>
      <c r="NH200" s="87">
        <f>NF200+NG200</f>
        <v>0</v>
      </c>
      <c r="NI200" s="87">
        <v>0</v>
      </c>
      <c r="NJ200" s="87">
        <f>NH200*(($H$150)+1)+(IF(NI200&lt;101,NI200,IF(NI200&lt;201,NI200/2,IF(NI200&lt;=301,NI200/3,NI200/4))))</f>
        <v>0</v>
      </c>
      <c r="NK200" s="108">
        <v>4</v>
      </c>
      <c r="NL200" s="109"/>
      <c r="NM200" s="87"/>
      <c r="NN200" s="87"/>
      <c r="NO200" s="87">
        <v>0</v>
      </c>
      <c r="NP200" s="87">
        <f>NN200+NO200</f>
        <v>0</v>
      </c>
      <c r="NQ200" s="87">
        <v>0</v>
      </c>
      <c r="NR200" s="87">
        <f>NP200*(($H$150)+1)+(IF(NQ200&lt;101,NQ200,IF(NQ200&lt;201,NQ200/2,IF(NQ200&lt;=301,NQ200/3,NQ200/4))))</f>
        <v>0</v>
      </c>
      <c r="NS200" s="108">
        <v>4</v>
      </c>
      <c r="NT200" s="109"/>
      <c r="NU200" s="87"/>
      <c r="NV200" s="87"/>
      <c r="NW200" s="87">
        <v>0</v>
      </c>
      <c r="NX200" s="87">
        <f>NV200+NW200</f>
        <v>0</v>
      </c>
      <c r="NY200" s="87">
        <v>0</v>
      </c>
      <c r="NZ200" s="87">
        <f>NX200*(($H$150)+1)+(IF(NY200&lt;101,NY200,IF(NY200&lt;201,NY200/2,IF(NY200&lt;=301,NY200/3,NY200/4))))</f>
        <v>0</v>
      </c>
      <c r="OA200" s="108">
        <v>4</v>
      </c>
      <c r="OB200" s="109"/>
      <c r="OC200" s="87"/>
      <c r="OD200" s="87"/>
      <c r="OE200" s="87">
        <v>0</v>
      </c>
      <c r="OF200" s="87">
        <f>OD200+OE200</f>
        <v>0</v>
      </c>
      <c r="OG200" s="87">
        <v>0</v>
      </c>
      <c r="OH200" s="87">
        <f>OF200*(($H$150)+1)+(IF(OG200&lt;101,OG200,IF(OG200&lt;201,OG200/2,IF(OG200&lt;=301,OG200/3,OG200/4))))</f>
        <v>0</v>
      </c>
      <c r="OI200" s="108">
        <v>4</v>
      </c>
      <c r="OJ200" s="109"/>
      <c r="OK200" s="87"/>
      <c r="OL200" s="87"/>
      <c r="OM200" s="87">
        <v>0</v>
      </c>
      <c r="ON200" s="87">
        <f>OL200+OM200</f>
        <v>0</v>
      </c>
      <c r="OO200" s="87">
        <v>0</v>
      </c>
      <c r="OP200" s="87">
        <f>ON200*(($H$150)+1)+(IF(OO200&lt;101,OO200,IF(OO200&lt;201,OO200/2,IF(OO200&lt;=301,OO200/3,OO200/4))))</f>
        <v>0</v>
      </c>
      <c r="OQ200" s="108">
        <v>4</v>
      </c>
      <c r="OR200" s="109"/>
      <c r="OS200" s="87"/>
      <c r="OT200" s="87"/>
      <c r="OU200" s="87">
        <v>0</v>
      </c>
      <c r="OV200" s="87">
        <f>OT200+OU200</f>
        <v>0</v>
      </c>
      <c r="OW200" s="87">
        <v>0</v>
      </c>
      <c r="OX200" s="87">
        <f>OV200*(($H$150)+1)+(IF(OW200&lt;101,OW200,IF(OW200&lt;201,OW200/2,IF(OW200&lt;=301,OW200/3,OW200/4))))</f>
        <v>0</v>
      </c>
      <c r="OY200" s="108">
        <v>4</v>
      </c>
      <c r="OZ200" s="109"/>
      <c r="PA200" s="87"/>
      <c r="PB200" s="87"/>
      <c r="PC200" s="87">
        <v>0</v>
      </c>
      <c r="PD200" s="87">
        <f>PB200+PC200</f>
        <v>0</v>
      </c>
      <c r="PE200" s="87">
        <v>0</v>
      </c>
      <c r="PF200" s="87">
        <f>PD200*(($H$150)+1)+(IF(PE200&lt;101,PE200,IF(PE200&lt;201,PE200/2,IF(PE200&lt;=301,PE200/3,PE200/4))))</f>
        <v>0</v>
      </c>
      <c r="PG200" s="108">
        <v>4</v>
      </c>
      <c r="PH200" s="109"/>
      <c r="PI200" s="87"/>
      <c r="PJ200" s="87"/>
      <c r="PK200" s="87">
        <v>0</v>
      </c>
      <c r="PL200" s="87">
        <f>PJ200+PK200</f>
        <v>0</v>
      </c>
      <c r="PM200" s="87">
        <v>0</v>
      </c>
      <c r="PN200" s="87">
        <f>PL200*(($H$150)+1)+(IF(PM200&lt;101,PM200,IF(PM200&lt;201,PM200/2,IF(PM200&lt;=301,PM200/3,PM200/4))))</f>
        <v>0</v>
      </c>
      <c r="PO200" s="108">
        <v>4</v>
      </c>
      <c r="PP200" s="109"/>
      <c r="PQ200" s="87"/>
      <c r="PR200" s="87"/>
      <c r="PS200" s="87">
        <v>0</v>
      </c>
      <c r="PT200" s="87">
        <f>PR200+PS200</f>
        <v>0</v>
      </c>
      <c r="PU200" s="87">
        <v>0</v>
      </c>
      <c r="PV200" s="87">
        <f>PT200*(($H$150)+1)+(IF(PU200&lt;101,PU200,IF(PU200&lt;201,PU200/2,IF(PU200&lt;=301,PU200/3,PU200/4))))</f>
        <v>0</v>
      </c>
      <c r="PW200" s="108">
        <v>4</v>
      </c>
      <c r="PX200" s="109"/>
      <c r="PY200" s="87"/>
      <c r="PZ200" s="87"/>
      <c r="QA200" s="87">
        <v>0</v>
      </c>
      <c r="QB200" s="87">
        <f>PZ200+QA200</f>
        <v>0</v>
      </c>
      <c r="QC200" s="87">
        <v>0</v>
      </c>
      <c r="QD200" s="87">
        <f>QB200*(($H$150)+1)+(IF(QC200&lt;101,QC200,IF(QC200&lt;201,QC200/2,IF(QC200&lt;=301,QC200/3,QC200/4))))</f>
        <v>0</v>
      </c>
      <c r="QE200" s="108">
        <v>4</v>
      </c>
      <c r="QF200" s="109"/>
      <c r="QG200" s="87"/>
      <c r="QH200" s="87"/>
      <c r="QI200" s="87">
        <v>0</v>
      </c>
      <c r="QJ200" s="87">
        <f>QH200+QI200</f>
        <v>0</v>
      </c>
      <c r="QK200" s="87">
        <v>0</v>
      </c>
      <c r="QL200" s="87">
        <f>QJ200*(($H$150)+1)+(IF(QK200&lt;101,QK200,IF(QK200&lt;201,QK200/2,IF(QK200&lt;=301,QK200/3,QK200/4))))</f>
        <v>0</v>
      </c>
      <c r="QM200" s="108">
        <v>4</v>
      </c>
      <c r="QN200" s="109"/>
      <c r="QO200" s="87"/>
      <c r="QP200" s="87"/>
      <c r="QQ200" s="87">
        <v>0</v>
      </c>
      <c r="QR200" s="87">
        <f>QP200+QQ200</f>
        <v>0</v>
      </c>
      <c r="QS200" s="87">
        <v>0</v>
      </c>
      <c r="QT200" s="87">
        <f>QR200*(($H$150)+1)+(IF(QS200&lt;101,QS200,IF(QS200&lt;201,QS200/2,IF(QS200&lt;=301,QS200/3,QS200/4))))</f>
        <v>0</v>
      </c>
      <c r="QU200" s="108">
        <v>4</v>
      </c>
      <c r="QV200" s="109"/>
      <c r="QW200" s="87"/>
      <c r="QX200" s="87"/>
      <c r="QY200" s="87">
        <v>0</v>
      </c>
      <c r="QZ200" s="87">
        <f>QX200+QY200</f>
        <v>0</v>
      </c>
      <c r="RA200" s="87">
        <v>0</v>
      </c>
      <c r="RB200" s="87">
        <f>QZ200*(($H$150)+1)+(IF(RA200&lt;101,RA200,IF(RA200&lt;201,RA200/2,IF(RA200&lt;=301,RA200/3,RA200/4))))</f>
        <v>0</v>
      </c>
      <c r="RC200" s="108">
        <v>4</v>
      </c>
      <c r="RD200" s="109"/>
      <c r="RE200" s="87"/>
      <c r="RF200" s="87"/>
      <c r="RG200" s="87">
        <v>0</v>
      </c>
      <c r="RH200" s="87">
        <f>RF200+RG200</f>
        <v>0</v>
      </c>
      <c r="RI200" s="87">
        <v>0</v>
      </c>
      <c r="RJ200" s="87">
        <f>RH200*(($H$150)+1)+(IF(RI200&lt;101,RI200,IF(RI200&lt;201,RI200/2,IF(RI200&lt;=301,RI200/3,RI200/4))))</f>
        <v>0</v>
      </c>
      <c r="RK200" s="108">
        <v>4</v>
      </c>
      <c r="RL200" s="109"/>
      <c r="RM200" s="87"/>
      <c r="RN200" s="87"/>
      <c r="RO200" s="87">
        <v>0</v>
      </c>
      <c r="RP200" s="87">
        <f>RN200+RO200</f>
        <v>0</v>
      </c>
      <c r="RQ200" s="87">
        <v>0</v>
      </c>
      <c r="RR200" s="87">
        <f>RP200*(($H$150)+1)+(IF(RQ200&lt;101,RQ200,IF(RQ200&lt;201,RQ200/2,IF(RQ200&lt;=301,RQ200/3,RQ200/4))))</f>
        <v>0</v>
      </c>
      <c r="RS200" s="108">
        <v>4</v>
      </c>
      <c r="RT200" s="109"/>
      <c r="RU200" s="87"/>
      <c r="RV200" s="87"/>
      <c r="RW200" s="87">
        <v>0</v>
      </c>
      <c r="RX200" s="87">
        <f>RV200+RW200</f>
        <v>0</v>
      </c>
      <c r="RY200" s="87">
        <v>0</v>
      </c>
      <c r="RZ200" s="87">
        <f>RX200*(($H$150)+1)+(IF(RY200&lt;101,RY200,IF(RY200&lt;201,RY200/2,IF(RY200&lt;=301,RY200/3,RY200/4))))</f>
        <v>0</v>
      </c>
      <c r="SA200" s="108">
        <v>4</v>
      </c>
      <c r="SB200" s="109"/>
      <c r="SC200" s="87"/>
      <c r="SD200" s="87"/>
      <c r="SE200" s="87">
        <v>0</v>
      </c>
      <c r="SF200" s="87">
        <f>SD200+SE200</f>
        <v>0</v>
      </c>
      <c r="SG200" s="87">
        <v>0</v>
      </c>
      <c r="SH200" s="87">
        <f>SF200*(($H$150)+1)+(IF(SG200&lt;101,SG200,IF(SG200&lt;201,SG200/2,IF(SG200&lt;=301,SG200/3,SG200/4))))</f>
        <v>0</v>
      </c>
      <c r="SI200" s="108">
        <v>4</v>
      </c>
      <c r="SJ200" s="109"/>
      <c r="SK200" s="87"/>
      <c r="SL200" s="87"/>
      <c r="SM200" s="87">
        <v>0</v>
      </c>
      <c r="SN200" s="87">
        <f>SL200+SM200</f>
        <v>0</v>
      </c>
      <c r="SO200" s="87">
        <v>0</v>
      </c>
      <c r="SP200" s="87">
        <f>SN200*(($H$150)+1)+(IF(SO200&lt;101,SO200,IF(SO200&lt;201,SO200/2,IF(SO200&lt;=301,SO200/3,SO200/4))))</f>
        <v>0</v>
      </c>
      <c r="SQ200" s="108">
        <v>4</v>
      </c>
      <c r="SR200" s="109"/>
      <c r="SS200" s="87"/>
      <c r="ST200" s="87"/>
      <c r="SU200" s="87">
        <v>0</v>
      </c>
      <c r="SV200" s="87">
        <f>ST200+SU200</f>
        <v>0</v>
      </c>
      <c r="SW200" s="87">
        <v>0</v>
      </c>
      <c r="SX200" s="87">
        <f>SV200*(($H$150)+1)+(IF(SW200&lt;101,SW200,IF(SW200&lt;201,SW200/2,IF(SW200&lt;=301,SW200/3,SW200/4))))</f>
        <v>0</v>
      </c>
      <c r="SY200" s="108">
        <v>4</v>
      </c>
      <c r="SZ200" s="109"/>
      <c r="TA200" s="87"/>
      <c r="TB200" s="87"/>
      <c r="TC200" s="87">
        <v>0</v>
      </c>
      <c r="TD200" s="87">
        <f>TB200+TC200</f>
        <v>0</v>
      </c>
      <c r="TE200" s="87">
        <v>0</v>
      </c>
      <c r="TF200" s="87">
        <f>TD200*(($H$150)+1)+(IF(TE200&lt;101,TE200,IF(TE200&lt;201,TE200/2,IF(TE200&lt;=301,TE200/3,TE200/4))))</f>
        <v>0</v>
      </c>
      <c r="TG200" s="108">
        <v>4</v>
      </c>
      <c r="TH200" s="109"/>
      <c r="TI200" s="87"/>
      <c r="TJ200" s="87"/>
      <c r="TK200" s="87">
        <v>0</v>
      </c>
      <c r="TL200" s="87">
        <f>TJ200+TK200</f>
        <v>0</v>
      </c>
      <c r="TM200" s="87">
        <v>0</v>
      </c>
      <c r="TN200" s="87">
        <f>TL200*(($H$150)+1)+(IF(TM200&lt;101,TM200,IF(TM200&lt;201,TM200/2,IF(TM200&lt;=301,TM200/3,TM200/4))))</f>
        <v>0</v>
      </c>
      <c r="TO200" s="108">
        <v>4</v>
      </c>
      <c r="TP200" s="109"/>
      <c r="TQ200" s="87"/>
      <c r="TR200" s="87"/>
      <c r="TS200" s="87">
        <v>0</v>
      </c>
      <c r="TT200" s="87">
        <f>TR200+TS200</f>
        <v>0</v>
      </c>
      <c r="TU200" s="87">
        <v>0</v>
      </c>
      <c r="TV200" s="87">
        <f>TT200*(($H$150)+1)+(IF(TU200&lt;101,TU200,IF(TU200&lt;201,TU200/2,IF(TU200&lt;=301,TU200/3,TU200/4))))</f>
        <v>0</v>
      </c>
      <c r="TW200" s="108">
        <v>4</v>
      </c>
      <c r="TX200" s="109"/>
      <c r="TY200" s="87"/>
      <c r="TZ200" s="87"/>
      <c r="UA200" s="87">
        <v>0</v>
      </c>
      <c r="UB200" s="87">
        <f>TZ200+UA200</f>
        <v>0</v>
      </c>
      <c r="UC200" s="87">
        <v>0</v>
      </c>
      <c r="UD200" s="87">
        <f>UB200*(($H$150)+1)+(IF(UC200&lt;101,UC200,IF(UC200&lt;201,UC200/2,IF(UC200&lt;=301,UC200/3,UC200/4))))</f>
        <v>0</v>
      </c>
      <c r="UE200" s="108">
        <v>4</v>
      </c>
      <c r="UF200" s="109"/>
      <c r="UG200" s="87"/>
      <c r="UH200" s="87"/>
      <c r="UI200" s="87">
        <v>0</v>
      </c>
      <c r="UJ200" s="87">
        <f>UH200+UI200</f>
        <v>0</v>
      </c>
      <c r="UK200" s="87">
        <v>0</v>
      </c>
      <c r="UL200" s="87">
        <f>UJ200*(($H$150)+1)+(IF(UK200&lt;101,UK200,IF(UK200&lt;201,UK200/2,IF(UK200&lt;=301,UK200/3,UK200/4))))</f>
        <v>0</v>
      </c>
      <c r="UM200" s="108">
        <v>4</v>
      </c>
      <c r="UN200" s="109"/>
      <c r="UO200" s="87"/>
      <c r="UP200" s="87"/>
      <c r="UQ200" s="87">
        <v>0</v>
      </c>
      <c r="UR200" s="87">
        <f>UP200+UQ200</f>
        <v>0</v>
      </c>
      <c r="US200" s="87">
        <v>0</v>
      </c>
      <c r="UT200" s="87">
        <f>UR200*(($H$150)+1)+(IF(US200&lt;101,US200,IF(US200&lt;201,US200/2,IF(US200&lt;=301,US200/3,US200/4))))</f>
        <v>0</v>
      </c>
      <c r="UU200" s="108">
        <v>4</v>
      </c>
      <c r="UV200" s="109"/>
      <c r="UW200" s="87"/>
      <c r="UX200" s="87"/>
      <c r="UY200" s="87">
        <v>0</v>
      </c>
      <c r="UZ200" s="87">
        <f>UX200+UY200</f>
        <v>0</v>
      </c>
      <c r="VA200" s="87">
        <v>0</v>
      </c>
      <c r="VB200" s="87">
        <f>UZ200*(($H$150)+1)+(IF(VA200&lt;101,VA200,IF(VA200&lt;201,VA200/2,IF(VA200&lt;=301,VA200/3,VA200/4))))</f>
        <v>0</v>
      </c>
      <c r="VC200" s="108">
        <v>4</v>
      </c>
      <c r="VD200" s="109"/>
      <c r="VE200" s="87"/>
      <c r="VF200" s="87"/>
      <c r="VG200" s="87">
        <v>0</v>
      </c>
      <c r="VH200" s="87">
        <f>VF200+VG200</f>
        <v>0</v>
      </c>
      <c r="VI200" s="87">
        <v>0</v>
      </c>
      <c r="VJ200" s="87">
        <f>VH200*(($H$150)+1)+(IF(VI200&lt;101,VI200,IF(VI200&lt;201,VI200/2,IF(VI200&lt;=301,VI200/3,VI200/4))))</f>
        <v>0</v>
      </c>
      <c r="VK200" s="108">
        <v>4</v>
      </c>
      <c r="VL200" s="109"/>
      <c r="VM200" s="87"/>
      <c r="VN200" s="87"/>
      <c r="VO200" s="87">
        <v>0</v>
      </c>
      <c r="VP200" s="87">
        <f>VN200+VO200</f>
        <v>0</v>
      </c>
      <c r="VQ200" s="87">
        <v>0</v>
      </c>
      <c r="VR200" s="87">
        <f>VP200*(($H$150)+1)+(IF(VQ200&lt;101,VQ200,IF(VQ200&lt;201,VQ200/2,IF(VQ200&lt;=301,VQ200/3,VQ200/4))))</f>
        <v>0</v>
      </c>
      <c r="VS200" s="108">
        <v>4</v>
      </c>
      <c r="VT200" s="109"/>
      <c r="VU200" s="87"/>
      <c r="VV200" s="87"/>
      <c r="VW200" s="87">
        <v>0</v>
      </c>
      <c r="VX200" s="87">
        <f>VV200+VW200</f>
        <v>0</v>
      </c>
      <c r="VY200" s="87">
        <v>0</v>
      </c>
      <c r="VZ200" s="87">
        <f>VX200*(($H$150)+1)+(IF(VY200&lt;101,VY200,IF(VY200&lt;201,VY200/2,IF(VY200&lt;=301,VY200/3,VY200/4))))</f>
        <v>0</v>
      </c>
      <c r="WA200" s="108">
        <v>4</v>
      </c>
      <c r="WB200" s="109"/>
      <c r="WC200" s="87"/>
      <c r="WD200" s="87"/>
      <c r="WE200" s="87">
        <v>0</v>
      </c>
      <c r="WF200" s="87">
        <f>WD200+WE200</f>
        <v>0</v>
      </c>
      <c r="WG200" s="87">
        <v>0</v>
      </c>
      <c r="WH200" s="87">
        <f>WF200*(($H$150)+1)+(IF(WG200&lt;101,WG200,IF(WG200&lt;201,WG200/2,IF(WG200&lt;=301,WG200/3,WG200/4))))</f>
        <v>0</v>
      </c>
      <c r="WI200" s="108">
        <v>4</v>
      </c>
      <c r="WJ200" s="109"/>
      <c r="WK200" s="87"/>
      <c r="WL200" s="87"/>
      <c r="WM200" s="87">
        <v>0</v>
      </c>
      <c r="WN200" s="87">
        <f>WL200+WM200</f>
        <v>0</v>
      </c>
      <c r="WO200" s="87">
        <v>0</v>
      </c>
      <c r="WP200" s="87">
        <f>WN200*(($H$150)+1)+(IF(WO200&lt;101,WO200,IF(WO200&lt;201,WO200/2,IF(WO200&lt;=301,WO200/3,WO200/4))))</f>
        <v>0</v>
      </c>
      <c r="WQ200" s="108">
        <v>4</v>
      </c>
      <c r="WR200" s="109"/>
      <c r="WS200" s="87"/>
      <c r="WT200" s="87"/>
      <c r="WU200" s="87">
        <v>0</v>
      </c>
      <c r="WV200" s="87">
        <f>WT200+WU200</f>
        <v>0</v>
      </c>
      <c r="WW200" s="87">
        <v>0</v>
      </c>
      <c r="WX200" s="87">
        <f>WV200*(($H$150)+1)+(IF(WW200&lt;101,WW200,IF(WW200&lt;201,WW200/2,IF(WW200&lt;=301,WW200/3,WW200/4))))</f>
        <v>0</v>
      </c>
      <c r="WY200" s="108">
        <v>4</v>
      </c>
      <c r="WZ200" s="109"/>
      <c r="XA200" s="87"/>
      <c r="XB200" s="87"/>
      <c r="XC200" s="87">
        <v>0</v>
      </c>
      <c r="XD200" s="87">
        <f>XB200+XC200</f>
        <v>0</v>
      </c>
      <c r="XE200" s="87">
        <v>0</v>
      </c>
      <c r="XF200" s="87">
        <f>XD200*(($H$150)+1)+(IF(XE200&lt;101,XE200,IF(XE200&lt;201,XE200/2,IF(XE200&lt;=301,XE200/3,XE200/4))))</f>
        <v>0</v>
      </c>
      <c r="XG200" s="108">
        <v>4</v>
      </c>
      <c r="XH200" s="109"/>
      <c r="XI200" s="87"/>
      <c r="XJ200" s="87"/>
      <c r="XK200" s="87">
        <v>0</v>
      </c>
      <c r="XL200" s="87">
        <f>XJ200+XK200</f>
        <v>0</v>
      </c>
      <c r="XM200" s="87">
        <v>0</v>
      </c>
      <c r="XN200" s="87">
        <f>XL200*(($H$150)+1)+(IF(XM200&lt;101,XM200,IF(XM200&lt;201,XM200/2,IF(XM200&lt;=301,XM200/3,XM200/4))))</f>
        <v>0</v>
      </c>
      <c r="XO200" s="108">
        <v>4</v>
      </c>
      <c r="XP200" s="109"/>
      <c r="XQ200" s="87"/>
      <c r="XR200" s="87"/>
      <c r="XS200" s="87">
        <v>0</v>
      </c>
      <c r="XT200" s="87">
        <f>XR200+XS200</f>
        <v>0</v>
      </c>
      <c r="XU200" s="87">
        <v>0</v>
      </c>
      <c r="XV200" s="87">
        <f>XT200*(($H$150)+1)+(IF(XU200&lt;101,XU200,IF(XU200&lt;201,XU200/2,IF(XU200&lt;=301,XU200/3,XU200/4))))</f>
        <v>0</v>
      </c>
      <c r="XW200" s="108">
        <v>4</v>
      </c>
      <c r="XX200" s="109"/>
      <c r="XY200" s="87"/>
      <c r="XZ200" s="87"/>
      <c r="YA200" s="87">
        <v>0</v>
      </c>
      <c r="YB200" s="87">
        <f>XZ200+YA200</f>
        <v>0</v>
      </c>
      <c r="YC200" s="87">
        <v>0</v>
      </c>
      <c r="YD200" s="87">
        <f>YB200*(($H$150)+1)+(IF(YC200&lt;101,YC200,IF(YC200&lt;201,YC200/2,IF(YC200&lt;=301,YC200/3,YC200/4))))</f>
        <v>0</v>
      </c>
      <c r="YE200" s="108">
        <v>4</v>
      </c>
      <c r="YF200" s="109"/>
      <c r="YG200" s="87"/>
      <c r="YH200" s="87"/>
      <c r="YI200" s="87">
        <v>0</v>
      </c>
      <c r="YJ200" s="87">
        <f>YH200+YI200</f>
        <v>0</v>
      </c>
      <c r="YK200" s="87">
        <v>0</v>
      </c>
      <c r="YL200" s="87">
        <f>YJ200*(($H$150)+1)+(IF(YK200&lt;101,YK200,IF(YK200&lt;201,YK200/2,IF(YK200&lt;=301,YK200/3,YK200/4))))</f>
        <v>0</v>
      </c>
      <c r="YM200" s="108">
        <v>4</v>
      </c>
      <c r="YN200" s="109"/>
      <c r="YO200" s="87"/>
      <c r="YP200" s="87"/>
      <c r="YQ200" s="87">
        <v>0</v>
      </c>
      <c r="YR200" s="87">
        <f>YP200+YQ200</f>
        <v>0</v>
      </c>
      <c r="YS200" s="87">
        <v>0</v>
      </c>
      <c r="YT200" s="87">
        <f>YR200*(($H$150)+1)+(IF(YS200&lt;101,YS200,IF(YS200&lt;201,YS200/2,IF(YS200&lt;=301,YS200/3,YS200/4))))</f>
        <v>0</v>
      </c>
      <c r="YU200" s="108">
        <v>4</v>
      </c>
      <c r="YV200" s="109"/>
      <c r="YW200" s="87"/>
      <c r="YX200" s="87"/>
      <c r="YY200" s="87">
        <v>0</v>
      </c>
      <c r="YZ200" s="87">
        <f>YX200+YY200</f>
        <v>0</v>
      </c>
      <c r="ZA200" s="87">
        <v>0</v>
      </c>
      <c r="ZB200" s="87">
        <f>YZ200*(($H$150)+1)+(IF(ZA200&lt;101,ZA200,IF(ZA200&lt;201,ZA200/2,IF(ZA200&lt;=301,ZA200/3,ZA200/4))))</f>
        <v>0</v>
      </c>
      <c r="ZC200" s="108">
        <v>4</v>
      </c>
      <c r="ZD200" s="109"/>
      <c r="ZE200" s="87"/>
      <c r="ZF200" s="87"/>
      <c r="ZG200" s="87">
        <v>0</v>
      </c>
      <c r="ZH200" s="87">
        <f>ZF200+ZG200</f>
        <v>0</v>
      </c>
      <c r="ZI200" s="87">
        <v>0</v>
      </c>
      <c r="ZJ200" s="87">
        <f>ZH200*(($H$150)+1)+(IF(ZI200&lt;101,ZI200,IF(ZI200&lt;201,ZI200/2,IF(ZI200&lt;=301,ZI200/3,ZI200/4))))</f>
        <v>0</v>
      </c>
      <c r="ZK200" s="108">
        <v>4</v>
      </c>
      <c r="ZL200" s="109"/>
      <c r="ZM200" s="87"/>
      <c r="ZN200" s="87"/>
      <c r="ZO200" s="87">
        <v>0</v>
      </c>
      <c r="ZP200" s="87">
        <f>ZN200+ZO200</f>
        <v>0</v>
      </c>
      <c r="ZQ200" s="87">
        <v>0</v>
      </c>
      <c r="ZR200" s="87">
        <f>ZP200*(($H$150)+1)+(IF(ZQ200&lt;101,ZQ200,IF(ZQ200&lt;201,ZQ200/2,IF(ZQ200&lt;=301,ZQ200/3,ZQ200/4))))</f>
        <v>0</v>
      </c>
      <c r="ZS200" s="108">
        <v>4</v>
      </c>
      <c r="ZT200" s="109"/>
      <c r="ZU200" s="87"/>
      <c r="ZV200" s="87"/>
      <c r="ZW200" s="87">
        <v>0</v>
      </c>
      <c r="ZX200" s="87">
        <f>ZV200+ZW200</f>
        <v>0</v>
      </c>
      <c r="ZY200" s="87">
        <v>0</v>
      </c>
      <c r="ZZ200" s="87">
        <f>ZX200*(($H$150)+1)+(IF(ZY200&lt;101,ZY200,IF(ZY200&lt;201,ZY200/2,IF(ZY200&lt;=301,ZY200/3,ZY200/4))))</f>
        <v>0</v>
      </c>
      <c r="AAA200" s="108">
        <v>4</v>
      </c>
      <c r="AAB200" s="109"/>
      <c r="AAC200" s="87"/>
      <c r="AAD200" s="87"/>
      <c r="AAE200" s="87">
        <v>0</v>
      </c>
      <c r="AAF200" s="87">
        <f>AAD200+AAE200</f>
        <v>0</v>
      </c>
      <c r="AAG200" s="87">
        <v>0</v>
      </c>
      <c r="AAH200" s="87">
        <f>AAF200*(($H$150)+1)+(IF(AAG200&lt;101,AAG200,IF(AAG200&lt;201,AAG200/2,IF(AAG200&lt;=301,AAG200/3,AAG200/4))))</f>
        <v>0</v>
      </c>
      <c r="AAI200" s="108">
        <v>4</v>
      </c>
      <c r="AAJ200" s="109"/>
      <c r="AAK200" s="87"/>
      <c r="AAL200" s="87"/>
      <c r="AAM200" s="87">
        <v>0</v>
      </c>
      <c r="AAN200" s="87">
        <f>AAL200+AAM200</f>
        <v>0</v>
      </c>
      <c r="AAO200" s="87">
        <v>0</v>
      </c>
      <c r="AAP200" s="87">
        <f>AAN200*(($H$150)+1)+(IF(AAO200&lt;101,AAO200,IF(AAO200&lt;201,AAO200/2,IF(AAO200&lt;=301,AAO200/3,AAO200/4))))</f>
        <v>0</v>
      </c>
      <c r="AAQ200" s="108">
        <v>4</v>
      </c>
      <c r="AAR200" s="109"/>
      <c r="AAS200" s="87"/>
      <c r="AAT200" s="87"/>
      <c r="AAU200" s="87">
        <v>0</v>
      </c>
      <c r="AAV200" s="87">
        <f>AAT200+AAU200</f>
        <v>0</v>
      </c>
      <c r="AAW200" s="87">
        <v>0</v>
      </c>
      <c r="AAX200" s="87">
        <f>AAV200*(($H$150)+1)+(IF(AAW200&lt;101,AAW200,IF(AAW200&lt;201,AAW200/2,IF(AAW200&lt;=301,AAW200/3,AAW200/4))))</f>
        <v>0</v>
      </c>
      <c r="AAY200" s="108">
        <v>4</v>
      </c>
      <c r="AAZ200" s="109"/>
      <c r="ABA200" s="87"/>
      <c r="ABB200" s="87"/>
      <c r="ABC200" s="87">
        <v>0</v>
      </c>
      <c r="ABD200" s="87">
        <f>ABB200+ABC200</f>
        <v>0</v>
      </c>
      <c r="ABE200" s="87">
        <v>0</v>
      </c>
      <c r="ABF200" s="87">
        <f>ABD200*(($H$150)+1)+(IF(ABE200&lt;101,ABE200,IF(ABE200&lt;201,ABE200/2,IF(ABE200&lt;=301,ABE200/3,ABE200/4))))</f>
        <v>0</v>
      </c>
      <c r="ABG200" s="108">
        <v>4</v>
      </c>
      <c r="ABH200" s="109"/>
      <c r="ABI200" s="87"/>
      <c r="ABJ200" s="87"/>
      <c r="ABK200" s="87">
        <v>0</v>
      </c>
      <c r="ABL200" s="87">
        <f>ABJ200+ABK200</f>
        <v>0</v>
      </c>
      <c r="ABM200" s="87">
        <v>0</v>
      </c>
      <c r="ABN200" s="87">
        <f>ABL200*(($H$150)+1)+(IF(ABM200&lt;101,ABM200,IF(ABM200&lt;201,ABM200/2,IF(ABM200&lt;=301,ABM200/3,ABM200/4))))</f>
        <v>0</v>
      </c>
      <c r="ABO200" s="108">
        <v>4</v>
      </c>
      <c r="ABP200" s="109"/>
      <c r="ABQ200" s="87"/>
      <c r="ABR200" s="87"/>
      <c r="ABS200" s="87">
        <v>0</v>
      </c>
      <c r="ABT200" s="87">
        <f>ABR200+ABS200</f>
        <v>0</v>
      </c>
      <c r="ABU200" s="87">
        <v>0</v>
      </c>
      <c r="ABV200" s="87">
        <f>ABT200*(($H$150)+1)+(IF(ABU200&lt;101,ABU200,IF(ABU200&lt;201,ABU200/2,IF(ABU200&lt;=301,ABU200/3,ABU200/4))))</f>
        <v>0</v>
      </c>
      <c r="ABW200" s="108">
        <v>4</v>
      </c>
      <c r="ABX200" s="109"/>
      <c r="ABY200" s="87"/>
      <c r="ABZ200" s="87"/>
      <c r="ACA200" s="87">
        <v>0</v>
      </c>
      <c r="ACB200" s="87">
        <f>ABZ200+ACA200</f>
        <v>0</v>
      </c>
      <c r="ACC200" s="87">
        <v>0</v>
      </c>
      <c r="ACD200" s="87">
        <f>ACB200*(($H$150)+1)+(IF(ACC200&lt;101,ACC200,IF(ACC200&lt;201,ACC200/2,IF(ACC200&lt;=301,ACC200/3,ACC200/4))))</f>
        <v>0</v>
      </c>
      <c r="ACE200" s="108">
        <v>4</v>
      </c>
      <c r="ACF200" s="109"/>
      <c r="ACG200" s="87"/>
      <c r="ACH200" s="87"/>
      <c r="ACI200" s="87">
        <v>0</v>
      </c>
      <c r="ACJ200" s="87">
        <f>ACH200+ACI200</f>
        <v>0</v>
      </c>
      <c r="ACK200" s="87">
        <v>0</v>
      </c>
      <c r="ACL200" s="87">
        <f>ACJ200*(($H$150)+1)+(IF(ACK200&lt;101,ACK200,IF(ACK200&lt;201,ACK200/2,IF(ACK200&lt;=301,ACK200/3,ACK200/4))))</f>
        <v>0</v>
      </c>
      <c r="ACM200" s="108">
        <v>4</v>
      </c>
      <c r="ACN200" s="109"/>
      <c r="ACO200" s="87"/>
      <c r="ACP200" s="87"/>
      <c r="ACQ200" s="87">
        <v>0</v>
      </c>
      <c r="ACR200" s="87">
        <f>ACP200+ACQ200</f>
        <v>0</v>
      </c>
      <c r="ACS200" s="87">
        <v>0</v>
      </c>
      <c r="ACT200" s="87">
        <f>ACR200*(($H$150)+1)+(IF(ACS200&lt;101,ACS200,IF(ACS200&lt;201,ACS200/2,IF(ACS200&lt;=301,ACS200/3,ACS200/4))))</f>
        <v>0</v>
      </c>
      <c r="ACU200" s="108">
        <v>4</v>
      </c>
      <c r="ACV200" s="109"/>
      <c r="ACW200" s="87"/>
      <c r="ACX200" s="87"/>
      <c r="ACY200" s="87">
        <v>0</v>
      </c>
      <c r="ACZ200" s="87">
        <f>ACX200+ACY200</f>
        <v>0</v>
      </c>
      <c r="ADA200" s="87">
        <v>0</v>
      </c>
      <c r="ADB200" s="87">
        <f>ACZ200*(($H$150)+1)+(IF(ADA200&lt;101,ADA200,IF(ADA200&lt;201,ADA200/2,IF(ADA200&lt;=301,ADA200/3,ADA200/4))))</f>
        <v>0</v>
      </c>
      <c r="ADC200" s="108">
        <v>4</v>
      </c>
      <c r="ADD200" s="109"/>
      <c r="ADE200" s="87"/>
      <c r="ADF200" s="87"/>
      <c r="ADG200" s="87">
        <v>0</v>
      </c>
      <c r="ADH200" s="87">
        <f>ADF200+ADG200</f>
        <v>0</v>
      </c>
      <c r="ADI200" s="87">
        <v>0</v>
      </c>
      <c r="ADJ200" s="87">
        <f>ADH200*(($H$150)+1)+(IF(ADI200&lt;101,ADI200,IF(ADI200&lt;201,ADI200/2,IF(ADI200&lt;=301,ADI200/3,ADI200/4))))</f>
        <v>0</v>
      </c>
      <c r="ADK200" s="108">
        <v>4</v>
      </c>
      <c r="ADL200" s="109"/>
      <c r="ADM200" s="87"/>
      <c r="ADN200" s="87"/>
      <c r="ADO200" s="87">
        <v>0</v>
      </c>
      <c r="ADP200" s="87">
        <f>ADN200+ADO200</f>
        <v>0</v>
      </c>
      <c r="ADQ200" s="87">
        <v>0</v>
      </c>
      <c r="ADR200" s="87">
        <f>ADP200*(($H$150)+1)+(IF(ADQ200&lt;101,ADQ200,IF(ADQ200&lt;201,ADQ200/2,IF(ADQ200&lt;=301,ADQ200/3,ADQ200/4))))</f>
        <v>0</v>
      </c>
      <c r="ADS200" s="108">
        <v>4</v>
      </c>
      <c r="ADT200" s="109"/>
      <c r="ADU200" s="87"/>
      <c r="ADV200" s="87"/>
      <c r="ADW200" s="87">
        <v>0</v>
      </c>
      <c r="ADX200" s="87">
        <f>ADV200+ADW200</f>
        <v>0</v>
      </c>
      <c r="ADY200" s="87">
        <v>0</v>
      </c>
      <c r="ADZ200" s="87">
        <f>ADX200*(($H$150)+1)+(IF(ADY200&lt;101,ADY200,IF(ADY200&lt;201,ADY200/2,IF(ADY200&lt;=301,ADY200/3,ADY200/4))))</f>
        <v>0</v>
      </c>
      <c r="AEA200" s="108">
        <v>4</v>
      </c>
      <c r="AEB200" s="109"/>
      <c r="AEC200" s="87"/>
      <c r="AED200" s="87"/>
      <c r="AEE200" s="87">
        <v>0</v>
      </c>
      <c r="AEF200" s="87">
        <f>AED200+AEE200</f>
        <v>0</v>
      </c>
      <c r="AEG200" s="87">
        <v>0</v>
      </c>
      <c r="AEH200" s="87">
        <f>AEF200*(($H$150)+1)+(IF(AEG200&lt;101,AEG200,IF(AEG200&lt;201,AEG200/2,IF(AEG200&lt;=301,AEG200/3,AEG200/4))))</f>
        <v>0</v>
      </c>
      <c r="AEI200" s="108">
        <v>4</v>
      </c>
      <c r="AEJ200" s="109"/>
      <c r="AEK200" s="87"/>
      <c r="AEL200" s="87"/>
      <c r="AEM200" s="87">
        <v>0</v>
      </c>
      <c r="AEN200" s="87">
        <f>AEL200+AEM200</f>
        <v>0</v>
      </c>
      <c r="AEO200" s="87">
        <v>0</v>
      </c>
      <c r="AEP200" s="87">
        <f>AEN200*(($H$150)+1)+(IF(AEO200&lt;101,AEO200,IF(AEO200&lt;201,AEO200/2,IF(AEO200&lt;=301,AEO200/3,AEO200/4))))</f>
        <v>0</v>
      </c>
      <c r="AEQ200" s="108">
        <v>4</v>
      </c>
      <c r="AER200" s="109"/>
      <c r="AES200" s="87"/>
      <c r="AET200" s="87"/>
      <c r="AEU200" s="87">
        <v>0</v>
      </c>
      <c r="AEV200" s="87">
        <f>AET200+AEU200</f>
        <v>0</v>
      </c>
      <c r="AEW200" s="87">
        <v>0</v>
      </c>
      <c r="AEX200" s="87">
        <f>AEV200*(($H$150)+1)+(IF(AEW200&lt;101,AEW200,IF(AEW200&lt;201,AEW200/2,IF(AEW200&lt;=301,AEW200/3,AEW200/4))))</f>
        <v>0</v>
      </c>
      <c r="AEY200" s="108">
        <v>4</v>
      </c>
      <c r="AEZ200" s="109"/>
      <c r="AFA200" s="87"/>
      <c r="AFB200" s="87"/>
      <c r="AFC200" s="87">
        <v>0</v>
      </c>
      <c r="AFD200" s="87">
        <f>AFB200+AFC200</f>
        <v>0</v>
      </c>
      <c r="AFE200" s="87">
        <v>0</v>
      </c>
      <c r="AFF200" s="87">
        <f>AFD200*(($H$150)+1)+(IF(AFE200&lt;101,AFE200,IF(AFE200&lt;201,AFE200/2,IF(AFE200&lt;=301,AFE200/3,AFE200/4))))</f>
        <v>0</v>
      </c>
      <c r="AFG200" s="108">
        <v>4</v>
      </c>
      <c r="AFH200" s="109"/>
      <c r="AFI200" s="87"/>
      <c r="AFJ200" s="87"/>
      <c r="AFK200" s="87">
        <v>0</v>
      </c>
      <c r="AFL200" s="87">
        <f>AFJ200+AFK200</f>
        <v>0</v>
      </c>
      <c r="AFM200" s="87">
        <v>0</v>
      </c>
      <c r="AFN200" s="87">
        <f>AFL200*(($H$150)+1)+(IF(AFM200&lt;101,AFM200,IF(AFM200&lt;201,AFM200/2,IF(AFM200&lt;=301,AFM200/3,AFM200/4))))</f>
        <v>0</v>
      </c>
      <c r="AFO200" s="108">
        <v>4</v>
      </c>
      <c r="AFP200" s="109"/>
      <c r="AFQ200" s="87"/>
      <c r="AFR200" s="87"/>
      <c r="AFS200" s="87">
        <v>0</v>
      </c>
      <c r="AFT200" s="87">
        <f>AFR200+AFS200</f>
        <v>0</v>
      </c>
      <c r="AFU200" s="87">
        <v>0</v>
      </c>
      <c r="AFV200" s="87">
        <f>AFT200*(($H$150)+1)+(IF(AFU200&lt;101,AFU200,IF(AFU200&lt;201,AFU200/2,IF(AFU200&lt;=301,AFU200/3,AFU200/4))))</f>
        <v>0</v>
      </c>
      <c r="AFW200" s="108">
        <v>4</v>
      </c>
      <c r="AFX200" s="109"/>
      <c r="AFY200" s="87"/>
      <c r="AFZ200" s="87"/>
      <c r="AGA200" s="87">
        <v>0</v>
      </c>
      <c r="AGB200" s="87">
        <f>AFZ200+AGA200</f>
        <v>0</v>
      </c>
      <c r="AGC200" s="87">
        <v>0</v>
      </c>
      <c r="AGD200" s="87">
        <f>AGB200*(($H$150)+1)+(IF(AGC200&lt;101,AGC200,IF(AGC200&lt;201,AGC200/2,IF(AGC200&lt;=301,AGC200/3,AGC200/4))))</f>
        <v>0</v>
      </c>
      <c r="AGE200" s="108">
        <v>4</v>
      </c>
      <c r="AGF200" s="109"/>
      <c r="AGG200" s="87"/>
      <c r="AGH200" s="87"/>
      <c r="AGI200" s="87">
        <v>0</v>
      </c>
      <c r="AGJ200" s="87">
        <f>AGH200+AGI200</f>
        <v>0</v>
      </c>
      <c r="AGK200" s="87">
        <v>0</v>
      </c>
      <c r="AGL200" s="87">
        <f>AGJ200*(($H$150)+1)+(IF(AGK200&lt;101,AGK200,IF(AGK200&lt;201,AGK200/2,IF(AGK200&lt;=301,AGK200/3,AGK200/4))))</f>
        <v>0</v>
      </c>
      <c r="AGM200" s="108">
        <v>4</v>
      </c>
      <c r="AGN200" s="109"/>
      <c r="AGO200" s="87"/>
      <c r="AGP200" s="87"/>
      <c r="AGQ200" s="87">
        <v>0</v>
      </c>
      <c r="AGR200" s="87">
        <f>AGP200+AGQ200</f>
        <v>0</v>
      </c>
      <c r="AGS200" s="87">
        <v>0</v>
      </c>
      <c r="AGT200" s="87">
        <f>AGR200*(($H$150)+1)+(IF(AGS200&lt;101,AGS200,IF(AGS200&lt;201,AGS200/2,IF(AGS200&lt;=301,AGS200/3,AGS200/4))))</f>
        <v>0</v>
      </c>
      <c r="AGU200" s="108">
        <v>4</v>
      </c>
      <c r="AGV200" s="109"/>
      <c r="AGW200" s="87"/>
      <c r="AGX200" s="87"/>
      <c r="AGY200" s="87">
        <v>0</v>
      </c>
      <c r="AGZ200" s="87">
        <f>AGX200+AGY200</f>
        <v>0</v>
      </c>
      <c r="AHA200" s="87">
        <v>0</v>
      </c>
      <c r="AHB200" s="87">
        <f>AGZ200*(($H$150)+1)+(IF(AHA200&lt;101,AHA200,IF(AHA200&lt;201,AHA200/2,IF(AHA200&lt;=301,AHA200/3,AHA200/4))))</f>
        <v>0</v>
      </c>
      <c r="AHC200" s="108">
        <v>4</v>
      </c>
      <c r="AHD200" s="109"/>
      <c r="AHE200" s="87"/>
      <c r="AHF200" s="87"/>
      <c r="AHG200" s="87">
        <v>0</v>
      </c>
      <c r="AHH200" s="87">
        <f>AHF200+AHG200</f>
        <v>0</v>
      </c>
      <c r="AHI200" s="87">
        <v>0</v>
      </c>
      <c r="AHJ200" s="87">
        <f>AHH200*(($H$150)+1)+(IF(AHI200&lt;101,AHI200,IF(AHI200&lt;201,AHI200/2,IF(AHI200&lt;=301,AHI200/3,AHI200/4))))</f>
        <v>0</v>
      </c>
      <c r="AHK200" s="108">
        <v>4</v>
      </c>
      <c r="AHL200" s="109"/>
      <c r="AHM200" s="87"/>
      <c r="AHN200" s="87"/>
      <c r="AHO200" s="87">
        <v>0</v>
      </c>
      <c r="AHP200" s="87">
        <f>AHN200+AHO200</f>
        <v>0</v>
      </c>
      <c r="AHQ200" s="87">
        <v>0</v>
      </c>
      <c r="AHR200" s="87">
        <f>AHP200*(($H$150)+1)+(IF(AHQ200&lt;101,AHQ200,IF(AHQ200&lt;201,AHQ200/2,IF(AHQ200&lt;=301,AHQ200/3,AHQ200/4))))</f>
        <v>0</v>
      </c>
      <c r="AHS200" s="108">
        <v>4</v>
      </c>
      <c r="AHT200" s="109"/>
      <c r="AHU200" s="87"/>
      <c r="AHV200" s="87"/>
      <c r="AHW200" s="87">
        <v>0</v>
      </c>
      <c r="AHX200" s="87">
        <f>AHV200+AHW200</f>
        <v>0</v>
      </c>
      <c r="AHY200" s="87">
        <v>0</v>
      </c>
      <c r="AHZ200" s="87">
        <f>AHX200*(($H$150)+1)+(IF(AHY200&lt;101,AHY200,IF(AHY200&lt;201,AHY200/2,IF(AHY200&lt;=301,AHY200/3,AHY200/4))))</f>
        <v>0</v>
      </c>
      <c r="AIA200" s="108">
        <v>4</v>
      </c>
      <c r="AIB200" s="109"/>
      <c r="AIC200" s="87"/>
      <c r="AID200" s="87"/>
      <c r="AIE200" s="87">
        <v>0</v>
      </c>
      <c r="AIF200" s="87">
        <f>AID200+AIE200</f>
        <v>0</v>
      </c>
      <c r="AIG200" s="87">
        <v>0</v>
      </c>
      <c r="AIH200" s="87">
        <f>AIF200*(($H$150)+1)+(IF(AIG200&lt;101,AIG200,IF(AIG200&lt;201,AIG200/2,IF(AIG200&lt;=301,AIG200/3,AIG200/4))))</f>
        <v>0</v>
      </c>
      <c r="AII200" s="108">
        <v>4</v>
      </c>
      <c r="AIJ200" s="109"/>
      <c r="AIK200" s="87"/>
      <c r="AIL200" s="87"/>
      <c r="AIM200" s="87">
        <v>0</v>
      </c>
      <c r="AIN200" s="87">
        <f>AIL200+AIM200</f>
        <v>0</v>
      </c>
      <c r="AIO200" s="87">
        <v>0</v>
      </c>
      <c r="AIP200" s="87">
        <f>AIN200*(($H$150)+1)+(IF(AIO200&lt;101,AIO200,IF(AIO200&lt;201,AIO200/2,IF(AIO200&lt;=301,AIO200/3,AIO200/4))))</f>
        <v>0</v>
      </c>
      <c r="AIQ200" s="108">
        <v>4</v>
      </c>
      <c r="AIR200" s="109"/>
      <c r="AIS200" s="87"/>
      <c r="AIT200" s="87"/>
      <c r="AIU200" s="87">
        <v>0</v>
      </c>
      <c r="AIV200" s="87">
        <f>AIT200+AIU200</f>
        <v>0</v>
      </c>
      <c r="AIW200" s="87">
        <v>0</v>
      </c>
      <c r="AIX200" s="87">
        <f>AIV200*(($H$150)+1)+(IF(AIW200&lt;101,AIW200,IF(AIW200&lt;201,AIW200/2,IF(AIW200&lt;=301,AIW200/3,AIW200/4))))</f>
        <v>0</v>
      </c>
      <c r="AIY200" s="108">
        <v>4</v>
      </c>
      <c r="AIZ200" s="109"/>
      <c r="AJA200" s="87"/>
      <c r="AJB200" s="87"/>
      <c r="AJC200" s="87">
        <v>0</v>
      </c>
      <c r="AJD200" s="87">
        <f>AJB200+AJC200</f>
        <v>0</v>
      </c>
      <c r="AJE200" s="87">
        <v>0</v>
      </c>
      <c r="AJF200" s="87">
        <f>AJD200*(($H$150)+1)+(IF(AJE200&lt;101,AJE200,IF(AJE200&lt;201,AJE200/2,IF(AJE200&lt;=301,AJE200/3,AJE200/4))))</f>
        <v>0</v>
      </c>
      <c r="AJG200" s="108">
        <v>4</v>
      </c>
      <c r="AJH200" s="109"/>
      <c r="AJI200" s="87"/>
      <c r="AJJ200" s="87"/>
      <c r="AJK200" s="87">
        <v>0</v>
      </c>
      <c r="AJL200" s="87">
        <f>AJJ200+AJK200</f>
        <v>0</v>
      </c>
      <c r="AJM200" s="87">
        <v>0</v>
      </c>
      <c r="AJN200" s="87">
        <f>AJL200*(($H$150)+1)+(IF(AJM200&lt;101,AJM200,IF(AJM200&lt;201,AJM200/2,IF(AJM200&lt;=301,AJM200/3,AJM200/4))))</f>
        <v>0</v>
      </c>
      <c r="AJO200" s="108">
        <v>4</v>
      </c>
      <c r="AJP200" s="109"/>
      <c r="AJQ200" s="87"/>
      <c r="AJR200" s="87"/>
      <c r="AJS200" s="87">
        <v>0</v>
      </c>
      <c r="AJT200" s="87">
        <f>AJR200+AJS200</f>
        <v>0</v>
      </c>
      <c r="AJU200" s="87">
        <v>0</v>
      </c>
      <c r="AJV200" s="87">
        <f>AJT200*(($H$150)+1)+(IF(AJU200&lt;101,AJU200,IF(AJU200&lt;201,AJU200/2,IF(AJU200&lt;=301,AJU200/3,AJU200/4))))</f>
        <v>0</v>
      </c>
      <c r="AJW200" s="108">
        <v>4</v>
      </c>
      <c r="AJX200" s="109"/>
      <c r="AJY200" s="87"/>
      <c r="AJZ200" s="87"/>
      <c r="AKA200" s="87">
        <v>0</v>
      </c>
      <c r="AKB200" s="87">
        <f>AJZ200+AKA200</f>
        <v>0</v>
      </c>
      <c r="AKC200" s="87">
        <v>0</v>
      </c>
      <c r="AKD200" s="87">
        <f>AKB200*(($H$150)+1)+(IF(AKC200&lt;101,AKC200,IF(AKC200&lt;201,AKC200/2,IF(AKC200&lt;=301,AKC200/3,AKC200/4))))</f>
        <v>0</v>
      </c>
      <c r="AKE200" s="108">
        <v>4</v>
      </c>
      <c r="AKF200" s="109"/>
      <c r="AKG200" s="87"/>
      <c r="AKH200" s="87"/>
      <c r="AKI200" s="87">
        <v>0</v>
      </c>
      <c r="AKJ200" s="87">
        <f>AKH200+AKI200</f>
        <v>0</v>
      </c>
      <c r="AKK200" s="87">
        <v>0</v>
      </c>
      <c r="AKL200" s="87">
        <f>AKJ200*(($H$150)+1)+(IF(AKK200&lt;101,AKK200,IF(AKK200&lt;201,AKK200/2,IF(AKK200&lt;=301,AKK200/3,AKK200/4))))</f>
        <v>0</v>
      </c>
      <c r="AKM200" s="108">
        <v>4</v>
      </c>
      <c r="AKN200" s="109"/>
      <c r="AKO200" s="87"/>
      <c r="AKP200" s="87"/>
      <c r="AKQ200" s="87">
        <v>0</v>
      </c>
      <c r="AKR200" s="87">
        <f>AKP200+AKQ200</f>
        <v>0</v>
      </c>
      <c r="AKS200" s="87">
        <v>0</v>
      </c>
      <c r="AKT200" s="87">
        <f>AKR200*(($H$150)+1)+(IF(AKS200&lt;101,AKS200,IF(AKS200&lt;201,AKS200/2,IF(AKS200&lt;=301,AKS200/3,AKS200/4))))</f>
        <v>0</v>
      </c>
      <c r="AKU200" s="108">
        <v>4</v>
      </c>
      <c r="AKV200" s="109"/>
      <c r="AKW200" s="87"/>
      <c r="AKX200" s="87"/>
      <c r="AKY200" s="87">
        <v>0</v>
      </c>
      <c r="AKZ200" s="87">
        <f>AKX200+AKY200</f>
        <v>0</v>
      </c>
      <c r="ALA200" s="87">
        <v>0</v>
      </c>
      <c r="ALB200" s="87">
        <f>AKZ200*(($H$150)+1)+(IF(ALA200&lt;101,ALA200,IF(ALA200&lt;201,ALA200/2,IF(ALA200&lt;=301,ALA200/3,ALA200/4))))</f>
        <v>0</v>
      </c>
      <c r="ALC200" s="108">
        <v>4</v>
      </c>
      <c r="ALD200" s="109"/>
      <c r="ALE200" s="87"/>
      <c r="ALF200" s="87"/>
      <c r="ALG200" s="87">
        <v>0</v>
      </c>
      <c r="ALH200" s="87">
        <f>ALF200+ALG200</f>
        <v>0</v>
      </c>
      <c r="ALI200" s="87">
        <v>0</v>
      </c>
      <c r="ALJ200" s="87">
        <f>ALH200*(($H$150)+1)+(IF(ALI200&lt;101,ALI200,IF(ALI200&lt;201,ALI200/2,IF(ALI200&lt;=301,ALI200/3,ALI200/4))))</f>
        <v>0</v>
      </c>
      <c r="ALK200" s="108">
        <v>4</v>
      </c>
      <c r="ALL200" s="109"/>
      <c r="ALM200" s="87"/>
      <c r="ALN200" s="87"/>
      <c r="ALO200" s="87">
        <v>0</v>
      </c>
      <c r="ALP200" s="87">
        <f>ALN200+ALO200</f>
        <v>0</v>
      </c>
      <c r="ALQ200" s="87">
        <v>0</v>
      </c>
      <c r="ALR200" s="87">
        <f>ALP200*(($H$150)+1)+(IF(ALQ200&lt;101,ALQ200,IF(ALQ200&lt;201,ALQ200/2,IF(ALQ200&lt;=301,ALQ200/3,ALQ200/4))))</f>
        <v>0</v>
      </c>
      <c r="ALS200" s="108">
        <v>4</v>
      </c>
      <c r="ALT200" s="109"/>
      <c r="ALU200" s="87"/>
      <c r="ALV200" s="87"/>
      <c r="ALW200" s="87">
        <v>0</v>
      </c>
      <c r="ALX200" s="87">
        <f>ALV200+ALW200</f>
        <v>0</v>
      </c>
      <c r="ALY200" s="87">
        <v>0</v>
      </c>
      <c r="ALZ200" s="87">
        <f>ALX200*(($H$150)+1)+(IF(ALY200&lt;101,ALY200,IF(ALY200&lt;201,ALY200/2,IF(ALY200&lt;=301,ALY200/3,ALY200/4))))</f>
        <v>0</v>
      </c>
      <c r="AMA200" s="108">
        <v>4</v>
      </c>
      <c r="AMB200" s="109"/>
      <c r="AMC200" s="87"/>
      <c r="AMD200" s="87"/>
      <c r="AME200" s="87">
        <v>0</v>
      </c>
      <c r="AMF200" s="87">
        <f>AMD200+AME200</f>
        <v>0</v>
      </c>
      <c r="AMG200" s="87">
        <v>0</v>
      </c>
      <c r="AMH200" s="87">
        <f>AMF200*(($H$150)+1)+(IF(AMG200&lt;101,AMG200,IF(AMG200&lt;201,AMG200/2,IF(AMG200&lt;=301,AMG200/3,AMG200/4))))</f>
        <v>0</v>
      </c>
      <c r="AMI200" s="108">
        <v>4</v>
      </c>
      <c r="AMJ200" s="109"/>
      <c r="AMK200" s="87"/>
      <c r="AML200" s="87"/>
      <c r="AMM200" s="87">
        <v>0</v>
      </c>
      <c r="AMN200" s="87">
        <f>AML200+AMM200</f>
        <v>0</v>
      </c>
      <c r="AMO200" s="87">
        <v>0</v>
      </c>
      <c r="AMP200" s="87">
        <f>AMN200*(($H$150)+1)+(IF(AMO200&lt;101,AMO200,IF(AMO200&lt;201,AMO200/2,IF(AMO200&lt;=301,AMO200/3,AMO200/4))))</f>
        <v>0</v>
      </c>
      <c r="AMQ200" s="108">
        <v>4</v>
      </c>
      <c r="AMR200" s="109"/>
      <c r="AMS200" s="87"/>
      <c r="AMT200" s="87"/>
      <c r="AMU200" s="87">
        <v>0</v>
      </c>
      <c r="AMV200" s="87">
        <f>AMT200+AMU200</f>
        <v>0</v>
      </c>
      <c r="AMW200" s="87">
        <v>0</v>
      </c>
      <c r="AMX200" s="87">
        <f>AMV200*(($H$150)+1)+(IF(AMW200&lt;101,AMW200,IF(AMW200&lt;201,AMW200/2,IF(AMW200&lt;=301,AMW200/3,AMW200/4))))</f>
        <v>0</v>
      </c>
      <c r="AMY200" s="108">
        <v>4</v>
      </c>
      <c r="AMZ200" s="109"/>
      <c r="ANA200" s="87"/>
      <c r="ANB200" s="87"/>
      <c r="ANC200" s="87">
        <v>0</v>
      </c>
      <c r="AND200" s="87">
        <f>ANB200+ANC200</f>
        <v>0</v>
      </c>
      <c r="ANE200" s="87">
        <v>0</v>
      </c>
      <c r="ANF200" s="87">
        <f>AND200*(($H$150)+1)+(IF(ANE200&lt;101,ANE200,IF(ANE200&lt;201,ANE200/2,IF(ANE200&lt;=301,ANE200/3,ANE200/4))))</f>
        <v>0</v>
      </c>
      <c r="ANG200" s="108">
        <v>4</v>
      </c>
      <c r="ANH200" s="109"/>
      <c r="ANI200" s="87"/>
      <c r="ANJ200" s="87"/>
      <c r="ANK200" s="87">
        <v>0</v>
      </c>
      <c r="ANL200" s="87">
        <f>ANJ200+ANK200</f>
        <v>0</v>
      </c>
      <c r="ANM200" s="87">
        <v>0</v>
      </c>
      <c r="ANN200" s="87">
        <f>ANL200*(($H$150)+1)+(IF(ANM200&lt;101,ANM200,IF(ANM200&lt;201,ANM200/2,IF(ANM200&lt;=301,ANM200/3,ANM200/4))))</f>
        <v>0</v>
      </c>
      <c r="ANO200" s="108">
        <v>4</v>
      </c>
      <c r="ANP200" s="109"/>
      <c r="ANQ200" s="87"/>
      <c r="ANR200" s="87"/>
      <c r="ANS200" s="87">
        <v>0</v>
      </c>
      <c r="ANT200" s="87">
        <f>ANR200+ANS200</f>
        <v>0</v>
      </c>
      <c r="ANU200" s="87">
        <v>0</v>
      </c>
      <c r="ANV200" s="87">
        <f>ANT200*(($H$150)+1)+(IF(ANU200&lt;101,ANU200,IF(ANU200&lt;201,ANU200/2,IF(ANU200&lt;=301,ANU200/3,ANU200/4))))</f>
        <v>0</v>
      </c>
      <c r="ANW200" s="108">
        <v>4</v>
      </c>
      <c r="ANX200" s="109"/>
      <c r="ANY200" s="87"/>
      <c r="ANZ200" s="87"/>
      <c r="AOA200" s="87">
        <v>0</v>
      </c>
      <c r="AOB200" s="87">
        <f>ANZ200+AOA200</f>
        <v>0</v>
      </c>
      <c r="AOC200" s="87">
        <v>0</v>
      </c>
      <c r="AOD200" s="87">
        <f>AOB200*(($H$150)+1)+(IF(AOC200&lt;101,AOC200,IF(AOC200&lt;201,AOC200/2,IF(AOC200&lt;=301,AOC200/3,AOC200/4))))</f>
        <v>0</v>
      </c>
      <c r="AOE200" s="108">
        <v>4</v>
      </c>
      <c r="AOF200" s="109"/>
      <c r="AOG200" s="87"/>
      <c r="AOH200" s="87"/>
      <c r="AOI200" s="87">
        <v>0</v>
      </c>
      <c r="AOJ200" s="87">
        <f>AOH200+AOI200</f>
        <v>0</v>
      </c>
      <c r="AOK200" s="87">
        <v>0</v>
      </c>
      <c r="AOL200" s="87">
        <f>AOJ200*(($H$150)+1)+(IF(AOK200&lt;101,AOK200,IF(AOK200&lt;201,AOK200/2,IF(AOK200&lt;=301,AOK200/3,AOK200/4))))</f>
        <v>0</v>
      </c>
      <c r="AOM200" s="108">
        <v>4</v>
      </c>
      <c r="AON200" s="109"/>
      <c r="AOO200" s="87"/>
      <c r="AOP200" s="87"/>
      <c r="AOQ200" s="87">
        <v>0</v>
      </c>
      <c r="AOR200" s="87">
        <f>AOP200+AOQ200</f>
        <v>0</v>
      </c>
      <c r="AOS200" s="87">
        <v>0</v>
      </c>
      <c r="AOT200" s="87">
        <f>AOR200*(($H$150)+1)+(IF(AOS200&lt;101,AOS200,IF(AOS200&lt;201,AOS200/2,IF(AOS200&lt;=301,AOS200/3,AOS200/4))))</f>
        <v>0</v>
      </c>
      <c r="AOU200" s="108">
        <v>4</v>
      </c>
      <c r="AOV200" s="109"/>
      <c r="AOW200" s="87"/>
      <c r="AOX200" s="87"/>
      <c r="AOY200" s="87">
        <v>0</v>
      </c>
      <c r="AOZ200" s="87">
        <f>AOX200+AOY200</f>
        <v>0</v>
      </c>
      <c r="APA200" s="87">
        <v>0</v>
      </c>
      <c r="APB200" s="87">
        <f>AOZ200*(($H$150)+1)+(IF(APA200&lt;101,APA200,IF(APA200&lt;201,APA200/2,IF(APA200&lt;=301,APA200/3,APA200/4))))</f>
        <v>0</v>
      </c>
      <c r="APC200" s="108">
        <v>4</v>
      </c>
      <c r="APD200" s="109"/>
      <c r="APE200" s="87"/>
      <c r="APF200" s="87"/>
      <c r="APG200" s="87">
        <v>0</v>
      </c>
      <c r="APH200" s="87">
        <f>APF200+APG200</f>
        <v>0</v>
      </c>
      <c r="API200" s="87">
        <v>0</v>
      </c>
      <c r="APJ200" s="87">
        <f>APH200*(($H$150)+1)+(IF(API200&lt;101,API200,IF(API200&lt;201,API200/2,IF(API200&lt;=301,API200/3,API200/4))))</f>
        <v>0</v>
      </c>
      <c r="APK200" s="108">
        <v>4</v>
      </c>
      <c r="APL200" s="109"/>
      <c r="APM200" s="87"/>
      <c r="APN200" s="87"/>
      <c r="APO200" s="87">
        <v>0</v>
      </c>
      <c r="APP200" s="87">
        <f>APN200+APO200</f>
        <v>0</v>
      </c>
      <c r="APQ200" s="87">
        <v>0</v>
      </c>
      <c r="APR200" s="87">
        <f>APP200*(($H$150)+1)+(IF(APQ200&lt;101,APQ200,IF(APQ200&lt;201,APQ200/2,IF(APQ200&lt;=301,APQ200/3,APQ200/4))))</f>
        <v>0</v>
      </c>
      <c r="APS200" s="108">
        <v>4</v>
      </c>
      <c r="APT200" s="109"/>
      <c r="APU200" s="87"/>
      <c r="APV200" s="87"/>
      <c r="APW200" s="87">
        <v>0</v>
      </c>
      <c r="APX200" s="87">
        <f>APV200+APW200</f>
        <v>0</v>
      </c>
      <c r="APY200" s="87">
        <v>0</v>
      </c>
      <c r="APZ200" s="87">
        <f>APX200*(($H$150)+1)+(IF(APY200&lt;101,APY200,IF(APY200&lt;201,APY200/2,IF(APY200&lt;=301,APY200/3,APY200/4))))</f>
        <v>0</v>
      </c>
      <c r="AQA200" s="108">
        <v>4</v>
      </c>
      <c r="AQB200" s="109"/>
      <c r="AQC200" s="87"/>
      <c r="AQD200" s="87"/>
      <c r="AQE200" s="87">
        <v>0</v>
      </c>
      <c r="AQF200" s="87">
        <f>AQD200+AQE200</f>
        <v>0</v>
      </c>
      <c r="AQG200" s="87">
        <v>0</v>
      </c>
      <c r="AQH200" s="87">
        <f>AQF200*(($H$150)+1)+(IF(AQG200&lt;101,AQG200,IF(AQG200&lt;201,AQG200/2,IF(AQG200&lt;=301,AQG200/3,AQG200/4))))</f>
        <v>0</v>
      </c>
      <c r="AQI200" s="108">
        <v>4</v>
      </c>
      <c r="AQJ200" s="109"/>
      <c r="AQK200" s="87"/>
      <c r="AQL200" s="87"/>
      <c r="AQM200" s="87">
        <v>0</v>
      </c>
      <c r="AQN200" s="87">
        <f>AQL200+AQM200</f>
        <v>0</v>
      </c>
      <c r="AQO200" s="87">
        <v>0</v>
      </c>
      <c r="AQP200" s="87">
        <f>AQN200*(($H$150)+1)+(IF(AQO200&lt;101,AQO200,IF(AQO200&lt;201,AQO200/2,IF(AQO200&lt;=301,AQO200/3,AQO200/4))))</f>
        <v>0</v>
      </c>
      <c r="AQQ200" s="108">
        <v>4</v>
      </c>
      <c r="AQR200" s="109"/>
      <c r="AQS200" s="87"/>
      <c r="AQT200" s="87"/>
      <c r="AQU200" s="87">
        <v>0</v>
      </c>
      <c r="AQV200" s="87">
        <f>AQT200+AQU200</f>
        <v>0</v>
      </c>
      <c r="AQW200" s="87">
        <v>0</v>
      </c>
      <c r="AQX200" s="87">
        <f>AQV200*(($H$150)+1)+(IF(AQW200&lt;101,AQW200,IF(AQW200&lt;201,AQW200/2,IF(AQW200&lt;=301,AQW200/3,AQW200/4))))</f>
        <v>0</v>
      </c>
      <c r="AQY200" s="108">
        <v>4</v>
      </c>
      <c r="AQZ200" s="109"/>
      <c r="ARA200" s="87"/>
      <c r="ARB200" s="87"/>
      <c r="ARC200" s="87">
        <v>0</v>
      </c>
      <c r="ARD200" s="87">
        <f>ARB200+ARC200</f>
        <v>0</v>
      </c>
      <c r="ARE200" s="87">
        <v>0</v>
      </c>
      <c r="ARF200" s="87">
        <f>ARD200*(($H$150)+1)+(IF(ARE200&lt;101,ARE200,IF(ARE200&lt;201,ARE200/2,IF(ARE200&lt;=301,ARE200/3,ARE200/4))))</f>
        <v>0</v>
      </c>
      <c r="ARG200" s="108">
        <v>4</v>
      </c>
      <c r="ARH200" s="109"/>
      <c r="ARI200" s="87"/>
      <c r="ARJ200" s="87"/>
      <c r="ARK200" s="87">
        <v>0</v>
      </c>
      <c r="ARL200" s="87">
        <f>ARJ200+ARK200</f>
        <v>0</v>
      </c>
      <c r="ARM200" s="87">
        <v>0</v>
      </c>
      <c r="ARN200" s="87">
        <f>ARL200*(($H$150)+1)+(IF(ARM200&lt;101,ARM200,IF(ARM200&lt;201,ARM200/2,IF(ARM200&lt;=301,ARM200/3,ARM200/4))))</f>
        <v>0</v>
      </c>
      <c r="ARO200" s="108">
        <v>4</v>
      </c>
      <c r="ARP200" s="109"/>
      <c r="ARQ200" s="87"/>
      <c r="ARR200" s="87"/>
      <c r="ARS200" s="87">
        <v>0</v>
      </c>
      <c r="ART200" s="87">
        <f>ARR200+ARS200</f>
        <v>0</v>
      </c>
      <c r="ARU200" s="87">
        <v>0</v>
      </c>
      <c r="ARV200" s="87">
        <f>ART200*(($H$150)+1)+(IF(ARU200&lt;101,ARU200,IF(ARU200&lt;201,ARU200/2,IF(ARU200&lt;=301,ARU200/3,ARU200/4))))</f>
        <v>0</v>
      </c>
      <c r="ARW200" s="108">
        <v>4</v>
      </c>
      <c r="ARX200" s="109"/>
      <c r="ARY200" s="87"/>
      <c r="ARZ200" s="87"/>
      <c r="ASA200" s="87">
        <v>0</v>
      </c>
      <c r="ASB200" s="87">
        <f>ARZ200+ASA200</f>
        <v>0</v>
      </c>
      <c r="ASC200" s="87">
        <v>0</v>
      </c>
      <c r="ASD200" s="87">
        <f>ASB200*(($H$150)+1)+(IF(ASC200&lt;101,ASC200,IF(ASC200&lt;201,ASC200/2,IF(ASC200&lt;=301,ASC200/3,ASC200/4))))</f>
        <v>0</v>
      </c>
      <c r="ASE200" s="108">
        <v>4</v>
      </c>
      <c r="ASF200" s="109"/>
      <c r="ASG200" s="87"/>
      <c r="ASH200" s="87"/>
      <c r="ASI200" s="87">
        <v>0</v>
      </c>
      <c r="ASJ200" s="87">
        <f>ASH200+ASI200</f>
        <v>0</v>
      </c>
      <c r="ASK200" s="87">
        <v>0</v>
      </c>
      <c r="ASL200" s="87">
        <f>ASJ200*(($H$150)+1)+(IF(ASK200&lt;101,ASK200,IF(ASK200&lt;201,ASK200/2,IF(ASK200&lt;=301,ASK200/3,ASK200/4))))</f>
        <v>0</v>
      </c>
      <c r="ASM200" s="108">
        <v>4</v>
      </c>
      <c r="ASN200" s="109"/>
      <c r="ASO200" s="87"/>
      <c r="ASP200" s="87"/>
      <c r="ASQ200" s="87">
        <v>0</v>
      </c>
      <c r="ASR200" s="87">
        <f>ASP200+ASQ200</f>
        <v>0</v>
      </c>
      <c r="ASS200" s="87">
        <v>0</v>
      </c>
      <c r="AST200" s="87">
        <f>ASR200*(($H$150)+1)+(IF(ASS200&lt;101,ASS200,IF(ASS200&lt;201,ASS200/2,IF(ASS200&lt;=301,ASS200/3,ASS200/4))))</f>
        <v>0</v>
      </c>
      <c r="ASU200" s="108">
        <v>4</v>
      </c>
      <c r="ASV200" s="109"/>
      <c r="ASW200" s="87"/>
      <c r="ASX200" s="87"/>
      <c r="ASY200" s="87">
        <v>0</v>
      </c>
      <c r="ASZ200" s="87">
        <f>ASX200+ASY200</f>
        <v>0</v>
      </c>
      <c r="ATA200" s="87">
        <v>0</v>
      </c>
      <c r="ATB200" s="87">
        <f>ASZ200*(($H$150)+1)+(IF(ATA200&lt;101,ATA200,IF(ATA200&lt;201,ATA200/2,IF(ATA200&lt;=301,ATA200/3,ATA200/4))))</f>
        <v>0</v>
      </c>
      <c r="ATC200" s="108">
        <v>4</v>
      </c>
      <c r="ATD200" s="109"/>
      <c r="ATE200" s="87"/>
      <c r="ATF200" s="87"/>
      <c r="ATG200" s="87">
        <v>0</v>
      </c>
      <c r="ATH200" s="87">
        <f>ATF200+ATG200</f>
        <v>0</v>
      </c>
      <c r="ATI200" s="87">
        <v>0</v>
      </c>
      <c r="ATJ200" s="87">
        <f>ATH200*(($H$150)+1)+(IF(ATI200&lt;101,ATI200,IF(ATI200&lt;201,ATI200/2,IF(ATI200&lt;=301,ATI200/3,ATI200/4))))</f>
        <v>0</v>
      </c>
      <c r="ATK200" s="108">
        <v>4</v>
      </c>
      <c r="ATL200" s="109"/>
      <c r="ATM200" s="87"/>
      <c r="ATN200" s="87"/>
      <c r="ATO200" s="87">
        <v>0</v>
      </c>
      <c r="ATP200" s="87">
        <f>ATN200+ATO200</f>
        <v>0</v>
      </c>
      <c r="ATQ200" s="87">
        <v>0</v>
      </c>
      <c r="ATR200" s="87">
        <f>ATP200*(($H$150)+1)+(IF(ATQ200&lt;101,ATQ200,IF(ATQ200&lt;201,ATQ200/2,IF(ATQ200&lt;=301,ATQ200/3,ATQ200/4))))</f>
        <v>0</v>
      </c>
      <c r="ATS200" s="108">
        <v>4</v>
      </c>
      <c r="ATT200" s="109"/>
      <c r="ATU200" s="87"/>
      <c r="ATV200" s="87"/>
      <c r="ATW200" s="87">
        <v>0</v>
      </c>
      <c r="ATX200" s="87">
        <f>ATV200+ATW200</f>
        <v>0</v>
      </c>
      <c r="ATY200" s="87">
        <v>0</v>
      </c>
      <c r="ATZ200" s="87">
        <f>ATX200*(($H$150)+1)+(IF(ATY200&lt;101,ATY200,IF(ATY200&lt;201,ATY200/2,IF(ATY200&lt;=301,ATY200/3,ATY200/4))))</f>
        <v>0</v>
      </c>
      <c r="AUA200" s="108">
        <v>4</v>
      </c>
      <c r="AUB200" s="109"/>
      <c r="AUC200" s="87"/>
      <c r="AUD200" s="87"/>
      <c r="AUE200" s="87">
        <v>0</v>
      </c>
      <c r="AUF200" s="87">
        <f>AUD200+AUE200</f>
        <v>0</v>
      </c>
      <c r="AUG200" s="87">
        <v>0</v>
      </c>
      <c r="AUH200" s="87">
        <f>AUF200*(($H$150)+1)+(IF(AUG200&lt;101,AUG200,IF(AUG200&lt;201,AUG200/2,IF(AUG200&lt;=301,AUG200/3,AUG200/4))))</f>
        <v>0</v>
      </c>
      <c r="AUI200" s="108">
        <v>4</v>
      </c>
      <c r="AUJ200" s="109"/>
      <c r="AUK200" s="87"/>
      <c r="AUL200" s="87"/>
      <c r="AUM200" s="87">
        <v>0</v>
      </c>
      <c r="AUN200" s="87">
        <f>AUL200+AUM200</f>
        <v>0</v>
      </c>
      <c r="AUO200" s="87">
        <v>0</v>
      </c>
      <c r="AUP200" s="87">
        <f>AUN200*(($H$150)+1)+(IF(AUO200&lt;101,AUO200,IF(AUO200&lt;201,AUO200/2,IF(AUO200&lt;=301,AUO200/3,AUO200/4))))</f>
        <v>0</v>
      </c>
      <c r="AUQ200" s="108">
        <v>4</v>
      </c>
      <c r="AUR200" s="109"/>
      <c r="AUS200" s="87"/>
      <c r="AUT200" s="87"/>
      <c r="AUU200" s="87">
        <v>0</v>
      </c>
      <c r="AUV200" s="87">
        <f>AUT200+AUU200</f>
        <v>0</v>
      </c>
      <c r="AUW200" s="87">
        <v>0</v>
      </c>
      <c r="AUX200" s="87">
        <f>AUV200*(($H$150)+1)+(IF(AUW200&lt;101,AUW200,IF(AUW200&lt;201,AUW200/2,IF(AUW200&lt;=301,AUW200/3,AUW200/4))))</f>
        <v>0</v>
      </c>
      <c r="AUY200" s="108">
        <v>4</v>
      </c>
      <c r="AUZ200" s="109"/>
      <c r="AVA200" s="87"/>
      <c r="AVB200" s="87"/>
      <c r="AVC200" s="87">
        <v>0</v>
      </c>
      <c r="AVD200" s="87">
        <f>AVB200+AVC200</f>
        <v>0</v>
      </c>
      <c r="AVE200" s="87">
        <v>0</v>
      </c>
      <c r="AVF200" s="87">
        <f>AVD200*(($H$150)+1)+(IF(AVE200&lt;101,AVE200,IF(AVE200&lt;201,AVE200/2,IF(AVE200&lt;=301,AVE200/3,AVE200/4))))</f>
        <v>0</v>
      </c>
      <c r="AVG200" s="108">
        <v>4</v>
      </c>
      <c r="AVH200" s="109"/>
      <c r="AVI200" s="87"/>
      <c r="AVJ200" s="87"/>
      <c r="AVK200" s="87">
        <v>0</v>
      </c>
      <c r="AVL200" s="87">
        <f>AVJ200+AVK200</f>
        <v>0</v>
      </c>
      <c r="AVM200" s="87">
        <v>0</v>
      </c>
      <c r="AVN200" s="87">
        <f>AVL200*(($H$150)+1)+(IF(AVM200&lt;101,AVM200,IF(AVM200&lt;201,AVM200/2,IF(AVM200&lt;=301,AVM200/3,AVM200/4))))</f>
        <v>0</v>
      </c>
      <c r="AVO200" s="108">
        <v>4</v>
      </c>
      <c r="AVP200" s="109"/>
      <c r="AVQ200" s="87"/>
      <c r="AVR200" s="87"/>
      <c r="AVS200" s="87">
        <v>0</v>
      </c>
      <c r="AVT200" s="87">
        <f>AVR200+AVS200</f>
        <v>0</v>
      </c>
      <c r="AVU200" s="87">
        <v>0</v>
      </c>
      <c r="AVV200" s="87">
        <f>AVT200*(($H$150)+1)+(IF(AVU200&lt;101,AVU200,IF(AVU200&lt;201,AVU200/2,IF(AVU200&lt;=301,AVU200/3,AVU200/4))))</f>
        <v>0</v>
      </c>
      <c r="AVW200" s="108">
        <v>4</v>
      </c>
      <c r="AVX200" s="109"/>
      <c r="AVY200" s="87"/>
      <c r="AVZ200" s="87"/>
      <c r="AWA200" s="87">
        <v>0</v>
      </c>
      <c r="AWB200" s="87">
        <f>AVZ200+AWA200</f>
        <v>0</v>
      </c>
      <c r="AWC200" s="87">
        <v>0</v>
      </c>
      <c r="AWD200" s="87">
        <f>AWB200*(($H$150)+1)+(IF(AWC200&lt;101,AWC200,IF(AWC200&lt;201,AWC200/2,IF(AWC200&lt;=301,AWC200/3,AWC200/4))))</f>
        <v>0</v>
      </c>
      <c r="AWE200" s="108">
        <v>4</v>
      </c>
      <c r="AWF200" s="109"/>
      <c r="AWG200" s="87"/>
      <c r="AWH200" s="87"/>
      <c r="AWI200" s="87">
        <v>0</v>
      </c>
      <c r="AWJ200" s="87">
        <f>AWH200+AWI200</f>
        <v>0</v>
      </c>
      <c r="AWK200" s="87">
        <v>0</v>
      </c>
      <c r="AWL200" s="87">
        <f>AWJ200*(($H$150)+1)+(IF(AWK200&lt;101,AWK200,IF(AWK200&lt;201,AWK200/2,IF(AWK200&lt;=301,AWK200/3,AWK200/4))))</f>
        <v>0</v>
      </c>
      <c r="AWM200" s="108">
        <v>4</v>
      </c>
      <c r="AWN200" s="109"/>
      <c r="AWO200" s="87"/>
      <c r="AWP200" s="87"/>
      <c r="AWQ200" s="87">
        <v>0</v>
      </c>
      <c r="AWR200" s="87">
        <f>AWP200+AWQ200</f>
        <v>0</v>
      </c>
      <c r="AWS200" s="87">
        <v>0</v>
      </c>
      <c r="AWT200" s="87">
        <f>AWR200*(($H$150)+1)+(IF(AWS200&lt;101,AWS200,IF(AWS200&lt;201,AWS200/2,IF(AWS200&lt;=301,AWS200/3,AWS200/4))))</f>
        <v>0</v>
      </c>
      <c r="AWU200" s="108">
        <v>4</v>
      </c>
      <c r="AWV200" s="109"/>
      <c r="AWW200" s="87"/>
      <c r="AWX200" s="87"/>
      <c r="AWY200" s="87">
        <v>0</v>
      </c>
      <c r="AWZ200" s="87">
        <f>AWX200+AWY200</f>
        <v>0</v>
      </c>
      <c r="AXA200" s="87">
        <v>0</v>
      </c>
      <c r="AXB200" s="87">
        <f>AWZ200*(($H$150)+1)+(IF(AXA200&lt;101,AXA200,IF(AXA200&lt;201,AXA200/2,IF(AXA200&lt;=301,AXA200/3,AXA200/4))))</f>
        <v>0</v>
      </c>
      <c r="AXC200" s="108">
        <v>4</v>
      </c>
      <c r="AXD200" s="109"/>
      <c r="AXE200" s="87"/>
      <c r="AXF200" s="87"/>
      <c r="AXG200" s="87">
        <v>0</v>
      </c>
      <c r="AXH200" s="87">
        <f>AXF200+AXG200</f>
        <v>0</v>
      </c>
      <c r="AXI200" s="87">
        <v>0</v>
      </c>
      <c r="AXJ200" s="87">
        <f>AXH200*(($H$150)+1)+(IF(AXI200&lt;101,AXI200,IF(AXI200&lt;201,AXI200/2,IF(AXI200&lt;=301,AXI200/3,AXI200/4))))</f>
        <v>0</v>
      </c>
      <c r="AXK200" s="108">
        <v>4</v>
      </c>
      <c r="AXL200" s="109"/>
      <c r="AXM200" s="87"/>
      <c r="AXN200" s="87"/>
      <c r="AXO200" s="87">
        <v>0</v>
      </c>
      <c r="AXP200" s="87">
        <f>AXN200+AXO200</f>
        <v>0</v>
      </c>
      <c r="AXQ200" s="87">
        <v>0</v>
      </c>
      <c r="AXR200" s="87">
        <f>AXP200*(($H$150)+1)+(IF(AXQ200&lt;101,AXQ200,IF(AXQ200&lt;201,AXQ200/2,IF(AXQ200&lt;=301,AXQ200/3,AXQ200/4))))</f>
        <v>0</v>
      </c>
      <c r="AXS200" s="108">
        <v>4</v>
      </c>
      <c r="AXT200" s="109"/>
      <c r="AXU200" s="87"/>
      <c r="AXV200" s="87"/>
      <c r="AXW200" s="87">
        <v>0</v>
      </c>
      <c r="AXX200" s="87">
        <f>AXV200+AXW200</f>
        <v>0</v>
      </c>
      <c r="AXY200" s="87">
        <v>0</v>
      </c>
      <c r="AXZ200" s="87">
        <f>AXX200*(($H$150)+1)+(IF(AXY200&lt;101,AXY200,IF(AXY200&lt;201,AXY200/2,IF(AXY200&lt;=301,AXY200/3,AXY200/4))))</f>
        <v>0</v>
      </c>
      <c r="AYA200" s="108">
        <v>4</v>
      </c>
      <c r="AYB200" s="109"/>
      <c r="AYC200" s="87"/>
      <c r="AYD200" s="87"/>
      <c r="AYE200" s="87">
        <v>0</v>
      </c>
      <c r="AYF200" s="87">
        <f>AYD200+AYE200</f>
        <v>0</v>
      </c>
      <c r="AYG200" s="87">
        <v>0</v>
      </c>
      <c r="AYH200" s="87">
        <f>AYF200*(($H$150)+1)+(IF(AYG200&lt;101,AYG200,IF(AYG200&lt;201,AYG200/2,IF(AYG200&lt;=301,AYG200/3,AYG200/4))))</f>
        <v>0</v>
      </c>
      <c r="AYI200" s="108">
        <v>4</v>
      </c>
      <c r="AYJ200" s="109"/>
      <c r="AYK200" s="87"/>
      <c r="AYL200" s="87"/>
      <c r="AYM200" s="87">
        <v>0</v>
      </c>
      <c r="AYN200" s="87">
        <f>AYL200+AYM200</f>
        <v>0</v>
      </c>
      <c r="AYO200" s="87">
        <v>0</v>
      </c>
      <c r="AYP200" s="87">
        <f>AYN200*(($H$150)+1)+(IF(AYO200&lt;101,AYO200,IF(AYO200&lt;201,AYO200/2,IF(AYO200&lt;=301,AYO200/3,AYO200/4))))</f>
        <v>0</v>
      </c>
      <c r="AYQ200" s="108">
        <v>4</v>
      </c>
      <c r="AYR200" s="109"/>
      <c r="AYS200" s="87"/>
      <c r="AYT200" s="87"/>
      <c r="AYU200" s="87">
        <v>0</v>
      </c>
      <c r="AYV200" s="87">
        <f>AYT200+AYU200</f>
        <v>0</v>
      </c>
      <c r="AYW200" s="87">
        <v>0</v>
      </c>
      <c r="AYX200" s="87">
        <f>AYV200*(($H$150)+1)+(IF(AYW200&lt;101,AYW200,IF(AYW200&lt;201,AYW200/2,IF(AYW200&lt;=301,AYW200/3,AYW200/4))))</f>
        <v>0</v>
      </c>
      <c r="AYY200" s="108">
        <v>4</v>
      </c>
      <c r="AYZ200" s="109"/>
      <c r="AZA200" s="87"/>
      <c r="AZB200" s="87"/>
      <c r="AZC200" s="87">
        <v>0</v>
      </c>
      <c r="AZD200" s="87">
        <f>AZB200+AZC200</f>
        <v>0</v>
      </c>
      <c r="AZE200" s="87">
        <v>0</v>
      </c>
      <c r="AZF200" s="87">
        <f>AZD200*(($H$150)+1)+(IF(AZE200&lt;101,AZE200,IF(AZE200&lt;201,AZE200/2,IF(AZE200&lt;=301,AZE200/3,AZE200/4))))</f>
        <v>0</v>
      </c>
      <c r="AZG200" s="108">
        <v>4</v>
      </c>
      <c r="AZH200" s="109"/>
      <c r="AZI200" s="87"/>
      <c r="AZJ200" s="87"/>
      <c r="AZK200" s="87">
        <v>0</v>
      </c>
      <c r="AZL200" s="87">
        <f>AZJ200+AZK200</f>
        <v>0</v>
      </c>
      <c r="AZM200" s="87">
        <v>0</v>
      </c>
      <c r="AZN200" s="87">
        <f>AZL200*(($H$150)+1)+(IF(AZM200&lt;101,AZM200,IF(AZM200&lt;201,AZM200/2,IF(AZM200&lt;=301,AZM200/3,AZM200/4))))</f>
        <v>0</v>
      </c>
      <c r="AZO200" s="108">
        <v>4</v>
      </c>
      <c r="AZP200" s="109"/>
      <c r="AZQ200" s="87"/>
      <c r="AZR200" s="87"/>
      <c r="AZS200" s="87">
        <v>0</v>
      </c>
      <c r="AZT200" s="87">
        <f>AZR200+AZS200</f>
        <v>0</v>
      </c>
      <c r="AZU200" s="87">
        <v>0</v>
      </c>
      <c r="AZV200" s="87">
        <f>AZT200*(($H$150)+1)+(IF(AZU200&lt;101,AZU200,IF(AZU200&lt;201,AZU200/2,IF(AZU200&lt;=301,AZU200/3,AZU200/4))))</f>
        <v>0</v>
      </c>
      <c r="AZW200" s="108">
        <v>4</v>
      </c>
      <c r="AZX200" s="109"/>
      <c r="AZY200" s="87"/>
      <c r="AZZ200" s="87"/>
      <c r="BAA200" s="87">
        <v>0</v>
      </c>
      <c r="BAB200" s="87">
        <f>AZZ200+BAA200</f>
        <v>0</v>
      </c>
      <c r="BAC200" s="87">
        <v>0</v>
      </c>
      <c r="BAD200" s="87">
        <f>BAB200*(($H$150)+1)+(IF(BAC200&lt;101,BAC200,IF(BAC200&lt;201,BAC200/2,IF(BAC200&lt;=301,BAC200/3,BAC200/4))))</f>
        <v>0</v>
      </c>
      <c r="BAE200" s="108">
        <v>4</v>
      </c>
      <c r="BAF200" s="109"/>
      <c r="BAG200" s="87"/>
      <c r="BAH200" s="87"/>
      <c r="BAI200" s="87">
        <v>0</v>
      </c>
      <c r="BAJ200" s="87">
        <f>BAH200+BAI200</f>
        <v>0</v>
      </c>
      <c r="BAK200" s="87">
        <v>0</v>
      </c>
      <c r="BAL200" s="87">
        <f>BAJ200*(($H$150)+1)+(IF(BAK200&lt;101,BAK200,IF(BAK200&lt;201,BAK200/2,IF(BAK200&lt;=301,BAK200/3,BAK200/4))))</f>
        <v>0</v>
      </c>
      <c r="BAM200" s="108">
        <v>4</v>
      </c>
      <c r="BAN200" s="109"/>
      <c r="BAO200" s="87"/>
      <c r="BAP200" s="87"/>
      <c r="BAQ200" s="87">
        <v>0</v>
      </c>
      <c r="BAR200" s="87">
        <f>BAP200+BAQ200</f>
        <v>0</v>
      </c>
      <c r="BAS200" s="87">
        <v>0</v>
      </c>
      <c r="BAT200" s="87">
        <f>BAR200*(($H$150)+1)+(IF(BAS200&lt;101,BAS200,IF(BAS200&lt;201,BAS200/2,IF(BAS200&lt;=301,BAS200/3,BAS200/4))))</f>
        <v>0</v>
      </c>
      <c r="BAU200" s="108">
        <v>4</v>
      </c>
      <c r="BAV200" s="109"/>
      <c r="BAW200" s="87"/>
      <c r="BAX200" s="87"/>
      <c r="BAY200" s="87">
        <v>0</v>
      </c>
      <c r="BAZ200" s="87">
        <f>BAX200+BAY200</f>
        <v>0</v>
      </c>
      <c r="BBA200" s="87">
        <v>0</v>
      </c>
      <c r="BBB200" s="87">
        <f>BAZ200*(($H$150)+1)+(IF(BBA200&lt;101,BBA200,IF(BBA200&lt;201,BBA200/2,IF(BBA200&lt;=301,BBA200/3,BBA200/4))))</f>
        <v>0</v>
      </c>
      <c r="BBC200" s="108">
        <v>4</v>
      </c>
      <c r="BBD200" s="109"/>
      <c r="BBE200" s="87"/>
      <c r="BBF200" s="87"/>
      <c r="BBG200" s="87">
        <v>0</v>
      </c>
      <c r="BBH200" s="87">
        <f>BBF200+BBG200</f>
        <v>0</v>
      </c>
      <c r="BBI200" s="87">
        <v>0</v>
      </c>
      <c r="BBJ200" s="87">
        <f>BBH200*(($H$150)+1)+(IF(BBI200&lt;101,BBI200,IF(BBI200&lt;201,BBI200/2,IF(BBI200&lt;=301,BBI200/3,BBI200/4))))</f>
        <v>0</v>
      </c>
      <c r="BBK200" s="108">
        <v>4</v>
      </c>
      <c r="BBL200" s="109"/>
      <c r="BBM200" s="87"/>
      <c r="BBN200" s="87"/>
      <c r="BBO200" s="87">
        <v>0</v>
      </c>
      <c r="BBP200" s="87">
        <f>BBN200+BBO200</f>
        <v>0</v>
      </c>
      <c r="BBQ200" s="87">
        <v>0</v>
      </c>
      <c r="BBR200" s="87">
        <f>BBP200*(($H$150)+1)+(IF(BBQ200&lt;101,BBQ200,IF(BBQ200&lt;201,BBQ200/2,IF(BBQ200&lt;=301,BBQ200/3,BBQ200/4))))</f>
        <v>0</v>
      </c>
      <c r="BBS200" s="108">
        <v>4</v>
      </c>
      <c r="BBT200" s="109"/>
      <c r="BBU200" s="87"/>
      <c r="BBV200" s="87"/>
      <c r="BBW200" s="87">
        <v>0</v>
      </c>
      <c r="BBX200" s="87">
        <f>BBV200+BBW200</f>
        <v>0</v>
      </c>
      <c r="BBY200" s="87">
        <v>0</v>
      </c>
      <c r="BBZ200" s="87">
        <f>BBX200*(($H$150)+1)+(IF(BBY200&lt;101,BBY200,IF(BBY200&lt;201,BBY200/2,IF(BBY200&lt;=301,BBY200/3,BBY200/4))))</f>
        <v>0</v>
      </c>
      <c r="BCA200" s="108">
        <v>4</v>
      </c>
      <c r="BCB200" s="109"/>
      <c r="BCC200" s="87"/>
      <c r="BCD200" s="87"/>
      <c r="BCE200" s="87">
        <v>0</v>
      </c>
      <c r="BCF200" s="87">
        <f>BCD200+BCE200</f>
        <v>0</v>
      </c>
      <c r="BCG200" s="87">
        <v>0</v>
      </c>
      <c r="BCH200" s="87">
        <f>BCF200*(($H$150)+1)+(IF(BCG200&lt;101,BCG200,IF(BCG200&lt;201,BCG200/2,IF(BCG200&lt;=301,BCG200/3,BCG200/4))))</f>
        <v>0</v>
      </c>
      <c r="BCI200" s="108">
        <v>4</v>
      </c>
      <c r="BCJ200" s="109"/>
      <c r="BCK200" s="87"/>
      <c r="BCL200" s="87"/>
      <c r="BCM200" s="87">
        <v>0</v>
      </c>
      <c r="BCN200" s="87">
        <f>BCL200+BCM200</f>
        <v>0</v>
      </c>
      <c r="BCO200" s="87">
        <v>0</v>
      </c>
      <c r="BCP200" s="87">
        <f>BCN200*(($H$150)+1)+(IF(BCO200&lt;101,BCO200,IF(BCO200&lt;201,BCO200/2,IF(BCO200&lt;=301,BCO200/3,BCO200/4))))</f>
        <v>0</v>
      </c>
      <c r="BCQ200" s="108">
        <v>4</v>
      </c>
      <c r="BCR200" s="109"/>
      <c r="BCS200" s="87"/>
      <c r="BCT200" s="87"/>
      <c r="BCU200" s="87">
        <v>0</v>
      </c>
      <c r="BCV200" s="87">
        <f>BCT200+BCU200</f>
        <v>0</v>
      </c>
      <c r="BCW200" s="87">
        <v>0</v>
      </c>
      <c r="BCX200" s="87">
        <f>BCV200*(($H$150)+1)+(IF(BCW200&lt;101,BCW200,IF(BCW200&lt;201,BCW200/2,IF(BCW200&lt;=301,BCW200/3,BCW200/4))))</f>
        <v>0</v>
      </c>
      <c r="BCY200" s="108">
        <v>4</v>
      </c>
      <c r="BCZ200" s="109"/>
      <c r="BDA200" s="87"/>
      <c r="BDB200" s="87"/>
      <c r="BDC200" s="87">
        <v>0</v>
      </c>
      <c r="BDD200" s="87">
        <f>BDB200+BDC200</f>
        <v>0</v>
      </c>
      <c r="BDE200" s="87">
        <v>0</v>
      </c>
      <c r="BDF200" s="87">
        <f>BDD200*(($H$150)+1)+(IF(BDE200&lt;101,BDE200,IF(BDE200&lt;201,BDE200/2,IF(BDE200&lt;=301,BDE200/3,BDE200/4))))</f>
        <v>0</v>
      </c>
      <c r="BDG200" s="108">
        <v>4</v>
      </c>
      <c r="BDH200" s="109"/>
      <c r="BDI200" s="87"/>
      <c r="BDJ200" s="87"/>
      <c r="BDK200" s="87">
        <v>0</v>
      </c>
      <c r="BDL200" s="87">
        <f>BDJ200+BDK200</f>
        <v>0</v>
      </c>
      <c r="BDM200" s="87">
        <v>0</v>
      </c>
      <c r="BDN200" s="87">
        <f>BDL200*(($H$150)+1)+(IF(BDM200&lt;101,BDM200,IF(BDM200&lt;201,BDM200/2,IF(BDM200&lt;=301,BDM200/3,BDM200/4))))</f>
        <v>0</v>
      </c>
      <c r="BDO200" s="108">
        <v>4</v>
      </c>
      <c r="BDP200" s="109"/>
      <c r="BDQ200" s="87"/>
      <c r="BDR200" s="87"/>
      <c r="BDS200" s="87">
        <v>0</v>
      </c>
      <c r="BDT200" s="87">
        <f>BDR200+BDS200</f>
        <v>0</v>
      </c>
      <c r="BDU200" s="87">
        <v>0</v>
      </c>
      <c r="BDV200" s="87">
        <f>BDT200*(($H$150)+1)+(IF(BDU200&lt;101,BDU200,IF(BDU200&lt;201,BDU200/2,IF(BDU200&lt;=301,BDU200/3,BDU200/4))))</f>
        <v>0</v>
      </c>
      <c r="BDW200" s="108">
        <v>4</v>
      </c>
      <c r="BDX200" s="109"/>
      <c r="BDY200" s="87"/>
      <c r="BDZ200" s="87"/>
      <c r="BEA200" s="87">
        <v>0</v>
      </c>
      <c r="BEB200" s="87">
        <f>BDZ200+BEA200</f>
        <v>0</v>
      </c>
      <c r="BEC200" s="87">
        <v>0</v>
      </c>
      <c r="BED200" s="87">
        <f>BEB200*(($H$150)+1)+(IF(BEC200&lt;101,BEC200,IF(BEC200&lt;201,BEC200/2,IF(BEC200&lt;=301,BEC200/3,BEC200/4))))</f>
        <v>0</v>
      </c>
      <c r="BEE200" s="108">
        <v>4</v>
      </c>
      <c r="BEF200" s="109"/>
      <c r="BEG200" s="87"/>
      <c r="BEH200" s="87"/>
      <c r="BEI200" s="87">
        <v>0</v>
      </c>
      <c r="BEJ200" s="87">
        <f>BEH200+BEI200</f>
        <v>0</v>
      </c>
      <c r="BEK200" s="87">
        <v>0</v>
      </c>
      <c r="BEL200" s="87">
        <f>BEJ200*(($H$150)+1)+(IF(BEK200&lt;101,BEK200,IF(BEK200&lt;201,BEK200/2,IF(BEK200&lt;=301,BEK200/3,BEK200/4))))</f>
        <v>0</v>
      </c>
      <c r="BEM200" s="108">
        <v>4</v>
      </c>
      <c r="BEN200" s="109"/>
      <c r="BEO200" s="87"/>
      <c r="BEP200" s="87"/>
      <c r="BEQ200" s="87">
        <v>0</v>
      </c>
      <c r="BER200" s="87">
        <f>BEP200+BEQ200</f>
        <v>0</v>
      </c>
      <c r="BES200" s="87">
        <v>0</v>
      </c>
      <c r="BET200" s="87">
        <f>BER200*(($H$150)+1)+(IF(BES200&lt;101,BES200,IF(BES200&lt;201,BES200/2,IF(BES200&lt;=301,BES200/3,BES200/4))))</f>
        <v>0</v>
      </c>
      <c r="BEU200" s="108">
        <v>4</v>
      </c>
      <c r="BEV200" s="109"/>
      <c r="BEW200" s="87"/>
      <c r="BEX200" s="87"/>
      <c r="BEY200" s="87">
        <v>0</v>
      </c>
      <c r="BEZ200" s="87">
        <f>BEX200+BEY200</f>
        <v>0</v>
      </c>
      <c r="BFA200" s="87">
        <v>0</v>
      </c>
      <c r="BFB200" s="87">
        <f>BEZ200*(($H$150)+1)+(IF(BFA200&lt;101,BFA200,IF(BFA200&lt;201,BFA200/2,IF(BFA200&lt;=301,BFA200/3,BFA200/4))))</f>
        <v>0</v>
      </c>
      <c r="BFC200" s="108">
        <v>4</v>
      </c>
      <c r="BFD200" s="109"/>
      <c r="BFE200" s="87"/>
      <c r="BFF200" s="87"/>
      <c r="BFG200" s="87">
        <v>0</v>
      </c>
      <c r="BFH200" s="87">
        <f>BFF200+BFG200</f>
        <v>0</v>
      </c>
      <c r="BFI200" s="87">
        <v>0</v>
      </c>
      <c r="BFJ200" s="87">
        <f>BFH200*(($H$150)+1)+(IF(BFI200&lt;101,BFI200,IF(BFI200&lt;201,BFI200/2,IF(BFI200&lt;=301,BFI200/3,BFI200/4))))</f>
        <v>0</v>
      </c>
      <c r="BFK200" s="108">
        <v>4</v>
      </c>
      <c r="BFL200" s="109"/>
      <c r="BFM200" s="87"/>
      <c r="BFN200" s="87"/>
      <c r="BFO200" s="87">
        <v>0</v>
      </c>
      <c r="BFP200" s="87">
        <f>BFN200+BFO200</f>
        <v>0</v>
      </c>
      <c r="BFQ200" s="87">
        <v>0</v>
      </c>
      <c r="BFR200" s="87">
        <f>BFP200*(($H$150)+1)+(IF(BFQ200&lt;101,BFQ200,IF(BFQ200&lt;201,BFQ200/2,IF(BFQ200&lt;=301,BFQ200/3,BFQ200/4))))</f>
        <v>0</v>
      </c>
      <c r="BFS200" s="108">
        <v>4</v>
      </c>
      <c r="BFT200" s="109"/>
      <c r="BFU200" s="87"/>
      <c r="BFV200" s="87"/>
      <c r="BFW200" s="87">
        <v>0</v>
      </c>
      <c r="BFX200" s="87">
        <f>BFV200+BFW200</f>
        <v>0</v>
      </c>
      <c r="BFY200" s="87">
        <v>0</v>
      </c>
      <c r="BFZ200" s="87">
        <f>BFX200*(($H$150)+1)+(IF(BFY200&lt;101,BFY200,IF(BFY200&lt;201,BFY200/2,IF(BFY200&lt;=301,BFY200/3,BFY200/4))))</f>
        <v>0</v>
      </c>
      <c r="BGA200" s="108">
        <v>4</v>
      </c>
      <c r="BGB200" s="109"/>
      <c r="BGC200" s="87"/>
      <c r="BGD200" s="87"/>
      <c r="BGE200" s="87">
        <v>0</v>
      </c>
      <c r="BGF200" s="87">
        <f>BGD200+BGE200</f>
        <v>0</v>
      </c>
      <c r="BGG200" s="87">
        <v>0</v>
      </c>
      <c r="BGH200" s="87">
        <f>BGF200*(($H$150)+1)+(IF(BGG200&lt;101,BGG200,IF(BGG200&lt;201,BGG200/2,IF(BGG200&lt;=301,BGG200/3,BGG200/4))))</f>
        <v>0</v>
      </c>
      <c r="BGI200" s="108">
        <v>4</v>
      </c>
      <c r="BGJ200" s="109"/>
      <c r="BGK200" s="87"/>
      <c r="BGL200" s="87"/>
      <c r="BGM200" s="87">
        <v>0</v>
      </c>
      <c r="BGN200" s="87">
        <f>BGL200+BGM200</f>
        <v>0</v>
      </c>
      <c r="BGO200" s="87">
        <v>0</v>
      </c>
      <c r="BGP200" s="87">
        <f>BGN200*(($H$150)+1)+(IF(BGO200&lt;101,BGO200,IF(BGO200&lt;201,BGO200/2,IF(BGO200&lt;=301,BGO200/3,BGO200/4))))</f>
        <v>0</v>
      </c>
      <c r="BGQ200" s="108">
        <v>4</v>
      </c>
      <c r="BGR200" s="109"/>
      <c r="BGS200" s="87"/>
      <c r="BGT200" s="87"/>
      <c r="BGU200" s="87">
        <v>0</v>
      </c>
      <c r="BGV200" s="87">
        <f>BGT200+BGU200</f>
        <v>0</v>
      </c>
      <c r="BGW200" s="87">
        <v>0</v>
      </c>
      <c r="BGX200" s="87">
        <f>BGV200*(($H$150)+1)+(IF(BGW200&lt;101,BGW200,IF(BGW200&lt;201,BGW200/2,IF(BGW200&lt;=301,BGW200/3,BGW200/4))))</f>
        <v>0</v>
      </c>
      <c r="BGY200" s="108">
        <v>4</v>
      </c>
      <c r="BGZ200" s="109"/>
      <c r="BHA200" s="87"/>
      <c r="BHB200" s="87"/>
      <c r="BHC200" s="87">
        <v>0</v>
      </c>
      <c r="BHD200" s="87">
        <f>BHB200+BHC200</f>
        <v>0</v>
      </c>
      <c r="BHE200" s="87">
        <v>0</v>
      </c>
      <c r="BHF200" s="87">
        <f>BHD200*(($H$150)+1)+(IF(BHE200&lt;101,BHE200,IF(BHE200&lt;201,BHE200/2,IF(BHE200&lt;=301,BHE200/3,BHE200/4))))</f>
        <v>0</v>
      </c>
      <c r="BHG200" s="108">
        <v>4</v>
      </c>
      <c r="BHH200" s="109"/>
      <c r="BHI200" s="87"/>
      <c r="BHJ200" s="87"/>
      <c r="BHK200" s="87">
        <v>0</v>
      </c>
      <c r="BHL200" s="87">
        <f>BHJ200+BHK200</f>
        <v>0</v>
      </c>
      <c r="BHM200" s="87">
        <v>0</v>
      </c>
      <c r="BHN200" s="87">
        <f>BHL200*(($H$150)+1)+(IF(BHM200&lt;101,BHM200,IF(BHM200&lt;201,BHM200/2,IF(BHM200&lt;=301,BHM200/3,BHM200/4))))</f>
        <v>0</v>
      </c>
      <c r="BHO200" s="108">
        <v>4</v>
      </c>
      <c r="BHP200" s="109"/>
      <c r="BHQ200" s="87"/>
      <c r="BHR200" s="87"/>
      <c r="BHS200" s="87">
        <v>0</v>
      </c>
      <c r="BHT200" s="87">
        <f>BHR200+BHS200</f>
        <v>0</v>
      </c>
      <c r="BHU200" s="87">
        <v>0</v>
      </c>
      <c r="BHV200" s="87">
        <f>BHT200*(($H$150)+1)+(IF(BHU200&lt;101,BHU200,IF(BHU200&lt;201,BHU200/2,IF(BHU200&lt;=301,BHU200/3,BHU200/4))))</f>
        <v>0</v>
      </c>
      <c r="BHW200" s="108">
        <v>4</v>
      </c>
      <c r="BHX200" s="109"/>
      <c r="BHY200" s="87"/>
      <c r="BHZ200" s="87"/>
      <c r="BIA200" s="87">
        <v>0</v>
      </c>
      <c r="BIB200" s="87">
        <f>BHZ200+BIA200</f>
        <v>0</v>
      </c>
      <c r="BIC200" s="87">
        <v>0</v>
      </c>
      <c r="BID200" s="87">
        <f>BIB200*(($H$150)+1)+(IF(BIC200&lt;101,BIC200,IF(BIC200&lt;201,BIC200/2,IF(BIC200&lt;=301,BIC200/3,BIC200/4))))</f>
        <v>0</v>
      </c>
      <c r="BIE200" s="108">
        <v>4</v>
      </c>
      <c r="BIF200" s="109"/>
      <c r="BIG200" s="87"/>
      <c r="BIH200" s="87"/>
      <c r="BII200" s="87">
        <v>0</v>
      </c>
      <c r="BIJ200" s="87">
        <f>BIH200+BII200</f>
        <v>0</v>
      </c>
      <c r="BIK200" s="87">
        <v>0</v>
      </c>
      <c r="BIL200" s="87">
        <f>BIJ200*(($H$150)+1)+(IF(BIK200&lt;101,BIK200,IF(BIK200&lt;201,BIK200/2,IF(BIK200&lt;=301,BIK200/3,BIK200/4))))</f>
        <v>0</v>
      </c>
      <c r="BIM200" s="108">
        <v>4</v>
      </c>
      <c r="BIN200" s="109"/>
      <c r="BIO200" s="87"/>
      <c r="BIP200" s="87"/>
      <c r="BIQ200" s="87">
        <v>0</v>
      </c>
      <c r="BIR200" s="87">
        <f>BIP200+BIQ200</f>
        <v>0</v>
      </c>
      <c r="BIS200" s="87">
        <v>0</v>
      </c>
      <c r="BIT200" s="87">
        <f>BIR200*(($H$150)+1)+(IF(BIS200&lt;101,BIS200,IF(BIS200&lt;201,BIS200/2,IF(BIS200&lt;=301,BIS200/3,BIS200/4))))</f>
        <v>0</v>
      </c>
      <c r="BIU200" s="108">
        <v>4</v>
      </c>
      <c r="BIV200" s="109"/>
      <c r="BIW200" s="87"/>
      <c r="BIX200" s="87"/>
      <c r="BIY200" s="87">
        <v>0</v>
      </c>
      <c r="BIZ200" s="87">
        <f>BIX200+BIY200</f>
        <v>0</v>
      </c>
      <c r="BJA200" s="87">
        <v>0</v>
      </c>
      <c r="BJB200" s="87">
        <f>BIZ200*(($H$150)+1)+(IF(BJA200&lt;101,BJA200,IF(BJA200&lt;201,BJA200/2,IF(BJA200&lt;=301,BJA200/3,BJA200/4))))</f>
        <v>0</v>
      </c>
      <c r="BJC200" s="108">
        <v>4</v>
      </c>
      <c r="BJD200" s="109"/>
      <c r="BJE200" s="87"/>
      <c r="BJF200" s="87"/>
      <c r="BJG200" s="87">
        <v>0</v>
      </c>
      <c r="BJH200" s="87">
        <f>BJF200+BJG200</f>
        <v>0</v>
      </c>
      <c r="BJI200" s="87">
        <v>0</v>
      </c>
      <c r="BJJ200" s="87">
        <f>BJH200*(($H$150)+1)+(IF(BJI200&lt;101,BJI200,IF(BJI200&lt;201,BJI200/2,IF(BJI200&lt;=301,BJI200/3,BJI200/4))))</f>
        <v>0</v>
      </c>
      <c r="BJK200" s="108">
        <v>4</v>
      </c>
      <c r="BJL200" s="109"/>
      <c r="BJM200" s="87"/>
      <c r="BJN200" s="87"/>
      <c r="BJO200" s="87">
        <v>0</v>
      </c>
      <c r="BJP200" s="87">
        <f>BJN200+BJO200</f>
        <v>0</v>
      </c>
      <c r="BJQ200" s="87">
        <v>0</v>
      </c>
      <c r="BJR200" s="87">
        <f>BJP200*(($H$150)+1)+(IF(BJQ200&lt;101,BJQ200,IF(BJQ200&lt;201,BJQ200/2,IF(BJQ200&lt;=301,BJQ200/3,BJQ200/4))))</f>
        <v>0</v>
      </c>
      <c r="BJS200" s="108">
        <v>4</v>
      </c>
      <c r="BJT200" s="109"/>
      <c r="BJU200" s="87"/>
      <c r="BJV200" s="87"/>
      <c r="BJW200" s="87">
        <v>0</v>
      </c>
      <c r="BJX200" s="87">
        <f>BJV200+BJW200</f>
        <v>0</v>
      </c>
      <c r="BJY200" s="87">
        <v>0</v>
      </c>
      <c r="BJZ200" s="87">
        <f>BJX200*(($H$150)+1)+(IF(BJY200&lt;101,BJY200,IF(BJY200&lt;201,BJY200/2,IF(BJY200&lt;=301,BJY200/3,BJY200/4))))</f>
        <v>0</v>
      </c>
      <c r="BKA200" s="108">
        <v>4</v>
      </c>
      <c r="BKB200" s="109"/>
      <c r="BKC200" s="87"/>
      <c r="BKD200" s="87"/>
      <c r="BKE200" s="87">
        <v>0</v>
      </c>
      <c r="BKF200" s="87">
        <f>BKD200+BKE200</f>
        <v>0</v>
      </c>
      <c r="BKG200" s="87">
        <v>0</v>
      </c>
      <c r="BKH200" s="87">
        <f>BKF200*(($H$150)+1)+(IF(BKG200&lt;101,BKG200,IF(BKG200&lt;201,BKG200/2,IF(BKG200&lt;=301,BKG200/3,BKG200/4))))</f>
        <v>0</v>
      </c>
      <c r="BKI200" s="108">
        <v>4</v>
      </c>
      <c r="BKJ200" s="109"/>
      <c r="BKK200" s="87"/>
      <c r="BKL200" s="87"/>
      <c r="BKM200" s="87">
        <v>0</v>
      </c>
      <c r="BKN200" s="87">
        <f>BKL200+BKM200</f>
        <v>0</v>
      </c>
      <c r="BKO200" s="87">
        <v>0</v>
      </c>
      <c r="BKP200" s="87">
        <f>BKN200*(($H$150)+1)+(IF(BKO200&lt;101,BKO200,IF(BKO200&lt;201,BKO200/2,IF(BKO200&lt;=301,BKO200/3,BKO200/4))))</f>
        <v>0</v>
      </c>
      <c r="BKQ200" s="108">
        <v>4</v>
      </c>
      <c r="BKR200" s="109"/>
      <c r="BKS200" s="87"/>
      <c r="BKT200" s="87"/>
      <c r="BKU200" s="87">
        <v>0</v>
      </c>
      <c r="BKV200" s="87">
        <f>BKT200+BKU200</f>
        <v>0</v>
      </c>
      <c r="BKW200" s="87">
        <v>0</v>
      </c>
      <c r="BKX200" s="87">
        <f>BKV200*(($H$150)+1)+(IF(BKW200&lt;101,BKW200,IF(BKW200&lt;201,BKW200/2,IF(BKW200&lt;=301,BKW200/3,BKW200/4))))</f>
        <v>0</v>
      </c>
      <c r="BKY200" s="108">
        <v>4</v>
      </c>
      <c r="BKZ200" s="109"/>
      <c r="BLA200" s="87"/>
      <c r="BLB200" s="87"/>
      <c r="BLC200" s="87">
        <v>0</v>
      </c>
      <c r="BLD200" s="87">
        <f>BLB200+BLC200</f>
        <v>0</v>
      </c>
      <c r="BLE200" s="87">
        <v>0</v>
      </c>
      <c r="BLF200" s="87">
        <f>BLD200*(($H$150)+1)+(IF(BLE200&lt;101,BLE200,IF(BLE200&lt;201,BLE200/2,IF(BLE200&lt;=301,BLE200/3,BLE200/4))))</f>
        <v>0</v>
      </c>
      <c r="BLG200" s="108">
        <v>4</v>
      </c>
      <c r="BLH200" s="109"/>
      <c r="BLI200" s="87"/>
      <c r="BLJ200" s="87"/>
      <c r="BLK200" s="87">
        <v>0</v>
      </c>
      <c r="BLL200" s="87">
        <f>BLJ200+BLK200</f>
        <v>0</v>
      </c>
      <c r="BLM200" s="87">
        <v>0</v>
      </c>
      <c r="BLN200" s="87">
        <f>BLL200*(($H$150)+1)+(IF(BLM200&lt;101,BLM200,IF(BLM200&lt;201,BLM200/2,IF(BLM200&lt;=301,BLM200/3,BLM200/4))))</f>
        <v>0</v>
      </c>
      <c r="BLO200" s="108">
        <v>4</v>
      </c>
      <c r="BLP200" s="109"/>
      <c r="BLQ200" s="87"/>
      <c r="BLR200" s="87"/>
      <c r="BLS200" s="87">
        <v>0</v>
      </c>
      <c r="BLT200" s="87">
        <f>BLR200+BLS200</f>
        <v>0</v>
      </c>
      <c r="BLU200" s="87">
        <v>0</v>
      </c>
      <c r="BLV200" s="87">
        <f>BLT200*(($H$150)+1)+(IF(BLU200&lt;101,BLU200,IF(BLU200&lt;201,BLU200/2,IF(BLU200&lt;=301,BLU200/3,BLU200/4))))</f>
        <v>0</v>
      </c>
      <c r="BLW200" s="108">
        <v>4</v>
      </c>
      <c r="BLX200" s="109"/>
      <c r="BLY200" s="87"/>
      <c r="BLZ200" s="87"/>
      <c r="BMA200" s="87">
        <v>0</v>
      </c>
      <c r="BMB200" s="87">
        <f>BLZ200+BMA200</f>
        <v>0</v>
      </c>
      <c r="BMC200" s="87">
        <v>0</v>
      </c>
      <c r="BMD200" s="87">
        <f>BMB200*(($H$150)+1)+(IF(BMC200&lt;101,BMC200,IF(BMC200&lt;201,BMC200/2,IF(BMC200&lt;=301,BMC200/3,BMC200/4))))</f>
        <v>0</v>
      </c>
      <c r="BME200" s="108">
        <v>4</v>
      </c>
      <c r="BMF200" s="109"/>
      <c r="BMG200" s="87"/>
      <c r="BMH200" s="87"/>
      <c r="BMI200" s="87">
        <v>0</v>
      </c>
      <c r="BMJ200" s="87">
        <f>BMH200+BMI200</f>
        <v>0</v>
      </c>
      <c r="BMK200" s="87">
        <v>0</v>
      </c>
      <c r="BML200" s="87">
        <f>BMJ200*(($H$150)+1)+(IF(BMK200&lt;101,BMK200,IF(BMK200&lt;201,BMK200/2,IF(BMK200&lt;=301,BMK200/3,BMK200/4))))</f>
        <v>0</v>
      </c>
      <c r="BMM200" s="108">
        <v>4</v>
      </c>
      <c r="BMN200" s="109"/>
      <c r="BMO200" s="87"/>
      <c r="BMP200" s="87"/>
      <c r="BMQ200" s="87">
        <v>0</v>
      </c>
      <c r="BMR200" s="87">
        <f>BMP200+BMQ200</f>
        <v>0</v>
      </c>
      <c r="BMS200" s="87">
        <v>0</v>
      </c>
      <c r="BMT200" s="87">
        <f>BMR200*(($H$150)+1)+(IF(BMS200&lt;101,BMS200,IF(BMS200&lt;201,BMS200/2,IF(BMS200&lt;=301,BMS200/3,BMS200/4))))</f>
        <v>0</v>
      </c>
      <c r="BMU200" s="108">
        <v>4</v>
      </c>
      <c r="BMV200" s="109"/>
      <c r="BMW200" s="87"/>
      <c r="BMX200" s="87"/>
      <c r="BMY200" s="87">
        <v>0</v>
      </c>
      <c r="BMZ200" s="87">
        <f>BMX200+BMY200</f>
        <v>0</v>
      </c>
      <c r="BNA200" s="87">
        <v>0</v>
      </c>
      <c r="BNB200" s="87">
        <f>BMZ200*(($H$150)+1)+(IF(BNA200&lt;101,BNA200,IF(BNA200&lt;201,BNA200/2,IF(BNA200&lt;=301,BNA200/3,BNA200/4))))</f>
        <v>0</v>
      </c>
      <c r="BNC200" s="108">
        <v>4</v>
      </c>
      <c r="BND200" s="109"/>
      <c r="BNE200" s="87"/>
      <c r="BNF200" s="87"/>
      <c r="BNG200" s="87">
        <v>0</v>
      </c>
      <c r="BNH200" s="87">
        <f>BNF200+BNG200</f>
        <v>0</v>
      </c>
      <c r="BNI200" s="87">
        <v>0</v>
      </c>
      <c r="BNJ200" s="87">
        <f>BNH200*(($H$150)+1)+(IF(BNI200&lt;101,BNI200,IF(BNI200&lt;201,BNI200/2,IF(BNI200&lt;=301,BNI200/3,BNI200/4))))</f>
        <v>0</v>
      </c>
      <c r="BNK200" s="108">
        <v>4</v>
      </c>
      <c r="BNL200" s="109"/>
      <c r="BNM200" s="87"/>
      <c r="BNN200" s="87"/>
      <c r="BNO200" s="87">
        <v>0</v>
      </c>
      <c r="BNP200" s="87">
        <f>BNN200+BNO200</f>
        <v>0</v>
      </c>
      <c r="BNQ200" s="87">
        <v>0</v>
      </c>
      <c r="BNR200" s="87">
        <f>BNP200*(($H$150)+1)+(IF(BNQ200&lt;101,BNQ200,IF(BNQ200&lt;201,BNQ200/2,IF(BNQ200&lt;=301,BNQ200/3,BNQ200/4))))</f>
        <v>0</v>
      </c>
      <c r="BNS200" s="108">
        <v>4</v>
      </c>
      <c r="BNT200" s="109"/>
      <c r="BNU200" s="87"/>
      <c r="BNV200" s="87"/>
      <c r="BNW200" s="87">
        <v>0</v>
      </c>
      <c r="BNX200" s="87">
        <f>BNV200+BNW200</f>
        <v>0</v>
      </c>
      <c r="BNY200" s="87">
        <v>0</v>
      </c>
      <c r="BNZ200" s="87">
        <f>BNX200*(($H$150)+1)+(IF(BNY200&lt;101,BNY200,IF(BNY200&lt;201,BNY200/2,IF(BNY200&lt;=301,BNY200/3,BNY200/4))))</f>
        <v>0</v>
      </c>
      <c r="BOA200" s="108">
        <v>4</v>
      </c>
      <c r="BOB200" s="109"/>
      <c r="BOC200" s="87"/>
      <c r="BOD200" s="87"/>
      <c r="BOE200" s="87">
        <v>0</v>
      </c>
      <c r="BOF200" s="87">
        <f>BOD200+BOE200</f>
        <v>0</v>
      </c>
      <c r="BOG200" s="87">
        <v>0</v>
      </c>
      <c r="BOH200" s="87">
        <f>BOF200*(($H$150)+1)+(IF(BOG200&lt;101,BOG200,IF(BOG200&lt;201,BOG200/2,IF(BOG200&lt;=301,BOG200/3,BOG200/4))))</f>
        <v>0</v>
      </c>
      <c r="BOI200" s="108">
        <v>4</v>
      </c>
      <c r="BOJ200" s="109"/>
      <c r="BOK200" s="87"/>
      <c r="BOL200" s="87"/>
      <c r="BOM200" s="87">
        <v>0</v>
      </c>
      <c r="BON200" s="87">
        <f>BOL200+BOM200</f>
        <v>0</v>
      </c>
      <c r="BOO200" s="87">
        <v>0</v>
      </c>
      <c r="BOP200" s="87">
        <f>BON200*(($H$150)+1)+(IF(BOO200&lt;101,BOO200,IF(BOO200&lt;201,BOO200/2,IF(BOO200&lt;=301,BOO200/3,BOO200/4))))</f>
        <v>0</v>
      </c>
      <c r="BOQ200" s="108">
        <v>4</v>
      </c>
      <c r="BOR200" s="109"/>
      <c r="BOS200" s="87"/>
      <c r="BOT200" s="87"/>
      <c r="BOU200" s="87">
        <v>0</v>
      </c>
      <c r="BOV200" s="87">
        <f>BOT200+BOU200</f>
        <v>0</v>
      </c>
      <c r="BOW200" s="87">
        <v>0</v>
      </c>
      <c r="BOX200" s="87">
        <f>BOV200*(($H$150)+1)+(IF(BOW200&lt;101,BOW200,IF(BOW200&lt;201,BOW200/2,IF(BOW200&lt;=301,BOW200/3,BOW200/4))))</f>
        <v>0</v>
      </c>
      <c r="BOY200" s="108">
        <v>4</v>
      </c>
      <c r="BOZ200" s="109"/>
      <c r="BPA200" s="87"/>
      <c r="BPB200" s="87"/>
      <c r="BPC200" s="87">
        <v>0</v>
      </c>
      <c r="BPD200" s="87">
        <f>BPB200+BPC200</f>
        <v>0</v>
      </c>
      <c r="BPE200" s="87">
        <v>0</v>
      </c>
      <c r="BPF200" s="87">
        <f>BPD200*(($H$150)+1)+(IF(BPE200&lt;101,BPE200,IF(BPE200&lt;201,BPE200/2,IF(BPE200&lt;=301,BPE200/3,BPE200/4))))</f>
        <v>0</v>
      </c>
      <c r="BPG200" s="108">
        <v>4</v>
      </c>
      <c r="BPH200" s="109"/>
      <c r="BPI200" s="87"/>
      <c r="BPJ200" s="87"/>
      <c r="BPK200" s="87">
        <v>0</v>
      </c>
      <c r="BPL200" s="87">
        <f>BPJ200+BPK200</f>
        <v>0</v>
      </c>
      <c r="BPM200" s="87">
        <v>0</v>
      </c>
      <c r="BPN200" s="87">
        <f>BPL200*(($H$150)+1)+(IF(BPM200&lt;101,BPM200,IF(BPM200&lt;201,BPM200/2,IF(BPM200&lt;=301,BPM200/3,BPM200/4))))</f>
        <v>0</v>
      </c>
      <c r="BPO200" s="108">
        <v>4</v>
      </c>
      <c r="BPP200" s="109"/>
      <c r="BPQ200" s="87"/>
      <c r="BPR200" s="87"/>
      <c r="BPS200" s="87">
        <v>0</v>
      </c>
      <c r="BPT200" s="87">
        <f>BPR200+BPS200</f>
        <v>0</v>
      </c>
      <c r="BPU200" s="87">
        <v>0</v>
      </c>
      <c r="BPV200" s="87">
        <f>BPT200*(($H$150)+1)+(IF(BPU200&lt;101,BPU200,IF(BPU200&lt;201,BPU200/2,IF(BPU200&lt;=301,BPU200/3,BPU200/4))))</f>
        <v>0</v>
      </c>
      <c r="BPW200" s="108">
        <v>4</v>
      </c>
      <c r="BPX200" s="109"/>
      <c r="BPY200" s="87"/>
      <c r="BPZ200" s="87"/>
      <c r="BQA200" s="87">
        <v>0</v>
      </c>
      <c r="BQB200" s="87">
        <f>BPZ200+BQA200</f>
        <v>0</v>
      </c>
      <c r="BQC200" s="87">
        <v>0</v>
      </c>
      <c r="BQD200" s="87">
        <f>BQB200*(($H$150)+1)+(IF(BQC200&lt;101,BQC200,IF(BQC200&lt;201,BQC200/2,IF(BQC200&lt;=301,BQC200/3,BQC200/4))))</f>
        <v>0</v>
      </c>
      <c r="BQE200" s="108">
        <v>4</v>
      </c>
      <c r="BQF200" s="109"/>
      <c r="BQG200" s="87"/>
      <c r="BQH200" s="87"/>
      <c r="BQI200" s="87">
        <v>0</v>
      </c>
      <c r="BQJ200" s="87">
        <f>BQH200+BQI200</f>
        <v>0</v>
      </c>
      <c r="BQK200" s="87">
        <v>0</v>
      </c>
      <c r="BQL200" s="87">
        <f>BQJ200*(($H$150)+1)+(IF(BQK200&lt;101,BQK200,IF(BQK200&lt;201,BQK200/2,IF(BQK200&lt;=301,BQK200/3,BQK200/4))))</f>
        <v>0</v>
      </c>
      <c r="BQM200" s="108">
        <v>4</v>
      </c>
      <c r="BQN200" s="109"/>
      <c r="BQO200" s="87"/>
      <c r="BQP200" s="87"/>
      <c r="BQQ200" s="87">
        <v>0</v>
      </c>
      <c r="BQR200" s="87">
        <f>BQP200+BQQ200</f>
        <v>0</v>
      </c>
      <c r="BQS200" s="87">
        <v>0</v>
      </c>
      <c r="BQT200" s="87">
        <f>BQR200*(($H$150)+1)+(IF(BQS200&lt;101,BQS200,IF(BQS200&lt;201,BQS200/2,IF(BQS200&lt;=301,BQS200/3,BQS200/4))))</f>
        <v>0</v>
      </c>
      <c r="BQU200" s="108">
        <v>4</v>
      </c>
      <c r="BQV200" s="109"/>
      <c r="BQW200" s="87"/>
      <c r="BQX200" s="87"/>
      <c r="BQY200" s="87">
        <v>0</v>
      </c>
      <c r="BQZ200" s="87">
        <f>BQX200+BQY200</f>
        <v>0</v>
      </c>
      <c r="BRA200" s="87">
        <v>0</v>
      </c>
      <c r="BRB200" s="87">
        <f>BQZ200*(($H$150)+1)+(IF(BRA200&lt;101,BRA200,IF(BRA200&lt;201,BRA200/2,IF(BRA200&lt;=301,BRA200/3,BRA200/4))))</f>
        <v>0</v>
      </c>
      <c r="BRC200" s="108">
        <v>4</v>
      </c>
      <c r="BRD200" s="109"/>
      <c r="BRE200" s="87"/>
      <c r="BRF200" s="87"/>
      <c r="BRG200" s="87">
        <v>0</v>
      </c>
      <c r="BRH200" s="87">
        <f>BRF200+BRG200</f>
        <v>0</v>
      </c>
      <c r="BRI200" s="87">
        <v>0</v>
      </c>
      <c r="BRJ200" s="87">
        <f>BRH200*(($H$150)+1)+(IF(BRI200&lt;101,BRI200,IF(BRI200&lt;201,BRI200/2,IF(BRI200&lt;=301,BRI200/3,BRI200/4))))</f>
        <v>0</v>
      </c>
      <c r="BRK200" s="108">
        <v>4</v>
      </c>
      <c r="BRL200" s="109"/>
      <c r="BRM200" s="87"/>
      <c r="BRN200" s="87"/>
      <c r="BRO200" s="87">
        <v>0</v>
      </c>
      <c r="BRP200" s="87">
        <f>BRN200+BRO200</f>
        <v>0</v>
      </c>
      <c r="BRQ200" s="87">
        <v>0</v>
      </c>
      <c r="BRR200" s="87">
        <f>BRP200*(($H$150)+1)+(IF(BRQ200&lt;101,BRQ200,IF(BRQ200&lt;201,BRQ200/2,IF(BRQ200&lt;=301,BRQ200/3,BRQ200/4))))</f>
        <v>0</v>
      </c>
      <c r="BRS200" s="108">
        <v>4</v>
      </c>
      <c r="BRT200" s="109"/>
      <c r="BRU200" s="87"/>
      <c r="BRV200" s="87"/>
      <c r="BRW200" s="87">
        <v>0</v>
      </c>
      <c r="BRX200" s="87">
        <f>BRV200+BRW200</f>
        <v>0</v>
      </c>
      <c r="BRY200" s="87">
        <v>0</v>
      </c>
      <c r="BRZ200" s="87">
        <f>BRX200*(($H$150)+1)+(IF(BRY200&lt;101,BRY200,IF(BRY200&lt;201,BRY200/2,IF(BRY200&lt;=301,BRY200/3,BRY200/4))))</f>
        <v>0</v>
      </c>
      <c r="BSA200" s="108">
        <v>4</v>
      </c>
      <c r="BSB200" s="109"/>
      <c r="BSC200" s="87"/>
      <c r="BSD200" s="87"/>
      <c r="BSE200" s="87">
        <v>0</v>
      </c>
      <c r="BSF200" s="87">
        <f>BSD200+BSE200</f>
        <v>0</v>
      </c>
      <c r="BSG200" s="87">
        <v>0</v>
      </c>
      <c r="BSH200" s="87">
        <f>BSF200*(($H$150)+1)+(IF(BSG200&lt;101,BSG200,IF(BSG200&lt;201,BSG200/2,IF(BSG200&lt;=301,BSG200/3,BSG200/4))))</f>
        <v>0</v>
      </c>
      <c r="BSI200" s="108">
        <v>4</v>
      </c>
      <c r="BSJ200" s="109"/>
      <c r="BSK200" s="87"/>
      <c r="BSL200" s="87"/>
      <c r="BSM200" s="87">
        <v>0</v>
      </c>
      <c r="BSN200" s="87">
        <f>BSL200+BSM200</f>
        <v>0</v>
      </c>
      <c r="BSO200" s="87">
        <v>0</v>
      </c>
      <c r="BSP200" s="87">
        <f>BSN200*(($H$150)+1)+(IF(BSO200&lt;101,BSO200,IF(BSO200&lt;201,BSO200/2,IF(BSO200&lt;=301,BSO200/3,BSO200/4))))</f>
        <v>0</v>
      </c>
      <c r="BSQ200" s="108">
        <v>4</v>
      </c>
      <c r="BSR200" s="109"/>
      <c r="BSS200" s="87"/>
      <c r="BST200" s="87"/>
      <c r="BSU200" s="87">
        <v>0</v>
      </c>
      <c r="BSV200" s="87">
        <f>BST200+BSU200</f>
        <v>0</v>
      </c>
      <c r="BSW200" s="87">
        <v>0</v>
      </c>
      <c r="BSX200" s="87">
        <f>BSV200*(($H$150)+1)+(IF(BSW200&lt;101,BSW200,IF(BSW200&lt;201,BSW200/2,IF(BSW200&lt;=301,BSW200/3,BSW200/4))))</f>
        <v>0</v>
      </c>
      <c r="BSY200" s="108">
        <v>4</v>
      </c>
      <c r="BSZ200" s="109"/>
      <c r="BTA200" s="87"/>
      <c r="BTB200" s="87"/>
      <c r="BTC200" s="87">
        <v>0</v>
      </c>
      <c r="BTD200" s="87">
        <f>BTB200+BTC200</f>
        <v>0</v>
      </c>
      <c r="BTE200" s="87">
        <v>0</v>
      </c>
      <c r="BTF200" s="87">
        <f>BTD200*(($H$150)+1)+(IF(BTE200&lt;101,BTE200,IF(BTE200&lt;201,BTE200/2,IF(BTE200&lt;=301,BTE200/3,BTE200/4))))</f>
        <v>0</v>
      </c>
      <c r="BTG200" s="108">
        <v>4</v>
      </c>
      <c r="BTH200" s="109"/>
      <c r="BTI200" s="87"/>
      <c r="BTJ200" s="87"/>
      <c r="BTK200" s="87">
        <v>0</v>
      </c>
      <c r="BTL200" s="87">
        <f>BTJ200+BTK200</f>
        <v>0</v>
      </c>
      <c r="BTM200" s="87">
        <v>0</v>
      </c>
      <c r="BTN200" s="87">
        <f>BTL200*(($H$150)+1)+(IF(BTM200&lt;101,BTM200,IF(BTM200&lt;201,BTM200/2,IF(BTM200&lt;=301,BTM200/3,BTM200/4))))</f>
        <v>0</v>
      </c>
      <c r="BTO200" s="108">
        <v>4</v>
      </c>
      <c r="BTP200" s="109"/>
      <c r="BTQ200" s="87"/>
      <c r="BTR200" s="87"/>
      <c r="BTS200" s="87">
        <v>0</v>
      </c>
      <c r="BTT200" s="87">
        <f>BTR200+BTS200</f>
        <v>0</v>
      </c>
      <c r="BTU200" s="87">
        <v>0</v>
      </c>
      <c r="BTV200" s="87">
        <f>BTT200*(($H$150)+1)+(IF(BTU200&lt;101,BTU200,IF(BTU200&lt;201,BTU200/2,IF(BTU200&lt;=301,BTU200/3,BTU200/4))))</f>
        <v>0</v>
      </c>
      <c r="BTW200" s="108">
        <v>4</v>
      </c>
      <c r="BTX200" s="109"/>
      <c r="BTY200" s="87"/>
      <c r="BTZ200" s="87"/>
      <c r="BUA200" s="87">
        <v>0</v>
      </c>
      <c r="BUB200" s="87">
        <f>BTZ200+BUA200</f>
        <v>0</v>
      </c>
      <c r="BUC200" s="87">
        <v>0</v>
      </c>
      <c r="BUD200" s="87">
        <f>BUB200*(($H$150)+1)+(IF(BUC200&lt;101,BUC200,IF(BUC200&lt;201,BUC200/2,IF(BUC200&lt;=301,BUC200/3,BUC200/4))))</f>
        <v>0</v>
      </c>
      <c r="BUE200" s="108">
        <v>4</v>
      </c>
      <c r="BUF200" s="109"/>
      <c r="BUG200" s="87"/>
      <c r="BUH200" s="87"/>
      <c r="BUI200" s="87">
        <v>0</v>
      </c>
      <c r="BUJ200" s="87">
        <f>BUH200+BUI200</f>
        <v>0</v>
      </c>
      <c r="BUK200" s="87">
        <v>0</v>
      </c>
      <c r="BUL200" s="87">
        <f>BUJ200*(($H$150)+1)+(IF(BUK200&lt;101,BUK200,IF(BUK200&lt;201,BUK200/2,IF(BUK200&lt;=301,BUK200/3,BUK200/4))))</f>
        <v>0</v>
      </c>
      <c r="BUM200" s="108">
        <v>4</v>
      </c>
      <c r="BUN200" s="109"/>
      <c r="BUO200" s="87"/>
      <c r="BUP200" s="87"/>
      <c r="BUQ200" s="87">
        <v>0</v>
      </c>
      <c r="BUR200" s="87">
        <f>BUP200+BUQ200</f>
        <v>0</v>
      </c>
      <c r="BUS200" s="87">
        <v>0</v>
      </c>
      <c r="BUT200" s="87">
        <f>BUR200*(($H$150)+1)+(IF(BUS200&lt;101,BUS200,IF(BUS200&lt;201,BUS200/2,IF(BUS200&lt;=301,BUS200/3,BUS200/4))))</f>
        <v>0</v>
      </c>
      <c r="BUU200" s="108">
        <v>4</v>
      </c>
      <c r="BUV200" s="109"/>
      <c r="BUW200" s="87"/>
      <c r="BUX200" s="87"/>
      <c r="BUY200" s="87">
        <v>0</v>
      </c>
      <c r="BUZ200" s="87">
        <f>BUX200+BUY200</f>
        <v>0</v>
      </c>
      <c r="BVA200" s="87">
        <v>0</v>
      </c>
      <c r="BVB200" s="87">
        <f>BUZ200*(($H$150)+1)+(IF(BVA200&lt;101,BVA200,IF(BVA200&lt;201,BVA200/2,IF(BVA200&lt;=301,BVA200/3,BVA200/4))))</f>
        <v>0</v>
      </c>
      <c r="BVC200" s="108">
        <v>4</v>
      </c>
      <c r="BVD200" s="109"/>
      <c r="BVE200" s="87"/>
      <c r="BVF200" s="87"/>
      <c r="BVG200" s="87">
        <v>0</v>
      </c>
      <c r="BVH200" s="87">
        <f>BVF200+BVG200</f>
        <v>0</v>
      </c>
      <c r="BVI200" s="87">
        <v>0</v>
      </c>
      <c r="BVJ200" s="87">
        <f>BVH200*(($H$150)+1)+(IF(BVI200&lt;101,BVI200,IF(BVI200&lt;201,BVI200/2,IF(BVI200&lt;=301,BVI200/3,BVI200/4))))</f>
        <v>0</v>
      </c>
      <c r="BVK200" s="108">
        <v>4</v>
      </c>
      <c r="BVL200" s="109"/>
      <c r="BVM200" s="87"/>
      <c r="BVN200" s="87"/>
      <c r="BVO200" s="87">
        <v>0</v>
      </c>
      <c r="BVP200" s="87">
        <f>BVN200+BVO200</f>
        <v>0</v>
      </c>
      <c r="BVQ200" s="87">
        <v>0</v>
      </c>
      <c r="BVR200" s="87">
        <f>BVP200*(($H$150)+1)+(IF(BVQ200&lt;101,BVQ200,IF(BVQ200&lt;201,BVQ200/2,IF(BVQ200&lt;=301,BVQ200/3,BVQ200/4))))</f>
        <v>0</v>
      </c>
      <c r="BVS200" s="108">
        <v>4</v>
      </c>
      <c r="BVT200" s="109"/>
      <c r="BVU200" s="87"/>
      <c r="BVV200" s="87"/>
      <c r="BVW200" s="87">
        <v>0</v>
      </c>
      <c r="BVX200" s="87">
        <f>BVV200+BVW200</f>
        <v>0</v>
      </c>
      <c r="BVY200" s="87">
        <v>0</v>
      </c>
      <c r="BVZ200" s="87">
        <f>BVX200*(($H$150)+1)+(IF(BVY200&lt;101,BVY200,IF(BVY200&lt;201,BVY200/2,IF(BVY200&lt;=301,BVY200/3,BVY200/4))))</f>
        <v>0</v>
      </c>
      <c r="BWA200" s="108">
        <v>4</v>
      </c>
      <c r="BWB200" s="109"/>
      <c r="BWC200" s="87"/>
      <c r="BWD200" s="87"/>
      <c r="BWE200" s="87">
        <v>0</v>
      </c>
      <c r="BWF200" s="87">
        <f>BWD200+BWE200</f>
        <v>0</v>
      </c>
      <c r="BWG200" s="87">
        <v>0</v>
      </c>
      <c r="BWH200" s="87">
        <f>BWF200*(($H$150)+1)+(IF(BWG200&lt;101,BWG200,IF(BWG200&lt;201,BWG200/2,IF(BWG200&lt;=301,BWG200/3,BWG200/4))))</f>
        <v>0</v>
      </c>
      <c r="BWI200" s="108">
        <v>4</v>
      </c>
      <c r="BWJ200" s="109"/>
      <c r="BWK200" s="87"/>
      <c r="BWL200" s="87"/>
      <c r="BWM200" s="87">
        <v>0</v>
      </c>
      <c r="BWN200" s="87">
        <f>BWL200+BWM200</f>
        <v>0</v>
      </c>
      <c r="BWO200" s="87">
        <v>0</v>
      </c>
      <c r="BWP200" s="87">
        <f>BWN200*(($H$150)+1)+(IF(BWO200&lt;101,BWO200,IF(BWO200&lt;201,BWO200/2,IF(BWO200&lt;=301,BWO200/3,BWO200/4))))</f>
        <v>0</v>
      </c>
      <c r="BWQ200" s="108">
        <v>4</v>
      </c>
      <c r="BWR200" s="109"/>
      <c r="BWS200" s="87"/>
      <c r="BWT200" s="87"/>
      <c r="BWU200" s="87">
        <v>0</v>
      </c>
      <c r="BWV200" s="87">
        <f>BWT200+BWU200</f>
        <v>0</v>
      </c>
      <c r="BWW200" s="87">
        <v>0</v>
      </c>
      <c r="BWX200" s="87">
        <f>BWV200*(($H$150)+1)+(IF(BWW200&lt;101,BWW200,IF(BWW200&lt;201,BWW200/2,IF(BWW200&lt;=301,BWW200/3,BWW200/4))))</f>
        <v>0</v>
      </c>
      <c r="BWY200" s="108">
        <v>4</v>
      </c>
      <c r="BWZ200" s="109"/>
      <c r="BXA200" s="87"/>
      <c r="BXB200" s="87"/>
      <c r="BXC200" s="87">
        <v>0</v>
      </c>
      <c r="BXD200" s="87">
        <f>BXB200+BXC200</f>
        <v>0</v>
      </c>
      <c r="BXE200" s="87">
        <v>0</v>
      </c>
      <c r="BXF200" s="87">
        <f>BXD200*(($H$150)+1)+(IF(BXE200&lt;101,BXE200,IF(BXE200&lt;201,BXE200/2,IF(BXE200&lt;=301,BXE200/3,BXE200/4))))</f>
        <v>0</v>
      </c>
      <c r="BXG200" s="108">
        <v>4</v>
      </c>
      <c r="BXH200" s="109"/>
      <c r="BXI200" s="87"/>
      <c r="BXJ200" s="87"/>
      <c r="BXK200" s="87">
        <v>0</v>
      </c>
      <c r="BXL200" s="87">
        <f>BXJ200+BXK200</f>
        <v>0</v>
      </c>
      <c r="BXM200" s="87">
        <v>0</v>
      </c>
      <c r="BXN200" s="87">
        <f>BXL200*(($H$150)+1)+(IF(BXM200&lt;101,BXM200,IF(BXM200&lt;201,BXM200/2,IF(BXM200&lt;=301,BXM200/3,BXM200/4))))</f>
        <v>0</v>
      </c>
      <c r="BXO200" s="108">
        <v>4</v>
      </c>
      <c r="BXP200" s="109"/>
      <c r="BXQ200" s="87"/>
      <c r="BXR200" s="87"/>
      <c r="BXS200" s="87">
        <v>0</v>
      </c>
      <c r="BXT200" s="87">
        <f>BXR200+BXS200</f>
        <v>0</v>
      </c>
      <c r="BXU200" s="87">
        <v>0</v>
      </c>
      <c r="BXV200" s="87">
        <f>BXT200*(($H$150)+1)+(IF(BXU200&lt;101,BXU200,IF(BXU200&lt;201,BXU200/2,IF(BXU200&lt;=301,BXU200/3,BXU200/4))))</f>
        <v>0</v>
      </c>
      <c r="BXW200" s="108">
        <v>4</v>
      </c>
      <c r="BXX200" s="109"/>
      <c r="BXY200" s="87"/>
      <c r="BXZ200" s="87"/>
      <c r="BYA200" s="87">
        <v>0</v>
      </c>
      <c r="BYB200" s="87">
        <f>BXZ200+BYA200</f>
        <v>0</v>
      </c>
      <c r="BYC200" s="87">
        <v>0</v>
      </c>
      <c r="BYD200" s="87">
        <f>BYB200*(($H$150)+1)+(IF(BYC200&lt;101,BYC200,IF(BYC200&lt;201,BYC200/2,IF(BYC200&lt;=301,BYC200/3,BYC200/4))))</f>
        <v>0</v>
      </c>
      <c r="BYE200" s="108">
        <v>4</v>
      </c>
      <c r="BYF200" s="109"/>
      <c r="BYG200" s="87"/>
      <c r="BYH200" s="87"/>
      <c r="BYI200" s="87">
        <v>0</v>
      </c>
      <c r="BYJ200" s="87">
        <f>BYH200+BYI200</f>
        <v>0</v>
      </c>
      <c r="BYK200" s="87">
        <v>0</v>
      </c>
      <c r="BYL200" s="87">
        <f>BYJ200*(($H$150)+1)+(IF(BYK200&lt;101,BYK200,IF(BYK200&lt;201,BYK200/2,IF(BYK200&lt;=301,BYK200/3,BYK200/4))))</f>
        <v>0</v>
      </c>
      <c r="BYM200" s="108">
        <v>4</v>
      </c>
      <c r="BYN200" s="109"/>
      <c r="BYO200" s="87"/>
      <c r="BYP200" s="87"/>
      <c r="BYQ200" s="87">
        <v>0</v>
      </c>
      <c r="BYR200" s="87">
        <f>BYP200+BYQ200</f>
        <v>0</v>
      </c>
      <c r="BYS200" s="87">
        <v>0</v>
      </c>
      <c r="BYT200" s="87">
        <f>BYR200*(($H$150)+1)+(IF(BYS200&lt;101,BYS200,IF(BYS200&lt;201,BYS200/2,IF(BYS200&lt;=301,BYS200/3,BYS200/4))))</f>
        <v>0</v>
      </c>
      <c r="BYU200" s="108">
        <v>4</v>
      </c>
      <c r="BYV200" s="109"/>
      <c r="BYW200" s="87"/>
      <c r="BYX200" s="87"/>
      <c r="BYY200" s="87">
        <v>0</v>
      </c>
      <c r="BYZ200" s="87">
        <f>BYX200+BYY200</f>
        <v>0</v>
      </c>
      <c r="BZA200" s="87">
        <v>0</v>
      </c>
      <c r="BZB200" s="87">
        <f>BYZ200*(($H$150)+1)+(IF(BZA200&lt;101,BZA200,IF(BZA200&lt;201,BZA200/2,IF(BZA200&lt;=301,BZA200/3,BZA200/4))))</f>
        <v>0</v>
      </c>
      <c r="BZC200" s="108">
        <v>4</v>
      </c>
      <c r="BZD200" s="109"/>
      <c r="BZE200" s="87"/>
      <c r="BZF200" s="87"/>
      <c r="BZG200" s="87">
        <v>0</v>
      </c>
      <c r="BZH200" s="87">
        <f>BZF200+BZG200</f>
        <v>0</v>
      </c>
      <c r="BZI200" s="87">
        <v>0</v>
      </c>
      <c r="BZJ200" s="87">
        <f>BZH200*(($H$150)+1)+(IF(BZI200&lt;101,BZI200,IF(BZI200&lt;201,BZI200/2,IF(BZI200&lt;=301,BZI200/3,BZI200/4))))</f>
        <v>0</v>
      </c>
      <c r="BZK200" s="108">
        <v>4</v>
      </c>
      <c r="BZL200" s="109"/>
      <c r="BZM200" s="87"/>
      <c r="BZN200" s="87"/>
      <c r="BZO200" s="87">
        <v>0</v>
      </c>
      <c r="BZP200" s="87">
        <f>BZN200+BZO200</f>
        <v>0</v>
      </c>
      <c r="BZQ200" s="87">
        <v>0</v>
      </c>
      <c r="BZR200" s="87">
        <f>BZP200*(($H$150)+1)+(IF(BZQ200&lt;101,BZQ200,IF(BZQ200&lt;201,BZQ200/2,IF(BZQ200&lt;=301,BZQ200/3,BZQ200/4))))</f>
        <v>0</v>
      </c>
      <c r="BZS200" s="108">
        <v>4</v>
      </c>
      <c r="BZT200" s="109"/>
      <c r="BZU200" s="87"/>
      <c r="BZV200" s="87"/>
      <c r="BZW200" s="87">
        <v>0</v>
      </c>
      <c r="BZX200" s="87">
        <f>BZV200+BZW200</f>
        <v>0</v>
      </c>
      <c r="BZY200" s="87">
        <v>0</v>
      </c>
      <c r="BZZ200" s="87">
        <f>BZX200*(($H$150)+1)+(IF(BZY200&lt;101,BZY200,IF(BZY200&lt;201,BZY200/2,IF(BZY200&lt;=301,BZY200/3,BZY200/4))))</f>
        <v>0</v>
      </c>
      <c r="CAA200" s="108">
        <v>4</v>
      </c>
      <c r="CAB200" s="109"/>
      <c r="CAC200" s="87"/>
      <c r="CAD200" s="87"/>
      <c r="CAE200" s="87">
        <v>0</v>
      </c>
      <c r="CAF200" s="87">
        <f>CAD200+CAE200</f>
        <v>0</v>
      </c>
      <c r="CAG200" s="87">
        <v>0</v>
      </c>
      <c r="CAH200" s="87">
        <f>CAF200*(($H$150)+1)+(IF(CAG200&lt;101,CAG200,IF(CAG200&lt;201,CAG200/2,IF(CAG200&lt;=301,CAG200/3,CAG200/4))))</f>
        <v>0</v>
      </c>
      <c r="CAI200" s="108">
        <v>4</v>
      </c>
      <c r="CAJ200" s="109"/>
      <c r="CAK200" s="87"/>
      <c r="CAL200" s="87"/>
      <c r="CAM200" s="87">
        <v>0</v>
      </c>
      <c r="CAN200" s="87">
        <f>CAL200+CAM200</f>
        <v>0</v>
      </c>
      <c r="CAO200" s="87">
        <v>0</v>
      </c>
      <c r="CAP200" s="87">
        <f>CAN200*(($H$150)+1)+(IF(CAO200&lt;101,CAO200,IF(CAO200&lt;201,CAO200/2,IF(CAO200&lt;=301,CAO200/3,CAO200/4))))</f>
        <v>0</v>
      </c>
      <c r="CAQ200" s="108">
        <v>4</v>
      </c>
      <c r="CAR200" s="109"/>
      <c r="CAS200" s="87"/>
      <c r="CAT200" s="87"/>
      <c r="CAU200" s="87">
        <v>0</v>
      </c>
      <c r="CAV200" s="87">
        <f>CAT200+CAU200</f>
        <v>0</v>
      </c>
      <c r="CAW200" s="87">
        <v>0</v>
      </c>
      <c r="CAX200" s="87">
        <f>CAV200*(($H$150)+1)+(IF(CAW200&lt;101,CAW200,IF(CAW200&lt;201,CAW200/2,IF(CAW200&lt;=301,CAW200/3,CAW200/4))))</f>
        <v>0</v>
      </c>
      <c r="CAY200" s="108">
        <v>4</v>
      </c>
      <c r="CAZ200" s="109"/>
      <c r="CBA200" s="87"/>
      <c r="CBB200" s="87"/>
      <c r="CBC200" s="87">
        <v>0</v>
      </c>
      <c r="CBD200" s="87">
        <f>CBB200+CBC200</f>
        <v>0</v>
      </c>
      <c r="CBE200" s="87">
        <v>0</v>
      </c>
      <c r="CBF200" s="87">
        <f>CBD200*(($H$150)+1)+(IF(CBE200&lt;101,CBE200,IF(CBE200&lt;201,CBE200/2,IF(CBE200&lt;=301,CBE200/3,CBE200/4))))</f>
        <v>0</v>
      </c>
      <c r="CBG200" s="108">
        <v>4</v>
      </c>
      <c r="CBH200" s="109"/>
      <c r="CBI200" s="87"/>
      <c r="CBJ200" s="87"/>
      <c r="CBK200" s="87">
        <v>0</v>
      </c>
      <c r="CBL200" s="87">
        <f>CBJ200+CBK200</f>
        <v>0</v>
      </c>
      <c r="CBM200" s="87">
        <v>0</v>
      </c>
      <c r="CBN200" s="87">
        <f>CBL200*(($H$150)+1)+(IF(CBM200&lt;101,CBM200,IF(CBM200&lt;201,CBM200/2,IF(CBM200&lt;=301,CBM200/3,CBM200/4))))</f>
        <v>0</v>
      </c>
      <c r="CBO200" s="108">
        <v>4</v>
      </c>
      <c r="CBP200" s="109"/>
      <c r="CBQ200" s="87"/>
      <c r="CBR200" s="87"/>
      <c r="CBS200" s="87">
        <v>0</v>
      </c>
      <c r="CBT200" s="87">
        <f>CBR200+CBS200</f>
        <v>0</v>
      </c>
      <c r="CBU200" s="87">
        <v>0</v>
      </c>
      <c r="CBV200" s="87">
        <f>CBT200*(($H$150)+1)+(IF(CBU200&lt;101,CBU200,IF(CBU200&lt;201,CBU200/2,IF(CBU200&lt;=301,CBU200/3,CBU200/4))))</f>
        <v>0</v>
      </c>
      <c r="CBW200" s="108">
        <v>4</v>
      </c>
      <c r="CBX200" s="109"/>
      <c r="CBY200" s="87"/>
      <c r="CBZ200" s="87"/>
      <c r="CCA200" s="87">
        <v>0</v>
      </c>
      <c r="CCB200" s="87">
        <f>CBZ200+CCA200</f>
        <v>0</v>
      </c>
      <c r="CCC200" s="87">
        <v>0</v>
      </c>
      <c r="CCD200" s="87">
        <f>CCB200*(($H$150)+1)+(IF(CCC200&lt;101,CCC200,IF(CCC200&lt;201,CCC200/2,IF(CCC200&lt;=301,CCC200/3,CCC200/4))))</f>
        <v>0</v>
      </c>
      <c r="CCE200" s="108">
        <v>4</v>
      </c>
      <c r="CCF200" s="109"/>
      <c r="CCG200" s="87"/>
      <c r="CCH200" s="87"/>
      <c r="CCI200" s="87">
        <v>0</v>
      </c>
      <c r="CCJ200" s="87">
        <f>CCH200+CCI200</f>
        <v>0</v>
      </c>
      <c r="CCK200" s="87">
        <v>0</v>
      </c>
      <c r="CCL200" s="87">
        <f>CCJ200*(($H$150)+1)+(IF(CCK200&lt;101,CCK200,IF(CCK200&lt;201,CCK200/2,IF(CCK200&lt;=301,CCK200/3,CCK200/4))))</f>
        <v>0</v>
      </c>
      <c r="CCM200" s="108">
        <v>4</v>
      </c>
      <c r="CCN200" s="109"/>
      <c r="CCO200" s="87"/>
      <c r="CCP200" s="87"/>
      <c r="CCQ200" s="87">
        <v>0</v>
      </c>
      <c r="CCR200" s="87">
        <f>CCP200+CCQ200</f>
        <v>0</v>
      </c>
      <c r="CCS200" s="87">
        <v>0</v>
      </c>
      <c r="CCT200" s="87">
        <f>CCR200*(($H$150)+1)+(IF(CCS200&lt;101,CCS200,IF(CCS200&lt;201,CCS200/2,IF(CCS200&lt;=301,CCS200/3,CCS200/4))))</f>
        <v>0</v>
      </c>
      <c r="CCU200" s="108">
        <v>4</v>
      </c>
      <c r="CCV200" s="109"/>
      <c r="CCW200" s="87"/>
      <c r="CCX200" s="87"/>
      <c r="CCY200" s="87">
        <v>0</v>
      </c>
      <c r="CCZ200" s="87">
        <f>CCX200+CCY200</f>
        <v>0</v>
      </c>
      <c r="CDA200" s="87">
        <v>0</v>
      </c>
      <c r="CDB200" s="87">
        <f>CCZ200*(($H$150)+1)+(IF(CDA200&lt;101,CDA200,IF(CDA200&lt;201,CDA200/2,IF(CDA200&lt;=301,CDA200/3,CDA200/4))))</f>
        <v>0</v>
      </c>
      <c r="CDC200" s="108">
        <v>4</v>
      </c>
      <c r="CDD200" s="109"/>
      <c r="CDE200" s="87"/>
      <c r="CDF200" s="87"/>
      <c r="CDG200" s="87">
        <v>0</v>
      </c>
      <c r="CDH200" s="87">
        <f>CDF200+CDG200</f>
        <v>0</v>
      </c>
      <c r="CDI200" s="87">
        <v>0</v>
      </c>
      <c r="CDJ200" s="87">
        <f>CDH200*(($H$150)+1)+(IF(CDI200&lt;101,CDI200,IF(CDI200&lt;201,CDI200/2,IF(CDI200&lt;=301,CDI200/3,CDI200/4))))</f>
        <v>0</v>
      </c>
      <c r="CDK200" s="108">
        <v>4</v>
      </c>
      <c r="CDL200" s="109"/>
      <c r="CDM200" s="87"/>
      <c r="CDN200" s="87"/>
      <c r="CDO200" s="87">
        <v>0</v>
      </c>
      <c r="CDP200" s="87">
        <f>CDN200+CDO200</f>
        <v>0</v>
      </c>
      <c r="CDQ200" s="87">
        <v>0</v>
      </c>
      <c r="CDR200" s="87">
        <f>CDP200*(($H$150)+1)+(IF(CDQ200&lt;101,CDQ200,IF(CDQ200&lt;201,CDQ200/2,IF(CDQ200&lt;=301,CDQ200/3,CDQ200/4))))</f>
        <v>0</v>
      </c>
      <c r="CDS200" s="108">
        <v>4</v>
      </c>
      <c r="CDT200" s="109"/>
      <c r="CDU200" s="87"/>
      <c r="CDV200" s="87"/>
      <c r="CDW200" s="87">
        <v>0</v>
      </c>
      <c r="CDX200" s="87">
        <f>CDV200+CDW200</f>
        <v>0</v>
      </c>
      <c r="CDY200" s="87">
        <v>0</v>
      </c>
      <c r="CDZ200" s="87">
        <f>CDX200*(($H$150)+1)+(IF(CDY200&lt;101,CDY200,IF(CDY200&lt;201,CDY200/2,IF(CDY200&lt;=301,CDY200/3,CDY200/4))))</f>
        <v>0</v>
      </c>
      <c r="CEA200" s="108">
        <v>4</v>
      </c>
      <c r="CEB200" s="109"/>
      <c r="CEC200" s="87"/>
      <c r="CED200" s="87"/>
      <c r="CEE200" s="87">
        <v>0</v>
      </c>
      <c r="CEF200" s="87">
        <f>CED200+CEE200</f>
        <v>0</v>
      </c>
      <c r="CEG200" s="87">
        <v>0</v>
      </c>
      <c r="CEH200" s="87">
        <f>CEF200*(($H$150)+1)+(IF(CEG200&lt;101,CEG200,IF(CEG200&lt;201,CEG200/2,IF(CEG200&lt;=301,CEG200/3,CEG200/4))))</f>
        <v>0</v>
      </c>
      <c r="CEI200" s="108">
        <v>4</v>
      </c>
      <c r="CEJ200" s="109"/>
      <c r="CEK200" s="87"/>
      <c r="CEL200" s="87"/>
      <c r="CEM200" s="87">
        <v>0</v>
      </c>
      <c r="CEN200" s="87">
        <f>CEL200+CEM200</f>
        <v>0</v>
      </c>
      <c r="CEO200" s="87">
        <v>0</v>
      </c>
      <c r="CEP200" s="87">
        <f>CEN200*(($H$150)+1)+(IF(CEO200&lt;101,CEO200,IF(CEO200&lt;201,CEO200/2,IF(CEO200&lt;=301,CEO200/3,CEO200/4))))</f>
        <v>0</v>
      </c>
      <c r="CEQ200" s="108">
        <v>4</v>
      </c>
      <c r="CER200" s="109"/>
      <c r="CES200" s="87"/>
      <c r="CET200" s="87"/>
      <c r="CEU200" s="87">
        <v>0</v>
      </c>
      <c r="CEV200" s="87">
        <f>CET200+CEU200</f>
        <v>0</v>
      </c>
      <c r="CEW200" s="87">
        <v>0</v>
      </c>
      <c r="CEX200" s="87">
        <f>CEV200*(($H$150)+1)+(IF(CEW200&lt;101,CEW200,IF(CEW200&lt;201,CEW200/2,IF(CEW200&lt;=301,CEW200/3,CEW200/4))))</f>
        <v>0</v>
      </c>
      <c r="CEY200" s="108">
        <v>4</v>
      </c>
      <c r="CEZ200" s="109"/>
      <c r="CFA200" s="87"/>
      <c r="CFB200" s="87"/>
      <c r="CFC200" s="87">
        <v>0</v>
      </c>
      <c r="CFD200" s="87">
        <f>CFB200+CFC200</f>
        <v>0</v>
      </c>
      <c r="CFE200" s="87">
        <v>0</v>
      </c>
      <c r="CFF200" s="87">
        <f>CFD200*(($H$150)+1)+(IF(CFE200&lt;101,CFE200,IF(CFE200&lt;201,CFE200/2,IF(CFE200&lt;=301,CFE200/3,CFE200/4))))</f>
        <v>0</v>
      </c>
      <c r="CFG200" s="108">
        <v>4</v>
      </c>
      <c r="CFH200" s="109"/>
      <c r="CFI200" s="87"/>
      <c r="CFJ200" s="87"/>
      <c r="CFK200" s="87">
        <v>0</v>
      </c>
      <c r="CFL200" s="87">
        <f>CFJ200+CFK200</f>
        <v>0</v>
      </c>
      <c r="CFM200" s="87">
        <v>0</v>
      </c>
      <c r="CFN200" s="87">
        <f>CFL200*(($H$150)+1)+(IF(CFM200&lt;101,CFM200,IF(CFM200&lt;201,CFM200/2,IF(CFM200&lt;=301,CFM200/3,CFM200/4))))</f>
        <v>0</v>
      </c>
      <c r="CFO200" s="108">
        <v>4</v>
      </c>
      <c r="CFP200" s="109"/>
      <c r="CFQ200" s="87"/>
      <c r="CFR200" s="87"/>
      <c r="CFS200" s="87">
        <v>0</v>
      </c>
      <c r="CFT200" s="87">
        <f>CFR200+CFS200</f>
        <v>0</v>
      </c>
      <c r="CFU200" s="87">
        <v>0</v>
      </c>
      <c r="CFV200" s="87">
        <f>CFT200*(($H$150)+1)+(IF(CFU200&lt;101,CFU200,IF(CFU200&lt;201,CFU200/2,IF(CFU200&lt;=301,CFU200/3,CFU200/4))))</f>
        <v>0</v>
      </c>
      <c r="CFW200" s="108">
        <v>4</v>
      </c>
      <c r="CFX200" s="109"/>
      <c r="CFY200" s="87"/>
      <c r="CFZ200" s="87"/>
      <c r="CGA200" s="87">
        <v>0</v>
      </c>
      <c r="CGB200" s="87">
        <f>CFZ200+CGA200</f>
        <v>0</v>
      </c>
      <c r="CGC200" s="87">
        <v>0</v>
      </c>
      <c r="CGD200" s="87">
        <f>CGB200*(($H$150)+1)+(IF(CGC200&lt;101,CGC200,IF(CGC200&lt;201,CGC200/2,IF(CGC200&lt;=301,CGC200/3,CGC200/4))))</f>
        <v>0</v>
      </c>
      <c r="CGE200" s="108">
        <v>4</v>
      </c>
      <c r="CGF200" s="109"/>
      <c r="CGG200" s="87"/>
      <c r="CGH200" s="87"/>
      <c r="CGI200" s="87">
        <v>0</v>
      </c>
      <c r="CGJ200" s="87">
        <f>CGH200+CGI200</f>
        <v>0</v>
      </c>
      <c r="CGK200" s="87">
        <v>0</v>
      </c>
      <c r="CGL200" s="87">
        <f>CGJ200*(($H$150)+1)+(IF(CGK200&lt;101,CGK200,IF(CGK200&lt;201,CGK200/2,IF(CGK200&lt;=301,CGK200/3,CGK200/4))))</f>
        <v>0</v>
      </c>
      <c r="CGM200" s="108">
        <v>4</v>
      </c>
      <c r="CGN200" s="109"/>
      <c r="CGO200" s="87"/>
      <c r="CGP200" s="87"/>
      <c r="CGQ200" s="87">
        <v>0</v>
      </c>
      <c r="CGR200" s="87">
        <f>CGP200+CGQ200</f>
        <v>0</v>
      </c>
      <c r="CGS200" s="87">
        <v>0</v>
      </c>
      <c r="CGT200" s="87">
        <f>CGR200*(($H$150)+1)+(IF(CGS200&lt;101,CGS200,IF(CGS200&lt;201,CGS200/2,IF(CGS200&lt;=301,CGS200/3,CGS200/4))))</f>
        <v>0</v>
      </c>
      <c r="CGU200" s="108">
        <v>4</v>
      </c>
      <c r="CGV200" s="109"/>
      <c r="CGW200" s="87"/>
      <c r="CGX200" s="87"/>
      <c r="CGY200" s="87">
        <v>0</v>
      </c>
      <c r="CGZ200" s="87">
        <f>CGX200+CGY200</f>
        <v>0</v>
      </c>
      <c r="CHA200" s="87">
        <v>0</v>
      </c>
      <c r="CHB200" s="87">
        <f>CGZ200*(($H$150)+1)+(IF(CHA200&lt;101,CHA200,IF(CHA200&lt;201,CHA200/2,IF(CHA200&lt;=301,CHA200/3,CHA200/4))))</f>
        <v>0</v>
      </c>
      <c r="CHC200" s="108">
        <v>4</v>
      </c>
      <c r="CHD200" s="109"/>
      <c r="CHE200" s="87"/>
      <c r="CHF200" s="87"/>
      <c r="CHG200" s="87">
        <v>0</v>
      </c>
      <c r="CHH200" s="87">
        <f>CHF200+CHG200</f>
        <v>0</v>
      </c>
      <c r="CHI200" s="87">
        <v>0</v>
      </c>
      <c r="CHJ200" s="87">
        <f>CHH200*(($H$150)+1)+(IF(CHI200&lt;101,CHI200,IF(CHI200&lt;201,CHI200/2,IF(CHI200&lt;=301,CHI200/3,CHI200/4))))</f>
        <v>0</v>
      </c>
      <c r="CHK200" s="108">
        <v>4</v>
      </c>
      <c r="CHL200" s="109"/>
      <c r="CHM200" s="87"/>
      <c r="CHN200" s="87"/>
      <c r="CHO200" s="87">
        <v>0</v>
      </c>
      <c r="CHP200" s="87">
        <f>CHN200+CHO200</f>
        <v>0</v>
      </c>
      <c r="CHQ200" s="87">
        <v>0</v>
      </c>
      <c r="CHR200" s="87">
        <f>CHP200*(($H$150)+1)+(IF(CHQ200&lt;101,CHQ200,IF(CHQ200&lt;201,CHQ200/2,IF(CHQ200&lt;=301,CHQ200/3,CHQ200/4))))</f>
        <v>0</v>
      </c>
      <c r="CHS200" s="108">
        <v>4</v>
      </c>
      <c r="CHT200" s="109"/>
      <c r="CHU200" s="87"/>
      <c r="CHV200" s="87"/>
      <c r="CHW200" s="87">
        <v>0</v>
      </c>
      <c r="CHX200" s="87">
        <f>CHV200+CHW200</f>
        <v>0</v>
      </c>
      <c r="CHY200" s="87">
        <v>0</v>
      </c>
      <c r="CHZ200" s="87">
        <f>CHX200*(($H$150)+1)+(IF(CHY200&lt;101,CHY200,IF(CHY200&lt;201,CHY200/2,IF(CHY200&lt;=301,CHY200/3,CHY200/4))))</f>
        <v>0</v>
      </c>
      <c r="CIA200" s="108">
        <v>4</v>
      </c>
      <c r="CIB200" s="109"/>
      <c r="CIC200" s="87"/>
      <c r="CID200" s="87"/>
      <c r="CIE200" s="87">
        <v>0</v>
      </c>
      <c r="CIF200" s="87">
        <f>CID200+CIE200</f>
        <v>0</v>
      </c>
      <c r="CIG200" s="87">
        <v>0</v>
      </c>
      <c r="CIH200" s="87">
        <f>CIF200*(($H$150)+1)+(IF(CIG200&lt;101,CIG200,IF(CIG200&lt;201,CIG200/2,IF(CIG200&lt;=301,CIG200/3,CIG200/4))))</f>
        <v>0</v>
      </c>
      <c r="CII200" s="108">
        <v>4</v>
      </c>
      <c r="CIJ200" s="109"/>
      <c r="CIK200" s="87"/>
      <c r="CIL200" s="87"/>
      <c r="CIM200" s="87">
        <v>0</v>
      </c>
      <c r="CIN200" s="87">
        <f>CIL200+CIM200</f>
        <v>0</v>
      </c>
      <c r="CIO200" s="87">
        <v>0</v>
      </c>
      <c r="CIP200" s="87">
        <f>CIN200*(($H$150)+1)+(IF(CIO200&lt;101,CIO200,IF(CIO200&lt;201,CIO200/2,IF(CIO200&lt;=301,CIO200/3,CIO200/4))))</f>
        <v>0</v>
      </c>
      <c r="CIQ200" s="108">
        <v>4</v>
      </c>
      <c r="CIR200" s="109"/>
      <c r="CIS200" s="87"/>
      <c r="CIT200" s="87"/>
      <c r="CIU200" s="87">
        <v>0</v>
      </c>
      <c r="CIV200" s="87">
        <f>CIT200+CIU200</f>
        <v>0</v>
      </c>
      <c r="CIW200" s="87">
        <v>0</v>
      </c>
      <c r="CIX200" s="87">
        <f>CIV200*(($H$150)+1)+(IF(CIW200&lt;101,CIW200,IF(CIW200&lt;201,CIW200/2,IF(CIW200&lt;=301,CIW200/3,CIW200/4))))</f>
        <v>0</v>
      </c>
      <c r="CIY200" s="108">
        <v>4</v>
      </c>
      <c r="CIZ200" s="109"/>
      <c r="CJA200" s="87"/>
      <c r="CJB200" s="87"/>
      <c r="CJC200" s="87">
        <v>0</v>
      </c>
      <c r="CJD200" s="87">
        <f>CJB200+CJC200</f>
        <v>0</v>
      </c>
      <c r="CJE200" s="87">
        <v>0</v>
      </c>
      <c r="CJF200" s="87">
        <f>CJD200*(($H$150)+1)+(IF(CJE200&lt;101,CJE200,IF(CJE200&lt;201,CJE200/2,IF(CJE200&lt;=301,CJE200/3,CJE200/4))))</f>
        <v>0</v>
      </c>
      <c r="CJG200" s="108">
        <v>4</v>
      </c>
      <c r="CJH200" s="109"/>
      <c r="CJI200" s="87"/>
      <c r="CJJ200" s="87"/>
      <c r="CJK200" s="87">
        <v>0</v>
      </c>
      <c r="CJL200" s="87">
        <f>CJJ200+CJK200</f>
        <v>0</v>
      </c>
      <c r="CJM200" s="87">
        <v>0</v>
      </c>
      <c r="CJN200" s="87">
        <f>CJL200*(($H$150)+1)+(IF(CJM200&lt;101,CJM200,IF(CJM200&lt;201,CJM200/2,IF(CJM200&lt;=301,CJM200/3,CJM200/4))))</f>
        <v>0</v>
      </c>
      <c r="CJO200" s="108">
        <v>4</v>
      </c>
      <c r="CJP200" s="109"/>
      <c r="CJQ200" s="87"/>
      <c r="CJR200" s="87"/>
      <c r="CJS200" s="87">
        <v>0</v>
      </c>
      <c r="CJT200" s="87">
        <f>CJR200+CJS200</f>
        <v>0</v>
      </c>
      <c r="CJU200" s="87">
        <v>0</v>
      </c>
      <c r="CJV200" s="87">
        <f>CJT200*(($H$150)+1)+(IF(CJU200&lt;101,CJU200,IF(CJU200&lt;201,CJU200/2,IF(CJU200&lt;=301,CJU200/3,CJU200/4))))</f>
        <v>0</v>
      </c>
      <c r="CJW200" s="108">
        <v>4</v>
      </c>
      <c r="CJX200" s="109"/>
      <c r="CJY200" s="87"/>
      <c r="CJZ200" s="87"/>
      <c r="CKA200" s="87">
        <v>0</v>
      </c>
      <c r="CKB200" s="87">
        <f>CJZ200+CKA200</f>
        <v>0</v>
      </c>
      <c r="CKC200" s="87">
        <v>0</v>
      </c>
      <c r="CKD200" s="87">
        <f>CKB200*(($H$150)+1)+(IF(CKC200&lt;101,CKC200,IF(CKC200&lt;201,CKC200/2,IF(CKC200&lt;=301,CKC200/3,CKC200/4))))</f>
        <v>0</v>
      </c>
      <c r="CKE200" s="108">
        <v>4</v>
      </c>
      <c r="CKF200" s="109"/>
      <c r="CKG200" s="87"/>
      <c r="CKH200" s="87"/>
      <c r="CKI200" s="87">
        <v>0</v>
      </c>
      <c r="CKJ200" s="87">
        <f>CKH200+CKI200</f>
        <v>0</v>
      </c>
      <c r="CKK200" s="87">
        <v>0</v>
      </c>
      <c r="CKL200" s="87">
        <f>CKJ200*(($H$150)+1)+(IF(CKK200&lt;101,CKK200,IF(CKK200&lt;201,CKK200/2,IF(CKK200&lt;=301,CKK200/3,CKK200/4))))</f>
        <v>0</v>
      </c>
      <c r="CKM200" s="108">
        <v>4</v>
      </c>
      <c r="CKN200" s="109"/>
      <c r="CKO200" s="87"/>
      <c r="CKP200" s="87"/>
      <c r="CKQ200" s="87">
        <v>0</v>
      </c>
      <c r="CKR200" s="87">
        <f>CKP200+CKQ200</f>
        <v>0</v>
      </c>
      <c r="CKS200" s="87">
        <v>0</v>
      </c>
      <c r="CKT200" s="87">
        <f>CKR200*(($H$150)+1)+(IF(CKS200&lt;101,CKS200,IF(CKS200&lt;201,CKS200/2,IF(CKS200&lt;=301,CKS200/3,CKS200/4))))</f>
        <v>0</v>
      </c>
      <c r="CKU200" s="108">
        <v>4</v>
      </c>
      <c r="CKV200" s="109"/>
      <c r="CKW200" s="87"/>
      <c r="CKX200" s="87"/>
      <c r="CKY200" s="87">
        <v>0</v>
      </c>
      <c r="CKZ200" s="87">
        <f>CKX200+CKY200</f>
        <v>0</v>
      </c>
      <c r="CLA200" s="87">
        <v>0</v>
      </c>
      <c r="CLB200" s="87">
        <f>CKZ200*(($H$150)+1)+(IF(CLA200&lt;101,CLA200,IF(CLA200&lt;201,CLA200/2,IF(CLA200&lt;=301,CLA200/3,CLA200/4))))</f>
        <v>0</v>
      </c>
      <c r="CLC200" s="108">
        <v>4</v>
      </c>
      <c r="CLD200" s="109"/>
      <c r="CLE200" s="87"/>
      <c r="CLF200" s="87"/>
      <c r="CLG200" s="87">
        <v>0</v>
      </c>
      <c r="CLH200" s="87">
        <f>CLF200+CLG200</f>
        <v>0</v>
      </c>
      <c r="CLI200" s="87">
        <v>0</v>
      </c>
      <c r="CLJ200" s="87">
        <f>CLH200*(($H$150)+1)+(IF(CLI200&lt;101,CLI200,IF(CLI200&lt;201,CLI200/2,IF(CLI200&lt;=301,CLI200/3,CLI200/4))))</f>
        <v>0</v>
      </c>
      <c r="CLK200" s="108">
        <v>4</v>
      </c>
      <c r="CLL200" s="109"/>
      <c r="CLM200" s="87"/>
      <c r="CLN200" s="87"/>
      <c r="CLO200" s="87">
        <v>0</v>
      </c>
      <c r="CLP200" s="87">
        <f>CLN200+CLO200</f>
        <v>0</v>
      </c>
      <c r="CLQ200" s="87">
        <v>0</v>
      </c>
      <c r="CLR200" s="87">
        <f>CLP200*(($H$150)+1)+(IF(CLQ200&lt;101,CLQ200,IF(CLQ200&lt;201,CLQ200/2,IF(CLQ200&lt;=301,CLQ200/3,CLQ200/4))))</f>
        <v>0</v>
      </c>
      <c r="CLS200" s="108">
        <v>4</v>
      </c>
      <c r="CLT200" s="109"/>
      <c r="CLU200" s="87"/>
      <c r="CLV200" s="87"/>
      <c r="CLW200" s="87">
        <v>0</v>
      </c>
      <c r="CLX200" s="87">
        <f>CLV200+CLW200</f>
        <v>0</v>
      </c>
      <c r="CLY200" s="87">
        <v>0</v>
      </c>
      <c r="CLZ200" s="87">
        <f>CLX200*(($H$150)+1)+(IF(CLY200&lt;101,CLY200,IF(CLY200&lt;201,CLY200/2,IF(CLY200&lt;=301,CLY200/3,CLY200/4))))</f>
        <v>0</v>
      </c>
      <c r="CMA200" s="108">
        <v>4</v>
      </c>
      <c r="CMB200" s="109"/>
      <c r="CMC200" s="87"/>
      <c r="CMD200" s="87"/>
      <c r="CME200" s="87">
        <v>0</v>
      </c>
      <c r="CMF200" s="87">
        <f>CMD200+CME200</f>
        <v>0</v>
      </c>
      <c r="CMG200" s="87">
        <v>0</v>
      </c>
      <c r="CMH200" s="87">
        <f>CMF200*(($H$150)+1)+(IF(CMG200&lt;101,CMG200,IF(CMG200&lt;201,CMG200/2,IF(CMG200&lt;=301,CMG200/3,CMG200/4))))</f>
        <v>0</v>
      </c>
      <c r="CMI200" s="108">
        <v>4</v>
      </c>
      <c r="CMJ200" s="109"/>
      <c r="CMK200" s="87"/>
      <c r="CML200" s="87"/>
      <c r="CMM200" s="87">
        <v>0</v>
      </c>
      <c r="CMN200" s="87">
        <f>CML200+CMM200</f>
        <v>0</v>
      </c>
      <c r="CMO200" s="87">
        <v>0</v>
      </c>
      <c r="CMP200" s="87">
        <f>CMN200*(($H$150)+1)+(IF(CMO200&lt;101,CMO200,IF(CMO200&lt;201,CMO200/2,IF(CMO200&lt;=301,CMO200/3,CMO200/4))))</f>
        <v>0</v>
      </c>
      <c r="CMQ200" s="108">
        <v>4</v>
      </c>
      <c r="CMR200" s="109"/>
      <c r="CMS200" s="87"/>
      <c r="CMT200" s="87"/>
      <c r="CMU200" s="87">
        <v>0</v>
      </c>
      <c r="CMV200" s="87">
        <f>CMT200+CMU200</f>
        <v>0</v>
      </c>
      <c r="CMW200" s="87">
        <v>0</v>
      </c>
      <c r="CMX200" s="87">
        <f>CMV200*(($H$150)+1)+(IF(CMW200&lt;101,CMW200,IF(CMW200&lt;201,CMW200/2,IF(CMW200&lt;=301,CMW200/3,CMW200/4))))</f>
        <v>0</v>
      </c>
      <c r="CMY200" s="108">
        <v>4</v>
      </c>
      <c r="CMZ200" s="109"/>
      <c r="CNA200" s="87"/>
      <c r="CNB200" s="87"/>
      <c r="CNC200" s="87">
        <v>0</v>
      </c>
      <c r="CND200" s="87">
        <f>CNB200+CNC200</f>
        <v>0</v>
      </c>
      <c r="CNE200" s="87">
        <v>0</v>
      </c>
      <c r="CNF200" s="87">
        <f>CND200*(($H$150)+1)+(IF(CNE200&lt;101,CNE200,IF(CNE200&lt;201,CNE200/2,IF(CNE200&lt;=301,CNE200/3,CNE200/4))))</f>
        <v>0</v>
      </c>
      <c r="CNG200" s="108">
        <v>4</v>
      </c>
      <c r="CNH200" s="109"/>
      <c r="CNI200" s="87"/>
      <c r="CNJ200" s="87"/>
      <c r="CNK200" s="87">
        <v>0</v>
      </c>
      <c r="CNL200" s="87">
        <f>CNJ200+CNK200</f>
        <v>0</v>
      </c>
      <c r="CNM200" s="87">
        <v>0</v>
      </c>
      <c r="CNN200" s="87">
        <f>CNL200*(($H$150)+1)+(IF(CNM200&lt;101,CNM200,IF(CNM200&lt;201,CNM200/2,IF(CNM200&lt;=301,CNM200/3,CNM200/4))))</f>
        <v>0</v>
      </c>
      <c r="CNO200" s="108">
        <v>4</v>
      </c>
      <c r="CNP200" s="109"/>
      <c r="CNQ200" s="87"/>
      <c r="CNR200" s="87"/>
      <c r="CNS200" s="87">
        <v>0</v>
      </c>
      <c r="CNT200" s="87">
        <f>CNR200+CNS200</f>
        <v>0</v>
      </c>
      <c r="CNU200" s="87">
        <v>0</v>
      </c>
      <c r="CNV200" s="87">
        <f>CNT200*(($H$150)+1)+(IF(CNU200&lt;101,CNU200,IF(CNU200&lt;201,CNU200/2,IF(CNU200&lt;=301,CNU200/3,CNU200/4))))</f>
        <v>0</v>
      </c>
      <c r="CNW200" s="108">
        <v>4</v>
      </c>
      <c r="CNX200" s="109"/>
      <c r="CNY200" s="87"/>
      <c r="CNZ200" s="87"/>
      <c r="COA200" s="87">
        <v>0</v>
      </c>
      <c r="COB200" s="87">
        <f>CNZ200+COA200</f>
        <v>0</v>
      </c>
      <c r="COC200" s="87">
        <v>0</v>
      </c>
      <c r="COD200" s="87">
        <f>COB200*(($H$150)+1)+(IF(COC200&lt;101,COC200,IF(COC200&lt;201,COC200/2,IF(COC200&lt;=301,COC200/3,COC200/4))))</f>
        <v>0</v>
      </c>
      <c r="COE200" s="108">
        <v>4</v>
      </c>
      <c r="COF200" s="109"/>
      <c r="COG200" s="87"/>
      <c r="COH200" s="87"/>
      <c r="COI200" s="87">
        <v>0</v>
      </c>
      <c r="COJ200" s="87">
        <f>COH200+COI200</f>
        <v>0</v>
      </c>
      <c r="COK200" s="87">
        <v>0</v>
      </c>
      <c r="COL200" s="87">
        <f>COJ200*(($H$150)+1)+(IF(COK200&lt;101,COK200,IF(COK200&lt;201,COK200/2,IF(COK200&lt;=301,COK200/3,COK200/4))))</f>
        <v>0</v>
      </c>
      <c r="COM200" s="108">
        <v>4</v>
      </c>
      <c r="CON200" s="109"/>
      <c r="COO200" s="87"/>
      <c r="COP200" s="87"/>
      <c r="COQ200" s="87">
        <v>0</v>
      </c>
      <c r="COR200" s="87">
        <f>COP200+COQ200</f>
        <v>0</v>
      </c>
      <c r="COS200" s="87">
        <v>0</v>
      </c>
      <c r="COT200" s="87">
        <f>COR200*(($H$150)+1)+(IF(COS200&lt;101,COS200,IF(COS200&lt;201,COS200/2,IF(COS200&lt;=301,COS200/3,COS200/4))))</f>
        <v>0</v>
      </c>
      <c r="COU200" s="108">
        <v>4</v>
      </c>
      <c r="COV200" s="109"/>
      <c r="COW200" s="87"/>
      <c r="COX200" s="87"/>
      <c r="COY200" s="87">
        <v>0</v>
      </c>
      <c r="COZ200" s="87">
        <f>COX200+COY200</f>
        <v>0</v>
      </c>
      <c r="CPA200" s="87">
        <v>0</v>
      </c>
      <c r="CPB200" s="87">
        <f>COZ200*(($H$150)+1)+(IF(CPA200&lt;101,CPA200,IF(CPA200&lt;201,CPA200/2,IF(CPA200&lt;=301,CPA200/3,CPA200/4))))</f>
        <v>0</v>
      </c>
      <c r="CPC200" s="108">
        <v>4</v>
      </c>
      <c r="CPD200" s="109"/>
      <c r="CPE200" s="87"/>
      <c r="CPF200" s="87"/>
      <c r="CPG200" s="87">
        <v>0</v>
      </c>
      <c r="CPH200" s="87">
        <f>CPF200+CPG200</f>
        <v>0</v>
      </c>
      <c r="CPI200" s="87">
        <v>0</v>
      </c>
      <c r="CPJ200" s="87">
        <f>CPH200*(($H$150)+1)+(IF(CPI200&lt;101,CPI200,IF(CPI200&lt;201,CPI200/2,IF(CPI200&lt;=301,CPI200/3,CPI200/4))))</f>
        <v>0</v>
      </c>
      <c r="CPK200" s="108">
        <v>4</v>
      </c>
      <c r="CPL200" s="109"/>
      <c r="CPM200" s="87"/>
      <c r="CPN200" s="87"/>
      <c r="CPO200" s="87">
        <v>0</v>
      </c>
      <c r="CPP200" s="87">
        <f>CPN200+CPO200</f>
        <v>0</v>
      </c>
      <c r="CPQ200" s="87">
        <v>0</v>
      </c>
      <c r="CPR200" s="87">
        <f>CPP200*(($H$150)+1)+(IF(CPQ200&lt;101,CPQ200,IF(CPQ200&lt;201,CPQ200/2,IF(CPQ200&lt;=301,CPQ200/3,CPQ200/4))))</f>
        <v>0</v>
      </c>
      <c r="CPS200" s="108">
        <v>4</v>
      </c>
      <c r="CPT200" s="109"/>
      <c r="CPU200" s="87"/>
      <c r="CPV200" s="87"/>
      <c r="CPW200" s="87">
        <v>0</v>
      </c>
      <c r="CPX200" s="87">
        <f>CPV200+CPW200</f>
        <v>0</v>
      </c>
      <c r="CPY200" s="87">
        <v>0</v>
      </c>
      <c r="CPZ200" s="87">
        <f>CPX200*(($H$150)+1)+(IF(CPY200&lt;101,CPY200,IF(CPY200&lt;201,CPY200/2,IF(CPY200&lt;=301,CPY200/3,CPY200/4))))</f>
        <v>0</v>
      </c>
      <c r="CQA200" s="108">
        <v>4</v>
      </c>
      <c r="CQB200" s="109"/>
      <c r="CQC200" s="87"/>
      <c r="CQD200" s="87"/>
      <c r="CQE200" s="87">
        <v>0</v>
      </c>
      <c r="CQF200" s="87">
        <f>CQD200+CQE200</f>
        <v>0</v>
      </c>
      <c r="CQG200" s="87">
        <v>0</v>
      </c>
      <c r="CQH200" s="87">
        <f>CQF200*(($H$150)+1)+(IF(CQG200&lt;101,CQG200,IF(CQG200&lt;201,CQG200/2,IF(CQG200&lt;=301,CQG200/3,CQG200/4))))</f>
        <v>0</v>
      </c>
      <c r="CQI200" s="108">
        <v>4</v>
      </c>
      <c r="CQJ200" s="109"/>
      <c r="CQK200" s="87"/>
      <c r="CQL200" s="87"/>
      <c r="CQM200" s="87">
        <v>0</v>
      </c>
      <c r="CQN200" s="87">
        <f>CQL200+CQM200</f>
        <v>0</v>
      </c>
      <c r="CQO200" s="87">
        <v>0</v>
      </c>
      <c r="CQP200" s="87">
        <f>CQN200*(($H$150)+1)+(IF(CQO200&lt;101,CQO200,IF(CQO200&lt;201,CQO200/2,IF(CQO200&lt;=301,CQO200/3,CQO200/4))))</f>
        <v>0</v>
      </c>
      <c r="CQQ200" s="108">
        <v>4</v>
      </c>
      <c r="CQR200" s="109"/>
      <c r="CQS200" s="87"/>
      <c r="CQT200" s="87"/>
      <c r="CQU200" s="87">
        <v>0</v>
      </c>
      <c r="CQV200" s="87">
        <f>CQT200+CQU200</f>
        <v>0</v>
      </c>
      <c r="CQW200" s="87">
        <v>0</v>
      </c>
      <c r="CQX200" s="87">
        <f>CQV200*(($H$150)+1)+(IF(CQW200&lt;101,CQW200,IF(CQW200&lt;201,CQW200/2,IF(CQW200&lt;=301,CQW200/3,CQW200/4))))</f>
        <v>0</v>
      </c>
      <c r="CQY200" s="108">
        <v>4</v>
      </c>
      <c r="CQZ200" s="109"/>
      <c r="CRA200" s="87"/>
      <c r="CRB200" s="87"/>
      <c r="CRC200" s="87">
        <v>0</v>
      </c>
      <c r="CRD200" s="87">
        <f>CRB200+CRC200</f>
        <v>0</v>
      </c>
      <c r="CRE200" s="87">
        <v>0</v>
      </c>
      <c r="CRF200" s="87">
        <f>CRD200*(($H$150)+1)+(IF(CRE200&lt;101,CRE200,IF(CRE200&lt;201,CRE200/2,IF(CRE200&lt;=301,CRE200/3,CRE200/4))))</f>
        <v>0</v>
      </c>
      <c r="CRG200" s="108">
        <v>4</v>
      </c>
      <c r="CRH200" s="109"/>
      <c r="CRI200" s="87"/>
      <c r="CRJ200" s="87"/>
      <c r="CRK200" s="87">
        <v>0</v>
      </c>
      <c r="CRL200" s="87">
        <f>CRJ200+CRK200</f>
        <v>0</v>
      </c>
      <c r="CRM200" s="87">
        <v>0</v>
      </c>
      <c r="CRN200" s="87">
        <f>CRL200*(($H$150)+1)+(IF(CRM200&lt;101,CRM200,IF(CRM200&lt;201,CRM200/2,IF(CRM200&lt;=301,CRM200/3,CRM200/4))))</f>
        <v>0</v>
      </c>
      <c r="CRO200" s="108">
        <v>4</v>
      </c>
      <c r="CRP200" s="109"/>
      <c r="CRQ200" s="87"/>
      <c r="CRR200" s="87"/>
      <c r="CRS200" s="87">
        <v>0</v>
      </c>
      <c r="CRT200" s="87">
        <f>CRR200+CRS200</f>
        <v>0</v>
      </c>
      <c r="CRU200" s="87">
        <v>0</v>
      </c>
      <c r="CRV200" s="87">
        <f>CRT200*(($H$150)+1)+(IF(CRU200&lt;101,CRU200,IF(CRU200&lt;201,CRU200/2,IF(CRU200&lt;=301,CRU200/3,CRU200/4))))</f>
        <v>0</v>
      </c>
      <c r="CRW200" s="108">
        <v>4</v>
      </c>
      <c r="CRX200" s="109"/>
      <c r="CRY200" s="87"/>
      <c r="CRZ200" s="87"/>
      <c r="CSA200" s="87">
        <v>0</v>
      </c>
      <c r="CSB200" s="87">
        <f>CRZ200+CSA200</f>
        <v>0</v>
      </c>
      <c r="CSC200" s="87">
        <v>0</v>
      </c>
      <c r="CSD200" s="87">
        <f>CSB200*(($H$150)+1)+(IF(CSC200&lt;101,CSC200,IF(CSC200&lt;201,CSC200/2,IF(CSC200&lt;=301,CSC200/3,CSC200/4))))</f>
        <v>0</v>
      </c>
      <c r="CSE200" s="108">
        <v>4</v>
      </c>
      <c r="CSF200" s="109"/>
      <c r="CSG200" s="87"/>
      <c r="CSH200" s="87"/>
      <c r="CSI200" s="87">
        <v>0</v>
      </c>
      <c r="CSJ200" s="87">
        <f>CSH200+CSI200</f>
        <v>0</v>
      </c>
      <c r="CSK200" s="87">
        <v>0</v>
      </c>
      <c r="CSL200" s="87">
        <f>CSJ200*(($H$150)+1)+(IF(CSK200&lt;101,CSK200,IF(CSK200&lt;201,CSK200/2,IF(CSK200&lt;=301,CSK200/3,CSK200/4))))</f>
        <v>0</v>
      </c>
      <c r="CSM200" s="108">
        <v>4</v>
      </c>
      <c r="CSN200" s="109"/>
      <c r="CSO200" s="87"/>
      <c r="CSP200" s="87"/>
      <c r="CSQ200" s="87">
        <v>0</v>
      </c>
      <c r="CSR200" s="87">
        <f>CSP200+CSQ200</f>
        <v>0</v>
      </c>
      <c r="CSS200" s="87">
        <v>0</v>
      </c>
      <c r="CST200" s="87">
        <f>CSR200*(($H$150)+1)+(IF(CSS200&lt;101,CSS200,IF(CSS200&lt;201,CSS200/2,IF(CSS200&lt;=301,CSS200/3,CSS200/4))))</f>
        <v>0</v>
      </c>
      <c r="CSU200" s="108">
        <v>4</v>
      </c>
      <c r="CSV200" s="109"/>
      <c r="CSW200" s="87"/>
      <c r="CSX200" s="87"/>
      <c r="CSY200" s="87">
        <v>0</v>
      </c>
      <c r="CSZ200" s="87">
        <f>CSX200+CSY200</f>
        <v>0</v>
      </c>
      <c r="CTA200" s="87">
        <v>0</v>
      </c>
      <c r="CTB200" s="87">
        <f>CSZ200*(($H$150)+1)+(IF(CTA200&lt;101,CTA200,IF(CTA200&lt;201,CTA200/2,IF(CTA200&lt;=301,CTA200/3,CTA200/4))))</f>
        <v>0</v>
      </c>
      <c r="CTC200" s="108">
        <v>4</v>
      </c>
      <c r="CTD200" s="109"/>
      <c r="CTE200" s="87"/>
      <c r="CTF200" s="87"/>
      <c r="CTG200" s="87">
        <v>0</v>
      </c>
      <c r="CTH200" s="87">
        <f>CTF200+CTG200</f>
        <v>0</v>
      </c>
      <c r="CTI200" s="87">
        <v>0</v>
      </c>
      <c r="CTJ200" s="87">
        <f>CTH200*(($H$150)+1)+(IF(CTI200&lt;101,CTI200,IF(CTI200&lt;201,CTI200/2,IF(CTI200&lt;=301,CTI200/3,CTI200/4))))</f>
        <v>0</v>
      </c>
      <c r="CTK200" s="108">
        <v>4</v>
      </c>
      <c r="CTL200" s="109"/>
      <c r="CTM200" s="87"/>
      <c r="CTN200" s="87"/>
      <c r="CTO200" s="87">
        <v>0</v>
      </c>
      <c r="CTP200" s="87">
        <f>CTN200+CTO200</f>
        <v>0</v>
      </c>
      <c r="CTQ200" s="87">
        <v>0</v>
      </c>
      <c r="CTR200" s="87">
        <f>CTP200*(($H$150)+1)+(IF(CTQ200&lt;101,CTQ200,IF(CTQ200&lt;201,CTQ200/2,IF(CTQ200&lt;=301,CTQ200/3,CTQ200/4))))</f>
        <v>0</v>
      </c>
      <c r="CTS200" s="108">
        <v>4</v>
      </c>
      <c r="CTT200" s="109"/>
      <c r="CTU200" s="87"/>
      <c r="CTV200" s="87"/>
      <c r="CTW200" s="87">
        <v>0</v>
      </c>
      <c r="CTX200" s="87">
        <f>CTV200+CTW200</f>
        <v>0</v>
      </c>
      <c r="CTY200" s="87">
        <v>0</v>
      </c>
      <c r="CTZ200" s="87">
        <f>CTX200*(($H$150)+1)+(IF(CTY200&lt;101,CTY200,IF(CTY200&lt;201,CTY200/2,IF(CTY200&lt;=301,CTY200/3,CTY200/4))))</f>
        <v>0</v>
      </c>
      <c r="CUA200" s="108">
        <v>4</v>
      </c>
      <c r="CUB200" s="109"/>
      <c r="CUC200" s="87"/>
      <c r="CUD200" s="87"/>
      <c r="CUE200" s="87">
        <v>0</v>
      </c>
      <c r="CUF200" s="87">
        <f>CUD200+CUE200</f>
        <v>0</v>
      </c>
      <c r="CUG200" s="87">
        <v>0</v>
      </c>
      <c r="CUH200" s="87">
        <f>CUF200*(($H$150)+1)+(IF(CUG200&lt;101,CUG200,IF(CUG200&lt;201,CUG200/2,IF(CUG200&lt;=301,CUG200/3,CUG200/4))))</f>
        <v>0</v>
      </c>
      <c r="CUI200" s="108">
        <v>4</v>
      </c>
      <c r="CUJ200" s="109"/>
      <c r="CUK200" s="87"/>
      <c r="CUL200" s="87"/>
      <c r="CUM200" s="87">
        <v>0</v>
      </c>
      <c r="CUN200" s="87">
        <f>CUL200+CUM200</f>
        <v>0</v>
      </c>
      <c r="CUO200" s="87">
        <v>0</v>
      </c>
      <c r="CUP200" s="87">
        <f>CUN200*(($H$150)+1)+(IF(CUO200&lt;101,CUO200,IF(CUO200&lt;201,CUO200/2,IF(CUO200&lt;=301,CUO200/3,CUO200/4))))</f>
        <v>0</v>
      </c>
      <c r="CUQ200" s="108">
        <v>4</v>
      </c>
      <c r="CUR200" s="109"/>
      <c r="CUS200" s="87"/>
      <c r="CUT200" s="87"/>
      <c r="CUU200" s="87">
        <v>0</v>
      </c>
      <c r="CUV200" s="87">
        <f>CUT200+CUU200</f>
        <v>0</v>
      </c>
      <c r="CUW200" s="87">
        <v>0</v>
      </c>
      <c r="CUX200" s="87">
        <f>CUV200*(($H$150)+1)+(IF(CUW200&lt;101,CUW200,IF(CUW200&lt;201,CUW200/2,IF(CUW200&lt;=301,CUW200/3,CUW200/4))))</f>
        <v>0</v>
      </c>
      <c r="CUY200" s="108">
        <v>4</v>
      </c>
      <c r="CUZ200" s="109"/>
      <c r="CVA200" s="87"/>
      <c r="CVB200" s="87"/>
      <c r="CVC200" s="87">
        <v>0</v>
      </c>
      <c r="CVD200" s="87">
        <f>CVB200+CVC200</f>
        <v>0</v>
      </c>
      <c r="CVE200" s="87">
        <v>0</v>
      </c>
      <c r="CVF200" s="87">
        <f>CVD200*(($H$150)+1)+(IF(CVE200&lt;101,CVE200,IF(CVE200&lt;201,CVE200/2,IF(CVE200&lt;=301,CVE200/3,CVE200/4))))</f>
        <v>0</v>
      </c>
      <c r="CVG200" s="108">
        <v>4</v>
      </c>
      <c r="CVH200" s="109"/>
      <c r="CVI200" s="87"/>
      <c r="CVJ200" s="87"/>
      <c r="CVK200" s="87">
        <v>0</v>
      </c>
      <c r="CVL200" s="87">
        <f>CVJ200+CVK200</f>
        <v>0</v>
      </c>
      <c r="CVM200" s="87">
        <v>0</v>
      </c>
      <c r="CVN200" s="87">
        <f>CVL200*(($H$150)+1)+(IF(CVM200&lt;101,CVM200,IF(CVM200&lt;201,CVM200/2,IF(CVM200&lt;=301,CVM200/3,CVM200/4))))</f>
        <v>0</v>
      </c>
      <c r="CVO200" s="108">
        <v>4</v>
      </c>
      <c r="CVP200" s="109"/>
      <c r="CVQ200" s="87"/>
      <c r="CVR200" s="87"/>
      <c r="CVS200" s="87">
        <v>0</v>
      </c>
      <c r="CVT200" s="87">
        <f>CVR200+CVS200</f>
        <v>0</v>
      </c>
      <c r="CVU200" s="87">
        <v>0</v>
      </c>
      <c r="CVV200" s="87">
        <f>CVT200*(($H$150)+1)+(IF(CVU200&lt;101,CVU200,IF(CVU200&lt;201,CVU200/2,IF(CVU200&lt;=301,CVU200/3,CVU200/4))))</f>
        <v>0</v>
      </c>
      <c r="CVW200" s="108">
        <v>4</v>
      </c>
      <c r="CVX200" s="109"/>
      <c r="CVY200" s="87"/>
      <c r="CVZ200" s="87"/>
      <c r="CWA200" s="87">
        <v>0</v>
      </c>
      <c r="CWB200" s="87">
        <f>CVZ200+CWA200</f>
        <v>0</v>
      </c>
      <c r="CWC200" s="87">
        <v>0</v>
      </c>
      <c r="CWD200" s="87">
        <f>CWB200*(($H$150)+1)+(IF(CWC200&lt;101,CWC200,IF(CWC200&lt;201,CWC200/2,IF(CWC200&lt;=301,CWC200/3,CWC200/4))))</f>
        <v>0</v>
      </c>
      <c r="CWE200" s="108">
        <v>4</v>
      </c>
      <c r="CWF200" s="109"/>
      <c r="CWG200" s="87"/>
      <c r="CWH200" s="87"/>
      <c r="CWI200" s="87">
        <v>0</v>
      </c>
      <c r="CWJ200" s="87">
        <f>CWH200+CWI200</f>
        <v>0</v>
      </c>
      <c r="CWK200" s="87">
        <v>0</v>
      </c>
      <c r="CWL200" s="87">
        <f>CWJ200*(($H$150)+1)+(IF(CWK200&lt;101,CWK200,IF(CWK200&lt;201,CWK200/2,IF(CWK200&lt;=301,CWK200/3,CWK200/4))))</f>
        <v>0</v>
      </c>
      <c r="CWM200" s="108">
        <v>4</v>
      </c>
      <c r="CWN200" s="109"/>
      <c r="CWO200" s="87"/>
      <c r="CWP200" s="87"/>
      <c r="CWQ200" s="87">
        <v>0</v>
      </c>
      <c r="CWR200" s="87">
        <f>CWP200+CWQ200</f>
        <v>0</v>
      </c>
      <c r="CWS200" s="87">
        <v>0</v>
      </c>
      <c r="CWT200" s="87">
        <f>CWR200*(($H$150)+1)+(IF(CWS200&lt;101,CWS200,IF(CWS200&lt;201,CWS200/2,IF(CWS200&lt;=301,CWS200/3,CWS200/4))))</f>
        <v>0</v>
      </c>
      <c r="CWU200" s="108">
        <v>4</v>
      </c>
      <c r="CWV200" s="109"/>
      <c r="CWW200" s="87"/>
      <c r="CWX200" s="87"/>
      <c r="CWY200" s="87">
        <v>0</v>
      </c>
      <c r="CWZ200" s="87">
        <f>CWX200+CWY200</f>
        <v>0</v>
      </c>
      <c r="CXA200" s="87">
        <v>0</v>
      </c>
      <c r="CXB200" s="87">
        <f>CWZ200*(($H$150)+1)+(IF(CXA200&lt;101,CXA200,IF(CXA200&lt;201,CXA200/2,IF(CXA200&lt;=301,CXA200/3,CXA200/4))))</f>
        <v>0</v>
      </c>
      <c r="CXC200" s="108">
        <v>4</v>
      </c>
      <c r="CXD200" s="109"/>
      <c r="CXE200" s="87"/>
      <c r="CXF200" s="87"/>
      <c r="CXG200" s="87">
        <v>0</v>
      </c>
      <c r="CXH200" s="87">
        <f>CXF200+CXG200</f>
        <v>0</v>
      </c>
      <c r="CXI200" s="87">
        <v>0</v>
      </c>
      <c r="CXJ200" s="87">
        <f>CXH200*(($H$150)+1)+(IF(CXI200&lt;101,CXI200,IF(CXI200&lt;201,CXI200/2,IF(CXI200&lt;=301,CXI200/3,CXI200/4))))</f>
        <v>0</v>
      </c>
      <c r="CXK200" s="108">
        <v>4</v>
      </c>
      <c r="CXL200" s="109"/>
      <c r="CXM200" s="87"/>
      <c r="CXN200" s="87"/>
      <c r="CXO200" s="87">
        <v>0</v>
      </c>
      <c r="CXP200" s="87">
        <f>CXN200+CXO200</f>
        <v>0</v>
      </c>
      <c r="CXQ200" s="87">
        <v>0</v>
      </c>
      <c r="CXR200" s="87">
        <f>CXP200*(($H$150)+1)+(IF(CXQ200&lt;101,CXQ200,IF(CXQ200&lt;201,CXQ200/2,IF(CXQ200&lt;=301,CXQ200/3,CXQ200/4))))</f>
        <v>0</v>
      </c>
      <c r="CXS200" s="108">
        <v>4</v>
      </c>
      <c r="CXT200" s="109"/>
      <c r="CXU200" s="87"/>
      <c r="CXV200" s="87"/>
      <c r="CXW200" s="87">
        <v>0</v>
      </c>
      <c r="CXX200" s="87">
        <f>CXV200+CXW200</f>
        <v>0</v>
      </c>
      <c r="CXY200" s="87">
        <v>0</v>
      </c>
      <c r="CXZ200" s="87">
        <f>CXX200*(($H$150)+1)+(IF(CXY200&lt;101,CXY200,IF(CXY200&lt;201,CXY200/2,IF(CXY200&lt;=301,CXY200/3,CXY200/4))))</f>
        <v>0</v>
      </c>
      <c r="CYA200" s="108">
        <v>4</v>
      </c>
      <c r="CYB200" s="109"/>
      <c r="CYC200" s="87"/>
      <c r="CYD200" s="87"/>
      <c r="CYE200" s="87">
        <v>0</v>
      </c>
      <c r="CYF200" s="87">
        <f>CYD200+CYE200</f>
        <v>0</v>
      </c>
      <c r="CYG200" s="87">
        <v>0</v>
      </c>
      <c r="CYH200" s="87">
        <f>CYF200*(($H$150)+1)+(IF(CYG200&lt;101,CYG200,IF(CYG200&lt;201,CYG200/2,IF(CYG200&lt;=301,CYG200/3,CYG200/4))))</f>
        <v>0</v>
      </c>
      <c r="CYI200" s="108">
        <v>4</v>
      </c>
      <c r="CYJ200" s="109"/>
      <c r="CYK200" s="87"/>
      <c r="CYL200" s="87"/>
      <c r="CYM200" s="87">
        <v>0</v>
      </c>
      <c r="CYN200" s="87">
        <f>CYL200+CYM200</f>
        <v>0</v>
      </c>
      <c r="CYO200" s="87">
        <v>0</v>
      </c>
      <c r="CYP200" s="87">
        <f>CYN200*(($H$150)+1)+(IF(CYO200&lt;101,CYO200,IF(CYO200&lt;201,CYO200/2,IF(CYO200&lt;=301,CYO200/3,CYO200/4))))</f>
        <v>0</v>
      </c>
      <c r="CYQ200" s="108">
        <v>4</v>
      </c>
      <c r="CYR200" s="109"/>
      <c r="CYS200" s="87"/>
      <c r="CYT200" s="87"/>
      <c r="CYU200" s="87">
        <v>0</v>
      </c>
      <c r="CYV200" s="87">
        <f>CYT200+CYU200</f>
        <v>0</v>
      </c>
      <c r="CYW200" s="87">
        <v>0</v>
      </c>
      <c r="CYX200" s="87">
        <f>CYV200*(($H$150)+1)+(IF(CYW200&lt;101,CYW200,IF(CYW200&lt;201,CYW200/2,IF(CYW200&lt;=301,CYW200/3,CYW200/4))))</f>
        <v>0</v>
      </c>
      <c r="CYY200" s="108">
        <v>4</v>
      </c>
      <c r="CYZ200" s="109"/>
      <c r="CZA200" s="87"/>
      <c r="CZB200" s="87"/>
      <c r="CZC200" s="87">
        <v>0</v>
      </c>
      <c r="CZD200" s="87">
        <f>CZB200+CZC200</f>
        <v>0</v>
      </c>
      <c r="CZE200" s="87">
        <v>0</v>
      </c>
      <c r="CZF200" s="87">
        <f>CZD200*(($H$150)+1)+(IF(CZE200&lt;101,CZE200,IF(CZE200&lt;201,CZE200/2,IF(CZE200&lt;=301,CZE200/3,CZE200/4))))</f>
        <v>0</v>
      </c>
      <c r="CZG200" s="108">
        <v>4</v>
      </c>
      <c r="CZH200" s="109"/>
      <c r="CZI200" s="87"/>
      <c r="CZJ200" s="87"/>
      <c r="CZK200" s="87">
        <v>0</v>
      </c>
      <c r="CZL200" s="87">
        <f>CZJ200+CZK200</f>
        <v>0</v>
      </c>
      <c r="CZM200" s="87">
        <v>0</v>
      </c>
      <c r="CZN200" s="87">
        <f>CZL200*(($H$150)+1)+(IF(CZM200&lt;101,CZM200,IF(CZM200&lt;201,CZM200/2,IF(CZM200&lt;=301,CZM200/3,CZM200/4))))</f>
        <v>0</v>
      </c>
      <c r="CZO200" s="108">
        <v>4</v>
      </c>
      <c r="CZP200" s="109"/>
      <c r="CZQ200" s="87"/>
      <c r="CZR200" s="87"/>
      <c r="CZS200" s="87">
        <v>0</v>
      </c>
      <c r="CZT200" s="87">
        <f>CZR200+CZS200</f>
        <v>0</v>
      </c>
      <c r="CZU200" s="87">
        <v>0</v>
      </c>
      <c r="CZV200" s="87">
        <f>CZT200*(($H$150)+1)+(IF(CZU200&lt;101,CZU200,IF(CZU200&lt;201,CZU200/2,IF(CZU200&lt;=301,CZU200/3,CZU200/4))))</f>
        <v>0</v>
      </c>
      <c r="CZW200" s="108">
        <v>4</v>
      </c>
      <c r="CZX200" s="109"/>
      <c r="CZY200" s="87"/>
      <c r="CZZ200" s="87"/>
      <c r="DAA200" s="87">
        <v>0</v>
      </c>
      <c r="DAB200" s="87">
        <f>CZZ200+DAA200</f>
        <v>0</v>
      </c>
      <c r="DAC200" s="87">
        <v>0</v>
      </c>
      <c r="DAD200" s="87">
        <f>DAB200*(($H$150)+1)+(IF(DAC200&lt;101,DAC200,IF(DAC200&lt;201,DAC200/2,IF(DAC200&lt;=301,DAC200/3,DAC200/4))))</f>
        <v>0</v>
      </c>
      <c r="DAE200" s="108">
        <v>4</v>
      </c>
      <c r="DAF200" s="109"/>
      <c r="DAG200" s="87"/>
      <c r="DAH200" s="87"/>
      <c r="DAI200" s="87">
        <v>0</v>
      </c>
      <c r="DAJ200" s="87">
        <f>DAH200+DAI200</f>
        <v>0</v>
      </c>
      <c r="DAK200" s="87">
        <v>0</v>
      </c>
      <c r="DAL200" s="87">
        <f>DAJ200*(($H$150)+1)+(IF(DAK200&lt;101,DAK200,IF(DAK200&lt;201,DAK200/2,IF(DAK200&lt;=301,DAK200/3,DAK200/4))))</f>
        <v>0</v>
      </c>
      <c r="DAM200" s="108">
        <v>4</v>
      </c>
      <c r="DAN200" s="109"/>
      <c r="DAO200" s="87"/>
      <c r="DAP200" s="87"/>
      <c r="DAQ200" s="87">
        <v>0</v>
      </c>
      <c r="DAR200" s="87">
        <f>DAP200+DAQ200</f>
        <v>0</v>
      </c>
      <c r="DAS200" s="87">
        <v>0</v>
      </c>
      <c r="DAT200" s="87">
        <f>DAR200*(($H$150)+1)+(IF(DAS200&lt;101,DAS200,IF(DAS200&lt;201,DAS200/2,IF(DAS200&lt;=301,DAS200/3,DAS200/4))))</f>
        <v>0</v>
      </c>
      <c r="DAU200" s="108">
        <v>4</v>
      </c>
      <c r="DAV200" s="109"/>
      <c r="DAW200" s="87"/>
      <c r="DAX200" s="87"/>
      <c r="DAY200" s="87">
        <v>0</v>
      </c>
      <c r="DAZ200" s="87">
        <f>DAX200+DAY200</f>
        <v>0</v>
      </c>
      <c r="DBA200" s="87">
        <v>0</v>
      </c>
      <c r="DBB200" s="87">
        <f>DAZ200*(($H$150)+1)+(IF(DBA200&lt;101,DBA200,IF(DBA200&lt;201,DBA200/2,IF(DBA200&lt;=301,DBA200/3,DBA200/4))))</f>
        <v>0</v>
      </c>
      <c r="DBC200" s="108">
        <v>4</v>
      </c>
      <c r="DBD200" s="109"/>
      <c r="DBE200" s="87"/>
      <c r="DBF200" s="87"/>
      <c r="DBG200" s="87">
        <v>0</v>
      </c>
      <c r="DBH200" s="87">
        <f>DBF200+DBG200</f>
        <v>0</v>
      </c>
      <c r="DBI200" s="87">
        <v>0</v>
      </c>
      <c r="DBJ200" s="87">
        <f>DBH200*(($H$150)+1)+(IF(DBI200&lt;101,DBI200,IF(DBI200&lt;201,DBI200/2,IF(DBI200&lt;=301,DBI200/3,DBI200/4))))</f>
        <v>0</v>
      </c>
      <c r="DBK200" s="108">
        <v>4</v>
      </c>
      <c r="DBL200" s="109"/>
      <c r="DBM200" s="87"/>
      <c r="DBN200" s="87"/>
      <c r="DBO200" s="87">
        <v>0</v>
      </c>
      <c r="DBP200" s="87">
        <f>DBN200+DBO200</f>
        <v>0</v>
      </c>
      <c r="DBQ200" s="87">
        <v>0</v>
      </c>
      <c r="DBR200" s="87">
        <f>DBP200*(($H$150)+1)+(IF(DBQ200&lt;101,DBQ200,IF(DBQ200&lt;201,DBQ200/2,IF(DBQ200&lt;=301,DBQ200/3,DBQ200/4))))</f>
        <v>0</v>
      </c>
      <c r="DBS200" s="108">
        <v>4</v>
      </c>
      <c r="DBT200" s="109"/>
      <c r="DBU200" s="87"/>
      <c r="DBV200" s="87"/>
      <c r="DBW200" s="87">
        <v>0</v>
      </c>
      <c r="DBX200" s="87">
        <f>DBV200+DBW200</f>
        <v>0</v>
      </c>
      <c r="DBY200" s="87">
        <v>0</v>
      </c>
      <c r="DBZ200" s="87">
        <f>DBX200*(($H$150)+1)+(IF(DBY200&lt;101,DBY200,IF(DBY200&lt;201,DBY200/2,IF(DBY200&lt;=301,DBY200/3,DBY200/4))))</f>
        <v>0</v>
      </c>
      <c r="DCA200" s="108">
        <v>4</v>
      </c>
      <c r="DCB200" s="109"/>
      <c r="DCC200" s="87"/>
      <c r="DCD200" s="87"/>
      <c r="DCE200" s="87">
        <v>0</v>
      </c>
      <c r="DCF200" s="87">
        <f>DCD200+DCE200</f>
        <v>0</v>
      </c>
      <c r="DCG200" s="87">
        <v>0</v>
      </c>
      <c r="DCH200" s="87">
        <f>DCF200*(($H$150)+1)+(IF(DCG200&lt;101,DCG200,IF(DCG200&lt;201,DCG200/2,IF(DCG200&lt;=301,DCG200/3,DCG200/4))))</f>
        <v>0</v>
      </c>
      <c r="DCI200" s="108">
        <v>4</v>
      </c>
      <c r="DCJ200" s="109"/>
      <c r="DCK200" s="87"/>
      <c r="DCL200" s="87"/>
      <c r="DCM200" s="87">
        <v>0</v>
      </c>
      <c r="DCN200" s="87">
        <f>DCL200+DCM200</f>
        <v>0</v>
      </c>
      <c r="DCO200" s="87">
        <v>0</v>
      </c>
      <c r="DCP200" s="87">
        <f>DCN200*(($H$150)+1)+(IF(DCO200&lt;101,DCO200,IF(DCO200&lt;201,DCO200/2,IF(DCO200&lt;=301,DCO200/3,DCO200/4))))</f>
        <v>0</v>
      </c>
      <c r="DCQ200" s="108">
        <v>4</v>
      </c>
      <c r="DCR200" s="109"/>
      <c r="DCS200" s="87"/>
      <c r="DCT200" s="87"/>
      <c r="DCU200" s="87">
        <v>0</v>
      </c>
      <c r="DCV200" s="87">
        <f>DCT200+DCU200</f>
        <v>0</v>
      </c>
      <c r="DCW200" s="87">
        <v>0</v>
      </c>
      <c r="DCX200" s="87">
        <f>DCV200*(($H$150)+1)+(IF(DCW200&lt;101,DCW200,IF(DCW200&lt;201,DCW200/2,IF(DCW200&lt;=301,DCW200/3,DCW200/4))))</f>
        <v>0</v>
      </c>
      <c r="DCY200" s="108">
        <v>4</v>
      </c>
      <c r="DCZ200" s="109"/>
      <c r="DDA200" s="87"/>
      <c r="DDB200" s="87"/>
      <c r="DDC200" s="87">
        <v>0</v>
      </c>
      <c r="DDD200" s="87">
        <f>DDB200+DDC200</f>
        <v>0</v>
      </c>
      <c r="DDE200" s="87">
        <v>0</v>
      </c>
      <c r="DDF200" s="87">
        <f>DDD200*(($H$150)+1)+(IF(DDE200&lt;101,DDE200,IF(DDE200&lt;201,DDE200/2,IF(DDE200&lt;=301,DDE200/3,DDE200/4))))</f>
        <v>0</v>
      </c>
      <c r="DDG200" s="108">
        <v>4</v>
      </c>
      <c r="DDH200" s="109"/>
      <c r="DDI200" s="87"/>
      <c r="DDJ200" s="87"/>
      <c r="DDK200" s="87">
        <v>0</v>
      </c>
      <c r="DDL200" s="87">
        <f>DDJ200+DDK200</f>
        <v>0</v>
      </c>
      <c r="DDM200" s="87">
        <v>0</v>
      </c>
      <c r="DDN200" s="87">
        <f>DDL200*(($H$150)+1)+(IF(DDM200&lt;101,DDM200,IF(DDM200&lt;201,DDM200/2,IF(DDM200&lt;=301,DDM200/3,DDM200/4))))</f>
        <v>0</v>
      </c>
      <c r="DDO200" s="108">
        <v>4</v>
      </c>
      <c r="DDP200" s="109"/>
      <c r="DDQ200" s="87"/>
      <c r="DDR200" s="87"/>
      <c r="DDS200" s="87">
        <v>0</v>
      </c>
      <c r="DDT200" s="87">
        <f>DDR200+DDS200</f>
        <v>0</v>
      </c>
      <c r="DDU200" s="87">
        <v>0</v>
      </c>
      <c r="DDV200" s="87">
        <f>DDT200*(($H$150)+1)+(IF(DDU200&lt;101,DDU200,IF(DDU200&lt;201,DDU200/2,IF(DDU200&lt;=301,DDU200/3,DDU200/4))))</f>
        <v>0</v>
      </c>
      <c r="DDW200" s="108">
        <v>4</v>
      </c>
      <c r="DDX200" s="109"/>
      <c r="DDY200" s="87"/>
      <c r="DDZ200" s="87"/>
      <c r="DEA200" s="87">
        <v>0</v>
      </c>
      <c r="DEB200" s="87">
        <f>DDZ200+DEA200</f>
        <v>0</v>
      </c>
      <c r="DEC200" s="87">
        <v>0</v>
      </c>
      <c r="DED200" s="87">
        <f>DEB200*(($H$150)+1)+(IF(DEC200&lt;101,DEC200,IF(DEC200&lt;201,DEC200/2,IF(DEC200&lt;=301,DEC200/3,DEC200/4))))</f>
        <v>0</v>
      </c>
      <c r="DEE200" s="108">
        <v>4</v>
      </c>
      <c r="DEF200" s="109"/>
      <c r="DEG200" s="87"/>
      <c r="DEH200" s="87"/>
      <c r="DEI200" s="87">
        <v>0</v>
      </c>
      <c r="DEJ200" s="87">
        <f>DEH200+DEI200</f>
        <v>0</v>
      </c>
      <c r="DEK200" s="87">
        <v>0</v>
      </c>
      <c r="DEL200" s="87">
        <f>DEJ200*(($H$150)+1)+(IF(DEK200&lt;101,DEK200,IF(DEK200&lt;201,DEK200/2,IF(DEK200&lt;=301,DEK200/3,DEK200/4))))</f>
        <v>0</v>
      </c>
      <c r="DEM200" s="108">
        <v>4</v>
      </c>
      <c r="DEN200" s="109"/>
      <c r="DEO200" s="87"/>
      <c r="DEP200" s="87"/>
      <c r="DEQ200" s="87">
        <v>0</v>
      </c>
      <c r="DER200" s="87">
        <f>DEP200+DEQ200</f>
        <v>0</v>
      </c>
      <c r="DES200" s="87">
        <v>0</v>
      </c>
      <c r="DET200" s="87">
        <f>DER200*(($H$150)+1)+(IF(DES200&lt;101,DES200,IF(DES200&lt;201,DES200/2,IF(DES200&lt;=301,DES200/3,DES200/4))))</f>
        <v>0</v>
      </c>
      <c r="DEU200" s="108">
        <v>4</v>
      </c>
      <c r="DEV200" s="109"/>
      <c r="DEW200" s="87"/>
      <c r="DEX200" s="87"/>
      <c r="DEY200" s="87">
        <v>0</v>
      </c>
      <c r="DEZ200" s="87">
        <f>DEX200+DEY200</f>
        <v>0</v>
      </c>
      <c r="DFA200" s="87">
        <v>0</v>
      </c>
      <c r="DFB200" s="87">
        <f>DEZ200*(($H$150)+1)+(IF(DFA200&lt;101,DFA200,IF(DFA200&lt;201,DFA200/2,IF(DFA200&lt;=301,DFA200/3,DFA200/4))))</f>
        <v>0</v>
      </c>
      <c r="DFC200" s="108">
        <v>4</v>
      </c>
      <c r="DFD200" s="109"/>
      <c r="DFE200" s="87"/>
      <c r="DFF200" s="87"/>
      <c r="DFG200" s="87">
        <v>0</v>
      </c>
      <c r="DFH200" s="87">
        <f>DFF200+DFG200</f>
        <v>0</v>
      </c>
      <c r="DFI200" s="87">
        <v>0</v>
      </c>
      <c r="DFJ200" s="87">
        <f>DFH200*(($H$150)+1)+(IF(DFI200&lt;101,DFI200,IF(DFI200&lt;201,DFI200/2,IF(DFI200&lt;=301,DFI200/3,DFI200/4))))</f>
        <v>0</v>
      </c>
      <c r="DFK200" s="108">
        <v>4</v>
      </c>
      <c r="DFL200" s="109"/>
      <c r="DFM200" s="87"/>
      <c r="DFN200" s="87"/>
      <c r="DFO200" s="87">
        <v>0</v>
      </c>
      <c r="DFP200" s="87">
        <f>DFN200+DFO200</f>
        <v>0</v>
      </c>
      <c r="DFQ200" s="87">
        <v>0</v>
      </c>
      <c r="DFR200" s="87">
        <f>DFP200*(($H$150)+1)+(IF(DFQ200&lt;101,DFQ200,IF(DFQ200&lt;201,DFQ200/2,IF(DFQ200&lt;=301,DFQ200/3,DFQ200/4))))</f>
        <v>0</v>
      </c>
      <c r="DFS200" s="108">
        <v>4</v>
      </c>
      <c r="DFT200" s="109"/>
      <c r="DFU200" s="87"/>
      <c r="DFV200" s="87"/>
      <c r="DFW200" s="87">
        <v>0</v>
      </c>
      <c r="DFX200" s="87">
        <f>DFV200+DFW200</f>
        <v>0</v>
      </c>
      <c r="DFY200" s="87">
        <v>0</v>
      </c>
      <c r="DFZ200" s="87">
        <f>DFX200*(($H$150)+1)+(IF(DFY200&lt;101,DFY200,IF(DFY200&lt;201,DFY200/2,IF(DFY200&lt;=301,DFY200/3,DFY200/4))))</f>
        <v>0</v>
      </c>
      <c r="DGA200" s="108">
        <v>4</v>
      </c>
      <c r="DGB200" s="109"/>
      <c r="DGC200" s="87"/>
      <c r="DGD200" s="87"/>
      <c r="DGE200" s="87">
        <v>0</v>
      </c>
      <c r="DGF200" s="87">
        <f>DGD200+DGE200</f>
        <v>0</v>
      </c>
      <c r="DGG200" s="87">
        <v>0</v>
      </c>
      <c r="DGH200" s="87">
        <f>DGF200*(($H$150)+1)+(IF(DGG200&lt;101,DGG200,IF(DGG200&lt;201,DGG200/2,IF(DGG200&lt;=301,DGG200/3,DGG200/4))))</f>
        <v>0</v>
      </c>
      <c r="DGI200" s="108">
        <v>4</v>
      </c>
      <c r="DGJ200" s="109"/>
      <c r="DGK200" s="87"/>
      <c r="DGL200" s="87"/>
      <c r="DGM200" s="87">
        <v>0</v>
      </c>
      <c r="DGN200" s="87">
        <f>DGL200+DGM200</f>
        <v>0</v>
      </c>
      <c r="DGO200" s="87">
        <v>0</v>
      </c>
      <c r="DGP200" s="87">
        <f>DGN200*(($H$150)+1)+(IF(DGO200&lt;101,DGO200,IF(DGO200&lt;201,DGO200/2,IF(DGO200&lt;=301,DGO200/3,DGO200/4))))</f>
        <v>0</v>
      </c>
      <c r="DGQ200" s="108">
        <v>4</v>
      </c>
      <c r="DGR200" s="109"/>
      <c r="DGS200" s="87"/>
      <c r="DGT200" s="87"/>
      <c r="DGU200" s="87">
        <v>0</v>
      </c>
      <c r="DGV200" s="87">
        <f>DGT200+DGU200</f>
        <v>0</v>
      </c>
      <c r="DGW200" s="87">
        <v>0</v>
      </c>
      <c r="DGX200" s="87">
        <f>DGV200*(($H$150)+1)+(IF(DGW200&lt;101,DGW200,IF(DGW200&lt;201,DGW200/2,IF(DGW200&lt;=301,DGW200/3,DGW200/4))))</f>
        <v>0</v>
      </c>
      <c r="DGY200" s="108">
        <v>4</v>
      </c>
      <c r="DGZ200" s="109"/>
      <c r="DHA200" s="87"/>
      <c r="DHB200" s="87"/>
      <c r="DHC200" s="87">
        <v>0</v>
      </c>
      <c r="DHD200" s="87">
        <f>DHB200+DHC200</f>
        <v>0</v>
      </c>
      <c r="DHE200" s="87">
        <v>0</v>
      </c>
      <c r="DHF200" s="87">
        <f>DHD200*(($H$150)+1)+(IF(DHE200&lt;101,DHE200,IF(DHE200&lt;201,DHE200/2,IF(DHE200&lt;=301,DHE200/3,DHE200/4))))</f>
        <v>0</v>
      </c>
      <c r="DHG200" s="108">
        <v>4</v>
      </c>
      <c r="DHH200" s="109"/>
      <c r="DHI200" s="87"/>
      <c r="DHJ200" s="87"/>
      <c r="DHK200" s="87">
        <v>0</v>
      </c>
      <c r="DHL200" s="87">
        <f>DHJ200+DHK200</f>
        <v>0</v>
      </c>
      <c r="DHM200" s="87">
        <v>0</v>
      </c>
      <c r="DHN200" s="87">
        <f>DHL200*(($H$150)+1)+(IF(DHM200&lt;101,DHM200,IF(DHM200&lt;201,DHM200/2,IF(DHM200&lt;=301,DHM200/3,DHM200/4))))</f>
        <v>0</v>
      </c>
      <c r="DHO200" s="108">
        <v>4</v>
      </c>
      <c r="DHP200" s="109"/>
      <c r="DHQ200" s="87"/>
      <c r="DHR200" s="87"/>
      <c r="DHS200" s="87">
        <v>0</v>
      </c>
      <c r="DHT200" s="87">
        <f>DHR200+DHS200</f>
        <v>0</v>
      </c>
      <c r="DHU200" s="87">
        <v>0</v>
      </c>
      <c r="DHV200" s="87">
        <f>DHT200*(($H$150)+1)+(IF(DHU200&lt;101,DHU200,IF(DHU200&lt;201,DHU200/2,IF(DHU200&lt;=301,DHU200/3,DHU200/4))))</f>
        <v>0</v>
      </c>
      <c r="DHW200" s="108">
        <v>4</v>
      </c>
      <c r="DHX200" s="109"/>
      <c r="DHY200" s="87"/>
      <c r="DHZ200" s="87"/>
      <c r="DIA200" s="87">
        <v>0</v>
      </c>
      <c r="DIB200" s="87">
        <f>DHZ200+DIA200</f>
        <v>0</v>
      </c>
      <c r="DIC200" s="87">
        <v>0</v>
      </c>
      <c r="DID200" s="87">
        <f>DIB200*(($H$150)+1)+(IF(DIC200&lt;101,DIC200,IF(DIC200&lt;201,DIC200/2,IF(DIC200&lt;=301,DIC200/3,DIC200/4))))</f>
        <v>0</v>
      </c>
      <c r="DIE200" s="108">
        <v>4</v>
      </c>
      <c r="DIF200" s="109"/>
      <c r="DIG200" s="87"/>
      <c r="DIH200" s="87"/>
      <c r="DII200" s="87">
        <v>0</v>
      </c>
      <c r="DIJ200" s="87">
        <f>DIH200+DII200</f>
        <v>0</v>
      </c>
      <c r="DIK200" s="87">
        <v>0</v>
      </c>
      <c r="DIL200" s="87">
        <f>DIJ200*(($H$150)+1)+(IF(DIK200&lt;101,DIK200,IF(DIK200&lt;201,DIK200/2,IF(DIK200&lt;=301,DIK200/3,DIK200/4))))</f>
        <v>0</v>
      </c>
      <c r="DIM200" s="108">
        <v>4</v>
      </c>
      <c r="DIN200" s="109"/>
      <c r="DIO200" s="87"/>
      <c r="DIP200" s="87"/>
      <c r="DIQ200" s="87">
        <v>0</v>
      </c>
      <c r="DIR200" s="87">
        <f>DIP200+DIQ200</f>
        <v>0</v>
      </c>
      <c r="DIS200" s="87">
        <v>0</v>
      </c>
      <c r="DIT200" s="87">
        <f>DIR200*(($H$150)+1)+(IF(DIS200&lt;101,DIS200,IF(DIS200&lt;201,DIS200/2,IF(DIS200&lt;=301,DIS200/3,DIS200/4))))</f>
        <v>0</v>
      </c>
      <c r="DIU200" s="108">
        <v>4</v>
      </c>
      <c r="DIV200" s="109"/>
      <c r="DIW200" s="87"/>
      <c r="DIX200" s="87"/>
      <c r="DIY200" s="87">
        <v>0</v>
      </c>
      <c r="DIZ200" s="87">
        <f>DIX200+DIY200</f>
        <v>0</v>
      </c>
      <c r="DJA200" s="87">
        <v>0</v>
      </c>
      <c r="DJB200" s="87">
        <f>DIZ200*(($H$150)+1)+(IF(DJA200&lt;101,DJA200,IF(DJA200&lt;201,DJA200/2,IF(DJA200&lt;=301,DJA200/3,DJA200/4))))</f>
        <v>0</v>
      </c>
      <c r="DJC200" s="108">
        <v>4</v>
      </c>
      <c r="DJD200" s="109"/>
      <c r="DJE200" s="87"/>
      <c r="DJF200" s="87"/>
      <c r="DJG200" s="87">
        <v>0</v>
      </c>
      <c r="DJH200" s="87">
        <f>DJF200+DJG200</f>
        <v>0</v>
      </c>
      <c r="DJI200" s="87">
        <v>0</v>
      </c>
      <c r="DJJ200" s="87">
        <f>DJH200*(($H$150)+1)+(IF(DJI200&lt;101,DJI200,IF(DJI200&lt;201,DJI200/2,IF(DJI200&lt;=301,DJI200/3,DJI200/4))))</f>
        <v>0</v>
      </c>
      <c r="DJK200" s="108">
        <v>4</v>
      </c>
      <c r="DJL200" s="109"/>
      <c r="DJM200" s="87"/>
      <c r="DJN200" s="87"/>
      <c r="DJO200" s="87">
        <v>0</v>
      </c>
      <c r="DJP200" s="87">
        <f>DJN200+DJO200</f>
        <v>0</v>
      </c>
      <c r="DJQ200" s="87">
        <v>0</v>
      </c>
      <c r="DJR200" s="87">
        <f>DJP200*(($H$150)+1)+(IF(DJQ200&lt;101,DJQ200,IF(DJQ200&lt;201,DJQ200/2,IF(DJQ200&lt;=301,DJQ200/3,DJQ200/4))))</f>
        <v>0</v>
      </c>
      <c r="DJS200" s="108">
        <v>4</v>
      </c>
      <c r="DJT200" s="109"/>
      <c r="DJU200" s="87"/>
      <c r="DJV200" s="87"/>
      <c r="DJW200" s="87">
        <v>0</v>
      </c>
      <c r="DJX200" s="87">
        <f>DJV200+DJW200</f>
        <v>0</v>
      </c>
      <c r="DJY200" s="87">
        <v>0</v>
      </c>
      <c r="DJZ200" s="87">
        <f>DJX200*(($H$150)+1)+(IF(DJY200&lt;101,DJY200,IF(DJY200&lt;201,DJY200/2,IF(DJY200&lt;=301,DJY200/3,DJY200/4))))</f>
        <v>0</v>
      </c>
      <c r="DKA200" s="108">
        <v>4</v>
      </c>
      <c r="DKB200" s="109"/>
      <c r="DKC200" s="87"/>
      <c r="DKD200" s="87"/>
      <c r="DKE200" s="87">
        <v>0</v>
      </c>
      <c r="DKF200" s="87">
        <f>DKD200+DKE200</f>
        <v>0</v>
      </c>
      <c r="DKG200" s="87">
        <v>0</v>
      </c>
      <c r="DKH200" s="87">
        <f>DKF200*(($H$150)+1)+(IF(DKG200&lt;101,DKG200,IF(DKG200&lt;201,DKG200/2,IF(DKG200&lt;=301,DKG200/3,DKG200/4))))</f>
        <v>0</v>
      </c>
      <c r="DKI200" s="108">
        <v>4</v>
      </c>
      <c r="DKJ200" s="109"/>
      <c r="DKK200" s="87"/>
      <c r="DKL200" s="87"/>
      <c r="DKM200" s="87">
        <v>0</v>
      </c>
      <c r="DKN200" s="87">
        <f>DKL200+DKM200</f>
        <v>0</v>
      </c>
      <c r="DKO200" s="87">
        <v>0</v>
      </c>
      <c r="DKP200" s="87">
        <f>DKN200*(($H$150)+1)+(IF(DKO200&lt;101,DKO200,IF(DKO200&lt;201,DKO200/2,IF(DKO200&lt;=301,DKO200/3,DKO200/4))))</f>
        <v>0</v>
      </c>
      <c r="DKQ200" s="108">
        <v>4</v>
      </c>
      <c r="DKR200" s="109"/>
      <c r="DKS200" s="87"/>
      <c r="DKT200" s="87"/>
      <c r="DKU200" s="87">
        <v>0</v>
      </c>
      <c r="DKV200" s="87">
        <f>DKT200+DKU200</f>
        <v>0</v>
      </c>
      <c r="DKW200" s="87">
        <v>0</v>
      </c>
      <c r="DKX200" s="87">
        <f>DKV200*(($H$150)+1)+(IF(DKW200&lt;101,DKW200,IF(DKW200&lt;201,DKW200/2,IF(DKW200&lt;=301,DKW200/3,DKW200/4))))</f>
        <v>0</v>
      </c>
      <c r="DKY200" s="108">
        <v>4</v>
      </c>
      <c r="DKZ200" s="109"/>
      <c r="DLA200" s="87"/>
      <c r="DLB200" s="87"/>
      <c r="DLC200" s="87">
        <v>0</v>
      </c>
      <c r="DLD200" s="87">
        <f>DLB200+DLC200</f>
        <v>0</v>
      </c>
      <c r="DLE200" s="87">
        <v>0</v>
      </c>
      <c r="DLF200" s="87">
        <f>DLD200*(($H$150)+1)+(IF(DLE200&lt;101,DLE200,IF(DLE200&lt;201,DLE200/2,IF(DLE200&lt;=301,DLE200/3,DLE200/4))))</f>
        <v>0</v>
      </c>
      <c r="DLG200" s="108">
        <v>4</v>
      </c>
      <c r="DLH200" s="109"/>
      <c r="DLI200" s="87"/>
      <c r="DLJ200" s="87"/>
      <c r="DLK200" s="87">
        <v>0</v>
      </c>
      <c r="DLL200" s="87">
        <f>DLJ200+DLK200</f>
        <v>0</v>
      </c>
      <c r="DLM200" s="87">
        <v>0</v>
      </c>
      <c r="DLN200" s="87">
        <f>DLL200*(($H$150)+1)+(IF(DLM200&lt;101,DLM200,IF(DLM200&lt;201,DLM200/2,IF(DLM200&lt;=301,DLM200/3,DLM200/4))))</f>
        <v>0</v>
      </c>
      <c r="DLO200" s="108">
        <v>4</v>
      </c>
      <c r="DLP200" s="109"/>
      <c r="DLQ200" s="87"/>
      <c r="DLR200" s="87"/>
      <c r="DLS200" s="87">
        <v>0</v>
      </c>
      <c r="DLT200" s="87">
        <f>DLR200+DLS200</f>
        <v>0</v>
      </c>
      <c r="DLU200" s="87">
        <v>0</v>
      </c>
      <c r="DLV200" s="87">
        <f>DLT200*(($H$150)+1)+(IF(DLU200&lt;101,DLU200,IF(DLU200&lt;201,DLU200/2,IF(DLU200&lt;=301,DLU200/3,DLU200/4))))</f>
        <v>0</v>
      </c>
      <c r="DLW200" s="108">
        <v>4</v>
      </c>
      <c r="DLX200" s="109"/>
      <c r="DLY200" s="87"/>
      <c r="DLZ200" s="87"/>
      <c r="DMA200" s="87">
        <v>0</v>
      </c>
      <c r="DMB200" s="87">
        <f>DLZ200+DMA200</f>
        <v>0</v>
      </c>
      <c r="DMC200" s="87">
        <v>0</v>
      </c>
      <c r="DMD200" s="87">
        <f>DMB200*(($H$150)+1)+(IF(DMC200&lt;101,DMC200,IF(DMC200&lt;201,DMC200/2,IF(DMC200&lt;=301,DMC200/3,DMC200/4))))</f>
        <v>0</v>
      </c>
      <c r="DME200" s="108">
        <v>4</v>
      </c>
      <c r="DMF200" s="109"/>
      <c r="DMG200" s="87"/>
      <c r="DMH200" s="87"/>
      <c r="DMI200" s="87">
        <v>0</v>
      </c>
      <c r="DMJ200" s="87">
        <f>DMH200+DMI200</f>
        <v>0</v>
      </c>
      <c r="DMK200" s="87">
        <v>0</v>
      </c>
      <c r="DML200" s="87">
        <f>DMJ200*(($H$150)+1)+(IF(DMK200&lt;101,DMK200,IF(DMK200&lt;201,DMK200/2,IF(DMK200&lt;=301,DMK200/3,DMK200/4))))</f>
        <v>0</v>
      </c>
      <c r="DMM200" s="108">
        <v>4</v>
      </c>
      <c r="DMN200" s="109"/>
      <c r="DMO200" s="87"/>
      <c r="DMP200" s="87"/>
      <c r="DMQ200" s="87">
        <v>0</v>
      </c>
      <c r="DMR200" s="87">
        <f>DMP200+DMQ200</f>
        <v>0</v>
      </c>
      <c r="DMS200" s="87">
        <v>0</v>
      </c>
      <c r="DMT200" s="87">
        <f>DMR200*(($H$150)+1)+(IF(DMS200&lt;101,DMS200,IF(DMS200&lt;201,DMS200/2,IF(DMS200&lt;=301,DMS200/3,DMS200/4))))</f>
        <v>0</v>
      </c>
      <c r="DMU200" s="108">
        <v>4</v>
      </c>
      <c r="DMV200" s="109"/>
      <c r="DMW200" s="87"/>
      <c r="DMX200" s="87"/>
      <c r="DMY200" s="87">
        <v>0</v>
      </c>
      <c r="DMZ200" s="87">
        <f>DMX200+DMY200</f>
        <v>0</v>
      </c>
      <c r="DNA200" s="87">
        <v>0</v>
      </c>
      <c r="DNB200" s="87">
        <f>DMZ200*(($H$150)+1)+(IF(DNA200&lt;101,DNA200,IF(DNA200&lt;201,DNA200/2,IF(DNA200&lt;=301,DNA200/3,DNA200/4))))</f>
        <v>0</v>
      </c>
      <c r="DNC200" s="108">
        <v>4</v>
      </c>
      <c r="DND200" s="109"/>
      <c r="DNE200" s="87"/>
      <c r="DNF200" s="87"/>
      <c r="DNG200" s="87">
        <v>0</v>
      </c>
      <c r="DNH200" s="87">
        <f>DNF200+DNG200</f>
        <v>0</v>
      </c>
      <c r="DNI200" s="87">
        <v>0</v>
      </c>
      <c r="DNJ200" s="87">
        <f>DNH200*(($H$150)+1)+(IF(DNI200&lt;101,DNI200,IF(DNI200&lt;201,DNI200/2,IF(DNI200&lt;=301,DNI200/3,DNI200/4))))</f>
        <v>0</v>
      </c>
      <c r="DNK200" s="108">
        <v>4</v>
      </c>
      <c r="DNL200" s="109"/>
      <c r="DNM200" s="87"/>
      <c r="DNN200" s="87"/>
      <c r="DNO200" s="87">
        <v>0</v>
      </c>
      <c r="DNP200" s="87">
        <f>DNN200+DNO200</f>
        <v>0</v>
      </c>
      <c r="DNQ200" s="87">
        <v>0</v>
      </c>
      <c r="DNR200" s="87">
        <f>DNP200*(($H$150)+1)+(IF(DNQ200&lt;101,DNQ200,IF(DNQ200&lt;201,DNQ200/2,IF(DNQ200&lt;=301,DNQ200/3,DNQ200/4))))</f>
        <v>0</v>
      </c>
      <c r="DNS200" s="108">
        <v>4</v>
      </c>
      <c r="DNT200" s="109"/>
      <c r="DNU200" s="87"/>
      <c r="DNV200" s="87"/>
      <c r="DNW200" s="87">
        <v>0</v>
      </c>
      <c r="DNX200" s="87">
        <f>DNV200+DNW200</f>
        <v>0</v>
      </c>
      <c r="DNY200" s="87">
        <v>0</v>
      </c>
      <c r="DNZ200" s="87">
        <f>DNX200*(($H$150)+1)+(IF(DNY200&lt;101,DNY200,IF(DNY200&lt;201,DNY200/2,IF(DNY200&lt;=301,DNY200/3,DNY200/4))))</f>
        <v>0</v>
      </c>
      <c r="DOA200" s="108">
        <v>4</v>
      </c>
      <c r="DOB200" s="109"/>
      <c r="DOC200" s="87"/>
      <c r="DOD200" s="87"/>
      <c r="DOE200" s="87">
        <v>0</v>
      </c>
      <c r="DOF200" s="87">
        <f>DOD200+DOE200</f>
        <v>0</v>
      </c>
      <c r="DOG200" s="87">
        <v>0</v>
      </c>
      <c r="DOH200" s="87">
        <f>DOF200*(($H$150)+1)+(IF(DOG200&lt;101,DOG200,IF(DOG200&lt;201,DOG200/2,IF(DOG200&lt;=301,DOG200/3,DOG200/4))))</f>
        <v>0</v>
      </c>
      <c r="DOI200" s="108">
        <v>4</v>
      </c>
      <c r="DOJ200" s="109"/>
      <c r="DOK200" s="87"/>
      <c r="DOL200" s="87"/>
      <c r="DOM200" s="87">
        <v>0</v>
      </c>
      <c r="DON200" s="87">
        <f>DOL200+DOM200</f>
        <v>0</v>
      </c>
      <c r="DOO200" s="87">
        <v>0</v>
      </c>
      <c r="DOP200" s="87">
        <f>DON200*(($H$150)+1)+(IF(DOO200&lt;101,DOO200,IF(DOO200&lt;201,DOO200/2,IF(DOO200&lt;=301,DOO200/3,DOO200/4))))</f>
        <v>0</v>
      </c>
      <c r="DOQ200" s="108">
        <v>4</v>
      </c>
      <c r="DOR200" s="109"/>
      <c r="DOS200" s="87"/>
      <c r="DOT200" s="87"/>
      <c r="DOU200" s="87">
        <v>0</v>
      </c>
      <c r="DOV200" s="87">
        <f>DOT200+DOU200</f>
        <v>0</v>
      </c>
      <c r="DOW200" s="87">
        <v>0</v>
      </c>
      <c r="DOX200" s="87">
        <f>DOV200*(($H$150)+1)+(IF(DOW200&lt;101,DOW200,IF(DOW200&lt;201,DOW200/2,IF(DOW200&lt;=301,DOW200/3,DOW200/4))))</f>
        <v>0</v>
      </c>
      <c r="DOY200" s="108">
        <v>4</v>
      </c>
      <c r="DOZ200" s="109"/>
      <c r="DPA200" s="87"/>
      <c r="DPB200" s="87"/>
      <c r="DPC200" s="87">
        <v>0</v>
      </c>
      <c r="DPD200" s="87">
        <f>DPB200+DPC200</f>
        <v>0</v>
      </c>
      <c r="DPE200" s="87">
        <v>0</v>
      </c>
      <c r="DPF200" s="87">
        <f>DPD200*(($H$150)+1)+(IF(DPE200&lt;101,DPE200,IF(DPE200&lt;201,DPE200/2,IF(DPE200&lt;=301,DPE200/3,DPE200/4))))</f>
        <v>0</v>
      </c>
      <c r="DPG200" s="108">
        <v>4</v>
      </c>
      <c r="DPH200" s="109"/>
      <c r="DPI200" s="87"/>
      <c r="DPJ200" s="87"/>
      <c r="DPK200" s="87">
        <v>0</v>
      </c>
      <c r="DPL200" s="87">
        <f>DPJ200+DPK200</f>
        <v>0</v>
      </c>
      <c r="DPM200" s="87">
        <v>0</v>
      </c>
      <c r="DPN200" s="87">
        <f>DPL200*(($H$150)+1)+(IF(DPM200&lt;101,DPM200,IF(DPM200&lt;201,DPM200/2,IF(DPM200&lt;=301,DPM200/3,DPM200/4))))</f>
        <v>0</v>
      </c>
      <c r="DPO200" s="108">
        <v>4</v>
      </c>
      <c r="DPP200" s="109"/>
      <c r="DPQ200" s="87"/>
      <c r="DPR200" s="87"/>
      <c r="DPS200" s="87">
        <v>0</v>
      </c>
      <c r="DPT200" s="87">
        <f>DPR200+DPS200</f>
        <v>0</v>
      </c>
      <c r="DPU200" s="87">
        <v>0</v>
      </c>
      <c r="DPV200" s="87">
        <f>DPT200*(($H$150)+1)+(IF(DPU200&lt;101,DPU200,IF(DPU200&lt;201,DPU200/2,IF(DPU200&lt;=301,DPU200/3,DPU200/4))))</f>
        <v>0</v>
      </c>
      <c r="DPW200" s="108">
        <v>4</v>
      </c>
      <c r="DPX200" s="109"/>
      <c r="DPY200" s="87"/>
      <c r="DPZ200" s="87"/>
      <c r="DQA200" s="87">
        <v>0</v>
      </c>
      <c r="DQB200" s="87">
        <f>DPZ200+DQA200</f>
        <v>0</v>
      </c>
      <c r="DQC200" s="87">
        <v>0</v>
      </c>
      <c r="DQD200" s="87">
        <f>DQB200*(($H$150)+1)+(IF(DQC200&lt;101,DQC200,IF(DQC200&lt;201,DQC200/2,IF(DQC200&lt;=301,DQC200/3,DQC200/4))))</f>
        <v>0</v>
      </c>
      <c r="DQE200" s="108">
        <v>4</v>
      </c>
      <c r="DQF200" s="109"/>
      <c r="DQG200" s="87"/>
      <c r="DQH200" s="87"/>
      <c r="DQI200" s="87">
        <v>0</v>
      </c>
      <c r="DQJ200" s="87">
        <f>DQH200+DQI200</f>
        <v>0</v>
      </c>
      <c r="DQK200" s="87">
        <v>0</v>
      </c>
      <c r="DQL200" s="87">
        <f>DQJ200*(($H$150)+1)+(IF(DQK200&lt;101,DQK200,IF(DQK200&lt;201,DQK200/2,IF(DQK200&lt;=301,DQK200/3,DQK200/4))))</f>
        <v>0</v>
      </c>
      <c r="DQM200" s="108">
        <v>4</v>
      </c>
      <c r="DQN200" s="109"/>
      <c r="DQO200" s="87"/>
      <c r="DQP200" s="87"/>
      <c r="DQQ200" s="87">
        <v>0</v>
      </c>
      <c r="DQR200" s="87">
        <f>DQP200+DQQ200</f>
        <v>0</v>
      </c>
      <c r="DQS200" s="87">
        <v>0</v>
      </c>
      <c r="DQT200" s="87">
        <f>DQR200*(($H$150)+1)+(IF(DQS200&lt;101,DQS200,IF(DQS200&lt;201,DQS200/2,IF(DQS200&lt;=301,DQS200/3,DQS200/4))))</f>
        <v>0</v>
      </c>
      <c r="DQU200" s="108">
        <v>4</v>
      </c>
      <c r="DQV200" s="109"/>
      <c r="DQW200" s="87"/>
      <c r="DQX200" s="87"/>
      <c r="DQY200" s="87">
        <v>0</v>
      </c>
      <c r="DQZ200" s="87">
        <f>DQX200+DQY200</f>
        <v>0</v>
      </c>
      <c r="DRA200" s="87">
        <v>0</v>
      </c>
      <c r="DRB200" s="87">
        <f>DQZ200*(($H$150)+1)+(IF(DRA200&lt;101,DRA200,IF(DRA200&lt;201,DRA200/2,IF(DRA200&lt;=301,DRA200/3,DRA200/4))))</f>
        <v>0</v>
      </c>
      <c r="DRC200" s="108">
        <v>4</v>
      </c>
      <c r="DRD200" s="109"/>
      <c r="DRE200" s="87"/>
      <c r="DRF200" s="87"/>
      <c r="DRG200" s="87">
        <v>0</v>
      </c>
      <c r="DRH200" s="87">
        <f>DRF200+DRG200</f>
        <v>0</v>
      </c>
      <c r="DRI200" s="87">
        <v>0</v>
      </c>
      <c r="DRJ200" s="87">
        <f>DRH200*(($H$150)+1)+(IF(DRI200&lt;101,DRI200,IF(DRI200&lt;201,DRI200/2,IF(DRI200&lt;=301,DRI200/3,DRI200/4))))</f>
        <v>0</v>
      </c>
      <c r="DRK200" s="108">
        <v>4</v>
      </c>
      <c r="DRL200" s="109"/>
      <c r="DRM200" s="87"/>
      <c r="DRN200" s="87"/>
      <c r="DRO200" s="87">
        <v>0</v>
      </c>
      <c r="DRP200" s="87">
        <f>DRN200+DRO200</f>
        <v>0</v>
      </c>
      <c r="DRQ200" s="87">
        <v>0</v>
      </c>
      <c r="DRR200" s="87">
        <f>DRP200*(($H$150)+1)+(IF(DRQ200&lt;101,DRQ200,IF(DRQ200&lt;201,DRQ200/2,IF(DRQ200&lt;=301,DRQ200/3,DRQ200/4))))</f>
        <v>0</v>
      </c>
      <c r="DRS200" s="108">
        <v>4</v>
      </c>
      <c r="DRT200" s="109"/>
      <c r="DRU200" s="87"/>
      <c r="DRV200" s="87"/>
      <c r="DRW200" s="87">
        <v>0</v>
      </c>
      <c r="DRX200" s="87">
        <f>DRV200+DRW200</f>
        <v>0</v>
      </c>
      <c r="DRY200" s="87">
        <v>0</v>
      </c>
      <c r="DRZ200" s="87">
        <f>DRX200*(($H$150)+1)+(IF(DRY200&lt;101,DRY200,IF(DRY200&lt;201,DRY200/2,IF(DRY200&lt;=301,DRY200/3,DRY200/4))))</f>
        <v>0</v>
      </c>
      <c r="DSA200" s="108">
        <v>4</v>
      </c>
      <c r="DSB200" s="109"/>
      <c r="DSC200" s="87"/>
      <c r="DSD200" s="87"/>
      <c r="DSE200" s="87">
        <v>0</v>
      </c>
      <c r="DSF200" s="87">
        <f>DSD200+DSE200</f>
        <v>0</v>
      </c>
      <c r="DSG200" s="87">
        <v>0</v>
      </c>
      <c r="DSH200" s="87">
        <f>DSF200*(($H$150)+1)+(IF(DSG200&lt;101,DSG200,IF(DSG200&lt;201,DSG200/2,IF(DSG200&lt;=301,DSG200/3,DSG200/4))))</f>
        <v>0</v>
      </c>
      <c r="DSI200" s="108">
        <v>4</v>
      </c>
      <c r="DSJ200" s="109"/>
      <c r="DSK200" s="87"/>
      <c r="DSL200" s="87"/>
      <c r="DSM200" s="87">
        <v>0</v>
      </c>
      <c r="DSN200" s="87">
        <f>DSL200+DSM200</f>
        <v>0</v>
      </c>
      <c r="DSO200" s="87">
        <v>0</v>
      </c>
      <c r="DSP200" s="87">
        <f>DSN200*(($H$150)+1)+(IF(DSO200&lt;101,DSO200,IF(DSO200&lt;201,DSO200/2,IF(DSO200&lt;=301,DSO200/3,DSO200/4))))</f>
        <v>0</v>
      </c>
      <c r="DSQ200" s="108">
        <v>4</v>
      </c>
      <c r="DSR200" s="109"/>
      <c r="DSS200" s="87"/>
      <c r="DST200" s="87"/>
      <c r="DSU200" s="87">
        <v>0</v>
      </c>
      <c r="DSV200" s="87">
        <f>DST200+DSU200</f>
        <v>0</v>
      </c>
      <c r="DSW200" s="87">
        <v>0</v>
      </c>
      <c r="DSX200" s="87">
        <f>DSV200*(($H$150)+1)+(IF(DSW200&lt;101,DSW200,IF(DSW200&lt;201,DSW200/2,IF(DSW200&lt;=301,DSW200/3,DSW200/4))))</f>
        <v>0</v>
      </c>
      <c r="DSY200" s="108">
        <v>4</v>
      </c>
      <c r="DSZ200" s="109"/>
      <c r="DTA200" s="87"/>
      <c r="DTB200" s="87"/>
      <c r="DTC200" s="87">
        <v>0</v>
      </c>
      <c r="DTD200" s="87">
        <f>DTB200+DTC200</f>
        <v>0</v>
      </c>
      <c r="DTE200" s="87">
        <v>0</v>
      </c>
      <c r="DTF200" s="87">
        <f>DTD200*(($H$150)+1)+(IF(DTE200&lt;101,DTE200,IF(DTE200&lt;201,DTE200/2,IF(DTE200&lt;=301,DTE200/3,DTE200/4))))</f>
        <v>0</v>
      </c>
      <c r="DTG200" s="108">
        <v>4</v>
      </c>
      <c r="DTH200" s="109"/>
      <c r="DTI200" s="87"/>
      <c r="DTJ200" s="87"/>
      <c r="DTK200" s="87">
        <v>0</v>
      </c>
      <c r="DTL200" s="87">
        <f>DTJ200+DTK200</f>
        <v>0</v>
      </c>
      <c r="DTM200" s="87">
        <v>0</v>
      </c>
      <c r="DTN200" s="87">
        <f>DTL200*(($H$150)+1)+(IF(DTM200&lt;101,DTM200,IF(DTM200&lt;201,DTM200/2,IF(DTM200&lt;=301,DTM200/3,DTM200/4))))</f>
        <v>0</v>
      </c>
      <c r="DTO200" s="108">
        <v>4</v>
      </c>
      <c r="DTP200" s="109"/>
      <c r="DTQ200" s="87"/>
      <c r="DTR200" s="87"/>
      <c r="DTS200" s="87">
        <v>0</v>
      </c>
      <c r="DTT200" s="87">
        <f>DTR200+DTS200</f>
        <v>0</v>
      </c>
      <c r="DTU200" s="87">
        <v>0</v>
      </c>
      <c r="DTV200" s="87">
        <f>DTT200*(($H$150)+1)+(IF(DTU200&lt;101,DTU200,IF(DTU200&lt;201,DTU200/2,IF(DTU200&lt;=301,DTU200/3,DTU200/4))))</f>
        <v>0</v>
      </c>
      <c r="DTW200" s="108">
        <v>4</v>
      </c>
      <c r="DTX200" s="109"/>
      <c r="DTY200" s="87"/>
      <c r="DTZ200" s="87"/>
      <c r="DUA200" s="87">
        <v>0</v>
      </c>
      <c r="DUB200" s="87">
        <f>DTZ200+DUA200</f>
        <v>0</v>
      </c>
      <c r="DUC200" s="87">
        <v>0</v>
      </c>
      <c r="DUD200" s="87">
        <f>DUB200*(($H$150)+1)+(IF(DUC200&lt;101,DUC200,IF(DUC200&lt;201,DUC200/2,IF(DUC200&lt;=301,DUC200/3,DUC200/4))))</f>
        <v>0</v>
      </c>
      <c r="DUE200" s="108">
        <v>4</v>
      </c>
      <c r="DUF200" s="109"/>
      <c r="DUG200" s="87"/>
      <c r="DUH200" s="87"/>
      <c r="DUI200" s="87">
        <v>0</v>
      </c>
      <c r="DUJ200" s="87">
        <f>DUH200+DUI200</f>
        <v>0</v>
      </c>
      <c r="DUK200" s="87">
        <v>0</v>
      </c>
      <c r="DUL200" s="87">
        <f>DUJ200*(($H$150)+1)+(IF(DUK200&lt;101,DUK200,IF(DUK200&lt;201,DUK200/2,IF(DUK200&lt;=301,DUK200/3,DUK200/4))))</f>
        <v>0</v>
      </c>
      <c r="DUM200" s="108">
        <v>4</v>
      </c>
      <c r="DUN200" s="109"/>
      <c r="DUO200" s="87"/>
      <c r="DUP200" s="87"/>
      <c r="DUQ200" s="87">
        <v>0</v>
      </c>
      <c r="DUR200" s="87">
        <f>DUP200+DUQ200</f>
        <v>0</v>
      </c>
      <c r="DUS200" s="87">
        <v>0</v>
      </c>
      <c r="DUT200" s="87">
        <f>DUR200*(($H$150)+1)+(IF(DUS200&lt;101,DUS200,IF(DUS200&lt;201,DUS200/2,IF(DUS200&lt;=301,DUS200/3,DUS200/4))))</f>
        <v>0</v>
      </c>
      <c r="DUU200" s="108">
        <v>4</v>
      </c>
      <c r="DUV200" s="109"/>
      <c r="DUW200" s="87"/>
      <c r="DUX200" s="87"/>
      <c r="DUY200" s="87">
        <v>0</v>
      </c>
      <c r="DUZ200" s="87">
        <f>DUX200+DUY200</f>
        <v>0</v>
      </c>
      <c r="DVA200" s="87">
        <v>0</v>
      </c>
      <c r="DVB200" s="87">
        <f>DUZ200*(($H$150)+1)+(IF(DVA200&lt;101,DVA200,IF(DVA200&lt;201,DVA200/2,IF(DVA200&lt;=301,DVA200/3,DVA200/4))))</f>
        <v>0</v>
      </c>
      <c r="DVC200" s="108">
        <v>4</v>
      </c>
      <c r="DVD200" s="109"/>
      <c r="DVE200" s="87"/>
      <c r="DVF200" s="87"/>
      <c r="DVG200" s="87">
        <v>0</v>
      </c>
      <c r="DVH200" s="87">
        <f>DVF200+DVG200</f>
        <v>0</v>
      </c>
      <c r="DVI200" s="87">
        <v>0</v>
      </c>
      <c r="DVJ200" s="87">
        <f>DVH200*(($H$150)+1)+(IF(DVI200&lt;101,DVI200,IF(DVI200&lt;201,DVI200/2,IF(DVI200&lt;=301,DVI200/3,DVI200/4))))</f>
        <v>0</v>
      </c>
      <c r="DVK200" s="108">
        <v>4</v>
      </c>
      <c r="DVL200" s="109"/>
      <c r="DVM200" s="87"/>
      <c r="DVN200" s="87"/>
      <c r="DVO200" s="87">
        <v>0</v>
      </c>
      <c r="DVP200" s="87">
        <f>DVN200+DVO200</f>
        <v>0</v>
      </c>
      <c r="DVQ200" s="87">
        <v>0</v>
      </c>
      <c r="DVR200" s="87">
        <f>DVP200*(($H$150)+1)+(IF(DVQ200&lt;101,DVQ200,IF(DVQ200&lt;201,DVQ200/2,IF(DVQ200&lt;=301,DVQ200/3,DVQ200/4))))</f>
        <v>0</v>
      </c>
      <c r="DVS200" s="108">
        <v>4</v>
      </c>
      <c r="DVT200" s="109"/>
      <c r="DVU200" s="87"/>
      <c r="DVV200" s="87"/>
      <c r="DVW200" s="87">
        <v>0</v>
      </c>
      <c r="DVX200" s="87">
        <f>DVV200+DVW200</f>
        <v>0</v>
      </c>
      <c r="DVY200" s="87">
        <v>0</v>
      </c>
      <c r="DVZ200" s="87">
        <f>DVX200*(($H$150)+1)+(IF(DVY200&lt;101,DVY200,IF(DVY200&lt;201,DVY200/2,IF(DVY200&lt;=301,DVY200/3,DVY200/4))))</f>
        <v>0</v>
      </c>
      <c r="DWA200" s="108">
        <v>4</v>
      </c>
      <c r="DWB200" s="109"/>
      <c r="DWC200" s="87"/>
      <c r="DWD200" s="87"/>
      <c r="DWE200" s="87">
        <v>0</v>
      </c>
      <c r="DWF200" s="87">
        <f>DWD200+DWE200</f>
        <v>0</v>
      </c>
      <c r="DWG200" s="87">
        <v>0</v>
      </c>
      <c r="DWH200" s="87">
        <f>DWF200*(($H$150)+1)+(IF(DWG200&lt;101,DWG200,IF(DWG200&lt;201,DWG200/2,IF(DWG200&lt;=301,DWG200/3,DWG200/4))))</f>
        <v>0</v>
      </c>
      <c r="DWI200" s="108">
        <v>4</v>
      </c>
      <c r="DWJ200" s="109"/>
      <c r="DWK200" s="87"/>
      <c r="DWL200" s="87"/>
      <c r="DWM200" s="87">
        <v>0</v>
      </c>
      <c r="DWN200" s="87">
        <f>DWL200+DWM200</f>
        <v>0</v>
      </c>
      <c r="DWO200" s="87">
        <v>0</v>
      </c>
      <c r="DWP200" s="87">
        <f>DWN200*(($H$150)+1)+(IF(DWO200&lt;101,DWO200,IF(DWO200&lt;201,DWO200/2,IF(DWO200&lt;=301,DWO200/3,DWO200/4))))</f>
        <v>0</v>
      </c>
      <c r="DWQ200" s="108">
        <v>4</v>
      </c>
      <c r="DWR200" s="109"/>
      <c r="DWS200" s="87"/>
      <c r="DWT200" s="87"/>
      <c r="DWU200" s="87">
        <v>0</v>
      </c>
      <c r="DWV200" s="87">
        <f>DWT200+DWU200</f>
        <v>0</v>
      </c>
      <c r="DWW200" s="87">
        <v>0</v>
      </c>
      <c r="DWX200" s="87">
        <f>DWV200*(($H$150)+1)+(IF(DWW200&lt;101,DWW200,IF(DWW200&lt;201,DWW200/2,IF(DWW200&lt;=301,DWW200/3,DWW200/4))))</f>
        <v>0</v>
      </c>
      <c r="DWY200" s="108">
        <v>4</v>
      </c>
      <c r="DWZ200" s="109"/>
      <c r="DXA200" s="87"/>
      <c r="DXB200" s="87"/>
      <c r="DXC200" s="87">
        <v>0</v>
      </c>
      <c r="DXD200" s="87">
        <f>DXB200+DXC200</f>
        <v>0</v>
      </c>
      <c r="DXE200" s="87">
        <v>0</v>
      </c>
      <c r="DXF200" s="87">
        <f>DXD200*(($H$150)+1)+(IF(DXE200&lt;101,DXE200,IF(DXE200&lt;201,DXE200/2,IF(DXE200&lt;=301,DXE200/3,DXE200/4))))</f>
        <v>0</v>
      </c>
      <c r="DXG200" s="108">
        <v>4</v>
      </c>
      <c r="DXH200" s="109"/>
      <c r="DXI200" s="87"/>
      <c r="DXJ200" s="87"/>
      <c r="DXK200" s="87">
        <v>0</v>
      </c>
      <c r="DXL200" s="87">
        <f>DXJ200+DXK200</f>
        <v>0</v>
      </c>
      <c r="DXM200" s="87">
        <v>0</v>
      </c>
      <c r="DXN200" s="87">
        <f>DXL200*(($H$150)+1)+(IF(DXM200&lt;101,DXM200,IF(DXM200&lt;201,DXM200/2,IF(DXM200&lt;=301,DXM200/3,DXM200/4))))</f>
        <v>0</v>
      </c>
      <c r="DXO200" s="108">
        <v>4</v>
      </c>
      <c r="DXP200" s="109"/>
      <c r="DXQ200" s="87"/>
      <c r="DXR200" s="87"/>
      <c r="DXS200" s="87">
        <v>0</v>
      </c>
      <c r="DXT200" s="87">
        <f>DXR200+DXS200</f>
        <v>0</v>
      </c>
      <c r="DXU200" s="87">
        <v>0</v>
      </c>
      <c r="DXV200" s="87">
        <f>DXT200*(($H$150)+1)+(IF(DXU200&lt;101,DXU200,IF(DXU200&lt;201,DXU200/2,IF(DXU200&lt;=301,DXU200/3,DXU200/4))))</f>
        <v>0</v>
      </c>
      <c r="DXW200" s="108">
        <v>4</v>
      </c>
      <c r="DXX200" s="109"/>
      <c r="DXY200" s="87"/>
      <c r="DXZ200" s="87"/>
      <c r="DYA200" s="87">
        <v>0</v>
      </c>
      <c r="DYB200" s="87">
        <f>DXZ200+DYA200</f>
        <v>0</v>
      </c>
      <c r="DYC200" s="87">
        <v>0</v>
      </c>
      <c r="DYD200" s="87">
        <f>DYB200*(($H$150)+1)+(IF(DYC200&lt;101,DYC200,IF(DYC200&lt;201,DYC200/2,IF(DYC200&lt;=301,DYC200/3,DYC200/4))))</f>
        <v>0</v>
      </c>
      <c r="DYE200" s="108">
        <v>4</v>
      </c>
      <c r="DYF200" s="109"/>
      <c r="DYG200" s="87"/>
      <c r="DYH200" s="87"/>
      <c r="DYI200" s="87">
        <v>0</v>
      </c>
      <c r="DYJ200" s="87">
        <f>DYH200+DYI200</f>
        <v>0</v>
      </c>
      <c r="DYK200" s="87">
        <v>0</v>
      </c>
      <c r="DYL200" s="87">
        <f>DYJ200*(($H$150)+1)+(IF(DYK200&lt;101,DYK200,IF(DYK200&lt;201,DYK200/2,IF(DYK200&lt;=301,DYK200/3,DYK200/4))))</f>
        <v>0</v>
      </c>
      <c r="DYM200" s="108">
        <v>4</v>
      </c>
      <c r="DYN200" s="109"/>
      <c r="DYO200" s="87"/>
      <c r="DYP200" s="87"/>
      <c r="DYQ200" s="87">
        <v>0</v>
      </c>
      <c r="DYR200" s="87">
        <f>DYP200+DYQ200</f>
        <v>0</v>
      </c>
      <c r="DYS200" s="87">
        <v>0</v>
      </c>
      <c r="DYT200" s="87">
        <f>DYR200*(($H$150)+1)+(IF(DYS200&lt;101,DYS200,IF(DYS200&lt;201,DYS200/2,IF(DYS200&lt;=301,DYS200/3,DYS200/4))))</f>
        <v>0</v>
      </c>
      <c r="DYU200" s="108">
        <v>4</v>
      </c>
      <c r="DYV200" s="109"/>
      <c r="DYW200" s="87"/>
      <c r="DYX200" s="87"/>
      <c r="DYY200" s="87">
        <v>0</v>
      </c>
      <c r="DYZ200" s="87">
        <f>DYX200+DYY200</f>
        <v>0</v>
      </c>
      <c r="DZA200" s="87">
        <v>0</v>
      </c>
      <c r="DZB200" s="87">
        <f>DYZ200*(($H$150)+1)+(IF(DZA200&lt;101,DZA200,IF(DZA200&lt;201,DZA200/2,IF(DZA200&lt;=301,DZA200/3,DZA200/4))))</f>
        <v>0</v>
      </c>
      <c r="DZC200" s="108">
        <v>4</v>
      </c>
      <c r="DZD200" s="109"/>
      <c r="DZE200" s="87"/>
      <c r="DZF200" s="87"/>
      <c r="DZG200" s="87">
        <v>0</v>
      </c>
      <c r="DZH200" s="87">
        <f>DZF200+DZG200</f>
        <v>0</v>
      </c>
      <c r="DZI200" s="87">
        <v>0</v>
      </c>
      <c r="DZJ200" s="87">
        <f>DZH200*(($H$150)+1)+(IF(DZI200&lt;101,DZI200,IF(DZI200&lt;201,DZI200/2,IF(DZI200&lt;=301,DZI200/3,DZI200/4))))</f>
        <v>0</v>
      </c>
      <c r="DZK200" s="108">
        <v>4</v>
      </c>
      <c r="DZL200" s="109"/>
      <c r="DZM200" s="87"/>
      <c r="DZN200" s="87"/>
      <c r="DZO200" s="87">
        <v>0</v>
      </c>
      <c r="DZP200" s="87">
        <f>DZN200+DZO200</f>
        <v>0</v>
      </c>
      <c r="DZQ200" s="87">
        <v>0</v>
      </c>
      <c r="DZR200" s="87">
        <f>DZP200*(($H$150)+1)+(IF(DZQ200&lt;101,DZQ200,IF(DZQ200&lt;201,DZQ200/2,IF(DZQ200&lt;=301,DZQ200/3,DZQ200/4))))</f>
        <v>0</v>
      </c>
      <c r="DZS200" s="108">
        <v>4</v>
      </c>
      <c r="DZT200" s="109"/>
      <c r="DZU200" s="87"/>
      <c r="DZV200" s="87"/>
      <c r="DZW200" s="87">
        <v>0</v>
      </c>
      <c r="DZX200" s="87">
        <f>DZV200+DZW200</f>
        <v>0</v>
      </c>
      <c r="DZY200" s="87">
        <v>0</v>
      </c>
      <c r="DZZ200" s="87">
        <f>DZX200*(($H$150)+1)+(IF(DZY200&lt;101,DZY200,IF(DZY200&lt;201,DZY200/2,IF(DZY200&lt;=301,DZY200/3,DZY200/4))))</f>
        <v>0</v>
      </c>
      <c r="EAA200" s="108">
        <v>4</v>
      </c>
      <c r="EAB200" s="109"/>
      <c r="EAC200" s="87"/>
      <c r="EAD200" s="87"/>
      <c r="EAE200" s="87">
        <v>0</v>
      </c>
      <c r="EAF200" s="87">
        <f>EAD200+EAE200</f>
        <v>0</v>
      </c>
      <c r="EAG200" s="87">
        <v>0</v>
      </c>
      <c r="EAH200" s="87">
        <f>EAF200*(($H$150)+1)+(IF(EAG200&lt;101,EAG200,IF(EAG200&lt;201,EAG200/2,IF(EAG200&lt;=301,EAG200/3,EAG200/4))))</f>
        <v>0</v>
      </c>
      <c r="EAI200" s="108">
        <v>4</v>
      </c>
      <c r="EAJ200" s="109"/>
      <c r="EAK200" s="87"/>
      <c r="EAL200" s="87"/>
      <c r="EAM200" s="87">
        <v>0</v>
      </c>
      <c r="EAN200" s="87">
        <f>EAL200+EAM200</f>
        <v>0</v>
      </c>
      <c r="EAO200" s="87">
        <v>0</v>
      </c>
      <c r="EAP200" s="87">
        <f>EAN200*(($H$150)+1)+(IF(EAO200&lt;101,EAO200,IF(EAO200&lt;201,EAO200/2,IF(EAO200&lt;=301,EAO200/3,EAO200/4))))</f>
        <v>0</v>
      </c>
      <c r="EAQ200" s="108">
        <v>4</v>
      </c>
      <c r="EAR200" s="109"/>
      <c r="EAS200" s="87"/>
      <c r="EAT200" s="87"/>
      <c r="EAU200" s="87">
        <v>0</v>
      </c>
      <c r="EAV200" s="87">
        <f>EAT200+EAU200</f>
        <v>0</v>
      </c>
      <c r="EAW200" s="87">
        <v>0</v>
      </c>
      <c r="EAX200" s="87">
        <f>EAV200*(($H$150)+1)+(IF(EAW200&lt;101,EAW200,IF(EAW200&lt;201,EAW200/2,IF(EAW200&lt;=301,EAW200/3,EAW200/4))))</f>
        <v>0</v>
      </c>
      <c r="EAY200" s="108">
        <v>4</v>
      </c>
      <c r="EAZ200" s="109"/>
      <c r="EBA200" s="87"/>
      <c r="EBB200" s="87"/>
      <c r="EBC200" s="87">
        <v>0</v>
      </c>
      <c r="EBD200" s="87">
        <f>EBB200+EBC200</f>
        <v>0</v>
      </c>
      <c r="EBE200" s="87">
        <v>0</v>
      </c>
      <c r="EBF200" s="87">
        <f>EBD200*(($H$150)+1)+(IF(EBE200&lt;101,EBE200,IF(EBE200&lt;201,EBE200/2,IF(EBE200&lt;=301,EBE200/3,EBE200/4))))</f>
        <v>0</v>
      </c>
      <c r="EBG200" s="108">
        <v>4</v>
      </c>
      <c r="EBH200" s="109"/>
      <c r="EBI200" s="87"/>
      <c r="EBJ200" s="87"/>
      <c r="EBK200" s="87">
        <v>0</v>
      </c>
      <c r="EBL200" s="87">
        <f>EBJ200+EBK200</f>
        <v>0</v>
      </c>
      <c r="EBM200" s="87">
        <v>0</v>
      </c>
      <c r="EBN200" s="87">
        <f>EBL200*(($H$150)+1)+(IF(EBM200&lt;101,EBM200,IF(EBM200&lt;201,EBM200/2,IF(EBM200&lt;=301,EBM200/3,EBM200/4))))</f>
        <v>0</v>
      </c>
      <c r="EBO200" s="108">
        <v>4</v>
      </c>
      <c r="EBP200" s="109"/>
      <c r="EBQ200" s="87"/>
      <c r="EBR200" s="87"/>
      <c r="EBS200" s="87">
        <v>0</v>
      </c>
      <c r="EBT200" s="87">
        <f>EBR200+EBS200</f>
        <v>0</v>
      </c>
      <c r="EBU200" s="87">
        <v>0</v>
      </c>
      <c r="EBV200" s="87">
        <f>EBT200*(($H$150)+1)+(IF(EBU200&lt;101,EBU200,IF(EBU200&lt;201,EBU200/2,IF(EBU200&lt;=301,EBU200/3,EBU200/4))))</f>
        <v>0</v>
      </c>
      <c r="EBW200" s="108">
        <v>4</v>
      </c>
      <c r="EBX200" s="109"/>
      <c r="EBY200" s="87"/>
      <c r="EBZ200" s="87"/>
      <c r="ECA200" s="87">
        <v>0</v>
      </c>
      <c r="ECB200" s="87">
        <f>EBZ200+ECA200</f>
        <v>0</v>
      </c>
      <c r="ECC200" s="87">
        <v>0</v>
      </c>
      <c r="ECD200" s="87">
        <f>ECB200*(($H$150)+1)+(IF(ECC200&lt;101,ECC200,IF(ECC200&lt;201,ECC200/2,IF(ECC200&lt;=301,ECC200/3,ECC200/4))))</f>
        <v>0</v>
      </c>
      <c r="ECE200" s="108">
        <v>4</v>
      </c>
      <c r="ECF200" s="109"/>
      <c r="ECG200" s="87"/>
      <c r="ECH200" s="87"/>
      <c r="ECI200" s="87">
        <v>0</v>
      </c>
      <c r="ECJ200" s="87">
        <f>ECH200+ECI200</f>
        <v>0</v>
      </c>
      <c r="ECK200" s="87">
        <v>0</v>
      </c>
      <c r="ECL200" s="87">
        <f>ECJ200*(($H$150)+1)+(IF(ECK200&lt;101,ECK200,IF(ECK200&lt;201,ECK200/2,IF(ECK200&lt;=301,ECK200/3,ECK200/4))))</f>
        <v>0</v>
      </c>
      <c r="ECM200" s="108">
        <v>4</v>
      </c>
      <c r="ECN200" s="109"/>
      <c r="ECO200" s="87"/>
      <c r="ECP200" s="87"/>
      <c r="ECQ200" s="87">
        <v>0</v>
      </c>
      <c r="ECR200" s="87">
        <f>ECP200+ECQ200</f>
        <v>0</v>
      </c>
      <c r="ECS200" s="87">
        <v>0</v>
      </c>
      <c r="ECT200" s="87">
        <f>ECR200*(($H$150)+1)+(IF(ECS200&lt;101,ECS200,IF(ECS200&lt;201,ECS200/2,IF(ECS200&lt;=301,ECS200/3,ECS200/4))))</f>
        <v>0</v>
      </c>
      <c r="ECU200" s="108">
        <v>4</v>
      </c>
      <c r="ECV200" s="109"/>
      <c r="ECW200" s="87"/>
      <c r="ECX200" s="87"/>
      <c r="ECY200" s="87">
        <v>0</v>
      </c>
      <c r="ECZ200" s="87">
        <f>ECX200+ECY200</f>
        <v>0</v>
      </c>
      <c r="EDA200" s="87">
        <v>0</v>
      </c>
      <c r="EDB200" s="87">
        <f>ECZ200*(($H$150)+1)+(IF(EDA200&lt;101,EDA200,IF(EDA200&lt;201,EDA200/2,IF(EDA200&lt;=301,EDA200/3,EDA200/4))))</f>
        <v>0</v>
      </c>
      <c r="EDC200" s="108">
        <v>4</v>
      </c>
      <c r="EDD200" s="109"/>
      <c r="EDE200" s="87"/>
      <c r="EDF200" s="87"/>
      <c r="EDG200" s="87">
        <v>0</v>
      </c>
      <c r="EDH200" s="87">
        <f>EDF200+EDG200</f>
        <v>0</v>
      </c>
      <c r="EDI200" s="87">
        <v>0</v>
      </c>
      <c r="EDJ200" s="87">
        <f>EDH200*(($H$150)+1)+(IF(EDI200&lt;101,EDI200,IF(EDI200&lt;201,EDI200/2,IF(EDI200&lt;=301,EDI200/3,EDI200/4))))</f>
        <v>0</v>
      </c>
      <c r="EDK200" s="108">
        <v>4</v>
      </c>
      <c r="EDL200" s="109"/>
      <c r="EDM200" s="87"/>
      <c r="EDN200" s="87"/>
      <c r="EDO200" s="87">
        <v>0</v>
      </c>
      <c r="EDP200" s="87">
        <f>EDN200+EDO200</f>
        <v>0</v>
      </c>
      <c r="EDQ200" s="87">
        <v>0</v>
      </c>
      <c r="EDR200" s="87">
        <f>EDP200*(($H$150)+1)+(IF(EDQ200&lt;101,EDQ200,IF(EDQ200&lt;201,EDQ200/2,IF(EDQ200&lt;=301,EDQ200/3,EDQ200/4))))</f>
        <v>0</v>
      </c>
      <c r="EDS200" s="108">
        <v>4</v>
      </c>
      <c r="EDT200" s="109"/>
      <c r="EDU200" s="87"/>
      <c r="EDV200" s="87"/>
      <c r="EDW200" s="87">
        <v>0</v>
      </c>
      <c r="EDX200" s="87">
        <f>EDV200+EDW200</f>
        <v>0</v>
      </c>
      <c r="EDY200" s="87">
        <v>0</v>
      </c>
      <c r="EDZ200" s="87">
        <f>EDX200*(($H$150)+1)+(IF(EDY200&lt;101,EDY200,IF(EDY200&lt;201,EDY200/2,IF(EDY200&lt;=301,EDY200/3,EDY200/4))))</f>
        <v>0</v>
      </c>
      <c r="EEA200" s="108">
        <v>4</v>
      </c>
      <c r="EEB200" s="109"/>
      <c r="EEC200" s="87"/>
      <c r="EED200" s="87"/>
      <c r="EEE200" s="87">
        <v>0</v>
      </c>
      <c r="EEF200" s="87">
        <f>EED200+EEE200</f>
        <v>0</v>
      </c>
      <c r="EEG200" s="87">
        <v>0</v>
      </c>
      <c r="EEH200" s="87">
        <f>EEF200*(($H$150)+1)+(IF(EEG200&lt;101,EEG200,IF(EEG200&lt;201,EEG200/2,IF(EEG200&lt;=301,EEG200/3,EEG200/4))))</f>
        <v>0</v>
      </c>
      <c r="EEI200" s="108">
        <v>4</v>
      </c>
      <c r="EEJ200" s="109"/>
      <c r="EEK200" s="87"/>
      <c r="EEL200" s="87"/>
      <c r="EEM200" s="87">
        <v>0</v>
      </c>
      <c r="EEN200" s="87">
        <f>EEL200+EEM200</f>
        <v>0</v>
      </c>
      <c r="EEO200" s="87">
        <v>0</v>
      </c>
      <c r="EEP200" s="87">
        <f>EEN200*(($H$150)+1)+(IF(EEO200&lt;101,EEO200,IF(EEO200&lt;201,EEO200/2,IF(EEO200&lt;=301,EEO200/3,EEO200/4))))</f>
        <v>0</v>
      </c>
      <c r="EEQ200" s="108">
        <v>4</v>
      </c>
      <c r="EER200" s="109"/>
      <c r="EES200" s="87"/>
      <c r="EET200" s="87"/>
      <c r="EEU200" s="87">
        <v>0</v>
      </c>
      <c r="EEV200" s="87">
        <f>EET200+EEU200</f>
        <v>0</v>
      </c>
      <c r="EEW200" s="87">
        <v>0</v>
      </c>
      <c r="EEX200" s="87">
        <f>EEV200*(($H$150)+1)+(IF(EEW200&lt;101,EEW200,IF(EEW200&lt;201,EEW200/2,IF(EEW200&lt;=301,EEW200/3,EEW200/4))))</f>
        <v>0</v>
      </c>
      <c r="EEY200" s="108">
        <v>4</v>
      </c>
      <c r="EEZ200" s="109"/>
      <c r="EFA200" s="87"/>
      <c r="EFB200" s="87"/>
      <c r="EFC200" s="87">
        <v>0</v>
      </c>
      <c r="EFD200" s="87">
        <f>EFB200+EFC200</f>
        <v>0</v>
      </c>
      <c r="EFE200" s="87">
        <v>0</v>
      </c>
      <c r="EFF200" s="87">
        <f>EFD200*(($H$150)+1)+(IF(EFE200&lt;101,EFE200,IF(EFE200&lt;201,EFE200/2,IF(EFE200&lt;=301,EFE200/3,EFE200/4))))</f>
        <v>0</v>
      </c>
      <c r="EFG200" s="108">
        <v>4</v>
      </c>
      <c r="EFH200" s="109"/>
      <c r="EFI200" s="87"/>
      <c r="EFJ200" s="87"/>
      <c r="EFK200" s="87">
        <v>0</v>
      </c>
      <c r="EFL200" s="87">
        <f>EFJ200+EFK200</f>
        <v>0</v>
      </c>
      <c r="EFM200" s="87">
        <v>0</v>
      </c>
      <c r="EFN200" s="87">
        <f>EFL200*(($H$150)+1)+(IF(EFM200&lt;101,EFM200,IF(EFM200&lt;201,EFM200/2,IF(EFM200&lt;=301,EFM200/3,EFM200/4))))</f>
        <v>0</v>
      </c>
      <c r="EFO200" s="108">
        <v>4</v>
      </c>
      <c r="EFP200" s="109"/>
      <c r="EFQ200" s="87"/>
      <c r="EFR200" s="87"/>
      <c r="EFS200" s="87">
        <v>0</v>
      </c>
      <c r="EFT200" s="87">
        <f>EFR200+EFS200</f>
        <v>0</v>
      </c>
      <c r="EFU200" s="87">
        <v>0</v>
      </c>
      <c r="EFV200" s="87">
        <f>EFT200*(($H$150)+1)+(IF(EFU200&lt;101,EFU200,IF(EFU200&lt;201,EFU200/2,IF(EFU200&lt;=301,EFU200/3,EFU200/4))))</f>
        <v>0</v>
      </c>
      <c r="EFW200" s="108">
        <v>4</v>
      </c>
      <c r="EFX200" s="109"/>
      <c r="EFY200" s="87"/>
      <c r="EFZ200" s="87"/>
      <c r="EGA200" s="87">
        <v>0</v>
      </c>
      <c r="EGB200" s="87">
        <f>EFZ200+EGA200</f>
        <v>0</v>
      </c>
      <c r="EGC200" s="87">
        <v>0</v>
      </c>
      <c r="EGD200" s="87">
        <f>EGB200*(($H$150)+1)+(IF(EGC200&lt;101,EGC200,IF(EGC200&lt;201,EGC200/2,IF(EGC200&lt;=301,EGC200/3,EGC200/4))))</f>
        <v>0</v>
      </c>
      <c r="EGE200" s="108">
        <v>4</v>
      </c>
      <c r="EGF200" s="109"/>
      <c r="EGG200" s="87"/>
      <c r="EGH200" s="87"/>
      <c r="EGI200" s="87">
        <v>0</v>
      </c>
      <c r="EGJ200" s="87">
        <f>EGH200+EGI200</f>
        <v>0</v>
      </c>
      <c r="EGK200" s="87">
        <v>0</v>
      </c>
      <c r="EGL200" s="87">
        <f>EGJ200*(($H$150)+1)+(IF(EGK200&lt;101,EGK200,IF(EGK200&lt;201,EGK200/2,IF(EGK200&lt;=301,EGK200/3,EGK200/4))))</f>
        <v>0</v>
      </c>
      <c r="EGM200" s="108">
        <v>4</v>
      </c>
      <c r="EGN200" s="109"/>
      <c r="EGO200" s="87"/>
      <c r="EGP200" s="87"/>
      <c r="EGQ200" s="87">
        <v>0</v>
      </c>
      <c r="EGR200" s="87">
        <f>EGP200+EGQ200</f>
        <v>0</v>
      </c>
      <c r="EGS200" s="87">
        <v>0</v>
      </c>
      <c r="EGT200" s="87">
        <f>EGR200*(($H$150)+1)+(IF(EGS200&lt;101,EGS200,IF(EGS200&lt;201,EGS200/2,IF(EGS200&lt;=301,EGS200/3,EGS200/4))))</f>
        <v>0</v>
      </c>
      <c r="EGU200" s="108">
        <v>4</v>
      </c>
      <c r="EGV200" s="109"/>
      <c r="EGW200" s="87"/>
      <c r="EGX200" s="87"/>
      <c r="EGY200" s="87">
        <v>0</v>
      </c>
      <c r="EGZ200" s="87">
        <f>EGX200+EGY200</f>
        <v>0</v>
      </c>
      <c r="EHA200" s="87">
        <v>0</v>
      </c>
      <c r="EHB200" s="87">
        <f>EGZ200*(($H$150)+1)+(IF(EHA200&lt;101,EHA200,IF(EHA200&lt;201,EHA200/2,IF(EHA200&lt;=301,EHA200/3,EHA200/4))))</f>
        <v>0</v>
      </c>
      <c r="EHC200" s="108">
        <v>4</v>
      </c>
      <c r="EHD200" s="109"/>
      <c r="EHE200" s="87"/>
      <c r="EHF200" s="87"/>
      <c r="EHG200" s="87">
        <v>0</v>
      </c>
      <c r="EHH200" s="87">
        <f>EHF200+EHG200</f>
        <v>0</v>
      </c>
      <c r="EHI200" s="87">
        <v>0</v>
      </c>
      <c r="EHJ200" s="87">
        <f>EHH200*(($H$150)+1)+(IF(EHI200&lt;101,EHI200,IF(EHI200&lt;201,EHI200/2,IF(EHI200&lt;=301,EHI200/3,EHI200/4))))</f>
        <v>0</v>
      </c>
      <c r="EHK200" s="108">
        <v>4</v>
      </c>
      <c r="EHL200" s="109"/>
      <c r="EHM200" s="87"/>
      <c r="EHN200" s="87"/>
      <c r="EHO200" s="87">
        <v>0</v>
      </c>
      <c r="EHP200" s="87">
        <f>EHN200+EHO200</f>
        <v>0</v>
      </c>
      <c r="EHQ200" s="87">
        <v>0</v>
      </c>
      <c r="EHR200" s="87">
        <f>EHP200*(($H$150)+1)+(IF(EHQ200&lt;101,EHQ200,IF(EHQ200&lt;201,EHQ200/2,IF(EHQ200&lt;=301,EHQ200/3,EHQ200/4))))</f>
        <v>0</v>
      </c>
      <c r="EHS200" s="108">
        <v>4</v>
      </c>
      <c r="EHT200" s="109"/>
      <c r="EHU200" s="87"/>
      <c r="EHV200" s="87"/>
      <c r="EHW200" s="87">
        <v>0</v>
      </c>
      <c r="EHX200" s="87">
        <f>EHV200+EHW200</f>
        <v>0</v>
      </c>
      <c r="EHY200" s="87">
        <v>0</v>
      </c>
      <c r="EHZ200" s="87">
        <f>EHX200*(($H$150)+1)+(IF(EHY200&lt;101,EHY200,IF(EHY200&lt;201,EHY200/2,IF(EHY200&lt;=301,EHY200/3,EHY200/4))))</f>
        <v>0</v>
      </c>
      <c r="EIA200" s="108">
        <v>4</v>
      </c>
      <c r="EIB200" s="109"/>
      <c r="EIC200" s="87"/>
      <c r="EID200" s="87"/>
      <c r="EIE200" s="87">
        <v>0</v>
      </c>
      <c r="EIF200" s="87">
        <f>EID200+EIE200</f>
        <v>0</v>
      </c>
      <c r="EIG200" s="87">
        <v>0</v>
      </c>
      <c r="EIH200" s="87">
        <f>EIF200*(($H$150)+1)+(IF(EIG200&lt;101,EIG200,IF(EIG200&lt;201,EIG200/2,IF(EIG200&lt;=301,EIG200/3,EIG200/4))))</f>
        <v>0</v>
      </c>
      <c r="EII200" s="108">
        <v>4</v>
      </c>
      <c r="EIJ200" s="109"/>
      <c r="EIK200" s="87"/>
      <c r="EIL200" s="87"/>
      <c r="EIM200" s="87">
        <v>0</v>
      </c>
      <c r="EIN200" s="87">
        <f>EIL200+EIM200</f>
        <v>0</v>
      </c>
      <c r="EIO200" s="87">
        <v>0</v>
      </c>
      <c r="EIP200" s="87">
        <f>EIN200*(($H$150)+1)+(IF(EIO200&lt;101,EIO200,IF(EIO200&lt;201,EIO200/2,IF(EIO200&lt;=301,EIO200/3,EIO200/4))))</f>
        <v>0</v>
      </c>
      <c r="EIQ200" s="108">
        <v>4</v>
      </c>
      <c r="EIR200" s="109"/>
      <c r="EIS200" s="87"/>
      <c r="EIT200" s="87"/>
      <c r="EIU200" s="87">
        <v>0</v>
      </c>
      <c r="EIV200" s="87">
        <f>EIT200+EIU200</f>
        <v>0</v>
      </c>
      <c r="EIW200" s="87">
        <v>0</v>
      </c>
      <c r="EIX200" s="87">
        <f>EIV200*(($H$150)+1)+(IF(EIW200&lt;101,EIW200,IF(EIW200&lt;201,EIW200/2,IF(EIW200&lt;=301,EIW200/3,EIW200/4))))</f>
        <v>0</v>
      </c>
      <c r="EIY200" s="108">
        <v>4</v>
      </c>
      <c r="EIZ200" s="109"/>
      <c r="EJA200" s="87"/>
      <c r="EJB200" s="87"/>
      <c r="EJC200" s="87">
        <v>0</v>
      </c>
      <c r="EJD200" s="87">
        <f>EJB200+EJC200</f>
        <v>0</v>
      </c>
      <c r="EJE200" s="87">
        <v>0</v>
      </c>
      <c r="EJF200" s="87">
        <f>EJD200*(($H$150)+1)+(IF(EJE200&lt;101,EJE200,IF(EJE200&lt;201,EJE200/2,IF(EJE200&lt;=301,EJE200/3,EJE200/4))))</f>
        <v>0</v>
      </c>
      <c r="EJG200" s="108">
        <v>4</v>
      </c>
      <c r="EJH200" s="109"/>
      <c r="EJI200" s="87"/>
      <c r="EJJ200" s="87"/>
      <c r="EJK200" s="87">
        <v>0</v>
      </c>
      <c r="EJL200" s="87">
        <f>EJJ200+EJK200</f>
        <v>0</v>
      </c>
      <c r="EJM200" s="87">
        <v>0</v>
      </c>
      <c r="EJN200" s="87">
        <f>EJL200*(($H$150)+1)+(IF(EJM200&lt;101,EJM200,IF(EJM200&lt;201,EJM200/2,IF(EJM200&lt;=301,EJM200/3,EJM200/4))))</f>
        <v>0</v>
      </c>
      <c r="EJO200" s="108">
        <v>4</v>
      </c>
      <c r="EJP200" s="109"/>
      <c r="EJQ200" s="87"/>
      <c r="EJR200" s="87"/>
      <c r="EJS200" s="87">
        <v>0</v>
      </c>
      <c r="EJT200" s="87">
        <f>EJR200+EJS200</f>
        <v>0</v>
      </c>
      <c r="EJU200" s="87">
        <v>0</v>
      </c>
      <c r="EJV200" s="87">
        <f>EJT200*(($H$150)+1)+(IF(EJU200&lt;101,EJU200,IF(EJU200&lt;201,EJU200/2,IF(EJU200&lt;=301,EJU200/3,EJU200/4))))</f>
        <v>0</v>
      </c>
      <c r="EJW200" s="108">
        <v>4</v>
      </c>
      <c r="EJX200" s="109"/>
      <c r="EJY200" s="87"/>
      <c r="EJZ200" s="87"/>
      <c r="EKA200" s="87">
        <v>0</v>
      </c>
      <c r="EKB200" s="87">
        <f>EJZ200+EKA200</f>
        <v>0</v>
      </c>
      <c r="EKC200" s="87">
        <v>0</v>
      </c>
      <c r="EKD200" s="87">
        <f>EKB200*(($H$150)+1)+(IF(EKC200&lt;101,EKC200,IF(EKC200&lt;201,EKC200/2,IF(EKC200&lt;=301,EKC200/3,EKC200/4))))</f>
        <v>0</v>
      </c>
      <c r="EKE200" s="108">
        <v>4</v>
      </c>
      <c r="EKF200" s="109"/>
      <c r="EKG200" s="87"/>
      <c r="EKH200" s="87"/>
      <c r="EKI200" s="87">
        <v>0</v>
      </c>
      <c r="EKJ200" s="87">
        <f>EKH200+EKI200</f>
        <v>0</v>
      </c>
      <c r="EKK200" s="87">
        <v>0</v>
      </c>
      <c r="EKL200" s="87">
        <f>EKJ200*(($H$150)+1)+(IF(EKK200&lt;101,EKK200,IF(EKK200&lt;201,EKK200/2,IF(EKK200&lt;=301,EKK200/3,EKK200/4))))</f>
        <v>0</v>
      </c>
      <c r="EKM200" s="108">
        <v>4</v>
      </c>
      <c r="EKN200" s="109"/>
      <c r="EKO200" s="87"/>
      <c r="EKP200" s="87"/>
      <c r="EKQ200" s="87">
        <v>0</v>
      </c>
      <c r="EKR200" s="87">
        <f>EKP200+EKQ200</f>
        <v>0</v>
      </c>
      <c r="EKS200" s="87">
        <v>0</v>
      </c>
      <c r="EKT200" s="87">
        <f>EKR200*(($H$150)+1)+(IF(EKS200&lt;101,EKS200,IF(EKS200&lt;201,EKS200/2,IF(EKS200&lt;=301,EKS200/3,EKS200/4))))</f>
        <v>0</v>
      </c>
      <c r="EKU200" s="108">
        <v>4</v>
      </c>
      <c r="EKV200" s="109"/>
      <c r="EKW200" s="87"/>
      <c r="EKX200" s="87"/>
      <c r="EKY200" s="87">
        <v>0</v>
      </c>
      <c r="EKZ200" s="87">
        <f>EKX200+EKY200</f>
        <v>0</v>
      </c>
      <c r="ELA200" s="87">
        <v>0</v>
      </c>
      <c r="ELB200" s="87">
        <f>EKZ200*(($H$150)+1)+(IF(ELA200&lt;101,ELA200,IF(ELA200&lt;201,ELA200/2,IF(ELA200&lt;=301,ELA200/3,ELA200/4))))</f>
        <v>0</v>
      </c>
      <c r="ELC200" s="108">
        <v>4</v>
      </c>
      <c r="ELD200" s="109"/>
      <c r="ELE200" s="87"/>
      <c r="ELF200" s="87"/>
      <c r="ELG200" s="87">
        <v>0</v>
      </c>
      <c r="ELH200" s="87">
        <f>ELF200+ELG200</f>
        <v>0</v>
      </c>
      <c r="ELI200" s="87">
        <v>0</v>
      </c>
      <c r="ELJ200" s="87">
        <f>ELH200*(($H$150)+1)+(IF(ELI200&lt;101,ELI200,IF(ELI200&lt;201,ELI200/2,IF(ELI200&lt;=301,ELI200/3,ELI200/4))))</f>
        <v>0</v>
      </c>
      <c r="ELK200" s="108">
        <v>4</v>
      </c>
      <c r="ELL200" s="109"/>
      <c r="ELM200" s="87"/>
      <c r="ELN200" s="87"/>
      <c r="ELO200" s="87">
        <v>0</v>
      </c>
      <c r="ELP200" s="87">
        <f>ELN200+ELO200</f>
        <v>0</v>
      </c>
      <c r="ELQ200" s="87">
        <v>0</v>
      </c>
      <c r="ELR200" s="87">
        <f>ELP200*(($H$150)+1)+(IF(ELQ200&lt;101,ELQ200,IF(ELQ200&lt;201,ELQ200/2,IF(ELQ200&lt;=301,ELQ200/3,ELQ200/4))))</f>
        <v>0</v>
      </c>
      <c r="ELS200" s="108">
        <v>4</v>
      </c>
      <c r="ELT200" s="109"/>
      <c r="ELU200" s="87"/>
      <c r="ELV200" s="87"/>
      <c r="ELW200" s="87">
        <v>0</v>
      </c>
      <c r="ELX200" s="87">
        <f>ELV200+ELW200</f>
        <v>0</v>
      </c>
      <c r="ELY200" s="87">
        <v>0</v>
      </c>
      <c r="ELZ200" s="87">
        <f>ELX200*(($H$150)+1)+(IF(ELY200&lt;101,ELY200,IF(ELY200&lt;201,ELY200/2,IF(ELY200&lt;=301,ELY200/3,ELY200/4))))</f>
        <v>0</v>
      </c>
      <c r="EMA200" s="108">
        <v>4</v>
      </c>
      <c r="EMB200" s="109"/>
      <c r="EMC200" s="87"/>
      <c r="EMD200" s="87"/>
      <c r="EME200" s="87">
        <v>0</v>
      </c>
      <c r="EMF200" s="87">
        <f>EMD200+EME200</f>
        <v>0</v>
      </c>
      <c r="EMG200" s="87">
        <v>0</v>
      </c>
      <c r="EMH200" s="87">
        <f>EMF200*(($H$150)+1)+(IF(EMG200&lt;101,EMG200,IF(EMG200&lt;201,EMG200/2,IF(EMG200&lt;=301,EMG200/3,EMG200/4))))</f>
        <v>0</v>
      </c>
      <c r="EMI200" s="108">
        <v>4</v>
      </c>
      <c r="EMJ200" s="109"/>
      <c r="EMK200" s="87"/>
      <c r="EML200" s="87"/>
      <c r="EMM200" s="87">
        <v>0</v>
      </c>
      <c r="EMN200" s="87">
        <f>EML200+EMM200</f>
        <v>0</v>
      </c>
      <c r="EMO200" s="87">
        <v>0</v>
      </c>
      <c r="EMP200" s="87">
        <f>EMN200*(($H$150)+1)+(IF(EMO200&lt;101,EMO200,IF(EMO200&lt;201,EMO200/2,IF(EMO200&lt;=301,EMO200/3,EMO200/4))))</f>
        <v>0</v>
      </c>
      <c r="EMQ200" s="108">
        <v>4</v>
      </c>
      <c r="EMR200" s="109"/>
      <c r="EMS200" s="87"/>
      <c r="EMT200" s="87"/>
      <c r="EMU200" s="87">
        <v>0</v>
      </c>
      <c r="EMV200" s="87">
        <f>EMT200+EMU200</f>
        <v>0</v>
      </c>
      <c r="EMW200" s="87">
        <v>0</v>
      </c>
      <c r="EMX200" s="87">
        <f>EMV200*(($H$150)+1)+(IF(EMW200&lt;101,EMW200,IF(EMW200&lt;201,EMW200/2,IF(EMW200&lt;=301,EMW200/3,EMW200/4))))</f>
        <v>0</v>
      </c>
      <c r="EMY200" s="108">
        <v>4</v>
      </c>
      <c r="EMZ200" s="109"/>
      <c r="ENA200" s="87"/>
      <c r="ENB200" s="87"/>
      <c r="ENC200" s="87">
        <v>0</v>
      </c>
      <c r="END200" s="87">
        <f>ENB200+ENC200</f>
        <v>0</v>
      </c>
      <c r="ENE200" s="87">
        <v>0</v>
      </c>
      <c r="ENF200" s="87">
        <f>END200*(($H$150)+1)+(IF(ENE200&lt;101,ENE200,IF(ENE200&lt;201,ENE200/2,IF(ENE200&lt;=301,ENE200/3,ENE200/4))))</f>
        <v>0</v>
      </c>
      <c r="ENG200" s="108">
        <v>4</v>
      </c>
      <c r="ENH200" s="109"/>
      <c r="ENI200" s="87"/>
      <c r="ENJ200" s="87"/>
      <c r="ENK200" s="87">
        <v>0</v>
      </c>
      <c r="ENL200" s="87">
        <f>ENJ200+ENK200</f>
        <v>0</v>
      </c>
      <c r="ENM200" s="87">
        <v>0</v>
      </c>
      <c r="ENN200" s="87">
        <f>ENL200*(($H$150)+1)+(IF(ENM200&lt;101,ENM200,IF(ENM200&lt;201,ENM200/2,IF(ENM200&lt;=301,ENM200/3,ENM200/4))))</f>
        <v>0</v>
      </c>
      <c r="ENO200" s="108">
        <v>4</v>
      </c>
      <c r="ENP200" s="109"/>
      <c r="ENQ200" s="87"/>
      <c r="ENR200" s="87"/>
      <c r="ENS200" s="87">
        <v>0</v>
      </c>
      <c r="ENT200" s="87">
        <f>ENR200+ENS200</f>
        <v>0</v>
      </c>
      <c r="ENU200" s="87">
        <v>0</v>
      </c>
      <c r="ENV200" s="87">
        <f>ENT200*(($H$150)+1)+(IF(ENU200&lt;101,ENU200,IF(ENU200&lt;201,ENU200/2,IF(ENU200&lt;=301,ENU200/3,ENU200/4))))</f>
        <v>0</v>
      </c>
      <c r="ENW200" s="108">
        <v>4</v>
      </c>
      <c r="ENX200" s="109"/>
      <c r="ENY200" s="87"/>
      <c r="ENZ200" s="87"/>
      <c r="EOA200" s="87">
        <v>0</v>
      </c>
      <c r="EOB200" s="87">
        <f>ENZ200+EOA200</f>
        <v>0</v>
      </c>
      <c r="EOC200" s="87">
        <v>0</v>
      </c>
      <c r="EOD200" s="87">
        <f>EOB200*(($H$150)+1)+(IF(EOC200&lt;101,EOC200,IF(EOC200&lt;201,EOC200/2,IF(EOC200&lt;=301,EOC200/3,EOC200/4))))</f>
        <v>0</v>
      </c>
      <c r="EOE200" s="108">
        <v>4</v>
      </c>
      <c r="EOF200" s="109"/>
      <c r="EOG200" s="87"/>
      <c r="EOH200" s="87"/>
      <c r="EOI200" s="87">
        <v>0</v>
      </c>
      <c r="EOJ200" s="87">
        <f>EOH200+EOI200</f>
        <v>0</v>
      </c>
      <c r="EOK200" s="87">
        <v>0</v>
      </c>
      <c r="EOL200" s="87">
        <f>EOJ200*(($H$150)+1)+(IF(EOK200&lt;101,EOK200,IF(EOK200&lt;201,EOK200/2,IF(EOK200&lt;=301,EOK200/3,EOK200/4))))</f>
        <v>0</v>
      </c>
      <c r="EOM200" s="108">
        <v>4</v>
      </c>
      <c r="EON200" s="109"/>
      <c r="EOO200" s="87"/>
      <c r="EOP200" s="87"/>
      <c r="EOQ200" s="87">
        <v>0</v>
      </c>
      <c r="EOR200" s="87">
        <f>EOP200+EOQ200</f>
        <v>0</v>
      </c>
      <c r="EOS200" s="87">
        <v>0</v>
      </c>
      <c r="EOT200" s="87">
        <f>EOR200*(($H$150)+1)+(IF(EOS200&lt;101,EOS200,IF(EOS200&lt;201,EOS200/2,IF(EOS200&lt;=301,EOS200/3,EOS200/4))))</f>
        <v>0</v>
      </c>
      <c r="EOU200" s="108">
        <v>4</v>
      </c>
      <c r="EOV200" s="109"/>
      <c r="EOW200" s="87"/>
      <c r="EOX200" s="87"/>
      <c r="EOY200" s="87">
        <v>0</v>
      </c>
      <c r="EOZ200" s="87">
        <f>EOX200+EOY200</f>
        <v>0</v>
      </c>
      <c r="EPA200" s="87">
        <v>0</v>
      </c>
      <c r="EPB200" s="87">
        <f>EOZ200*(($H$150)+1)+(IF(EPA200&lt;101,EPA200,IF(EPA200&lt;201,EPA200/2,IF(EPA200&lt;=301,EPA200/3,EPA200/4))))</f>
        <v>0</v>
      </c>
      <c r="EPC200" s="108">
        <v>4</v>
      </c>
      <c r="EPD200" s="109"/>
      <c r="EPE200" s="87"/>
      <c r="EPF200" s="87"/>
      <c r="EPG200" s="87">
        <v>0</v>
      </c>
      <c r="EPH200" s="87">
        <f>EPF200+EPG200</f>
        <v>0</v>
      </c>
      <c r="EPI200" s="87">
        <v>0</v>
      </c>
      <c r="EPJ200" s="87">
        <f>EPH200*(($H$150)+1)+(IF(EPI200&lt;101,EPI200,IF(EPI200&lt;201,EPI200/2,IF(EPI200&lt;=301,EPI200/3,EPI200/4))))</f>
        <v>0</v>
      </c>
      <c r="EPK200" s="108">
        <v>4</v>
      </c>
      <c r="EPL200" s="109"/>
      <c r="EPM200" s="87"/>
      <c r="EPN200" s="87"/>
      <c r="EPO200" s="87">
        <v>0</v>
      </c>
      <c r="EPP200" s="87">
        <f>EPN200+EPO200</f>
        <v>0</v>
      </c>
      <c r="EPQ200" s="87">
        <v>0</v>
      </c>
      <c r="EPR200" s="87">
        <f>EPP200*(($H$150)+1)+(IF(EPQ200&lt;101,EPQ200,IF(EPQ200&lt;201,EPQ200/2,IF(EPQ200&lt;=301,EPQ200/3,EPQ200/4))))</f>
        <v>0</v>
      </c>
      <c r="EPS200" s="108">
        <v>4</v>
      </c>
      <c r="EPT200" s="109"/>
      <c r="EPU200" s="87"/>
      <c r="EPV200" s="87"/>
      <c r="EPW200" s="87">
        <v>0</v>
      </c>
      <c r="EPX200" s="87">
        <f>EPV200+EPW200</f>
        <v>0</v>
      </c>
      <c r="EPY200" s="87">
        <v>0</v>
      </c>
      <c r="EPZ200" s="87">
        <f>EPX200*(($H$150)+1)+(IF(EPY200&lt;101,EPY200,IF(EPY200&lt;201,EPY200/2,IF(EPY200&lt;=301,EPY200/3,EPY200/4))))</f>
        <v>0</v>
      </c>
      <c r="EQA200" s="108">
        <v>4</v>
      </c>
      <c r="EQB200" s="109"/>
      <c r="EQC200" s="87"/>
      <c r="EQD200" s="87"/>
      <c r="EQE200" s="87">
        <v>0</v>
      </c>
      <c r="EQF200" s="87">
        <f>EQD200+EQE200</f>
        <v>0</v>
      </c>
      <c r="EQG200" s="87">
        <v>0</v>
      </c>
      <c r="EQH200" s="87">
        <f>EQF200*(($H$150)+1)+(IF(EQG200&lt;101,EQG200,IF(EQG200&lt;201,EQG200/2,IF(EQG200&lt;=301,EQG200/3,EQG200/4))))</f>
        <v>0</v>
      </c>
      <c r="EQI200" s="108">
        <v>4</v>
      </c>
      <c r="EQJ200" s="109"/>
      <c r="EQK200" s="87"/>
      <c r="EQL200" s="87"/>
      <c r="EQM200" s="87">
        <v>0</v>
      </c>
      <c r="EQN200" s="87">
        <f>EQL200+EQM200</f>
        <v>0</v>
      </c>
      <c r="EQO200" s="87">
        <v>0</v>
      </c>
      <c r="EQP200" s="87">
        <f>EQN200*(($H$150)+1)+(IF(EQO200&lt;101,EQO200,IF(EQO200&lt;201,EQO200/2,IF(EQO200&lt;=301,EQO200/3,EQO200/4))))</f>
        <v>0</v>
      </c>
      <c r="EQQ200" s="108">
        <v>4</v>
      </c>
      <c r="EQR200" s="109"/>
      <c r="EQS200" s="87"/>
      <c r="EQT200" s="87"/>
      <c r="EQU200" s="87">
        <v>0</v>
      </c>
      <c r="EQV200" s="87">
        <f>EQT200+EQU200</f>
        <v>0</v>
      </c>
      <c r="EQW200" s="87">
        <v>0</v>
      </c>
      <c r="EQX200" s="87">
        <f>EQV200*(($H$150)+1)+(IF(EQW200&lt;101,EQW200,IF(EQW200&lt;201,EQW200/2,IF(EQW200&lt;=301,EQW200/3,EQW200/4))))</f>
        <v>0</v>
      </c>
      <c r="EQY200" s="108">
        <v>4</v>
      </c>
      <c r="EQZ200" s="109"/>
      <c r="ERA200" s="87"/>
      <c r="ERB200" s="87"/>
      <c r="ERC200" s="87">
        <v>0</v>
      </c>
      <c r="ERD200" s="87">
        <f>ERB200+ERC200</f>
        <v>0</v>
      </c>
      <c r="ERE200" s="87">
        <v>0</v>
      </c>
      <c r="ERF200" s="87">
        <f>ERD200*(($H$150)+1)+(IF(ERE200&lt;101,ERE200,IF(ERE200&lt;201,ERE200/2,IF(ERE200&lt;=301,ERE200/3,ERE200/4))))</f>
        <v>0</v>
      </c>
      <c r="ERG200" s="108">
        <v>4</v>
      </c>
      <c r="ERH200" s="109"/>
      <c r="ERI200" s="87"/>
      <c r="ERJ200" s="87"/>
      <c r="ERK200" s="87">
        <v>0</v>
      </c>
      <c r="ERL200" s="87">
        <f>ERJ200+ERK200</f>
        <v>0</v>
      </c>
      <c r="ERM200" s="87">
        <v>0</v>
      </c>
      <c r="ERN200" s="87">
        <f>ERL200*(($H$150)+1)+(IF(ERM200&lt;101,ERM200,IF(ERM200&lt;201,ERM200/2,IF(ERM200&lt;=301,ERM200/3,ERM200/4))))</f>
        <v>0</v>
      </c>
      <c r="ERO200" s="108">
        <v>4</v>
      </c>
      <c r="ERP200" s="109"/>
      <c r="ERQ200" s="87"/>
      <c r="ERR200" s="87"/>
      <c r="ERS200" s="87">
        <v>0</v>
      </c>
      <c r="ERT200" s="87">
        <f>ERR200+ERS200</f>
        <v>0</v>
      </c>
      <c r="ERU200" s="87">
        <v>0</v>
      </c>
      <c r="ERV200" s="87">
        <f>ERT200*(($H$150)+1)+(IF(ERU200&lt;101,ERU200,IF(ERU200&lt;201,ERU200/2,IF(ERU200&lt;=301,ERU200/3,ERU200/4))))</f>
        <v>0</v>
      </c>
      <c r="ERW200" s="108">
        <v>4</v>
      </c>
      <c r="ERX200" s="109"/>
      <c r="ERY200" s="87"/>
      <c r="ERZ200" s="87"/>
      <c r="ESA200" s="87">
        <v>0</v>
      </c>
      <c r="ESB200" s="87">
        <f>ERZ200+ESA200</f>
        <v>0</v>
      </c>
      <c r="ESC200" s="87">
        <v>0</v>
      </c>
      <c r="ESD200" s="87">
        <f>ESB200*(($H$150)+1)+(IF(ESC200&lt;101,ESC200,IF(ESC200&lt;201,ESC200/2,IF(ESC200&lt;=301,ESC200/3,ESC200/4))))</f>
        <v>0</v>
      </c>
      <c r="ESE200" s="108">
        <v>4</v>
      </c>
      <c r="ESF200" s="109"/>
      <c r="ESG200" s="87"/>
      <c r="ESH200" s="87"/>
      <c r="ESI200" s="87">
        <v>0</v>
      </c>
      <c r="ESJ200" s="87">
        <f>ESH200+ESI200</f>
        <v>0</v>
      </c>
      <c r="ESK200" s="87">
        <v>0</v>
      </c>
      <c r="ESL200" s="87">
        <f>ESJ200*(($H$150)+1)+(IF(ESK200&lt;101,ESK200,IF(ESK200&lt;201,ESK200/2,IF(ESK200&lt;=301,ESK200/3,ESK200/4))))</f>
        <v>0</v>
      </c>
      <c r="ESM200" s="108">
        <v>4</v>
      </c>
      <c r="ESN200" s="109"/>
      <c r="ESO200" s="87"/>
      <c r="ESP200" s="87"/>
      <c r="ESQ200" s="87">
        <v>0</v>
      </c>
      <c r="ESR200" s="87">
        <f>ESP200+ESQ200</f>
        <v>0</v>
      </c>
      <c r="ESS200" s="87">
        <v>0</v>
      </c>
      <c r="EST200" s="87">
        <f>ESR200*(($H$150)+1)+(IF(ESS200&lt;101,ESS200,IF(ESS200&lt;201,ESS200/2,IF(ESS200&lt;=301,ESS200/3,ESS200/4))))</f>
        <v>0</v>
      </c>
      <c r="ESU200" s="108">
        <v>4</v>
      </c>
      <c r="ESV200" s="109"/>
      <c r="ESW200" s="87"/>
      <c r="ESX200" s="87"/>
      <c r="ESY200" s="87">
        <v>0</v>
      </c>
      <c r="ESZ200" s="87">
        <f>ESX200+ESY200</f>
        <v>0</v>
      </c>
      <c r="ETA200" s="87">
        <v>0</v>
      </c>
      <c r="ETB200" s="87">
        <f>ESZ200*(($H$150)+1)+(IF(ETA200&lt;101,ETA200,IF(ETA200&lt;201,ETA200/2,IF(ETA200&lt;=301,ETA200/3,ETA200/4))))</f>
        <v>0</v>
      </c>
      <c r="ETC200" s="108">
        <v>4</v>
      </c>
      <c r="ETD200" s="109"/>
      <c r="ETE200" s="87"/>
      <c r="ETF200" s="87"/>
      <c r="ETG200" s="87">
        <v>0</v>
      </c>
      <c r="ETH200" s="87">
        <f>ETF200+ETG200</f>
        <v>0</v>
      </c>
      <c r="ETI200" s="87">
        <v>0</v>
      </c>
      <c r="ETJ200" s="87">
        <f>ETH200*(($H$150)+1)+(IF(ETI200&lt;101,ETI200,IF(ETI200&lt;201,ETI200/2,IF(ETI200&lt;=301,ETI200/3,ETI200/4))))</f>
        <v>0</v>
      </c>
      <c r="ETK200" s="108">
        <v>4</v>
      </c>
      <c r="ETL200" s="109"/>
      <c r="ETM200" s="87"/>
      <c r="ETN200" s="87"/>
      <c r="ETO200" s="87">
        <v>0</v>
      </c>
      <c r="ETP200" s="87">
        <f>ETN200+ETO200</f>
        <v>0</v>
      </c>
      <c r="ETQ200" s="87">
        <v>0</v>
      </c>
      <c r="ETR200" s="87">
        <f>ETP200*(($H$150)+1)+(IF(ETQ200&lt;101,ETQ200,IF(ETQ200&lt;201,ETQ200/2,IF(ETQ200&lt;=301,ETQ200/3,ETQ200/4))))</f>
        <v>0</v>
      </c>
      <c r="ETS200" s="108">
        <v>4</v>
      </c>
      <c r="ETT200" s="109"/>
      <c r="ETU200" s="87"/>
      <c r="ETV200" s="87"/>
      <c r="ETW200" s="87">
        <v>0</v>
      </c>
      <c r="ETX200" s="87">
        <f>ETV200+ETW200</f>
        <v>0</v>
      </c>
      <c r="ETY200" s="87">
        <v>0</v>
      </c>
      <c r="ETZ200" s="87">
        <f>ETX200*(($H$150)+1)+(IF(ETY200&lt;101,ETY200,IF(ETY200&lt;201,ETY200/2,IF(ETY200&lt;=301,ETY200/3,ETY200/4))))</f>
        <v>0</v>
      </c>
      <c r="EUA200" s="108">
        <v>4</v>
      </c>
      <c r="EUB200" s="109"/>
      <c r="EUC200" s="87"/>
      <c r="EUD200" s="87"/>
      <c r="EUE200" s="87">
        <v>0</v>
      </c>
      <c r="EUF200" s="87">
        <f>EUD200+EUE200</f>
        <v>0</v>
      </c>
      <c r="EUG200" s="87">
        <v>0</v>
      </c>
      <c r="EUH200" s="87">
        <f>EUF200*(($H$150)+1)+(IF(EUG200&lt;101,EUG200,IF(EUG200&lt;201,EUG200/2,IF(EUG200&lt;=301,EUG200/3,EUG200/4))))</f>
        <v>0</v>
      </c>
      <c r="EUI200" s="108">
        <v>4</v>
      </c>
      <c r="EUJ200" s="109"/>
      <c r="EUK200" s="87"/>
      <c r="EUL200" s="87"/>
      <c r="EUM200" s="87">
        <v>0</v>
      </c>
      <c r="EUN200" s="87">
        <f>EUL200+EUM200</f>
        <v>0</v>
      </c>
      <c r="EUO200" s="87">
        <v>0</v>
      </c>
      <c r="EUP200" s="87">
        <f>EUN200*(($H$150)+1)+(IF(EUO200&lt;101,EUO200,IF(EUO200&lt;201,EUO200/2,IF(EUO200&lt;=301,EUO200/3,EUO200/4))))</f>
        <v>0</v>
      </c>
      <c r="EUQ200" s="108">
        <v>4</v>
      </c>
      <c r="EUR200" s="109"/>
      <c r="EUS200" s="87"/>
      <c r="EUT200" s="87"/>
      <c r="EUU200" s="87">
        <v>0</v>
      </c>
      <c r="EUV200" s="87">
        <f>EUT200+EUU200</f>
        <v>0</v>
      </c>
      <c r="EUW200" s="87">
        <v>0</v>
      </c>
      <c r="EUX200" s="87">
        <f>EUV200*(($H$150)+1)+(IF(EUW200&lt;101,EUW200,IF(EUW200&lt;201,EUW200/2,IF(EUW200&lt;=301,EUW200/3,EUW200/4))))</f>
        <v>0</v>
      </c>
      <c r="EUY200" s="108">
        <v>4</v>
      </c>
      <c r="EUZ200" s="109"/>
      <c r="EVA200" s="87"/>
      <c r="EVB200" s="87"/>
      <c r="EVC200" s="87">
        <v>0</v>
      </c>
      <c r="EVD200" s="87">
        <f>EVB200+EVC200</f>
        <v>0</v>
      </c>
      <c r="EVE200" s="87">
        <v>0</v>
      </c>
      <c r="EVF200" s="87">
        <f>EVD200*(($H$150)+1)+(IF(EVE200&lt;101,EVE200,IF(EVE200&lt;201,EVE200/2,IF(EVE200&lt;=301,EVE200/3,EVE200/4))))</f>
        <v>0</v>
      </c>
      <c r="EVG200" s="108">
        <v>4</v>
      </c>
      <c r="EVH200" s="109"/>
      <c r="EVI200" s="87"/>
      <c r="EVJ200" s="87"/>
      <c r="EVK200" s="87">
        <v>0</v>
      </c>
      <c r="EVL200" s="87">
        <f>EVJ200+EVK200</f>
        <v>0</v>
      </c>
      <c r="EVM200" s="87">
        <v>0</v>
      </c>
      <c r="EVN200" s="87">
        <f>EVL200*(($H$150)+1)+(IF(EVM200&lt;101,EVM200,IF(EVM200&lt;201,EVM200/2,IF(EVM200&lt;=301,EVM200/3,EVM200/4))))</f>
        <v>0</v>
      </c>
      <c r="EVO200" s="108">
        <v>4</v>
      </c>
      <c r="EVP200" s="109"/>
      <c r="EVQ200" s="87"/>
      <c r="EVR200" s="87"/>
      <c r="EVS200" s="87">
        <v>0</v>
      </c>
      <c r="EVT200" s="87">
        <f>EVR200+EVS200</f>
        <v>0</v>
      </c>
      <c r="EVU200" s="87">
        <v>0</v>
      </c>
      <c r="EVV200" s="87">
        <f>EVT200*(($H$150)+1)+(IF(EVU200&lt;101,EVU200,IF(EVU200&lt;201,EVU200/2,IF(EVU200&lt;=301,EVU200/3,EVU200/4))))</f>
        <v>0</v>
      </c>
      <c r="EVW200" s="108">
        <v>4</v>
      </c>
      <c r="EVX200" s="109"/>
      <c r="EVY200" s="87"/>
      <c r="EVZ200" s="87"/>
      <c r="EWA200" s="87">
        <v>0</v>
      </c>
      <c r="EWB200" s="87">
        <f>EVZ200+EWA200</f>
        <v>0</v>
      </c>
      <c r="EWC200" s="87">
        <v>0</v>
      </c>
      <c r="EWD200" s="87">
        <f>EWB200*(($H$150)+1)+(IF(EWC200&lt;101,EWC200,IF(EWC200&lt;201,EWC200/2,IF(EWC200&lt;=301,EWC200/3,EWC200/4))))</f>
        <v>0</v>
      </c>
      <c r="EWE200" s="108">
        <v>4</v>
      </c>
      <c r="EWF200" s="109"/>
      <c r="EWG200" s="87"/>
      <c r="EWH200" s="87"/>
      <c r="EWI200" s="87">
        <v>0</v>
      </c>
      <c r="EWJ200" s="87">
        <f>EWH200+EWI200</f>
        <v>0</v>
      </c>
      <c r="EWK200" s="87">
        <v>0</v>
      </c>
      <c r="EWL200" s="87">
        <f>EWJ200*(($H$150)+1)+(IF(EWK200&lt;101,EWK200,IF(EWK200&lt;201,EWK200/2,IF(EWK200&lt;=301,EWK200/3,EWK200/4))))</f>
        <v>0</v>
      </c>
      <c r="EWM200" s="108">
        <v>4</v>
      </c>
      <c r="EWN200" s="109"/>
      <c r="EWO200" s="87"/>
      <c r="EWP200" s="87"/>
      <c r="EWQ200" s="87">
        <v>0</v>
      </c>
      <c r="EWR200" s="87">
        <f>EWP200+EWQ200</f>
        <v>0</v>
      </c>
      <c r="EWS200" s="87">
        <v>0</v>
      </c>
      <c r="EWT200" s="87">
        <f>EWR200*(($H$150)+1)+(IF(EWS200&lt;101,EWS200,IF(EWS200&lt;201,EWS200/2,IF(EWS200&lt;=301,EWS200/3,EWS200/4))))</f>
        <v>0</v>
      </c>
      <c r="EWU200" s="108">
        <v>4</v>
      </c>
      <c r="EWV200" s="109"/>
      <c r="EWW200" s="87"/>
      <c r="EWX200" s="87"/>
      <c r="EWY200" s="87">
        <v>0</v>
      </c>
      <c r="EWZ200" s="87">
        <f>EWX200+EWY200</f>
        <v>0</v>
      </c>
      <c r="EXA200" s="87">
        <v>0</v>
      </c>
      <c r="EXB200" s="87">
        <f>EWZ200*(($H$150)+1)+(IF(EXA200&lt;101,EXA200,IF(EXA200&lt;201,EXA200/2,IF(EXA200&lt;=301,EXA200/3,EXA200/4))))</f>
        <v>0</v>
      </c>
      <c r="EXC200" s="108">
        <v>4</v>
      </c>
      <c r="EXD200" s="109"/>
      <c r="EXE200" s="87"/>
      <c r="EXF200" s="87"/>
      <c r="EXG200" s="87">
        <v>0</v>
      </c>
      <c r="EXH200" s="87">
        <f>EXF200+EXG200</f>
        <v>0</v>
      </c>
      <c r="EXI200" s="87">
        <v>0</v>
      </c>
      <c r="EXJ200" s="87">
        <f>EXH200*(($H$150)+1)+(IF(EXI200&lt;101,EXI200,IF(EXI200&lt;201,EXI200/2,IF(EXI200&lt;=301,EXI200/3,EXI200/4))))</f>
        <v>0</v>
      </c>
      <c r="EXK200" s="108">
        <v>4</v>
      </c>
      <c r="EXL200" s="109"/>
      <c r="EXM200" s="87"/>
      <c r="EXN200" s="87"/>
      <c r="EXO200" s="87">
        <v>0</v>
      </c>
      <c r="EXP200" s="87">
        <f>EXN200+EXO200</f>
        <v>0</v>
      </c>
      <c r="EXQ200" s="87">
        <v>0</v>
      </c>
      <c r="EXR200" s="87">
        <f>EXP200*(($H$150)+1)+(IF(EXQ200&lt;101,EXQ200,IF(EXQ200&lt;201,EXQ200/2,IF(EXQ200&lt;=301,EXQ200/3,EXQ200/4))))</f>
        <v>0</v>
      </c>
      <c r="EXS200" s="108">
        <v>4</v>
      </c>
      <c r="EXT200" s="109"/>
      <c r="EXU200" s="87"/>
      <c r="EXV200" s="87"/>
      <c r="EXW200" s="87">
        <v>0</v>
      </c>
      <c r="EXX200" s="87">
        <f>EXV200+EXW200</f>
        <v>0</v>
      </c>
      <c r="EXY200" s="87">
        <v>0</v>
      </c>
      <c r="EXZ200" s="87">
        <f>EXX200*(($H$150)+1)+(IF(EXY200&lt;101,EXY200,IF(EXY200&lt;201,EXY200/2,IF(EXY200&lt;=301,EXY200/3,EXY200/4))))</f>
        <v>0</v>
      </c>
      <c r="EYA200" s="108">
        <v>4</v>
      </c>
      <c r="EYB200" s="109"/>
      <c r="EYC200" s="87"/>
      <c r="EYD200" s="87"/>
      <c r="EYE200" s="87">
        <v>0</v>
      </c>
      <c r="EYF200" s="87">
        <f>EYD200+EYE200</f>
        <v>0</v>
      </c>
      <c r="EYG200" s="87">
        <v>0</v>
      </c>
      <c r="EYH200" s="87">
        <f>EYF200*(($H$150)+1)+(IF(EYG200&lt;101,EYG200,IF(EYG200&lt;201,EYG200/2,IF(EYG200&lt;=301,EYG200/3,EYG200/4))))</f>
        <v>0</v>
      </c>
      <c r="EYI200" s="108">
        <v>4</v>
      </c>
      <c r="EYJ200" s="109"/>
      <c r="EYK200" s="87"/>
      <c r="EYL200" s="87"/>
      <c r="EYM200" s="87">
        <v>0</v>
      </c>
      <c r="EYN200" s="87">
        <f>EYL200+EYM200</f>
        <v>0</v>
      </c>
      <c r="EYO200" s="87">
        <v>0</v>
      </c>
      <c r="EYP200" s="87">
        <f>EYN200*(($H$150)+1)+(IF(EYO200&lt;101,EYO200,IF(EYO200&lt;201,EYO200/2,IF(EYO200&lt;=301,EYO200/3,EYO200/4))))</f>
        <v>0</v>
      </c>
      <c r="EYQ200" s="108">
        <v>4</v>
      </c>
      <c r="EYR200" s="109"/>
      <c r="EYS200" s="87"/>
      <c r="EYT200" s="87"/>
      <c r="EYU200" s="87">
        <v>0</v>
      </c>
      <c r="EYV200" s="87">
        <f>EYT200+EYU200</f>
        <v>0</v>
      </c>
      <c r="EYW200" s="87">
        <v>0</v>
      </c>
      <c r="EYX200" s="87">
        <f>EYV200*(($H$150)+1)+(IF(EYW200&lt;101,EYW200,IF(EYW200&lt;201,EYW200/2,IF(EYW200&lt;=301,EYW200/3,EYW200/4))))</f>
        <v>0</v>
      </c>
      <c r="EYY200" s="108">
        <v>4</v>
      </c>
      <c r="EYZ200" s="109"/>
      <c r="EZA200" s="87"/>
      <c r="EZB200" s="87"/>
      <c r="EZC200" s="87">
        <v>0</v>
      </c>
      <c r="EZD200" s="87">
        <f>EZB200+EZC200</f>
        <v>0</v>
      </c>
      <c r="EZE200" s="87">
        <v>0</v>
      </c>
      <c r="EZF200" s="87">
        <f>EZD200*(($H$150)+1)+(IF(EZE200&lt;101,EZE200,IF(EZE200&lt;201,EZE200/2,IF(EZE200&lt;=301,EZE200/3,EZE200/4))))</f>
        <v>0</v>
      </c>
      <c r="EZG200" s="108">
        <v>4</v>
      </c>
      <c r="EZH200" s="109"/>
      <c r="EZI200" s="87"/>
      <c r="EZJ200" s="87"/>
      <c r="EZK200" s="87">
        <v>0</v>
      </c>
      <c r="EZL200" s="87">
        <f>EZJ200+EZK200</f>
        <v>0</v>
      </c>
      <c r="EZM200" s="87">
        <v>0</v>
      </c>
      <c r="EZN200" s="87">
        <f>EZL200*(($H$150)+1)+(IF(EZM200&lt;101,EZM200,IF(EZM200&lt;201,EZM200/2,IF(EZM200&lt;=301,EZM200/3,EZM200/4))))</f>
        <v>0</v>
      </c>
      <c r="EZO200" s="108">
        <v>4</v>
      </c>
      <c r="EZP200" s="109"/>
      <c r="EZQ200" s="87"/>
      <c r="EZR200" s="87"/>
      <c r="EZS200" s="87">
        <v>0</v>
      </c>
      <c r="EZT200" s="87">
        <f>EZR200+EZS200</f>
        <v>0</v>
      </c>
      <c r="EZU200" s="87">
        <v>0</v>
      </c>
      <c r="EZV200" s="87">
        <f>EZT200*(($H$150)+1)+(IF(EZU200&lt;101,EZU200,IF(EZU200&lt;201,EZU200/2,IF(EZU200&lt;=301,EZU200/3,EZU200/4))))</f>
        <v>0</v>
      </c>
      <c r="EZW200" s="108">
        <v>4</v>
      </c>
      <c r="EZX200" s="109"/>
      <c r="EZY200" s="87"/>
      <c r="EZZ200" s="87"/>
      <c r="FAA200" s="87">
        <v>0</v>
      </c>
      <c r="FAB200" s="87">
        <f>EZZ200+FAA200</f>
        <v>0</v>
      </c>
      <c r="FAC200" s="87">
        <v>0</v>
      </c>
      <c r="FAD200" s="87">
        <f>FAB200*(($H$150)+1)+(IF(FAC200&lt;101,FAC200,IF(FAC200&lt;201,FAC200/2,IF(FAC200&lt;=301,FAC200/3,FAC200/4))))</f>
        <v>0</v>
      </c>
      <c r="FAE200" s="108">
        <v>4</v>
      </c>
      <c r="FAF200" s="109"/>
      <c r="FAG200" s="87"/>
      <c r="FAH200" s="87"/>
      <c r="FAI200" s="87">
        <v>0</v>
      </c>
      <c r="FAJ200" s="87">
        <f>FAH200+FAI200</f>
        <v>0</v>
      </c>
      <c r="FAK200" s="87">
        <v>0</v>
      </c>
      <c r="FAL200" s="87">
        <f>FAJ200*(($H$150)+1)+(IF(FAK200&lt;101,FAK200,IF(FAK200&lt;201,FAK200/2,IF(FAK200&lt;=301,FAK200/3,FAK200/4))))</f>
        <v>0</v>
      </c>
      <c r="FAM200" s="108">
        <v>4</v>
      </c>
      <c r="FAN200" s="109"/>
      <c r="FAO200" s="87"/>
      <c r="FAP200" s="87"/>
      <c r="FAQ200" s="87">
        <v>0</v>
      </c>
      <c r="FAR200" s="87">
        <f>FAP200+FAQ200</f>
        <v>0</v>
      </c>
      <c r="FAS200" s="87">
        <v>0</v>
      </c>
      <c r="FAT200" s="87">
        <f>FAR200*(($H$150)+1)+(IF(FAS200&lt;101,FAS200,IF(FAS200&lt;201,FAS200/2,IF(FAS200&lt;=301,FAS200/3,FAS200/4))))</f>
        <v>0</v>
      </c>
      <c r="FAU200" s="108">
        <v>4</v>
      </c>
      <c r="FAV200" s="109"/>
      <c r="FAW200" s="87"/>
      <c r="FAX200" s="87"/>
      <c r="FAY200" s="87">
        <v>0</v>
      </c>
      <c r="FAZ200" s="87">
        <f>FAX200+FAY200</f>
        <v>0</v>
      </c>
      <c r="FBA200" s="87">
        <v>0</v>
      </c>
      <c r="FBB200" s="87">
        <f>FAZ200*(($H$150)+1)+(IF(FBA200&lt;101,FBA200,IF(FBA200&lt;201,FBA200/2,IF(FBA200&lt;=301,FBA200/3,FBA200/4))))</f>
        <v>0</v>
      </c>
      <c r="FBC200" s="108">
        <v>4</v>
      </c>
      <c r="FBD200" s="109"/>
      <c r="FBE200" s="87"/>
      <c r="FBF200" s="87"/>
      <c r="FBG200" s="87">
        <v>0</v>
      </c>
      <c r="FBH200" s="87">
        <f>FBF200+FBG200</f>
        <v>0</v>
      </c>
      <c r="FBI200" s="87">
        <v>0</v>
      </c>
      <c r="FBJ200" s="87">
        <f>FBH200*(($H$150)+1)+(IF(FBI200&lt;101,FBI200,IF(FBI200&lt;201,FBI200/2,IF(FBI200&lt;=301,FBI200/3,FBI200/4))))</f>
        <v>0</v>
      </c>
      <c r="FBK200" s="108">
        <v>4</v>
      </c>
      <c r="FBL200" s="109"/>
      <c r="FBM200" s="87"/>
      <c r="FBN200" s="87"/>
      <c r="FBO200" s="87">
        <v>0</v>
      </c>
      <c r="FBP200" s="87">
        <f>FBN200+FBO200</f>
        <v>0</v>
      </c>
      <c r="FBQ200" s="87">
        <v>0</v>
      </c>
      <c r="FBR200" s="87">
        <f>FBP200*(($H$150)+1)+(IF(FBQ200&lt;101,FBQ200,IF(FBQ200&lt;201,FBQ200/2,IF(FBQ200&lt;=301,FBQ200/3,FBQ200/4))))</f>
        <v>0</v>
      </c>
      <c r="FBS200" s="108">
        <v>4</v>
      </c>
      <c r="FBT200" s="109"/>
      <c r="FBU200" s="87"/>
      <c r="FBV200" s="87"/>
      <c r="FBW200" s="87">
        <v>0</v>
      </c>
      <c r="FBX200" s="87">
        <f>FBV200+FBW200</f>
        <v>0</v>
      </c>
      <c r="FBY200" s="87">
        <v>0</v>
      </c>
      <c r="FBZ200" s="87">
        <f>FBX200*(($H$150)+1)+(IF(FBY200&lt;101,FBY200,IF(FBY200&lt;201,FBY200/2,IF(FBY200&lt;=301,FBY200/3,FBY200/4))))</f>
        <v>0</v>
      </c>
      <c r="FCA200" s="108">
        <v>4</v>
      </c>
      <c r="FCB200" s="109"/>
      <c r="FCC200" s="87"/>
      <c r="FCD200" s="87"/>
      <c r="FCE200" s="87">
        <v>0</v>
      </c>
      <c r="FCF200" s="87">
        <f>FCD200+FCE200</f>
        <v>0</v>
      </c>
      <c r="FCG200" s="87">
        <v>0</v>
      </c>
      <c r="FCH200" s="87">
        <f>FCF200*(($H$150)+1)+(IF(FCG200&lt;101,FCG200,IF(FCG200&lt;201,FCG200/2,IF(FCG200&lt;=301,FCG200/3,FCG200/4))))</f>
        <v>0</v>
      </c>
      <c r="FCI200" s="108">
        <v>4</v>
      </c>
      <c r="FCJ200" s="109"/>
      <c r="FCK200" s="87"/>
      <c r="FCL200" s="87"/>
      <c r="FCM200" s="87">
        <v>0</v>
      </c>
      <c r="FCN200" s="87">
        <f>FCL200+FCM200</f>
        <v>0</v>
      </c>
      <c r="FCO200" s="87">
        <v>0</v>
      </c>
      <c r="FCP200" s="87">
        <f>FCN200*(($H$150)+1)+(IF(FCO200&lt;101,FCO200,IF(FCO200&lt;201,FCO200/2,IF(FCO200&lt;=301,FCO200/3,FCO200/4))))</f>
        <v>0</v>
      </c>
      <c r="FCQ200" s="108">
        <v>4</v>
      </c>
      <c r="FCR200" s="109"/>
      <c r="FCS200" s="87"/>
      <c r="FCT200" s="87"/>
      <c r="FCU200" s="87">
        <v>0</v>
      </c>
      <c r="FCV200" s="87">
        <f>FCT200+FCU200</f>
        <v>0</v>
      </c>
      <c r="FCW200" s="87">
        <v>0</v>
      </c>
      <c r="FCX200" s="87">
        <f>FCV200*(($H$150)+1)+(IF(FCW200&lt;101,FCW200,IF(FCW200&lt;201,FCW200/2,IF(FCW200&lt;=301,FCW200/3,FCW200/4))))</f>
        <v>0</v>
      </c>
      <c r="FCY200" s="108">
        <v>4</v>
      </c>
      <c r="FCZ200" s="109"/>
      <c r="FDA200" s="87"/>
      <c r="FDB200" s="87"/>
      <c r="FDC200" s="87">
        <v>0</v>
      </c>
      <c r="FDD200" s="87">
        <f>FDB200+FDC200</f>
        <v>0</v>
      </c>
      <c r="FDE200" s="87">
        <v>0</v>
      </c>
      <c r="FDF200" s="87">
        <f>FDD200*(($H$150)+1)+(IF(FDE200&lt;101,FDE200,IF(FDE200&lt;201,FDE200/2,IF(FDE200&lt;=301,FDE200/3,FDE200/4))))</f>
        <v>0</v>
      </c>
      <c r="FDG200" s="108">
        <v>4</v>
      </c>
      <c r="FDH200" s="109"/>
      <c r="FDI200" s="87"/>
      <c r="FDJ200" s="87"/>
      <c r="FDK200" s="87">
        <v>0</v>
      </c>
      <c r="FDL200" s="87">
        <f>FDJ200+FDK200</f>
        <v>0</v>
      </c>
      <c r="FDM200" s="87">
        <v>0</v>
      </c>
      <c r="FDN200" s="87">
        <f>FDL200*(($H$150)+1)+(IF(FDM200&lt;101,FDM200,IF(FDM200&lt;201,FDM200/2,IF(FDM200&lt;=301,FDM200/3,FDM200/4))))</f>
        <v>0</v>
      </c>
      <c r="FDO200" s="108">
        <v>4</v>
      </c>
      <c r="FDP200" s="109"/>
      <c r="FDQ200" s="87"/>
      <c r="FDR200" s="87"/>
      <c r="FDS200" s="87">
        <v>0</v>
      </c>
      <c r="FDT200" s="87">
        <f>FDR200+FDS200</f>
        <v>0</v>
      </c>
      <c r="FDU200" s="87">
        <v>0</v>
      </c>
      <c r="FDV200" s="87">
        <f>FDT200*(($H$150)+1)+(IF(FDU200&lt;101,FDU200,IF(FDU200&lt;201,FDU200/2,IF(FDU200&lt;=301,FDU200/3,FDU200/4))))</f>
        <v>0</v>
      </c>
      <c r="FDW200" s="108">
        <v>4</v>
      </c>
      <c r="FDX200" s="109"/>
      <c r="FDY200" s="87"/>
      <c r="FDZ200" s="87"/>
      <c r="FEA200" s="87">
        <v>0</v>
      </c>
      <c r="FEB200" s="87">
        <f>FDZ200+FEA200</f>
        <v>0</v>
      </c>
      <c r="FEC200" s="87">
        <v>0</v>
      </c>
      <c r="FED200" s="87">
        <f>FEB200*(($H$150)+1)+(IF(FEC200&lt;101,FEC200,IF(FEC200&lt;201,FEC200/2,IF(FEC200&lt;=301,FEC200/3,FEC200/4))))</f>
        <v>0</v>
      </c>
      <c r="FEE200" s="108">
        <v>4</v>
      </c>
      <c r="FEF200" s="109"/>
      <c r="FEG200" s="87"/>
      <c r="FEH200" s="87"/>
      <c r="FEI200" s="87">
        <v>0</v>
      </c>
      <c r="FEJ200" s="87">
        <f>FEH200+FEI200</f>
        <v>0</v>
      </c>
      <c r="FEK200" s="87">
        <v>0</v>
      </c>
      <c r="FEL200" s="87">
        <f>FEJ200*(($H$150)+1)+(IF(FEK200&lt;101,FEK200,IF(FEK200&lt;201,FEK200/2,IF(FEK200&lt;=301,FEK200/3,FEK200/4))))</f>
        <v>0</v>
      </c>
      <c r="FEM200" s="108">
        <v>4</v>
      </c>
      <c r="FEN200" s="109"/>
      <c r="FEO200" s="87"/>
      <c r="FEP200" s="87"/>
      <c r="FEQ200" s="87">
        <v>0</v>
      </c>
      <c r="FER200" s="87">
        <f>FEP200+FEQ200</f>
        <v>0</v>
      </c>
      <c r="FES200" s="87">
        <v>0</v>
      </c>
      <c r="FET200" s="87">
        <f>FER200*(($H$150)+1)+(IF(FES200&lt;101,FES200,IF(FES200&lt;201,FES200/2,IF(FES200&lt;=301,FES200/3,FES200/4))))</f>
        <v>0</v>
      </c>
      <c r="FEU200" s="108">
        <v>4</v>
      </c>
      <c r="FEV200" s="109"/>
      <c r="FEW200" s="87"/>
      <c r="FEX200" s="87"/>
      <c r="FEY200" s="87">
        <v>0</v>
      </c>
      <c r="FEZ200" s="87">
        <f>FEX200+FEY200</f>
        <v>0</v>
      </c>
      <c r="FFA200" s="87">
        <v>0</v>
      </c>
      <c r="FFB200" s="87">
        <f>FEZ200*(($H$150)+1)+(IF(FFA200&lt;101,FFA200,IF(FFA200&lt;201,FFA200/2,IF(FFA200&lt;=301,FFA200/3,FFA200/4))))</f>
        <v>0</v>
      </c>
      <c r="FFC200" s="108">
        <v>4</v>
      </c>
      <c r="FFD200" s="109"/>
      <c r="FFE200" s="87"/>
      <c r="FFF200" s="87"/>
      <c r="FFG200" s="87">
        <v>0</v>
      </c>
      <c r="FFH200" s="87">
        <f>FFF200+FFG200</f>
        <v>0</v>
      </c>
      <c r="FFI200" s="87">
        <v>0</v>
      </c>
      <c r="FFJ200" s="87">
        <f>FFH200*(($H$150)+1)+(IF(FFI200&lt;101,FFI200,IF(FFI200&lt;201,FFI200/2,IF(FFI200&lt;=301,FFI200/3,FFI200/4))))</f>
        <v>0</v>
      </c>
      <c r="FFK200" s="108">
        <v>4</v>
      </c>
      <c r="FFL200" s="109"/>
      <c r="FFM200" s="87"/>
      <c r="FFN200" s="87"/>
      <c r="FFO200" s="87">
        <v>0</v>
      </c>
      <c r="FFP200" s="87">
        <f>FFN200+FFO200</f>
        <v>0</v>
      </c>
      <c r="FFQ200" s="87">
        <v>0</v>
      </c>
      <c r="FFR200" s="87">
        <f>FFP200*(($H$150)+1)+(IF(FFQ200&lt;101,FFQ200,IF(FFQ200&lt;201,FFQ200/2,IF(FFQ200&lt;=301,FFQ200/3,FFQ200/4))))</f>
        <v>0</v>
      </c>
      <c r="FFS200" s="108">
        <v>4</v>
      </c>
      <c r="FFT200" s="109"/>
      <c r="FFU200" s="87"/>
      <c r="FFV200" s="87"/>
      <c r="FFW200" s="87">
        <v>0</v>
      </c>
      <c r="FFX200" s="87">
        <f>FFV200+FFW200</f>
        <v>0</v>
      </c>
      <c r="FFY200" s="87">
        <v>0</v>
      </c>
      <c r="FFZ200" s="87">
        <f>FFX200*(($H$150)+1)+(IF(FFY200&lt;101,FFY200,IF(FFY200&lt;201,FFY200/2,IF(FFY200&lt;=301,FFY200/3,FFY200/4))))</f>
        <v>0</v>
      </c>
      <c r="FGA200" s="108">
        <v>4</v>
      </c>
      <c r="FGB200" s="109"/>
      <c r="FGC200" s="87"/>
      <c r="FGD200" s="87"/>
      <c r="FGE200" s="87">
        <v>0</v>
      </c>
      <c r="FGF200" s="87">
        <f>FGD200+FGE200</f>
        <v>0</v>
      </c>
      <c r="FGG200" s="87">
        <v>0</v>
      </c>
      <c r="FGH200" s="87">
        <f>FGF200*(($H$150)+1)+(IF(FGG200&lt;101,FGG200,IF(FGG200&lt;201,FGG200/2,IF(FGG200&lt;=301,FGG200/3,FGG200/4))))</f>
        <v>0</v>
      </c>
      <c r="FGI200" s="108">
        <v>4</v>
      </c>
      <c r="FGJ200" s="109"/>
      <c r="FGK200" s="87"/>
      <c r="FGL200" s="87"/>
      <c r="FGM200" s="87">
        <v>0</v>
      </c>
      <c r="FGN200" s="87">
        <f>FGL200+FGM200</f>
        <v>0</v>
      </c>
      <c r="FGO200" s="87">
        <v>0</v>
      </c>
      <c r="FGP200" s="87">
        <f>FGN200*(($H$150)+1)+(IF(FGO200&lt;101,FGO200,IF(FGO200&lt;201,FGO200/2,IF(FGO200&lt;=301,FGO200/3,FGO200/4))))</f>
        <v>0</v>
      </c>
      <c r="FGQ200" s="108">
        <v>4</v>
      </c>
      <c r="FGR200" s="109"/>
      <c r="FGS200" s="87"/>
      <c r="FGT200" s="87"/>
      <c r="FGU200" s="87">
        <v>0</v>
      </c>
      <c r="FGV200" s="87">
        <f>FGT200+FGU200</f>
        <v>0</v>
      </c>
      <c r="FGW200" s="87">
        <v>0</v>
      </c>
      <c r="FGX200" s="87">
        <f>FGV200*(($H$150)+1)+(IF(FGW200&lt;101,FGW200,IF(FGW200&lt;201,FGW200/2,IF(FGW200&lt;=301,FGW200/3,FGW200/4))))</f>
        <v>0</v>
      </c>
      <c r="FGY200" s="108">
        <v>4</v>
      </c>
      <c r="FGZ200" s="109"/>
      <c r="FHA200" s="87"/>
      <c r="FHB200" s="87"/>
      <c r="FHC200" s="87">
        <v>0</v>
      </c>
      <c r="FHD200" s="87">
        <f>FHB200+FHC200</f>
        <v>0</v>
      </c>
      <c r="FHE200" s="87">
        <v>0</v>
      </c>
      <c r="FHF200" s="87">
        <f>FHD200*(($H$150)+1)+(IF(FHE200&lt;101,FHE200,IF(FHE200&lt;201,FHE200/2,IF(FHE200&lt;=301,FHE200/3,FHE200/4))))</f>
        <v>0</v>
      </c>
      <c r="FHG200" s="108">
        <v>4</v>
      </c>
      <c r="FHH200" s="109"/>
      <c r="FHI200" s="87"/>
      <c r="FHJ200" s="87"/>
      <c r="FHK200" s="87">
        <v>0</v>
      </c>
      <c r="FHL200" s="87">
        <f>FHJ200+FHK200</f>
        <v>0</v>
      </c>
      <c r="FHM200" s="87">
        <v>0</v>
      </c>
      <c r="FHN200" s="87">
        <f>FHL200*(($H$150)+1)+(IF(FHM200&lt;101,FHM200,IF(FHM200&lt;201,FHM200/2,IF(FHM200&lt;=301,FHM200/3,FHM200/4))))</f>
        <v>0</v>
      </c>
      <c r="FHO200" s="108">
        <v>4</v>
      </c>
      <c r="FHP200" s="109"/>
      <c r="FHQ200" s="87"/>
      <c r="FHR200" s="87"/>
      <c r="FHS200" s="87">
        <v>0</v>
      </c>
      <c r="FHT200" s="87">
        <f>FHR200+FHS200</f>
        <v>0</v>
      </c>
      <c r="FHU200" s="87">
        <v>0</v>
      </c>
      <c r="FHV200" s="87">
        <f>FHT200*(($H$150)+1)+(IF(FHU200&lt;101,FHU200,IF(FHU200&lt;201,FHU200/2,IF(FHU200&lt;=301,FHU200/3,FHU200/4))))</f>
        <v>0</v>
      </c>
      <c r="FHW200" s="108">
        <v>4</v>
      </c>
      <c r="FHX200" s="109"/>
      <c r="FHY200" s="87"/>
      <c r="FHZ200" s="87"/>
      <c r="FIA200" s="87">
        <v>0</v>
      </c>
      <c r="FIB200" s="87">
        <f>FHZ200+FIA200</f>
        <v>0</v>
      </c>
      <c r="FIC200" s="87">
        <v>0</v>
      </c>
      <c r="FID200" s="87">
        <f>FIB200*(($H$150)+1)+(IF(FIC200&lt;101,FIC200,IF(FIC200&lt;201,FIC200/2,IF(FIC200&lt;=301,FIC200/3,FIC200/4))))</f>
        <v>0</v>
      </c>
      <c r="FIE200" s="108">
        <v>4</v>
      </c>
      <c r="FIF200" s="109"/>
      <c r="FIG200" s="87"/>
      <c r="FIH200" s="87"/>
      <c r="FII200" s="87">
        <v>0</v>
      </c>
      <c r="FIJ200" s="87">
        <f>FIH200+FII200</f>
        <v>0</v>
      </c>
      <c r="FIK200" s="87">
        <v>0</v>
      </c>
      <c r="FIL200" s="87">
        <f>FIJ200*(($H$150)+1)+(IF(FIK200&lt;101,FIK200,IF(FIK200&lt;201,FIK200/2,IF(FIK200&lt;=301,FIK200/3,FIK200/4))))</f>
        <v>0</v>
      </c>
      <c r="FIM200" s="108">
        <v>4</v>
      </c>
      <c r="FIN200" s="109"/>
      <c r="FIO200" s="87"/>
      <c r="FIP200" s="87"/>
      <c r="FIQ200" s="87">
        <v>0</v>
      </c>
      <c r="FIR200" s="87">
        <f>FIP200+FIQ200</f>
        <v>0</v>
      </c>
      <c r="FIS200" s="87">
        <v>0</v>
      </c>
      <c r="FIT200" s="87">
        <f>FIR200*(($H$150)+1)+(IF(FIS200&lt;101,FIS200,IF(FIS200&lt;201,FIS200/2,IF(FIS200&lt;=301,FIS200/3,FIS200/4))))</f>
        <v>0</v>
      </c>
      <c r="FIU200" s="108">
        <v>4</v>
      </c>
      <c r="FIV200" s="109"/>
      <c r="FIW200" s="87"/>
      <c r="FIX200" s="87"/>
      <c r="FIY200" s="87">
        <v>0</v>
      </c>
      <c r="FIZ200" s="87">
        <f>FIX200+FIY200</f>
        <v>0</v>
      </c>
      <c r="FJA200" s="87">
        <v>0</v>
      </c>
      <c r="FJB200" s="87">
        <f>FIZ200*(($H$150)+1)+(IF(FJA200&lt;101,FJA200,IF(FJA200&lt;201,FJA200/2,IF(FJA200&lt;=301,FJA200/3,FJA200/4))))</f>
        <v>0</v>
      </c>
      <c r="FJC200" s="108">
        <v>4</v>
      </c>
      <c r="FJD200" s="109"/>
      <c r="FJE200" s="87"/>
      <c r="FJF200" s="87"/>
      <c r="FJG200" s="87">
        <v>0</v>
      </c>
      <c r="FJH200" s="87">
        <f>FJF200+FJG200</f>
        <v>0</v>
      </c>
      <c r="FJI200" s="87">
        <v>0</v>
      </c>
      <c r="FJJ200" s="87">
        <f>FJH200*(($H$150)+1)+(IF(FJI200&lt;101,FJI200,IF(FJI200&lt;201,FJI200/2,IF(FJI200&lt;=301,FJI200/3,FJI200/4))))</f>
        <v>0</v>
      </c>
      <c r="FJK200" s="108">
        <v>4</v>
      </c>
      <c r="FJL200" s="109"/>
      <c r="FJM200" s="87"/>
      <c r="FJN200" s="87"/>
      <c r="FJO200" s="87">
        <v>0</v>
      </c>
      <c r="FJP200" s="87">
        <f>FJN200+FJO200</f>
        <v>0</v>
      </c>
      <c r="FJQ200" s="87">
        <v>0</v>
      </c>
      <c r="FJR200" s="87">
        <f>FJP200*(($H$150)+1)+(IF(FJQ200&lt;101,FJQ200,IF(FJQ200&lt;201,FJQ200/2,IF(FJQ200&lt;=301,FJQ200/3,FJQ200/4))))</f>
        <v>0</v>
      </c>
      <c r="FJS200" s="108">
        <v>4</v>
      </c>
      <c r="FJT200" s="109"/>
      <c r="FJU200" s="87"/>
      <c r="FJV200" s="87"/>
      <c r="FJW200" s="87">
        <v>0</v>
      </c>
      <c r="FJX200" s="87">
        <f>FJV200+FJW200</f>
        <v>0</v>
      </c>
      <c r="FJY200" s="87">
        <v>0</v>
      </c>
      <c r="FJZ200" s="87">
        <f>FJX200*(($H$150)+1)+(IF(FJY200&lt;101,FJY200,IF(FJY200&lt;201,FJY200/2,IF(FJY200&lt;=301,FJY200/3,FJY200/4))))</f>
        <v>0</v>
      </c>
      <c r="FKA200" s="108">
        <v>4</v>
      </c>
      <c r="FKB200" s="109"/>
      <c r="FKC200" s="87"/>
      <c r="FKD200" s="87"/>
      <c r="FKE200" s="87">
        <v>0</v>
      </c>
      <c r="FKF200" s="87">
        <f>FKD200+FKE200</f>
        <v>0</v>
      </c>
      <c r="FKG200" s="87">
        <v>0</v>
      </c>
      <c r="FKH200" s="87">
        <f>FKF200*(($H$150)+1)+(IF(FKG200&lt;101,FKG200,IF(FKG200&lt;201,FKG200/2,IF(FKG200&lt;=301,FKG200/3,FKG200/4))))</f>
        <v>0</v>
      </c>
      <c r="FKI200" s="108">
        <v>4</v>
      </c>
      <c r="FKJ200" s="109"/>
      <c r="FKK200" s="87"/>
      <c r="FKL200" s="87"/>
      <c r="FKM200" s="87">
        <v>0</v>
      </c>
      <c r="FKN200" s="87">
        <f>FKL200+FKM200</f>
        <v>0</v>
      </c>
      <c r="FKO200" s="87">
        <v>0</v>
      </c>
      <c r="FKP200" s="87">
        <f>FKN200*(($H$150)+1)+(IF(FKO200&lt;101,FKO200,IF(FKO200&lt;201,FKO200/2,IF(FKO200&lt;=301,FKO200/3,FKO200/4))))</f>
        <v>0</v>
      </c>
      <c r="FKQ200" s="108">
        <v>4</v>
      </c>
      <c r="FKR200" s="109"/>
      <c r="FKS200" s="87"/>
      <c r="FKT200" s="87"/>
      <c r="FKU200" s="87">
        <v>0</v>
      </c>
      <c r="FKV200" s="87">
        <f>FKT200+FKU200</f>
        <v>0</v>
      </c>
      <c r="FKW200" s="87">
        <v>0</v>
      </c>
      <c r="FKX200" s="87">
        <f>FKV200*(($H$150)+1)+(IF(FKW200&lt;101,FKW200,IF(FKW200&lt;201,FKW200/2,IF(FKW200&lt;=301,FKW200/3,FKW200/4))))</f>
        <v>0</v>
      </c>
      <c r="FKY200" s="108">
        <v>4</v>
      </c>
      <c r="FKZ200" s="109"/>
      <c r="FLA200" s="87"/>
      <c r="FLB200" s="87"/>
      <c r="FLC200" s="87">
        <v>0</v>
      </c>
      <c r="FLD200" s="87">
        <f>FLB200+FLC200</f>
        <v>0</v>
      </c>
      <c r="FLE200" s="87">
        <v>0</v>
      </c>
      <c r="FLF200" s="87">
        <f>FLD200*(($H$150)+1)+(IF(FLE200&lt;101,FLE200,IF(FLE200&lt;201,FLE200/2,IF(FLE200&lt;=301,FLE200/3,FLE200/4))))</f>
        <v>0</v>
      </c>
      <c r="FLG200" s="108">
        <v>4</v>
      </c>
      <c r="FLH200" s="109"/>
      <c r="FLI200" s="87"/>
      <c r="FLJ200" s="87"/>
      <c r="FLK200" s="87">
        <v>0</v>
      </c>
      <c r="FLL200" s="87">
        <f>FLJ200+FLK200</f>
        <v>0</v>
      </c>
      <c r="FLM200" s="87">
        <v>0</v>
      </c>
      <c r="FLN200" s="87">
        <f>FLL200*(($H$150)+1)+(IF(FLM200&lt;101,FLM200,IF(FLM200&lt;201,FLM200/2,IF(FLM200&lt;=301,FLM200/3,FLM200/4))))</f>
        <v>0</v>
      </c>
      <c r="FLO200" s="108">
        <v>4</v>
      </c>
      <c r="FLP200" s="109"/>
      <c r="FLQ200" s="87"/>
      <c r="FLR200" s="87"/>
      <c r="FLS200" s="87">
        <v>0</v>
      </c>
      <c r="FLT200" s="87">
        <f>FLR200+FLS200</f>
        <v>0</v>
      </c>
      <c r="FLU200" s="87">
        <v>0</v>
      </c>
      <c r="FLV200" s="87">
        <f>FLT200*(($H$150)+1)+(IF(FLU200&lt;101,FLU200,IF(FLU200&lt;201,FLU200/2,IF(FLU200&lt;=301,FLU200/3,FLU200/4))))</f>
        <v>0</v>
      </c>
      <c r="FLW200" s="108">
        <v>4</v>
      </c>
      <c r="FLX200" s="109"/>
      <c r="FLY200" s="87"/>
      <c r="FLZ200" s="87"/>
      <c r="FMA200" s="87">
        <v>0</v>
      </c>
      <c r="FMB200" s="87">
        <f>FLZ200+FMA200</f>
        <v>0</v>
      </c>
      <c r="FMC200" s="87">
        <v>0</v>
      </c>
      <c r="FMD200" s="87">
        <f>FMB200*(($H$150)+1)+(IF(FMC200&lt;101,FMC200,IF(FMC200&lt;201,FMC200/2,IF(FMC200&lt;=301,FMC200/3,FMC200/4))))</f>
        <v>0</v>
      </c>
      <c r="FME200" s="108">
        <v>4</v>
      </c>
      <c r="FMF200" s="109"/>
      <c r="FMG200" s="87"/>
      <c r="FMH200" s="87"/>
      <c r="FMI200" s="87">
        <v>0</v>
      </c>
      <c r="FMJ200" s="87">
        <f>FMH200+FMI200</f>
        <v>0</v>
      </c>
      <c r="FMK200" s="87">
        <v>0</v>
      </c>
      <c r="FML200" s="87">
        <f>FMJ200*(($H$150)+1)+(IF(FMK200&lt;101,FMK200,IF(FMK200&lt;201,FMK200/2,IF(FMK200&lt;=301,FMK200/3,FMK200/4))))</f>
        <v>0</v>
      </c>
      <c r="FMM200" s="108">
        <v>4</v>
      </c>
      <c r="FMN200" s="109"/>
      <c r="FMO200" s="87"/>
      <c r="FMP200" s="87"/>
      <c r="FMQ200" s="87">
        <v>0</v>
      </c>
      <c r="FMR200" s="87">
        <f>FMP200+FMQ200</f>
        <v>0</v>
      </c>
      <c r="FMS200" s="87">
        <v>0</v>
      </c>
      <c r="FMT200" s="87">
        <f>FMR200*(($H$150)+1)+(IF(FMS200&lt;101,FMS200,IF(FMS200&lt;201,FMS200/2,IF(FMS200&lt;=301,FMS200/3,FMS200/4))))</f>
        <v>0</v>
      </c>
      <c r="FMU200" s="108">
        <v>4</v>
      </c>
      <c r="FMV200" s="109"/>
      <c r="FMW200" s="87"/>
      <c r="FMX200" s="87"/>
      <c r="FMY200" s="87">
        <v>0</v>
      </c>
      <c r="FMZ200" s="87">
        <f>FMX200+FMY200</f>
        <v>0</v>
      </c>
      <c r="FNA200" s="87">
        <v>0</v>
      </c>
      <c r="FNB200" s="87">
        <f>FMZ200*(($H$150)+1)+(IF(FNA200&lt;101,FNA200,IF(FNA200&lt;201,FNA200/2,IF(FNA200&lt;=301,FNA200/3,FNA200/4))))</f>
        <v>0</v>
      </c>
      <c r="FNC200" s="108">
        <v>4</v>
      </c>
      <c r="FND200" s="109"/>
      <c r="FNE200" s="87"/>
      <c r="FNF200" s="87"/>
      <c r="FNG200" s="87">
        <v>0</v>
      </c>
      <c r="FNH200" s="87">
        <f>FNF200+FNG200</f>
        <v>0</v>
      </c>
      <c r="FNI200" s="87">
        <v>0</v>
      </c>
      <c r="FNJ200" s="87">
        <f>FNH200*(($H$150)+1)+(IF(FNI200&lt;101,FNI200,IF(FNI200&lt;201,FNI200/2,IF(FNI200&lt;=301,FNI200/3,FNI200/4))))</f>
        <v>0</v>
      </c>
      <c r="FNK200" s="108">
        <v>4</v>
      </c>
      <c r="FNL200" s="109"/>
      <c r="FNM200" s="87"/>
      <c r="FNN200" s="87"/>
      <c r="FNO200" s="87">
        <v>0</v>
      </c>
      <c r="FNP200" s="87">
        <f>FNN200+FNO200</f>
        <v>0</v>
      </c>
      <c r="FNQ200" s="87">
        <v>0</v>
      </c>
      <c r="FNR200" s="87">
        <f>FNP200*(($H$150)+1)+(IF(FNQ200&lt;101,FNQ200,IF(FNQ200&lt;201,FNQ200/2,IF(FNQ200&lt;=301,FNQ200/3,FNQ200/4))))</f>
        <v>0</v>
      </c>
      <c r="FNS200" s="108">
        <v>4</v>
      </c>
      <c r="FNT200" s="109"/>
      <c r="FNU200" s="87"/>
      <c r="FNV200" s="87"/>
      <c r="FNW200" s="87">
        <v>0</v>
      </c>
      <c r="FNX200" s="87">
        <f>FNV200+FNW200</f>
        <v>0</v>
      </c>
      <c r="FNY200" s="87">
        <v>0</v>
      </c>
      <c r="FNZ200" s="87">
        <f>FNX200*(($H$150)+1)+(IF(FNY200&lt;101,FNY200,IF(FNY200&lt;201,FNY200/2,IF(FNY200&lt;=301,FNY200/3,FNY200/4))))</f>
        <v>0</v>
      </c>
      <c r="FOA200" s="108">
        <v>4</v>
      </c>
      <c r="FOB200" s="109"/>
      <c r="FOC200" s="87"/>
      <c r="FOD200" s="87"/>
      <c r="FOE200" s="87">
        <v>0</v>
      </c>
      <c r="FOF200" s="87">
        <f>FOD200+FOE200</f>
        <v>0</v>
      </c>
      <c r="FOG200" s="87">
        <v>0</v>
      </c>
      <c r="FOH200" s="87">
        <f>FOF200*(($H$150)+1)+(IF(FOG200&lt;101,FOG200,IF(FOG200&lt;201,FOG200/2,IF(FOG200&lt;=301,FOG200/3,FOG200/4))))</f>
        <v>0</v>
      </c>
      <c r="FOI200" s="108">
        <v>4</v>
      </c>
      <c r="FOJ200" s="109"/>
      <c r="FOK200" s="87"/>
      <c r="FOL200" s="87"/>
      <c r="FOM200" s="87">
        <v>0</v>
      </c>
      <c r="FON200" s="87">
        <f>FOL200+FOM200</f>
        <v>0</v>
      </c>
      <c r="FOO200" s="87">
        <v>0</v>
      </c>
      <c r="FOP200" s="87">
        <f>FON200*(($H$150)+1)+(IF(FOO200&lt;101,FOO200,IF(FOO200&lt;201,FOO200/2,IF(FOO200&lt;=301,FOO200/3,FOO200/4))))</f>
        <v>0</v>
      </c>
      <c r="FOQ200" s="108">
        <v>4</v>
      </c>
      <c r="FOR200" s="109"/>
      <c r="FOS200" s="87"/>
      <c r="FOT200" s="87"/>
      <c r="FOU200" s="87">
        <v>0</v>
      </c>
      <c r="FOV200" s="87">
        <f>FOT200+FOU200</f>
        <v>0</v>
      </c>
      <c r="FOW200" s="87">
        <v>0</v>
      </c>
      <c r="FOX200" s="87">
        <f>FOV200*(($H$150)+1)+(IF(FOW200&lt;101,FOW200,IF(FOW200&lt;201,FOW200/2,IF(FOW200&lt;=301,FOW200/3,FOW200/4))))</f>
        <v>0</v>
      </c>
      <c r="FOY200" s="108">
        <v>4</v>
      </c>
      <c r="FOZ200" s="109"/>
      <c r="FPA200" s="87"/>
      <c r="FPB200" s="87"/>
      <c r="FPC200" s="87">
        <v>0</v>
      </c>
      <c r="FPD200" s="87">
        <f>FPB200+FPC200</f>
        <v>0</v>
      </c>
      <c r="FPE200" s="87">
        <v>0</v>
      </c>
      <c r="FPF200" s="87">
        <f>FPD200*(($H$150)+1)+(IF(FPE200&lt;101,FPE200,IF(FPE200&lt;201,FPE200/2,IF(FPE200&lt;=301,FPE200/3,FPE200/4))))</f>
        <v>0</v>
      </c>
      <c r="FPG200" s="108">
        <v>4</v>
      </c>
      <c r="FPH200" s="109"/>
      <c r="FPI200" s="87"/>
      <c r="FPJ200" s="87"/>
      <c r="FPK200" s="87">
        <v>0</v>
      </c>
      <c r="FPL200" s="87">
        <f>FPJ200+FPK200</f>
        <v>0</v>
      </c>
      <c r="FPM200" s="87">
        <v>0</v>
      </c>
      <c r="FPN200" s="87">
        <f>FPL200*(($H$150)+1)+(IF(FPM200&lt;101,FPM200,IF(FPM200&lt;201,FPM200/2,IF(FPM200&lt;=301,FPM200/3,FPM200/4))))</f>
        <v>0</v>
      </c>
      <c r="FPO200" s="108">
        <v>4</v>
      </c>
      <c r="FPP200" s="109"/>
      <c r="FPQ200" s="87"/>
      <c r="FPR200" s="87"/>
      <c r="FPS200" s="87">
        <v>0</v>
      </c>
      <c r="FPT200" s="87">
        <f>FPR200+FPS200</f>
        <v>0</v>
      </c>
      <c r="FPU200" s="87">
        <v>0</v>
      </c>
      <c r="FPV200" s="87">
        <f>FPT200*(($H$150)+1)+(IF(FPU200&lt;101,FPU200,IF(FPU200&lt;201,FPU200/2,IF(FPU200&lt;=301,FPU200/3,FPU200/4))))</f>
        <v>0</v>
      </c>
      <c r="FPW200" s="108">
        <v>4</v>
      </c>
      <c r="FPX200" s="109"/>
      <c r="FPY200" s="87"/>
      <c r="FPZ200" s="87"/>
      <c r="FQA200" s="87">
        <v>0</v>
      </c>
      <c r="FQB200" s="87">
        <f>FPZ200+FQA200</f>
        <v>0</v>
      </c>
      <c r="FQC200" s="87">
        <v>0</v>
      </c>
      <c r="FQD200" s="87">
        <f>FQB200*(($H$150)+1)+(IF(FQC200&lt;101,FQC200,IF(FQC200&lt;201,FQC200/2,IF(FQC200&lt;=301,FQC200/3,FQC200/4))))</f>
        <v>0</v>
      </c>
      <c r="FQE200" s="108">
        <v>4</v>
      </c>
      <c r="FQF200" s="109"/>
      <c r="FQG200" s="87"/>
      <c r="FQH200" s="87"/>
      <c r="FQI200" s="87">
        <v>0</v>
      </c>
      <c r="FQJ200" s="87">
        <f>FQH200+FQI200</f>
        <v>0</v>
      </c>
      <c r="FQK200" s="87">
        <v>0</v>
      </c>
      <c r="FQL200" s="87">
        <f>FQJ200*(($H$150)+1)+(IF(FQK200&lt;101,FQK200,IF(FQK200&lt;201,FQK200/2,IF(FQK200&lt;=301,FQK200/3,FQK200/4))))</f>
        <v>0</v>
      </c>
      <c r="FQM200" s="108">
        <v>4</v>
      </c>
      <c r="FQN200" s="109"/>
      <c r="FQO200" s="87"/>
      <c r="FQP200" s="87"/>
      <c r="FQQ200" s="87">
        <v>0</v>
      </c>
      <c r="FQR200" s="87">
        <f>FQP200+FQQ200</f>
        <v>0</v>
      </c>
      <c r="FQS200" s="87">
        <v>0</v>
      </c>
      <c r="FQT200" s="87">
        <f>FQR200*(($H$150)+1)+(IF(FQS200&lt;101,FQS200,IF(FQS200&lt;201,FQS200/2,IF(FQS200&lt;=301,FQS200/3,FQS200/4))))</f>
        <v>0</v>
      </c>
      <c r="FQU200" s="108">
        <v>4</v>
      </c>
      <c r="FQV200" s="109"/>
      <c r="FQW200" s="87"/>
      <c r="FQX200" s="87"/>
      <c r="FQY200" s="87">
        <v>0</v>
      </c>
      <c r="FQZ200" s="87">
        <f>FQX200+FQY200</f>
        <v>0</v>
      </c>
      <c r="FRA200" s="87">
        <v>0</v>
      </c>
      <c r="FRB200" s="87">
        <f>FQZ200*(($H$150)+1)+(IF(FRA200&lt;101,FRA200,IF(FRA200&lt;201,FRA200/2,IF(FRA200&lt;=301,FRA200/3,FRA200/4))))</f>
        <v>0</v>
      </c>
      <c r="FRC200" s="108">
        <v>4</v>
      </c>
      <c r="FRD200" s="109"/>
      <c r="FRE200" s="87"/>
      <c r="FRF200" s="87"/>
      <c r="FRG200" s="87">
        <v>0</v>
      </c>
      <c r="FRH200" s="87">
        <f>FRF200+FRG200</f>
        <v>0</v>
      </c>
      <c r="FRI200" s="87">
        <v>0</v>
      </c>
      <c r="FRJ200" s="87">
        <f>FRH200*(($H$150)+1)+(IF(FRI200&lt;101,FRI200,IF(FRI200&lt;201,FRI200/2,IF(FRI200&lt;=301,FRI200/3,FRI200/4))))</f>
        <v>0</v>
      </c>
      <c r="FRK200" s="108">
        <v>4</v>
      </c>
      <c r="FRL200" s="109"/>
      <c r="FRM200" s="87"/>
      <c r="FRN200" s="87"/>
      <c r="FRO200" s="87">
        <v>0</v>
      </c>
      <c r="FRP200" s="87">
        <f>FRN200+FRO200</f>
        <v>0</v>
      </c>
      <c r="FRQ200" s="87">
        <v>0</v>
      </c>
      <c r="FRR200" s="87">
        <f>FRP200*(($H$150)+1)+(IF(FRQ200&lt;101,FRQ200,IF(FRQ200&lt;201,FRQ200/2,IF(FRQ200&lt;=301,FRQ200/3,FRQ200/4))))</f>
        <v>0</v>
      </c>
      <c r="FRS200" s="108">
        <v>4</v>
      </c>
      <c r="FRT200" s="109"/>
      <c r="FRU200" s="87"/>
      <c r="FRV200" s="87"/>
      <c r="FRW200" s="87">
        <v>0</v>
      </c>
      <c r="FRX200" s="87">
        <f>FRV200+FRW200</f>
        <v>0</v>
      </c>
      <c r="FRY200" s="87">
        <v>0</v>
      </c>
      <c r="FRZ200" s="87">
        <f>FRX200*(($H$150)+1)+(IF(FRY200&lt;101,FRY200,IF(FRY200&lt;201,FRY200/2,IF(FRY200&lt;=301,FRY200/3,FRY200/4))))</f>
        <v>0</v>
      </c>
      <c r="FSA200" s="108">
        <v>4</v>
      </c>
      <c r="FSB200" s="109"/>
      <c r="FSC200" s="87"/>
      <c r="FSD200" s="87"/>
      <c r="FSE200" s="87">
        <v>0</v>
      </c>
      <c r="FSF200" s="87">
        <f>FSD200+FSE200</f>
        <v>0</v>
      </c>
      <c r="FSG200" s="87">
        <v>0</v>
      </c>
      <c r="FSH200" s="87">
        <f>FSF200*(($H$150)+1)+(IF(FSG200&lt;101,FSG200,IF(FSG200&lt;201,FSG200/2,IF(FSG200&lt;=301,FSG200/3,FSG200/4))))</f>
        <v>0</v>
      </c>
      <c r="FSI200" s="108">
        <v>4</v>
      </c>
      <c r="FSJ200" s="109"/>
      <c r="FSK200" s="87"/>
      <c r="FSL200" s="87"/>
      <c r="FSM200" s="87">
        <v>0</v>
      </c>
      <c r="FSN200" s="87">
        <f>FSL200+FSM200</f>
        <v>0</v>
      </c>
      <c r="FSO200" s="87">
        <v>0</v>
      </c>
      <c r="FSP200" s="87">
        <f>FSN200*(($H$150)+1)+(IF(FSO200&lt;101,FSO200,IF(FSO200&lt;201,FSO200/2,IF(FSO200&lt;=301,FSO200/3,FSO200/4))))</f>
        <v>0</v>
      </c>
      <c r="FSQ200" s="108">
        <v>4</v>
      </c>
      <c r="FSR200" s="109"/>
      <c r="FSS200" s="87"/>
      <c r="FST200" s="87"/>
      <c r="FSU200" s="87">
        <v>0</v>
      </c>
      <c r="FSV200" s="87">
        <f>FST200+FSU200</f>
        <v>0</v>
      </c>
      <c r="FSW200" s="87">
        <v>0</v>
      </c>
      <c r="FSX200" s="87">
        <f>FSV200*(($H$150)+1)+(IF(FSW200&lt;101,FSW200,IF(FSW200&lt;201,FSW200/2,IF(FSW200&lt;=301,FSW200/3,FSW200/4))))</f>
        <v>0</v>
      </c>
      <c r="FSY200" s="108">
        <v>4</v>
      </c>
      <c r="FSZ200" s="109"/>
      <c r="FTA200" s="87"/>
      <c r="FTB200" s="87"/>
      <c r="FTC200" s="87">
        <v>0</v>
      </c>
      <c r="FTD200" s="87">
        <f>FTB200+FTC200</f>
        <v>0</v>
      </c>
      <c r="FTE200" s="87">
        <v>0</v>
      </c>
      <c r="FTF200" s="87">
        <f>FTD200*(($H$150)+1)+(IF(FTE200&lt;101,FTE200,IF(FTE200&lt;201,FTE200/2,IF(FTE200&lt;=301,FTE200/3,FTE200/4))))</f>
        <v>0</v>
      </c>
      <c r="FTG200" s="108">
        <v>4</v>
      </c>
      <c r="FTH200" s="109"/>
      <c r="FTI200" s="87"/>
      <c r="FTJ200" s="87"/>
      <c r="FTK200" s="87">
        <v>0</v>
      </c>
      <c r="FTL200" s="87">
        <f>FTJ200+FTK200</f>
        <v>0</v>
      </c>
      <c r="FTM200" s="87">
        <v>0</v>
      </c>
      <c r="FTN200" s="87">
        <f>FTL200*(($H$150)+1)+(IF(FTM200&lt;101,FTM200,IF(FTM200&lt;201,FTM200/2,IF(FTM200&lt;=301,FTM200/3,FTM200/4))))</f>
        <v>0</v>
      </c>
      <c r="FTO200" s="108">
        <v>4</v>
      </c>
      <c r="FTP200" s="109"/>
      <c r="FTQ200" s="87"/>
      <c r="FTR200" s="87"/>
      <c r="FTS200" s="87">
        <v>0</v>
      </c>
      <c r="FTT200" s="87">
        <f>FTR200+FTS200</f>
        <v>0</v>
      </c>
      <c r="FTU200" s="87">
        <v>0</v>
      </c>
      <c r="FTV200" s="87">
        <f>FTT200*(($H$150)+1)+(IF(FTU200&lt;101,FTU200,IF(FTU200&lt;201,FTU200/2,IF(FTU200&lt;=301,FTU200/3,FTU200/4))))</f>
        <v>0</v>
      </c>
      <c r="FTW200" s="108">
        <v>4</v>
      </c>
      <c r="FTX200" s="109"/>
      <c r="FTY200" s="87"/>
      <c r="FTZ200" s="87"/>
      <c r="FUA200" s="87">
        <v>0</v>
      </c>
      <c r="FUB200" s="87">
        <f>FTZ200+FUA200</f>
        <v>0</v>
      </c>
      <c r="FUC200" s="87">
        <v>0</v>
      </c>
      <c r="FUD200" s="87">
        <f>FUB200*(($H$150)+1)+(IF(FUC200&lt;101,FUC200,IF(FUC200&lt;201,FUC200/2,IF(FUC200&lt;=301,FUC200/3,FUC200/4))))</f>
        <v>0</v>
      </c>
      <c r="FUE200" s="108">
        <v>4</v>
      </c>
      <c r="FUF200" s="109"/>
      <c r="FUG200" s="87"/>
      <c r="FUH200" s="87"/>
      <c r="FUI200" s="87">
        <v>0</v>
      </c>
      <c r="FUJ200" s="87">
        <f>FUH200+FUI200</f>
        <v>0</v>
      </c>
      <c r="FUK200" s="87">
        <v>0</v>
      </c>
      <c r="FUL200" s="87">
        <f>FUJ200*(($H$150)+1)+(IF(FUK200&lt;101,FUK200,IF(FUK200&lt;201,FUK200/2,IF(FUK200&lt;=301,FUK200/3,FUK200/4))))</f>
        <v>0</v>
      </c>
      <c r="FUM200" s="108">
        <v>4</v>
      </c>
      <c r="FUN200" s="109"/>
      <c r="FUO200" s="87"/>
      <c r="FUP200" s="87"/>
      <c r="FUQ200" s="87">
        <v>0</v>
      </c>
      <c r="FUR200" s="87">
        <f>FUP200+FUQ200</f>
        <v>0</v>
      </c>
      <c r="FUS200" s="87">
        <v>0</v>
      </c>
      <c r="FUT200" s="87">
        <f>FUR200*(($H$150)+1)+(IF(FUS200&lt;101,FUS200,IF(FUS200&lt;201,FUS200/2,IF(FUS200&lt;=301,FUS200/3,FUS200/4))))</f>
        <v>0</v>
      </c>
      <c r="FUU200" s="108">
        <v>4</v>
      </c>
      <c r="FUV200" s="109"/>
      <c r="FUW200" s="87"/>
      <c r="FUX200" s="87"/>
      <c r="FUY200" s="87">
        <v>0</v>
      </c>
      <c r="FUZ200" s="87">
        <f>FUX200+FUY200</f>
        <v>0</v>
      </c>
      <c r="FVA200" s="87">
        <v>0</v>
      </c>
      <c r="FVB200" s="87">
        <f>FUZ200*(($H$150)+1)+(IF(FVA200&lt;101,FVA200,IF(FVA200&lt;201,FVA200/2,IF(FVA200&lt;=301,FVA200/3,FVA200/4))))</f>
        <v>0</v>
      </c>
      <c r="FVC200" s="108">
        <v>4</v>
      </c>
      <c r="FVD200" s="109"/>
      <c r="FVE200" s="87"/>
      <c r="FVF200" s="87"/>
      <c r="FVG200" s="87">
        <v>0</v>
      </c>
      <c r="FVH200" s="87">
        <f>FVF200+FVG200</f>
        <v>0</v>
      </c>
      <c r="FVI200" s="87">
        <v>0</v>
      </c>
      <c r="FVJ200" s="87">
        <f>FVH200*(($H$150)+1)+(IF(FVI200&lt;101,FVI200,IF(FVI200&lt;201,FVI200/2,IF(FVI200&lt;=301,FVI200/3,FVI200/4))))</f>
        <v>0</v>
      </c>
      <c r="FVK200" s="108">
        <v>4</v>
      </c>
      <c r="FVL200" s="109"/>
      <c r="FVM200" s="87"/>
      <c r="FVN200" s="87"/>
      <c r="FVO200" s="87">
        <v>0</v>
      </c>
      <c r="FVP200" s="87">
        <f>FVN200+FVO200</f>
        <v>0</v>
      </c>
      <c r="FVQ200" s="87">
        <v>0</v>
      </c>
      <c r="FVR200" s="87">
        <f>FVP200*(($H$150)+1)+(IF(FVQ200&lt;101,FVQ200,IF(FVQ200&lt;201,FVQ200/2,IF(FVQ200&lt;=301,FVQ200/3,FVQ200/4))))</f>
        <v>0</v>
      </c>
      <c r="FVS200" s="108">
        <v>4</v>
      </c>
      <c r="FVT200" s="109"/>
      <c r="FVU200" s="87"/>
      <c r="FVV200" s="87"/>
      <c r="FVW200" s="87">
        <v>0</v>
      </c>
      <c r="FVX200" s="87">
        <f>FVV200+FVW200</f>
        <v>0</v>
      </c>
      <c r="FVY200" s="87">
        <v>0</v>
      </c>
      <c r="FVZ200" s="87">
        <f>FVX200*(($H$150)+1)+(IF(FVY200&lt;101,FVY200,IF(FVY200&lt;201,FVY200/2,IF(FVY200&lt;=301,FVY200/3,FVY200/4))))</f>
        <v>0</v>
      </c>
      <c r="FWA200" s="108">
        <v>4</v>
      </c>
      <c r="FWB200" s="109"/>
      <c r="FWC200" s="87"/>
      <c r="FWD200" s="87"/>
      <c r="FWE200" s="87">
        <v>0</v>
      </c>
      <c r="FWF200" s="87">
        <f>FWD200+FWE200</f>
        <v>0</v>
      </c>
      <c r="FWG200" s="87">
        <v>0</v>
      </c>
      <c r="FWH200" s="87">
        <f>FWF200*(($H$150)+1)+(IF(FWG200&lt;101,FWG200,IF(FWG200&lt;201,FWG200/2,IF(FWG200&lt;=301,FWG200/3,FWG200/4))))</f>
        <v>0</v>
      </c>
      <c r="FWI200" s="108">
        <v>4</v>
      </c>
      <c r="FWJ200" s="109"/>
      <c r="FWK200" s="87"/>
      <c r="FWL200" s="87"/>
      <c r="FWM200" s="87">
        <v>0</v>
      </c>
      <c r="FWN200" s="87">
        <f>FWL200+FWM200</f>
        <v>0</v>
      </c>
      <c r="FWO200" s="87">
        <v>0</v>
      </c>
      <c r="FWP200" s="87">
        <f>FWN200*(($H$150)+1)+(IF(FWO200&lt;101,FWO200,IF(FWO200&lt;201,FWO200/2,IF(FWO200&lt;=301,FWO200/3,FWO200/4))))</f>
        <v>0</v>
      </c>
      <c r="FWQ200" s="108">
        <v>4</v>
      </c>
      <c r="FWR200" s="109"/>
      <c r="FWS200" s="87"/>
      <c r="FWT200" s="87"/>
      <c r="FWU200" s="87">
        <v>0</v>
      </c>
      <c r="FWV200" s="87">
        <f>FWT200+FWU200</f>
        <v>0</v>
      </c>
      <c r="FWW200" s="87">
        <v>0</v>
      </c>
      <c r="FWX200" s="87">
        <f>FWV200*(($H$150)+1)+(IF(FWW200&lt;101,FWW200,IF(FWW200&lt;201,FWW200/2,IF(FWW200&lt;=301,FWW200/3,FWW200/4))))</f>
        <v>0</v>
      </c>
      <c r="FWY200" s="108">
        <v>4</v>
      </c>
      <c r="FWZ200" s="109"/>
      <c r="FXA200" s="87"/>
      <c r="FXB200" s="87"/>
      <c r="FXC200" s="87">
        <v>0</v>
      </c>
      <c r="FXD200" s="87">
        <f>FXB200+FXC200</f>
        <v>0</v>
      </c>
      <c r="FXE200" s="87">
        <v>0</v>
      </c>
      <c r="FXF200" s="87">
        <f>FXD200*(($H$150)+1)+(IF(FXE200&lt;101,FXE200,IF(FXE200&lt;201,FXE200/2,IF(FXE200&lt;=301,FXE200/3,FXE200/4))))</f>
        <v>0</v>
      </c>
      <c r="FXG200" s="108">
        <v>4</v>
      </c>
      <c r="FXH200" s="109"/>
      <c r="FXI200" s="87"/>
      <c r="FXJ200" s="87"/>
      <c r="FXK200" s="87">
        <v>0</v>
      </c>
      <c r="FXL200" s="87">
        <f>FXJ200+FXK200</f>
        <v>0</v>
      </c>
      <c r="FXM200" s="87">
        <v>0</v>
      </c>
      <c r="FXN200" s="87">
        <f>FXL200*(($H$150)+1)+(IF(FXM200&lt;101,FXM200,IF(FXM200&lt;201,FXM200/2,IF(FXM200&lt;=301,FXM200/3,FXM200/4))))</f>
        <v>0</v>
      </c>
      <c r="FXO200" s="108">
        <v>4</v>
      </c>
      <c r="FXP200" s="109"/>
      <c r="FXQ200" s="87"/>
      <c r="FXR200" s="87"/>
      <c r="FXS200" s="87">
        <v>0</v>
      </c>
      <c r="FXT200" s="87">
        <f>FXR200+FXS200</f>
        <v>0</v>
      </c>
      <c r="FXU200" s="87">
        <v>0</v>
      </c>
      <c r="FXV200" s="87">
        <f>FXT200*(($H$150)+1)+(IF(FXU200&lt;101,FXU200,IF(FXU200&lt;201,FXU200/2,IF(FXU200&lt;=301,FXU200/3,FXU200/4))))</f>
        <v>0</v>
      </c>
      <c r="FXW200" s="108">
        <v>4</v>
      </c>
      <c r="FXX200" s="109"/>
      <c r="FXY200" s="87"/>
      <c r="FXZ200" s="87"/>
      <c r="FYA200" s="87">
        <v>0</v>
      </c>
      <c r="FYB200" s="87">
        <f>FXZ200+FYA200</f>
        <v>0</v>
      </c>
      <c r="FYC200" s="87">
        <v>0</v>
      </c>
      <c r="FYD200" s="87">
        <f>FYB200*(($H$150)+1)+(IF(FYC200&lt;101,FYC200,IF(FYC200&lt;201,FYC200/2,IF(FYC200&lt;=301,FYC200/3,FYC200/4))))</f>
        <v>0</v>
      </c>
      <c r="FYE200" s="108">
        <v>4</v>
      </c>
      <c r="FYF200" s="109"/>
      <c r="FYG200" s="87"/>
      <c r="FYH200" s="87"/>
      <c r="FYI200" s="87">
        <v>0</v>
      </c>
      <c r="FYJ200" s="87">
        <f>FYH200+FYI200</f>
        <v>0</v>
      </c>
      <c r="FYK200" s="87">
        <v>0</v>
      </c>
      <c r="FYL200" s="87">
        <f>FYJ200*(($H$150)+1)+(IF(FYK200&lt;101,FYK200,IF(FYK200&lt;201,FYK200/2,IF(FYK200&lt;=301,FYK200/3,FYK200/4))))</f>
        <v>0</v>
      </c>
      <c r="FYM200" s="108">
        <v>4</v>
      </c>
      <c r="FYN200" s="109"/>
      <c r="FYO200" s="87"/>
      <c r="FYP200" s="87"/>
      <c r="FYQ200" s="87">
        <v>0</v>
      </c>
      <c r="FYR200" s="87">
        <f>FYP200+FYQ200</f>
        <v>0</v>
      </c>
      <c r="FYS200" s="87">
        <v>0</v>
      </c>
      <c r="FYT200" s="87">
        <f>FYR200*(($H$150)+1)+(IF(FYS200&lt;101,FYS200,IF(FYS200&lt;201,FYS200/2,IF(FYS200&lt;=301,FYS200/3,FYS200/4))))</f>
        <v>0</v>
      </c>
      <c r="FYU200" s="108">
        <v>4</v>
      </c>
      <c r="FYV200" s="109"/>
      <c r="FYW200" s="87"/>
      <c r="FYX200" s="87"/>
      <c r="FYY200" s="87">
        <v>0</v>
      </c>
      <c r="FYZ200" s="87">
        <f>FYX200+FYY200</f>
        <v>0</v>
      </c>
      <c r="FZA200" s="87">
        <v>0</v>
      </c>
      <c r="FZB200" s="87">
        <f>FYZ200*(($H$150)+1)+(IF(FZA200&lt;101,FZA200,IF(FZA200&lt;201,FZA200/2,IF(FZA200&lt;=301,FZA200/3,FZA200/4))))</f>
        <v>0</v>
      </c>
      <c r="FZC200" s="108">
        <v>4</v>
      </c>
      <c r="FZD200" s="109"/>
      <c r="FZE200" s="87"/>
      <c r="FZF200" s="87"/>
      <c r="FZG200" s="87">
        <v>0</v>
      </c>
      <c r="FZH200" s="87">
        <f>FZF200+FZG200</f>
        <v>0</v>
      </c>
      <c r="FZI200" s="87">
        <v>0</v>
      </c>
      <c r="FZJ200" s="87">
        <f>FZH200*(($H$150)+1)+(IF(FZI200&lt;101,FZI200,IF(FZI200&lt;201,FZI200/2,IF(FZI200&lt;=301,FZI200/3,FZI200/4))))</f>
        <v>0</v>
      </c>
      <c r="FZK200" s="108">
        <v>4</v>
      </c>
      <c r="FZL200" s="109"/>
      <c r="FZM200" s="87"/>
      <c r="FZN200" s="87"/>
      <c r="FZO200" s="87">
        <v>0</v>
      </c>
      <c r="FZP200" s="87">
        <f>FZN200+FZO200</f>
        <v>0</v>
      </c>
      <c r="FZQ200" s="87">
        <v>0</v>
      </c>
      <c r="FZR200" s="87">
        <f>FZP200*(($H$150)+1)+(IF(FZQ200&lt;101,FZQ200,IF(FZQ200&lt;201,FZQ200/2,IF(FZQ200&lt;=301,FZQ200/3,FZQ200/4))))</f>
        <v>0</v>
      </c>
      <c r="FZS200" s="108">
        <v>4</v>
      </c>
      <c r="FZT200" s="109"/>
      <c r="FZU200" s="87"/>
      <c r="FZV200" s="87"/>
      <c r="FZW200" s="87">
        <v>0</v>
      </c>
      <c r="FZX200" s="87">
        <f>FZV200+FZW200</f>
        <v>0</v>
      </c>
      <c r="FZY200" s="87">
        <v>0</v>
      </c>
      <c r="FZZ200" s="87">
        <f>FZX200*(($H$150)+1)+(IF(FZY200&lt;101,FZY200,IF(FZY200&lt;201,FZY200/2,IF(FZY200&lt;=301,FZY200/3,FZY200/4))))</f>
        <v>0</v>
      </c>
      <c r="GAA200" s="108">
        <v>4</v>
      </c>
      <c r="GAB200" s="109"/>
      <c r="GAC200" s="87"/>
      <c r="GAD200" s="87"/>
      <c r="GAE200" s="87">
        <v>0</v>
      </c>
      <c r="GAF200" s="87">
        <f>GAD200+GAE200</f>
        <v>0</v>
      </c>
      <c r="GAG200" s="87">
        <v>0</v>
      </c>
      <c r="GAH200" s="87">
        <f>GAF200*(($H$150)+1)+(IF(GAG200&lt;101,GAG200,IF(GAG200&lt;201,GAG200/2,IF(GAG200&lt;=301,GAG200/3,GAG200/4))))</f>
        <v>0</v>
      </c>
      <c r="GAI200" s="108">
        <v>4</v>
      </c>
      <c r="GAJ200" s="109"/>
      <c r="GAK200" s="87"/>
      <c r="GAL200" s="87"/>
      <c r="GAM200" s="87">
        <v>0</v>
      </c>
      <c r="GAN200" s="87">
        <f>GAL200+GAM200</f>
        <v>0</v>
      </c>
      <c r="GAO200" s="87">
        <v>0</v>
      </c>
      <c r="GAP200" s="87">
        <f>GAN200*(($H$150)+1)+(IF(GAO200&lt;101,GAO200,IF(GAO200&lt;201,GAO200/2,IF(GAO200&lt;=301,GAO200/3,GAO200/4))))</f>
        <v>0</v>
      </c>
      <c r="GAQ200" s="108">
        <v>4</v>
      </c>
      <c r="GAR200" s="109"/>
      <c r="GAS200" s="87"/>
      <c r="GAT200" s="87"/>
      <c r="GAU200" s="87">
        <v>0</v>
      </c>
      <c r="GAV200" s="87">
        <f>GAT200+GAU200</f>
        <v>0</v>
      </c>
      <c r="GAW200" s="87">
        <v>0</v>
      </c>
      <c r="GAX200" s="87">
        <f>GAV200*(($H$150)+1)+(IF(GAW200&lt;101,GAW200,IF(GAW200&lt;201,GAW200/2,IF(GAW200&lt;=301,GAW200/3,GAW200/4))))</f>
        <v>0</v>
      </c>
      <c r="GAY200" s="108">
        <v>4</v>
      </c>
      <c r="GAZ200" s="109"/>
      <c r="GBA200" s="87"/>
      <c r="GBB200" s="87"/>
      <c r="GBC200" s="87">
        <v>0</v>
      </c>
      <c r="GBD200" s="87">
        <f>GBB200+GBC200</f>
        <v>0</v>
      </c>
      <c r="GBE200" s="87">
        <v>0</v>
      </c>
      <c r="GBF200" s="87">
        <f>GBD200*(($H$150)+1)+(IF(GBE200&lt;101,GBE200,IF(GBE200&lt;201,GBE200/2,IF(GBE200&lt;=301,GBE200/3,GBE200/4))))</f>
        <v>0</v>
      </c>
      <c r="GBG200" s="108">
        <v>4</v>
      </c>
      <c r="GBH200" s="109"/>
      <c r="GBI200" s="87"/>
      <c r="GBJ200" s="87"/>
      <c r="GBK200" s="87">
        <v>0</v>
      </c>
      <c r="GBL200" s="87">
        <f>GBJ200+GBK200</f>
        <v>0</v>
      </c>
      <c r="GBM200" s="87">
        <v>0</v>
      </c>
      <c r="GBN200" s="87">
        <f>GBL200*(($H$150)+1)+(IF(GBM200&lt;101,GBM200,IF(GBM200&lt;201,GBM200/2,IF(GBM200&lt;=301,GBM200/3,GBM200/4))))</f>
        <v>0</v>
      </c>
      <c r="GBO200" s="108">
        <v>4</v>
      </c>
      <c r="GBP200" s="109"/>
      <c r="GBQ200" s="87"/>
      <c r="GBR200" s="87"/>
      <c r="GBS200" s="87">
        <v>0</v>
      </c>
      <c r="GBT200" s="87">
        <f>GBR200+GBS200</f>
        <v>0</v>
      </c>
      <c r="GBU200" s="87">
        <v>0</v>
      </c>
      <c r="GBV200" s="87">
        <f>GBT200*(($H$150)+1)+(IF(GBU200&lt;101,GBU200,IF(GBU200&lt;201,GBU200/2,IF(GBU200&lt;=301,GBU200/3,GBU200/4))))</f>
        <v>0</v>
      </c>
      <c r="GBW200" s="108">
        <v>4</v>
      </c>
      <c r="GBX200" s="109"/>
      <c r="GBY200" s="87"/>
      <c r="GBZ200" s="87"/>
      <c r="GCA200" s="87">
        <v>0</v>
      </c>
      <c r="GCB200" s="87">
        <f>GBZ200+GCA200</f>
        <v>0</v>
      </c>
      <c r="GCC200" s="87">
        <v>0</v>
      </c>
      <c r="GCD200" s="87">
        <f>GCB200*(($H$150)+1)+(IF(GCC200&lt;101,GCC200,IF(GCC200&lt;201,GCC200/2,IF(GCC200&lt;=301,GCC200/3,GCC200/4))))</f>
        <v>0</v>
      </c>
      <c r="GCE200" s="108">
        <v>4</v>
      </c>
      <c r="GCF200" s="109"/>
      <c r="GCG200" s="87"/>
      <c r="GCH200" s="87"/>
      <c r="GCI200" s="87">
        <v>0</v>
      </c>
      <c r="GCJ200" s="87">
        <f>GCH200+GCI200</f>
        <v>0</v>
      </c>
      <c r="GCK200" s="87">
        <v>0</v>
      </c>
      <c r="GCL200" s="87">
        <f>GCJ200*(($H$150)+1)+(IF(GCK200&lt;101,GCK200,IF(GCK200&lt;201,GCK200/2,IF(GCK200&lt;=301,GCK200/3,GCK200/4))))</f>
        <v>0</v>
      </c>
      <c r="GCM200" s="108">
        <v>4</v>
      </c>
      <c r="GCN200" s="109"/>
      <c r="GCO200" s="87"/>
      <c r="GCP200" s="87"/>
      <c r="GCQ200" s="87">
        <v>0</v>
      </c>
      <c r="GCR200" s="87">
        <f>GCP200+GCQ200</f>
        <v>0</v>
      </c>
      <c r="GCS200" s="87">
        <v>0</v>
      </c>
      <c r="GCT200" s="87">
        <f>GCR200*(($H$150)+1)+(IF(GCS200&lt;101,GCS200,IF(GCS200&lt;201,GCS200/2,IF(GCS200&lt;=301,GCS200/3,GCS200/4))))</f>
        <v>0</v>
      </c>
      <c r="GCU200" s="108">
        <v>4</v>
      </c>
      <c r="GCV200" s="109"/>
      <c r="GCW200" s="87"/>
      <c r="GCX200" s="87"/>
      <c r="GCY200" s="87">
        <v>0</v>
      </c>
      <c r="GCZ200" s="87">
        <f>GCX200+GCY200</f>
        <v>0</v>
      </c>
      <c r="GDA200" s="87">
        <v>0</v>
      </c>
      <c r="GDB200" s="87">
        <f>GCZ200*(($H$150)+1)+(IF(GDA200&lt;101,GDA200,IF(GDA200&lt;201,GDA200/2,IF(GDA200&lt;=301,GDA200/3,GDA200/4))))</f>
        <v>0</v>
      </c>
      <c r="GDC200" s="108">
        <v>4</v>
      </c>
      <c r="GDD200" s="109"/>
      <c r="GDE200" s="87"/>
      <c r="GDF200" s="87"/>
      <c r="GDG200" s="87">
        <v>0</v>
      </c>
      <c r="GDH200" s="87">
        <f>GDF200+GDG200</f>
        <v>0</v>
      </c>
      <c r="GDI200" s="87">
        <v>0</v>
      </c>
      <c r="GDJ200" s="87">
        <f>GDH200*(($H$150)+1)+(IF(GDI200&lt;101,GDI200,IF(GDI200&lt;201,GDI200/2,IF(GDI200&lt;=301,GDI200/3,GDI200/4))))</f>
        <v>0</v>
      </c>
      <c r="GDK200" s="108">
        <v>4</v>
      </c>
      <c r="GDL200" s="109"/>
      <c r="GDM200" s="87"/>
      <c r="GDN200" s="87"/>
      <c r="GDO200" s="87">
        <v>0</v>
      </c>
      <c r="GDP200" s="87">
        <f>GDN200+GDO200</f>
        <v>0</v>
      </c>
      <c r="GDQ200" s="87">
        <v>0</v>
      </c>
      <c r="GDR200" s="87">
        <f>GDP200*(($H$150)+1)+(IF(GDQ200&lt;101,GDQ200,IF(GDQ200&lt;201,GDQ200/2,IF(GDQ200&lt;=301,GDQ200/3,GDQ200/4))))</f>
        <v>0</v>
      </c>
      <c r="GDS200" s="108">
        <v>4</v>
      </c>
      <c r="GDT200" s="109"/>
      <c r="GDU200" s="87"/>
      <c r="GDV200" s="87"/>
      <c r="GDW200" s="87">
        <v>0</v>
      </c>
      <c r="GDX200" s="87">
        <f>GDV200+GDW200</f>
        <v>0</v>
      </c>
      <c r="GDY200" s="87">
        <v>0</v>
      </c>
      <c r="GDZ200" s="87">
        <f>GDX200*(($H$150)+1)+(IF(GDY200&lt;101,GDY200,IF(GDY200&lt;201,GDY200/2,IF(GDY200&lt;=301,GDY200/3,GDY200/4))))</f>
        <v>0</v>
      </c>
      <c r="GEA200" s="108">
        <v>4</v>
      </c>
      <c r="GEB200" s="109"/>
      <c r="GEC200" s="87"/>
      <c r="GED200" s="87"/>
      <c r="GEE200" s="87">
        <v>0</v>
      </c>
      <c r="GEF200" s="87">
        <f>GED200+GEE200</f>
        <v>0</v>
      </c>
      <c r="GEG200" s="87">
        <v>0</v>
      </c>
      <c r="GEH200" s="87">
        <f>GEF200*(($H$150)+1)+(IF(GEG200&lt;101,GEG200,IF(GEG200&lt;201,GEG200/2,IF(GEG200&lt;=301,GEG200/3,GEG200/4))))</f>
        <v>0</v>
      </c>
      <c r="GEI200" s="108">
        <v>4</v>
      </c>
      <c r="GEJ200" s="109"/>
      <c r="GEK200" s="87"/>
      <c r="GEL200" s="87"/>
      <c r="GEM200" s="87">
        <v>0</v>
      </c>
      <c r="GEN200" s="87">
        <f>GEL200+GEM200</f>
        <v>0</v>
      </c>
      <c r="GEO200" s="87">
        <v>0</v>
      </c>
      <c r="GEP200" s="87">
        <f>GEN200*(($H$150)+1)+(IF(GEO200&lt;101,GEO200,IF(GEO200&lt;201,GEO200/2,IF(GEO200&lt;=301,GEO200/3,GEO200/4))))</f>
        <v>0</v>
      </c>
      <c r="GEQ200" s="108">
        <v>4</v>
      </c>
      <c r="GER200" s="109"/>
      <c r="GES200" s="87"/>
      <c r="GET200" s="87"/>
      <c r="GEU200" s="87">
        <v>0</v>
      </c>
      <c r="GEV200" s="87">
        <f>GET200+GEU200</f>
        <v>0</v>
      </c>
      <c r="GEW200" s="87">
        <v>0</v>
      </c>
      <c r="GEX200" s="87">
        <f>GEV200*(($H$150)+1)+(IF(GEW200&lt;101,GEW200,IF(GEW200&lt;201,GEW200/2,IF(GEW200&lt;=301,GEW200/3,GEW200/4))))</f>
        <v>0</v>
      </c>
      <c r="GEY200" s="108">
        <v>4</v>
      </c>
      <c r="GEZ200" s="109"/>
      <c r="GFA200" s="87"/>
      <c r="GFB200" s="87"/>
      <c r="GFC200" s="87">
        <v>0</v>
      </c>
      <c r="GFD200" s="87">
        <f>GFB200+GFC200</f>
        <v>0</v>
      </c>
      <c r="GFE200" s="87">
        <v>0</v>
      </c>
      <c r="GFF200" s="87">
        <f>GFD200*(($H$150)+1)+(IF(GFE200&lt;101,GFE200,IF(GFE200&lt;201,GFE200/2,IF(GFE200&lt;=301,GFE200/3,GFE200/4))))</f>
        <v>0</v>
      </c>
      <c r="GFG200" s="108">
        <v>4</v>
      </c>
      <c r="GFH200" s="109"/>
      <c r="GFI200" s="87"/>
      <c r="GFJ200" s="87"/>
      <c r="GFK200" s="87">
        <v>0</v>
      </c>
      <c r="GFL200" s="87">
        <f>GFJ200+GFK200</f>
        <v>0</v>
      </c>
      <c r="GFM200" s="87">
        <v>0</v>
      </c>
      <c r="GFN200" s="87">
        <f>GFL200*(($H$150)+1)+(IF(GFM200&lt;101,GFM200,IF(GFM200&lt;201,GFM200/2,IF(GFM200&lt;=301,GFM200/3,GFM200/4))))</f>
        <v>0</v>
      </c>
      <c r="GFO200" s="108">
        <v>4</v>
      </c>
      <c r="GFP200" s="109"/>
      <c r="GFQ200" s="87"/>
      <c r="GFR200" s="87"/>
      <c r="GFS200" s="87">
        <v>0</v>
      </c>
      <c r="GFT200" s="87">
        <f>GFR200+GFS200</f>
        <v>0</v>
      </c>
      <c r="GFU200" s="87">
        <v>0</v>
      </c>
      <c r="GFV200" s="87">
        <f>GFT200*(($H$150)+1)+(IF(GFU200&lt;101,GFU200,IF(GFU200&lt;201,GFU200/2,IF(GFU200&lt;=301,GFU200/3,GFU200/4))))</f>
        <v>0</v>
      </c>
      <c r="GFW200" s="108">
        <v>4</v>
      </c>
      <c r="GFX200" s="109"/>
      <c r="GFY200" s="87"/>
      <c r="GFZ200" s="87"/>
      <c r="GGA200" s="87">
        <v>0</v>
      </c>
      <c r="GGB200" s="87">
        <f>GFZ200+GGA200</f>
        <v>0</v>
      </c>
      <c r="GGC200" s="87">
        <v>0</v>
      </c>
      <c r="GGD200" s="87">
        <f>GGB200*(($H$150)+1)+(IF(GGC200&lt;101,GGC200,IF(GGC200&lt;201,GGC200/2,IF(GGC200&lt;=301,GGC200/3,GGC200/4))))</f>
        <v>0</v>
      </c>
      <c r="GGE200" s="108">
        <v>4</v>
      </c>
      <c r="GGF200" s="109"/>
      <c r="GGG200" s="87"/>
      <c r="GGH200" s="87"/>
      <c r="GGI200" s="87">
        <v>0</v>
      </c>
      <c r="GGJ200" s="87">
        <f>GGH200+GGI200</f>
        <v>0</v>
      </c>
      <c r="GGK200" s="87">
        <v>0</v>
      </c>
      <c r="GGL200" s="87">
        <f>GGJ200*(($H$150)+1)+(IF(GGK200&lt;101,GGK200,IF(GGK200&lt;201,GGK200/2,IF(GGK200&lt;=301,GGK200/3,GGK200/4))))</f>
        <v>0</v>
      </c>
      <c r="GGM200" s="108">
        <v>4</v>
      </c>
      <c r="GGN200" s="109"/>
      <c r="GGO200" s="87"/>
      <c r="GGP200" s="87"/>
      <c r="GGQ200" s="87">
        <v>0</v>
      </c>
      <c r="GGR200" s="87">
        <f>GGP200+GGQ200</f>
        <v>0</v>
      </c>
      <c r="GGS200" s="87">
        <v>0</v>
      </c>
      <c r="GGT200" s="87">
        <f>GGR200*(($H$150)+1)+(IF(GGS200&lt;101,GGS200,IF(GGS200&lt;201,GGS200/2,IF(GGS200&lt;=301,GGS200/3,GGS200/4))))</f>
        <v>0</v>
      </c>
      <c r="GGU200" s="108">
        <v>4</v>
      </c>
      <c r="GGV200" s="109"/>
      <c r="GGW200" s="87"/>
      <c r="GGX200" s="87"/>
      <c r="GGY200" s="87">
        <v>0</v>
      </c>
      <c r="GGZ200" s="87">
        <f>GGX200+GGY200</f>
        <v>0</v>
      </c>
      <c r="GHA200" s="87">
        <v>0</v>
      </c>
      <c r="GHB200" s="87">
        <f>GGZ200*(($H$150)+1)+(IF(GHA200&lt;101,GHA200,IF(GHA200&lt;201,GHA200/2,IF(GHA200&lt;=301,GHA200/3,GHA200/4))))</f>
        <v>0</v>
      </c>
      <c r="GHC200" s="108">
        <v>4</v>
      </c>
      <c r="GHD200" s="109"/>
      <c r="GHE200" s="87"/>
      <c r="GHF200" s="87"/>
      <c r="GHG200" s="87">
        <v>0</v>
      </c>
      <c r="GHH200" s="87">
        <f>GHF200+GHG200</f>
        <v>0</v>
      </c>
      <c r="GHI200" s="87">
        <v>0</v>
      </c>
      <c r="GHJ200" s="87">
        <f>GHH200*(($H$150)+1)+(IF(GHI200&lt;101,GHI200,IF(GHI200&lt;201,GHI200/2,IF(GHI200&lt;=301,GHI200/3,GHI200/4))))</f>
        <v>0</v>
      </c>
      <c r="GHK200" s="108">
        <v>4</v>
      </c>
      <c r="GHL200" s="109"/>
      <c r="GHM200" s="87"/>
      <c r="GHN200" s="87"/>
      <c r="GHO200" s="87">
        <v>0</v>
      </c>
      <c r="GHP200" s="87">
        <f>GHN200+GHO200</f>
        <v>0</v>
      </c>
      <c r="GHQ200" s="87">
        <v>0</v>
      </c>
      <c r="GHR200" s="87">
        <f>GHP200*(($H$150)+1)+(IF(GHQ200&lt;101,GHQ200,IF(GHQ200&lt;201,GHQ200/2,IF(GHQ200&lt;=301,GHQ200/3,GHQ200/4))))</f>
        <v>0</v>
      </c>
      <c r="GHS200" s="108">
        <v>4</v>
      </c>
      <c r="GHT200" s="109"/>
      <c r="GHU200" s="87"/>
      <c r="GHV200" s="87"/>
      <c r="GHW200" s="87">
        <v>0</v>
      </c>
      <c r="GHX200" s="87">
        <f>GHV200+GHW200</f>
        <v>0</v>
      </c>
      <c r="GHY200" s="87">
        <v>0</v>
      </c>
      <c r="GHZ200" s="87">
        <f>GHX200*(($H$150)+1)+(IF(GHY200&lt;101,GHY200,IF(GHY200&lt;201,GHY200/2,IF(GHY200&lt;=301,GHY200/3,GHY200/4))))</f>
        <v>0</v>
      </c>
      <c r="GIA200" s="108">
        <v>4</v>
      </c>
      <c r="GIB200" s="109"/>
      <c r="GIC200" s="87"/>
      <c r="GID200" s="87"/>
      <c r="GIE200" s="87">
        <v>0</v>
      </c>
      <c r="GIF200" s="87">
        <f>GID200+GIE200</f>
        <v>0</v>
      </c>
      <c r="GIG200" s="87">
        <v>0</v>
      </c>
      <c r="GIH200" s="87">
        <f>GIF200*(($H$150)+1)+(IF(GIG200&lt;101,GIG200,IF(GIG200&lt;201,GIG200/2,IF(GIG200&lt;=301,GIG200/3,GIG200/4))))</f>
        <v>0</v>
      </c>
      <c r="GII200" s="108">
        <v>4</v>
      </c>
      <c r="GIJ200" s="109"/>
      <c r="GIK200" s="87"/>
      <c r="GIL200" s="87"/>
      <c r="GIM200" s="87">
        <v>0</v>
      </c>
      <c r="GIN200" s="87">
        <f>GIL200+GIM200</f>
        <v>0</v>
      </c>
      <c r="GIO200" s="87">
        <v>0</v>
      </c>
      <c r="GIP200" s="87">
        <f>GIN200*(($H$150)+1)+(IF(GIO200&lt;101,GIO200,IF(GIO200&lt;201,GIO200/2,IF(GIO200&lt;=301,GIO200/3,GIO200/4))))</f>
        <v>0</v>
      </c>
      <c r="GIQ200" s="108">
        <v>4</v>
      </c>
      <c r="GIR200" s="109"/>
      <c r="GIS200" s="87"/>
      <c r="GIT200" s="87"/>
      <c r="GIU200" s="87">
        <v>0</v>
      </c>
      <c r="GIV200" s="87">
        <f>GIT200+GIU200</f>
        <v>0</v>
      </c>
      <c r="GIW200" s="87">
        <v>0</v>
      </c>
      <c r="GIX200" s="87">
        <f>GIV200*(($H$150)+1)+(IF(GIW200&lt;101,GIW200,IF(GIW200&lt;201,GIW200/2,IF(GIW200&lt;=301,GIW200/3,GIW200/4))))</f>
        <v>0</v>
      </c>
      <c r="GIY200" s="108">
        <v>4</v>
      </c>
      <c r="GIZ200" s="109"/>
      <c r="GJA200" s="87"/>
      <c r="GJB200" s="87"/>
      <c r="GJC200" s="87">
        <v>0</v>
      </c>
      <c r="GJD200" s="87">
        <f>GJB200+GJC200</f>
        <v>0</v>
      </c>
      <c r="GJE200" s="87">
        <v>0</v>
      </c>
      <c r="GJF200" s="87">
        <f>GJD200*(($H$150)+1)+(IF(GJE200&lt;101,GJE200,IF(GJE200&lt;201,GJE200/2,IF(GJE200&lt;=301,GJE200/3,GJE200/4))))</f>
        <v>0</v>
      </c>
      <c r="GJG200" s="108">
        <v>4</v>
      </c>
      <c r="GJH200" s="109"/>
      <c r="GJI200" s="87"/>
      <c r="GJJ200" s="87"/>
      <c r="GJK200" s="87">
        <v>0</v>
      </c>
      <c r="GJL200" s="87">
        <f>GJJ200+GJK200</f>
        <v>0</v>
      </c>
      <c r="GJM200" s="87">
        <v>0</v>
      </c>
      <c r="GJN200" s="87">
        <f>GJL200*(($H$150)+1)+(IF(GJM200&lt;101,GJM200,IF(GJM200&lt;201,GJM200/2,IF(GJM200&lt;=301,GJM200/3,GJM200/4))))</f>
        <v>0</v>
      </c>
      <c r="GJO200" s="108">
        <v>4</v>
      </c>
      <c r="GJP200" s="109"/>
      <c r="GJQ200" s="87"/>
      <c r="GJR200" s="87"/>
      <c r="GJS200" s="87">
        <v>0</v>
      </c>
      <c r="GJT200" s="87">
        <f>GJR200+GJS200</f>
        <v>0</v>
      </c>
      <c r="GJU200" s="87">
        <v>0</v>
      </c>
      <c r="GJV200" s="87">
        <f>GJT200*(($H$150)+1)+(IF(GJU200&lt;101,GJU200,IF(GJU200&lt;201,GJU200/2,IF(GJU200&lt;=301,GJU200/3,GJU200/4))))</f>
        <v>0</v>
      </c>
      <c r="GJW200" s="108">
        <v>4</v>
      </c>
      <c r="GJX200" s="109"/>
      <c r="GJY200" s="87"/>
      <c r="GJZ200" s="87"/>
      <c r="GKA200" s="87">
        <v>0</v>
      </c>
      <c r="GKB200" s="87">
        <f>GJZ200+GKA200</f>
        <v>0</v>
      </c>
      <c r="GKC200" s="87">
        <v>0</v>
      </c>
      <c r="GKD200" s="87">
        <f>GKB200*(($H$150)+1)+(IF(GKC200&lt;101,GKC200,IF(GKC200&lt;201,GKC200/2,IF(GKC200&lt;=301,GKC200/3,GKC200/4))))</f>
        <v>0</v>
      </c>
      <c r="GKE200" s="108">
        <v>4</v>
      </c>
      <c r="GKF200" s="109"/>
      <c r="GKG200" s="87"/>
      <c r="GKH200" s="87"/>
      <c r="GKI200" s="87">
        <v>0</v>
      </c>
      <c r="GKJ200" s="87">
        <f>GKH200+GKI200</f>
        <v>0</v>
      </c>
      <c r="GKK200" s="87">
        <v>0</v>
      </c>
      <c r="GKL200" s="87">
        <f>GKJ200*(($H$150)+1)+(IF(GKK200&lt;101,GKK200,IF(GKK200&lt;201,GKK200/2,IF(GKK200&lt;=301,GKK200/3,GKK200/4))))</f>
        <v>0</v>
      </c>
      <c r="GKM200" s="108">
        <v>4</v>
      </c>
      <c r="GKN200" s="109"/>
      <c r="GKO200" s="87"/>
      <c r="GKP200" s="87"/>
      <c r="GKQ200" s="87">
        <v>0</v>
      </c>
      <c r="GKR200" s="87">
        <f>GKP200+GKQ200</f>
        <v>0</v>
      </c>
      <c r="GKS200" s="87">
        <v>0</v>
      </c>
      <c r="GKT200" s="87">
        <f>GKR200*(($H$150)+1)+(IF(GKS200&lt;101,GKS200,IF(GKS200&lt;201,GKS200/2,IF(GKS200&lt;=301,GKS200/3,GKS200/4))))</f>
        <v>0</v>
      </c>
      <c r="GKU200" s="108">
        <v>4</v>
      </c>
      <c r="GKV200" s="109"/>
      <c r="GKW200" s="87"/>
      <c r="GKX200" s="87"/>
      <c r="GKY200" s="87">
        <v>0</v>
      </c>
      <c r="GKZ200" s="87">
        <f>GKX200+GKY200</f>
        <v>0</v>
      </c>
      <c r="GLA200" s="87">
        <v>0</v>
      </c>
      <c r="GLB200" s="87">
        <f>GKZ200*(($H$150)+1)+(IF(GLA200&lt;101,GLA200,IF(GLA200&lt;201,GLA200/2,IF(GLA200&lt;=301,GLA200/3,GLA200/4))))</f>
        <v>0</v>
      </c>
      <c r="GLC200" s="108">
        <v>4</v>
      </c>
      <c r="GLD200" s="109"/>
      <c r="GLE200" s="87"/>
      <c r="GLF200" s="87"/>
      <c r="GLG200" s="87">
        <v>0</v>
      </c>
      <c r="GLH200" s="87">
        <f>GLF200+GLG200</f>
        <v>0</v>
      </c>
      <c r="GLI200" s="87">
        <v>0</v>
      </c>
      <c r="GLJ200" s="87">
        <f>GLH200*(($H$150)+1)+(IF(GLI200&lt;101,GLI200,IF(GLI200&lt;201,GLI200/2,IF(GLI200&lt;=301,GLI200/3,GLI200/4))))</f>
        <v>0</v>
      </c>
      <c r="GLK200" s="108">
        <v>4</v>
      </c>
      <c r="GLL200" s="109"/>
      <c r="GLM200" s="87"/>
      <c r="GLN200" s="87"/>
      <c r="GLO200" s="87">
        <v>0</v>
      </c>
      <c r="GLP200" s="87">
        <f>GLN200+GLO200</f>
        <v>0</v>
      </c>
      <c r="GLQ200" s="87">
        <v>0</v>
      </c>
      <c r="GLR200" s="87">
        <f>GLP200*(($H$150)+1)+(IF(GLQ200&lt;101,GLQ200,IF(GLQ200&lt;201,GLQ200/2,IF(GLQ200&lt;=301,GLQ200/3,GLQ200/4))))</f>
        <v>0</v>
      </c>
      <c r="GLS200" s="108">
        <v>4</v>
      </c>
      <c r="GLT200" s="109"/>
      <c r="GLU200" s="87"/>
      <c r="GLV200" s="87"/>
      <c r="GLW200" s="87">
        <v>0</v>
      </c>
      <c r="GLX200" s="87">
        <f>GLV200+GLW200</f>
        <v>0</v>
      </c>
      <c r="GLY200" s="87">
        <v>0</v>
      </c>
      <c r="GLZ200" s="87">
        <f>GLX200*(($H$150)+1)+(IF(GLY200&lt;101,GLY200,IF(GLY200&lt;201,GLY200/2,IF(GLY200&lt;=301,GLY200/3,GLY200/4))))</f>
        <v>0</v>
      </c>
      <c r="GMA200" s="108">
        <v>4</v>
      </c>
      <c r="GMB200" s="109"/>
      <c r="GMC200" s="87"/>
      <c r="GMD200" s="87"/>
      <c r="GME200" s="87">
        <v>0</v>
      </c>
      <c r="GMF200" s="87">
        <f>GMD200+GME200</f>
        <v>0</v>
      </c>
      <c r="GMG200" s="87">
        <v>0</v>
      </c>
      <c r="GMH200" s="87">
        <f>GMF200*(($H$150)+1)+(IF(GMG200&lt;101,GMG200,IF(GMG200&lt;201,GMG200/2,IF(GMG200&lt;=301,GMG200/3,GMG200/4))))</f>
        <v>0</v>
      </c>
      <c r="GMI200" s="108">
        <v>4</v>
      </c>
      <c r="GMJ200" s="109"/>
      <c r="GMK200" s="87"/>
      <c r="GML200" s="87"/>
      <c r="GMM200" s="87">
        <v>0</v>
      </c>
      <c r="GMN200" s="87">
        <f>GML200+GMM200</f>
        <v>0</v>
      </c>
      <c r="GMO200" s="87">
        <v>0</v>
      </c>
      <c r="GMP200" s="87">
        <f>GMN200*(($H$150)+1)+(IF(GMO200&lt;101,GMO200,IF(GMO200&lt;201,GMO200/2,IF(GMO200&lt;=301,GMO200/3,GMO200/4))))</f>
        <v>0</v>
      </c>
      <c r="GMQ200" s="108">
        <v>4</v>
      </c>
      <c r="GMR200" s="109"/>
      <c r="GMS200" s="87"/>
      <c r="GMT200" s="87"/>
      <c r="GMU200" s="87">
        <v>0</v>
      </c>
      <c r="GMV200" s="87">
        <f>GMT200+GMU200</f>
        <v>0</v>
      </c>
      <c r="GMW200" s="87">
        <v>0</v>
      </c>
      <c r="GMX200" s="87">
        <f>GMV200*(($H$150)+1)+(IF(GMW200&lt;101,GMW200,IF(GMW200&lt;201,GMW200/2,IF(GMW200&lt;=301,GMW200/3,GMW200/4))))</f>
        <v>0</v>
      </c>
      <c r="GMY200" s="108">
        <v>4</v>
      </c>
      <c r="GMZ200" s="109"/>
      <c r="GNA200" s="87"/>
      <c r="GNB200" s="87"/>
      <c r="GNC200" s="87">
        <v>0</v>
      </c>
      <c r="GND200" s="87">
        <f>GNB200+GNC200</f>
        <v>0</v>
      </c>
      <c r="GNE200" s="87">
        <v>0</v>
      </c>
      <c r="GNF200" s="87">
        <f>GND200*(($H$150)+1)+(IF(GNE200&lt;101,GNE200,IF(GNE200&lt;201,GNE200/2,IF(GNE200&lt;=301,GNE200/3,GNE200/4))))</f>
        <v>0</v>
      </c>
      <c r="GNG200" s="108">
        <v>4</v>
      </c>
      <c r="GNH200" s="109"/>
      <c r="GNI200" s="87"/>
      <c r="GNJ200" s="87"/>
      <c r="GNK200" s="87">
        <v>0</v>
      </c>
      <c r="GNL200" s="87">
        <f>GNJ200+GNK200</f>
        <v>0</v>
      </c>
      <c r="GNM200" s="87">
        <v>0</v>
      </c>
      <c r="GNN200" s="87">
        <f>GNL200*(($H$150)+1)+(IF(GNM200&lt;101,GNM200,IF(GNM200&lt;201,GNM200/2,IF(GNM200&lt;=301,GNM200/3,GNM200/4))))</f>
        <v>0</v>
      </c>
      <c r="GNO200" s="108">
        <v>4</v>
      </c>
      <c r="GNP200" s="109"/>
      <c r="GNQ200" s="87"/>
      <c r="GNR200" s="87"/>
      <c r="GNS200" s="87">
        <v>0</v>
      </c>
      <c r="GNT200" s="87">
        <f>GNR200+GNS200</f>
        <v>0</v>
      </c>
      <c r="GNU200" s="87">
        <v>0</v>
      </c>
      <c r="GNV200" s="87">
        <f>GNT200*(($H$150)+1)+(IF(GNU200&lt;101,GNU200,IF(GNU200&lt;201,GNU200/2,IF(GNU200&lt;=301,GNU200/3,GNU200/4))))</f>
        <v>0</v>
      </c>
      <c r="GNW200" s="108">
        <v>4</v>
      </c>
      <c r="GNX200" s="109"/>
      <c r="GNY200" s="87"/>
      <c r="GNZ200" s="87"/>
      <c r="GOA200" s="87">
        <v>0</v>
      </c>
      <c r="GOB200" s="87">
        <f>GNZ200+GOA200</f>
        <v>0</v>
      </c>
      <c r="GOC200" s="87">
        <v>0</v>
      </c>
      <c r="GOD200" s="87">
        <f>GOB200*(($H$150)+1)+(IF(GOC200&lt;101,GOC200,IF(GOC200&lt;201,GOC200/2,IF(GOC200&lt;=301,GOC200/3,GOC200/4))))</f>
        <v>0</v>
      </c>
      <c r="GOE200" s="108">
        <v>4</v>
      </c>
      <c r="GOF200" s="109"/>
      <c r="GOG200" s="87"/>
      <c r="GOH200" s="87"/>
      <c r="GOI200" s="87">
        <v>0</v>
      </c>
      <c r="GOJ200" s="87">
        <f>GOH200+GOI200</f>
        <v>0</v>
      </c>
      <c r="GOK200" s="87">
        <v>0</v>
      </c>
      <c r="GOL200" s="87">
        <f>GOJ200*(($H$150)+1)+(IF(GOK200&lt;101,GOK200,IF(GOK200&lt;201,GOK200/2,IF(GOK200&lt;=301,GOK200/3,GOK200/4))))</f>
        <v>0</v>
      </c>
      <c r="GOM200" s="108">
        <v>4</v>
      </c>
      <c r="GON200" s="109"/>
      <c r="GOO200" s="87"/>
      <c r="GOP200" s="87"/>
      <c r="GOQ200" s="87">
        <v>0</v>
      </c>
      <c r="GOR200" s="87">
        <f>GOP200+GOQ200</f>
        <v>0</v>
      </c>
      <c r="GOS200" s="87">
        <v>0</v>
      </c>
      <c r="GOT200" s="87">
        <f>GOR200*(($H$150)+1)+(IF(GOS200&lt;101,GOS200,IF(GOS200&lt;201,GOS200/2,IF(GOS200&lt;=301,GOS200/3,GOS200/4))))</f>
        <v>0</v>
      </c>
      <c r="GOU200" s="108">
        <v>4</v>
      </c>
      <c r="GOV200" s="109"/>
      <c r="GOW200" s="87"/>
      <c r="GOX200" s="87"/>
      <c r="GOY200" s="87">
        <v>0</v>
      </c>
      <c r="GOZ200" s="87">
        <f>GOX200+GOY200</f>
        <v>0</v>
      </c>
      <c r="GPA200" s="87">
        <v>0</v>
      </c>
      <c r="GPB200" s="87">
        <f>GOZ200*(($H$150)+1)+(IF(GPA200&lt;101,GPA200,IF(GPA200&lt;201,GPA200/2,IF(GPA200&lt;=301,GPA200/3,GPA200/4))))</f>
        <v>0</v>
      </c>
      <c r="GPC200" s="108">
        <v>4</v>
      </c>
      <c r="GPD200" s="109"/>
      <c r="GPE200" s="87"/>
      <c r="GPF200" s="87"/>
      <c r="GPG200" s="87">
        <v>0</v>
      </c>
      <c r="GPH200" s="87">
        <f>GPF200+GPG200</f>
        <v>0</v>
      </c>
      <c r="GPI200" s="87">
        <v>0</v>
      </c>
      <c r="GPJ200" s="87">
        <f>GPH200*(($H$150)+1)+(IF(GPI200&lt;101,GPI200,IF(GPI200&lt;201,GPI200/2,IF(GPI200&lt;=301,GPI200/3,GPI200/4))))</f>
        <v>0</v>
      </c>
      <c r="GPK200" s="108">
        <v>4</v>
      </c>
      <c r="GPL200" s="109"/>
      <c r="GPM200" s="87"/>
      <c r="GPN200" s="87"/>
      <c r="GPO200" s="87">
        <v>0</v>
      </c>
      <c r="GPP200" s="87">
        <f>GPN200+GPO200</f>
        <v>0</v>
      </c>
      <c r="GPQ200" s="87">
        <v>0</v>
      </c>
      <c r="GPR200" s="87">
        <f>GPP200*(($H$150)+1)+(IF(GPQ200&lt;101,GPQ200,IF(GPQ200&lt;201,GPQ200/2,IF(GPQ200&lt;=301,GPQ200/3,GPQ200/4))))</f>
        <v>0</v>
      </c>
      <c r="GPS200" s="108">
        <v>4</v>
      </c>
      <c r="GPT200" s="109"/>
      <c r="GPU200" s="87"/>
      <c r="GPV200" s="87"/>
      <c r="GPW200" s="87">
        <v>0</v>
      </c>
      <c r="GPX200" s="87">
        <f>GPV200+GPW200</f>
        <v>0</v>
      </c>
      <c r="GPY200" s="87">
        <v>0</v>
      </c>
      <c r="GPZ200" s="87">
        <f>GPX200*(($H$150)+1)+(IF(GPY200&lt;101,GPY200,IF(GPY200&lt;201,GPY200/2,IF(GPY200&lt;=301,GPY200/3,GPY200/4))))</f>
        <v>0</v>
      </c>
      <c r="GQA200" s="108">
        <v>4</v>
      </c>
      <c r="GQB200" s="109"/>
      <c r="GQC200" s="87"/>
      <c r="GQD200" s="87"/>
      <c r="GQE200" s="87">
        <v>0</v>
      </c>
      <c r="GQF200" s="87">
        <f>GQD200+GQE200</f>
        <v>0</v>
      </c>
      <c r="GQG200" s="87">
        <v>0</v>
      </c>
      <c r="GQH200" s="87">
        <f>GQF200*(($H$150)+1)+(IF(GQG200&lt;101,GQG200,IF(GQG200&lt;201,GQG200/2,IF(GQG200&lt;=301,GQG200/3,GQG200/4))))</f>
        <v>0</v>
      </c>
      <c r="GQI200" s="108">
        <v>4</v>
      </c>
      <c r="GQJ200" s="109"/>
      <c r="GQK200" s="87"/>
      <c r="GQL200" s="87"/>
      <c r="GQM200" s="87">
        <v>0</v>
      </c>
      <c r="GQN200" s="87">
        <f>GQL200+GQM200</f>
        <v>0</v>
      </c>
      <c r="GQO200" s="87">
        <v>0</v>
      </c>
      <c r="GQP200" s="87">
        <f>GQN200*(($H$150)+1)+(IF(GQO200&lt;101,GQO200,IF(GQO200&lt;201,GQO200/2,IF(GQO200&lt;=301,GQO200/3,GQO200/4))))</f>
        <v>0</v>
      </c>
      <c r="GQQ200" s="108">
        <v>4</v>
      </c>
      <c r="GQR200" s="109"/>
      <c r="GQS200" s="87"/>
      <c r="GQT200" s="87"/>
      <c r="GQU200" s="87">
        <v>0</v>
      </c>
      <c r="GQV200" s="87">
        <f>GQT200+GQU200</f>
        <v>0</v>
      </c>
      <c r="GQW200" s="87">
        <v>0</v>
      </c>
      <c r="GQX200" s="87">
        <f>GQV200*(($H$150)+1)+(IF(GQW200&lt;101,GQW200,IF(GQW200&lt;201,GQW200/2,IF(GQW200&lt;=301,GQW200/3,GQW200/4))))</f>
        <v>0</v>
      </c>
      <c r="GQY200" s="108">
        <v>4</v>
      </c>
      <c r="GQZ200" s="109"/>
      <c r="GRA200" s="87"/>
      <c r="GRB200" s="87"/>
      <c r="GRC200" s="87">
        <v>0</v>
      </c>
      <c r="GRD200" s="87">
        <f>GRB200+GRC200</f>
        <v>0</v>
      </c>
      <c r="GRE200" s="87">
        <v>0</v>
      </c>
      <c r="GRF200" s="87">
        <f>GRD200*(($H$150)+1)+(IF(GRE200&lt;101,GRE200,IF(GRE200&lt;201,GRE200/2,IF(GRE200&lt;=301,GRE200/3,GRE200/4))))</f>
        <v>0</v>
      </c>
      <c r="GRG200" s="108">
        <v>4</v>
      </c>
      <c r="GRH200" s="109"/>
      <c r="GRI200" s="87"/>
      <c r="GRJ200" s="87"/>
      <c r="GRK200" s="87">
        <v>0</v>
      </c>
      <c r="GRL200" s="87">
        <f>GRJ200+GRK200</f>
        <v>0</v>
      </c>
      <c r="GRM200" s="87">
        <v>0</v>
      </c>
      <c r="GRN200" s="87">
        <f>GRL200*(($H$150)+1)+(IF(GRM200&lt;101,GRM200,IF(GRM200&lt;201,GRM200/2,IF(GRM200&lt;=301,GRM200/3,GRM200/4))))</f>
        <v>0</v>
      </c>
      <c r="GRO200" s="108">
        <v>4</v>
      </c>
      <c r="GRP200" s="109"/>
      <c r="GRQ200" s="87"/>
      <c r="GRR200" s="87"/>
      <c r="GRS200" s="87">
        <v>0</v>
      </c>
      <c r="GRT200" s="87">
        <f>GRR200+GRS200</f>
        <v>0</v>
      </c>
      <c r="GRU200" s="87">
        <v>0</v>
      </c>
      <c r="GRV200" s="87">
        <f>GRT200*(($H$150)+1)+(IF(GRU200&lt;101,GRU200,IF(GRU200&lt;201,GRU200/2,IF(GRU200&lt;=301,GRU200/3,GRU200/4))))</f>
        <v>0</v>
      </c>
      <c r="GRW200" s="108">
        <v>4</v>
      </c>
      <c r="GRX200" s="109"/>
      <c r="GRY200" s="87"/>
      <c r="GRZ200" s="87"/>
      <c r="GSA200" s="87">
        <v>0</v>
      </c>
      <c r="GSB200" s="87">
        <f>GRZ200+GSA200</f>
        <v>0</v>
      </c>
      <c r="GSC200" s="87">
        <v>0</v>
      </c>
      <c r="GSD200" s="87">
        <f>GSB200*(($H$150)+1)+(IF(GSC200&lt;101,GSC200,IF(GSC200&lt;201,GSC200/2,IF(GSC200&lt;=301,GSC200/3,GSC200/4))))</f>
        <v>0</v>
      </c>
      <c r="GSE200" s="108">
        <v>4</v>
      </c>
      <c r="GSF200" s="109"/>
      <c r="GSG200" s="87"/>
      <c r="GSH200" s="87"/>
      <c r="GSI200" s="87">
        <v>0</v>
      </c>
      <c r="GSJ200" s="87">
        <f>GSH200+GSI200</f>
        <v>0</v>
      </c>
      <c r="GSK200" s="87">
        <v>0</v>
      </c>
      <c r="GSL200" s="87">
        <f>GSJ200*(($H$150)+1)+(IF(GSK200&lt;101,GSK200,IF(GSK200&lt;201,GSK200/2,IF(GSK200&lt;=301,GSK200/3,GSK200/4))))</f>
        <v>0</v>
      </c>
      <c r="GSM200" s="108">
        <v>4</v>
      </c>
      <c r="GSN200" s="109"/>
      <c r="GSO200" s="87"/>
      <c r="GSP200" s="87"/>
      <c r="GSQ200" s="87">
        <v>0</v>
      </c>
      <c r="GSR200" s="87">
        <f>GSP200+GSQ200</f>
        <v>0</v>
      </c>
      <c r="GSS200" s="87">
        <v>0</v>
      </c>
      <c r="GST200" s="87">
        <f>GSR200*(($H$150)+1)+(IF(GSS200&lt;101,GSS200,IF(GSS200&lt;201,GSS200/2,IF(GSS200&lt;=301,GSS200/3,GSS200/4))))</f>
        <v>0</v>
      </c>
      <c r="GSU200" s="108">
        <v>4</v>
      </c>
      <c r="GSV200" s="109"/>
      <c r="GSW200" s="87"/>
      <c r="GSX200" s="87"/>
      <c r="GSY200" s="87">
        <v>0</v>
      </c>
      <c r="GSZ200" s="87">
        <f>GSX200+GSY200</f>
        <v>0</v>
      </c>
      <c r="GTA200" s="87">
        <v>0</v>
      </c>
      <c r="GTB200" s="87">
        <f>GSZ200*(($H$150)+1)+(IF(GTA200&lt;101,GTA200,IF(GTA200&lt;201,GTA200/2,IF(GTA200&lt;=301,GTA200/3,GTA200/4))))</f>
        <v>0</v>
      </c>
      <c r="GTC200" s="108">
        <v>4</v>
      </c>
      <c r="GTD200" s="109"/>
      <c r="GTE200" s="87"/>
      <c r="GTF200" s="87"/>
      <c r="GTG200" s="87">
        <v>0</v>
      </c>
      <c r="GTH200" s="87">
        <f>GTF200+GTG200</f>
        <v>0</v>
      </c>
      <c r="GTI200" s="87">
        <v>0</v>
      </c>
      <c r="GTJ200" s="87">
        <f>GTH200*(($H$150)+1)+(IF(GTI200&lt;101,GTI200,IF(GTI200&lt;201,GTI200/2,IF(GTI200&lt;=301,GTI200/3,GTI200/4))))</f>
        <v>0</v>
      </c>
      <c r="GTK200" s="108">
        <v>4</v>
      </c>
      <c r="GTL200" s="109"/>
      <c r="GTM200" s="87"/>
      <c r="GTN200" s="87"/>
      <c r="GTO200" s="87">
        <v>0</v>
      </c>
      <c r="GTP200" s="87">
        <f>GTN200+GTO200</f>
        <v>0</v>
      </c>
      <c r="GTQ200" s="87">
        <v>0</v>
      </c>
      <c r="GTR200" s="87">
        <f>GTP200*(($H$150)+1)+(IF(GTQ200&lt;101,GTQ200,IF(GTQ200&lt;201,GTQ200/2,IF(GTQ200&lt;=301,GTQ200/3,GTQ200/4))))</f>
        <v>0</v>
      </c>
      <c r="GTS200" s="108">
        <v>4</v>
      </c>
      <c r="GTT200" s="109"/>
      <c r="GTU200" s="87"/>
      <c r="GTV200" s="87"/>
      <c r="GTW200" s="87">
        <v>0</v>
      </c>
      <c r="GTX200" s="87">
        <f>GTV200+GTW200</f>
        <v>0</v>
      </c>
      <c r="GTY200" s="87">
        <v>0</v>
      </c>
      <c r="GTZ200" s="87">
        <f>GTX200*(($H$150)+1)+(IF(GTY200&lt;101,GTY200,IF(GTY200&lt;201,GTY200/2,IF(GTY200&lt;=301,GTY200/3,GTY200/4))))</f>
        <v>0</v>
      </c>
      <c r="GUA200" s="108">
        <v>4</v>
      </c>
      <c r="GUB200" s="109"/>
      <c r="GUC200" s="87"/>
      <c r="GUD200" s="87"/>
      <c r="GUE200" s="87">
        <v>0</v>
      </c>
      <c r="GUF200" s="87">
        <f>GUD200+GUE200</f>
        <v>0</v>
      </c>
      <c r="GUG200" s="87">
        <v>0</v>
      </c>
      <c r="GUH200" s="87">
        <f>GUF200*(($H$150)+1)+(IF(GUG200&lt;101,GUG200,IF(GUG200&lt;201,GUG200/2,IF(GUG200&lt;=301,GUG200/3,GUG200/4))))</f>
        <v>0</v>
      </c>
      <c r="GUI200" s="108">
        <v>4</v>
      </c>
      <c r="GUJ200" s="109"/>
      <c r="GUK200" s="87"/>
      <c r="GUL200" s="87"/>
      <c r="GUM200" s="87">
        <v>0</v>
      </c>
      <c r="GUN200" s="87">
        <f>GUL200+GUM200</f>
        <v>0</v>
      </c>
      <c r="GUO200" s="87">
        <v>0</v>
      </c>
      <c r="GUP200" s="87">
        <f>GUN200*(($H$150)+1)+(IF(GUO200&lt;101,GUO200,IF(GUO200&lt;201,GUO200/2,IF(GUO200&lt;=301,GUO200/3,GUO200/4))))</f>
        <v>0</v>
      </c>
      <c r="GUQ200" s="108">
        <v>4</v>
      </c>
      <c r="GUR200" s="109"/>
      <c r="GUS200" s="87"/>
      <c r="GUT200" s="87"/>
      <c r="GUU200" s="87">
        <v>0</v>
      </c>
      <c r="GUV200" s="87">
        <f>GUT200+GUU200</f>
        <v>0</v>
      </c>
      <c r="GUW200" s="87">
        <v>0</v>
      </c>
      <c r="GUX200" s="87">
        <f>GUV200*(($H$150)+1)+(IF(GUW200&lt;101,GUW200,IF(GUW200&lt;201,GUW200/2,IF(GUW200&lt;=301,GUW200/3,GUW200/4))))</f>
        <v>0</v>
      </c>
      <c r="GUY200" s="108">
        <v>4</v>
      </c>
      <c r="GUZ200" s="109"/>
      <c r="GVA200" s="87"/>
      <c r="GVB200" s="87"/>
      <c r="GVC200" s="87">
        <v>0</v>
      </c>
      <c r="GVD200" s="87">
        <f>GVB200+GVC200</f>
        <v>0</v>
      </c>
      <c r="GVE200" s="87">
        <v>0</v>
      </c>
      <c r="GVF200" s="87">
        <f>GVD200*(($H$150)+1)+(IF(GVE200&lt;101,GVE200,IF(GVE200&lt;201,GVE200/2,IF(GVE200&lt;=301,GVE200/3,GVE200/4))))</f>
        <v>0</v>
      </c>
      <c r="GVG200" s="108">
        <v>4</v>
      </c>
      <c r="GVH200" s="109"/>
      <c r="GVI200" s="87"/>
      <c r="GVJ200" s="87"/>
      <c r="GVK200" s="87">
        <v>0</v>
      </c>
      <c r="GVL200" s="87">
        <f>GVJ200+GVK200</f>
        <v>0</v>
      </c>
      <c r="GVM200" s="87">
        <v>0</v>
      </c>
      <c r="GVN200" s="87">
        <f>GVL200*(($H$150)+1)+(IF(GVM200&lt;101,GVM200,IF(GVM200&lt;201,GVM200/2,IF(GVM200&lt;=301,GVM200/3,GVM200/4))))</f>
        <v>0</v>
      </c>
      <c r="GVO200" s="108">
        <v>4</v>
      </c>
      <c r="GVP200" s="109"/>
      <c r="GVQ200" s="87"/>
      <c r="GVR200" s="87"/>
      <c r="GVS200" s="87">
        <v>0</v>
      </c>
      <c r="GVT200" s="87">
        <f>GVR200+GVS200</f>
        <v>0</v>
      </c>
      <c r="GVU200" s="87">
        <v>0</v>
      </c>
      <c r="GVV200" s="87">
        <f>GVT200*(($H$150)+1)+(IF(GVU200&lt;101,GVU200,IF(GVU200&lt;201,GVU200/2,IF(GVU200&lt;=301,GVU200/3,GVU200/4))))</f>
        <v>0</v>
      </c>
      <c r="GVW200" s="108">
        <v>4</v>
      </c>
      <c r="GVX200" s="109"/>
      <c r="GVY200" s="87"/>
      <c r="GVZ200" s="87"/>
      <c r="GWA200" s="87">
        <v>0</v>
      </c>
      <c r="GWB200" s="87">
        <f>GVZ200+GWA200</f>
        <v>0</v>
      </c>
      <c r="GWC200" s="87">
        <v>0</v>
      </c>
      <c r="GWD200" s="87">
        <f>GWB200*(($H$150)+1)+(IF(GWC200&lt;101,GWC200,IF(GWC200&lt;201,GWC200/2,IF(GWC200&lt;=301,GWC200/3,GWC200/4))))</f>
        <v>0</v>
      </c>
      <c r="GWE200" s="108">
        <v>4</v>
      </c>
      <c r="GWF200" s="109"/>
      <c r="GWG200" s="87"/>
      <c r="GWH200" s="87"/>
      <c r="GWI200" s="87">
        <v>0</v>
      </c>
      <c r="GWJ200" s="87">
        <f>GWH200+GWI200</f>
        <v>0</v>
      </c>
      <c r="GWK200" s="87">
        <v>0</v>
      </c>
      <c r="GWL200" s="87">
        <f>GWJ200*(($H$150)+1)+(IF(GWK200&lt;101,GWK200,IF(GWK200&lt;201,GWK200/2,IF(GWK200&lt;=301,GWK200/3,GWK200/4))))</f>
        <v>0</v>
      </c>
      <c r="GWM200" s="108">
        <v>4</v>
      </c>
      <c r="GWN200" s="109"/>
      <c r="GWO200" s="87"/>
      <c r="GWP200" s="87"/>
      <c r="GWQ200" s="87">
        <v>0</v>
      </c>
      <c r="GWR200" s="87">
        <f>GWP200+GWQ200</f>
        <v>0</v>
      </c>
      <c r="GWS200" s="87">
        <v>0</v>
      </c>
      <c r="GWT200" s="87">
        <f>GWR200*(($H$150)+1)+(IF(GWS200&lt;101,GWS200,IF(GWS200&lt;201,GWS200/2,IF(GWS200&lt;=301,GWS200/3,GWS200/4))))</f>
        <v>0</v>
      </c>
      <c r="GWU200" s="108">
        <v>4</v>
      </c>
      <c r="GWV200" s="109"/>
      <c r="GWW200" s="87"/>
      <c r="GWX200" s="87"/>
      <c r="GWY200" s="87">
        <v>0</v>
      </c>
      <c r="GWZ200" s="87">
        <f>GWX200+GWY200</f>
        <v>0</v>
      </c>
      <c r="GXA200" s="87">
        <v>0</v>
      </c>
      <c r="GXB200" s="87">
        <f>GWZ200*(($H$150)+1)+(IF(GXA200&lt;101,GXA200,IF(GXA200&lt;201,GXA200/2,IF(GXA200&lt;=301,GXA200/3,GXA200/4))))</f>
        <v>0</v>
      </c>
      <c r="GXC200" s="108">
        <v>4</v>
      </c>
      <c r="GXD200" s="109"/>
      <c r="GXE200" s="87"/>
      <c r="GXF200" s="87"/>
      <c r="GXG200" s="87">
        <v>0</v>
      </c>
      <c r="GXH200" s="87">
        <f>GXF200+GXG200</f>
        <v>0</v>
      </c>
      <c r="GXI200" s="87">
        <v>0</v>
      </c>
      <c r="GXJ200" s="87">
        <f>GXH200*(($H$150)+1)+(IF(GXI200&lt;101,GXI200,IF(GXI200&lt;201,GXI200/2,IF(GXI200&lt;=301,GXI200/3,GXI200/4))))</f>
        <v>0</v>
      </c>
      <c r="GXK200" s="108">
        <v>4</v>
      </c>
      <c r="GXL200" s="109"/>
      <c r="GXM200" s="87"/>
      <c r="GXN200" s="87"/>
      <c r="GXO200" s="87">
        <v>0</v>
      </c>
      <c r="GXP200" s="87">
        <f>GXN200+GXO200</f>
        <v>0</v>
      </c>
      <c r="GXQ200" s="87">
        <v>0</v>
      </c>
      <c r="GXR200" s="87">
        <f>GXP200*(($H$150)+1)+(IF(GXQ200&lt;101,GXQ200,IF(GXQ200&lt;201,GXQ200/2,IF(GXQ200&lt;=301,GXQ200/3,GXQ200/4))))</f>
        <v>0</v>
      </c>
      <c r="GXS200" s="108">
        <v>4</v>
      </c>
      <c r="GXT200" s="109"/>
      <c r="GXU200" s="87"/>
      <c r="GXV200" s="87"/>
      <c r="GXW200" s="87">
        <v>0</v>
      </c>
      <c r="GXX200" s="87">
        <f>GXV200+GXW200</f>
        <v>0</v>
      </c>
      <c r="GXY200" s="87">
        <v>0</v>
      </c>
      <c r="GXZ200" s="87">
        <f>GXX200*(($H$150)+1)+(IF(GXY200&lt;101,GXY200,IF(GXY200&lt;201,GXY200/2,IF(GXY200&lt;=301,GXY200/3,GXY200/4))))</f>
        <v>0</v>
      </c>
      <c r="GYA200" s="108">
        <v>4</v>
      </c>
      <c r="GYB200" s="109"/>
      <c r="GYC200" s="87"/>
      <c r="GYD200" s="87"/>
      <c r="GYE200" s="87">
        <v>0</v>
      </c>
      <c r="GYF200" s="87">
        <f>GYD200+GYE200</f>
        <v>0</v>
      </c>
      <c r="GYG200" s="87">
        <v>0</v>
      </c>
      <c r="GYH200" s="87">
        <f>GYF200*(($H$150)+1)+(IF(GYG200&lt;101,GYG200,IF(GYG200&lt;201,GYG200/2,IF(GYG200&lt;=301,GYG200/3,GYG200/4))))</f>
        <v>0</v>
      </c>
      <c r="GYI200" s="108">
        <v>4</v>
      </c>
      <c r="GYJ200" s="109"/>
      <c r="GYK200" s="87"/>
      <c r="GYL200" s="87"/>
      <c r="GYM200" s="87">
        <v>0</v>
      </c>
      <c r="GYN200" s="87">
        <f>GYL200+GYM200</f>
        <v>0</v>
      </c>
      <c r="GYO200" s="87">
        <v>0</v>
      </c>
      <c r="GYP200" s="87">
        <f>GYN200*(($H$150)+1)+(IF(GYO200&lt;101,GYO200,IF(GYO200&lt;201,GYO200/2,IF(GYO200&lt;=301,GYO200/3,GYO200/4))))</f>
        <v>0</v>
      </c>
      <c r="GYQ200" s="108">
        <v>4</v>
      </c>
      <c r="GYR200" s="109"/>
      <c r="GYS200" s="87"/>
      <c r="GYT200" s="87"/>
      <c r="GYU200" s="87">
        <v>0</v>
      </c>
      <c r="GYV200" s="87">
        <f>GYT200+GYU200</f>
        <v>0</v>
      </c>
      <c r="GYW200" s="87">
        <v>0</v>
      </c>
      <c r="GYX200" s="87">
        <f>GYV200*(($H$150)+1)+(IF(GYW200&lt;101,GYW200,IF(GYW200&lt;201,GYW200/2,IF(GYW200&lt;=301,GYW200/3,GYW200/4))))</f>
        <v>0</v>
      </c>
      <c r="GYY200" s="108">
        <v>4</v>
      </c>
      <c r="GYZ200" s="109"/>
      <c r="GZA200" s="87"/>
      <c r="GZB200" s="87"/>
      <c r="GZC200" s="87">
        <v>0</v>
      </c>
      <c r="GZD200" s="87">
        <f>GZB200+GZC200</f>
        <v>0</v>
      </c>
      <c r="GZE200" s="87">
        <v>0</v>
      </c>
      <c r="GZF200" s="87">
        <f>GZD200*(($H$150)+1)+(IF(GZE200&lt;101,GZE200,IF(GZE200&lt;201,GZE200/2,IF(GZE200&lt;=301,GZE200/3,GZE200/4))))</f>
        <v>0</v>
      </c>
      <c r="GZG200" s="108">
        <v>4</v>
      </c>
      <c r="GZH200" s="109"/>
      <c r="GZI200" s="87"/>
      <c r="GZJ200" s="87"/>
      <c r="GZK200" s="87">
        <v>0</v>
      </c>
      <c r="GZL200" s="87">
        <f>GZJ200+GZK200</f>
        <v>0</v>
      </c>
      <c r="GZM200" s="87">
        <v>0</v>
      </c>
      <c r="GZN200" s="87">
        <f>GZL200*(($H$150)+1)+(IF(GZM200&lt;101,GZM200,IF(GZM200&lt;201,GZM200/2,IF(GZM200&lt;=301,GZM200/3,GZM200/4))))</f>
        <v>0</v>
      </c>
      <c r="GZO200" s="108">
        <v>4</v>
      </c>
      <c r="GZP200" s="109"/>
      <c r="GZQ200" s="87"/>
      <c r="GZR200" s="87"/>
      <c r="GZS200" s="87">
        <v>0</v>
      </c>
      <c r="GZT200" s="87">
        <f>GZR200+GZS200</f>
        <v>0</v>
      </c>
      <c r="GZU200" s="87">
        <v>0</v>
      </c>
      <c r="GZV200" s="87">
        <f>GZT200*(($H$150)+1)+(IF(GZU200&lt;101,GZU200,IF(GZU200&lt;201,GZU200/2,IF(GZU200&lt;=301,GZU200/3,GZU200/4))))</f>
        <v>0</v>
      </c>
      <c r="GZW200" s="108">
        <v>4</v>
      </c>
      <c r="GZX200" s="109"/>
      <c r="GZY200" s="87"/>
      <c r="GZZ200" s="87"/>
      <c r="HAA200" s="87">
        <v>0</v>
      </c>
      <c r="HAB200" s="87">
        <f>GZZ200+HAA200</f>
        <v>0</v>
      </c>
      <c r="HAC200" s="87">
        <v>0</v>
      </c>
      <c r="HAD200" s="87">
        <f>HAB200*(($H$150)+1)+(IF(HAC200&lt;101,HAC200,IF(HAC200&lt;201,HAC200/2,IF(HAC200&lt;=301,HAC200/3,HAC200/4))))</f>
        <v>0</v>
      </c>
      <c r="HAE200" s="108">
        <v>4</v>
      </c>
      <c r="HAF200" s="109"/>
      <c r="HAG200" s="87"/>
      <c r="HAH200" s="87"/>
      <c r="HAI200" s="87">
        <v>0</v>
      </c>
      <c r="HAJ200" s="87">
        <f>HAH200+HAI200</f>
        <v>0</v>
      </c>
      <c r="HAK200" s="87">
        <v>0</v>
      </c>
      <c r="HAL200" s="87">
        <f>HAJ200*(($H$150)+1)+(IF(HAK200&lt;101,HAK200,IF(HAK200&lt;201,HAK200/2,IF(HAK200&lt;=301,HAK200/3,HAK200/4))))</f>
        <v>0</v>
      </c>
      <c r="HAM200" s="108">
        <v>4</v>
      </c>
      <c r="HAN200" s="109"/>
      <c r="HAO200" s="87"/>
      <c r="HAP200" s="87"/>
      <c r="HAQ200" s="87">
        <v>0</v>
      </c>
      <c r="HAR200" s="87">
        <f>HAP200+HAQ200</f>
        <v>0</v>
      </c>
      <c r="HAS200" s="87">
        <v>0</v>
      </c>
      <c r="HAT200" s="87">
        <f>HAR200*(($H$150)+1)+(IF(HAS200&lt;101,HAS200,IF(HAS200&lt;201,HAS200/2,IF(HAS200&lt;=301,HAS200/3,HAS200/4))))</f>
        <v>0</v>
      </c>
      <c r="HAU200" s="108">
        <v>4</v>
      </c>
      <c r="HAV200" s="109"/>
      <c r="HAW200" s="87"/>
      <c r="HAX200" s="87"/>
      <c r="HAY200" s="87">
        <v>0</v>
      </c>
      <c r="HAZ200" s="87">
        <f>HAX200+HAY200</f>
        <v>0</v>
      </c>
      <c r="HBA200" s="87">
        <v>0</v>
      </c>
      <c r="HBB200" s="87">
        <f>HAZ200*(($H$150)+1)+(IF(HBA200&lt;101,HBA200,IF(HBA200&lt;201,HBA200/2,IF(HBA200&lt;=301,HBA200/3,HBA200/4))))</f>
        <v>0</v>
      </c>
      <c r="HBC200" s="108">
        <v>4</v>
      </c>
      <c r="HBD200" s="109"/>
      <c r="HBE200" s="87"/>
      <c r="HBF200" s="87"/>
      <c r="HBG200" s="87">
        <v>0</v>
      </c>
      <c r="HBH200" s="87">
        <f>HBF200+HBG200</f>
        <v>0</v>
      </c>
      <c r="HBI200" s="87">
        <v>0</v>
      </c>
      <c r="HBJ200" s="87">
        <f>HBH200*(($H$150)+1)+(IF(HBI200&lt;101,HBI200,IF(HBI200&lt;201,HBI200/2,IF(HBI200&lt;=301,HBI200/3,HBI200/4))))</f>
        <v>0</v>
      </c>
      <c r="HBK200" s="108">
        <v>4</v>
      </c>
      <c r="HBL200" s="109"/>
      <c r="HBM200" s="87"/>
      <c r="HBN200" s="87"/>
      <c r="HBO200" s="87">
        <v>0</v>
      </c>
      <c r="HBP200" s="87">
        <f>HBN200+HBO200</f>
        <v>0</v>
      </c>
      <c r="HBQ200" s="87">
        <v>0</v>
      </c>
      <c r="HBR200" s="87">
        <f>HBP200*(($H$150)+1)+(IF(HBQ200&lt;101,HBQ200,IF(HBQ200&lt;201,HBQ200/2,IF(HBQ200&lt;=301,HBQ200/3,HBQ200/4))))</f>
        <v>0</v>
      </c>
      <c r="HBS200" s="108">
        <v>4</v>
      </c>
      <c r="HBT200" s="109"/>
      <c r="HBU200" s="87"/>
      <c r="HBV200" s="87"/>
      <c r="HBW200" s="87">
        <v>0</v>
      </c>
      <c r="HBX200" s="87">
        <f>HBV200+HBW200</f>
        <v>0</v>
      </c>
      <c r="HBY200" s="87">
        <v>0</v>
      </c>
      <c r="HBZ200" s="87">
        <f>HBX200*(($H$150)+1)+(IF(HBY200&lt;101,HBY200,IF(HBY200&lt;201,HBY200/2,IF(HBY200&lt;=301,HBY200/3,HBY200/4))))</f>
        <v>0</v>
      </c>
      <c r="HCA200" s="108">
        <v>4</v>
      </c>
      <c r="HCB200" s="109"/>
      <c r="HCC200" s="87"/>
      <c r="HCD200" s="87"/>
      <c r="HCE200" s="87">
        <v>0</v>
      </c>
      <c r="HCF200" s="87">
        <f>HCD200+HCE200</f>
        <v>0</v>
      </c>
      <c r="HCG200" s="87">
        <v>0</v>
      </c>
      <c r="HCH200" s="87">
        <f>HCF200*(($H$150)+1)+(IF(HCG200&lt;101,HCG200,IF(HCG200&lt;201,HCG200/2,IF(HCG200&lt;=301,HCG200/3,HCG200/4))))</f>
        <v>0</v>
      </c>
      <c r="HCI200" s="108">
        <v>4</v>
      </c>
      <c r="HCJ200" s="109"/>
      <c r="HCK200" s="87"/>
      <c r="HCL200" s="87"/>
      <c r="HCM200" s="87">
        <v>0</v>
      </c>
      <c r="HCN200" s="87">
        <f>HCL200+HCM200</f>
        <v>0</v>
      </c>
      <c r="HCO200" s="87">
        <v>0</v>
      </c>
      <c r="HCP200" s="87">
        <f>HCN200*(($H$150)+1)+(IF(HCO200&lt;101,HCO200,IF(HCO200&lt;201,HCO200/2,IF(HCO200&lt;=301,HCO200/3,HCO200/4))))</f>
        <v>0</v>
      </c>
      <c r="HCQ200" s="108">
        <v>4</v>
      </c>
      <c r="HCR200" s="109"/>
      <c r="HCS200" s="87"/>
      <c r="HCT200" s="87"/>
      <c r="HCU200" s="87">
        <v>0</v>
      </c>
      <c r="HCV200" s="87">
        <f>HCT200+HCU200</f>
        <v>0</v>
      </c>
      <c r="HCW200" s="87">
        <v>0</v>
      </c>
      <c r="HCX200" s="87">
        <f>HCV200*(($H$150)+1)+(IF(HCW200&lt;101,HCW200,IF(HCW200&lt;201,HCW200/2,IF(HCW200&lt;=301,HCW200/3,HCW200/4))))</f>
        <v>0</v>
      </c>
      <c r="HCY200" s="108">
        <v>4</v>
      </c>
      <c r="HCZ200" s="109"/>
      <c r="HDA200" s="87"/>
      <c r="HDB200" s="87"/>
      <c r="HDC200" s="87">
        <v>0</v>
      </c>
      <c r="HDD200" s="87">
        <f>HDB200+HDC200</f>
        <v>0</v>
      </c>
      <c r="HDE200" s="87">
        <v>0</v>
      </c>
      <c r="HDF200" s="87">
        <f>HDD200*(($H$150)+1)+(IF(HDE200&lt;101,HDE200,IF(HDE200&lt;201,HDE200/2,IF(HDE200&lt;=301,HDE200/3,HDE200/4))))</f>
        <v>0</v>
      </c>
      <c r="HDG200" s="108">
        <v>4</v>
      </c>
      <c r="HDH200" s="109"/>
      <c r="HDI200" s="87"/>
      <c r="HDJ200" s="87"/>
      <c r="HDK200" s="87">
        <v>0</v>
      </c>
      <c r="HDL200" s="87">
        <f>HDJ200+HDK200</f>
        <v>0</v>
      </c>
      <c r="HDM200" s="87">
        <v>0</v>
      </c>
      <c r="HDN200" s="87">
        <f>HDL200*(($H$150)+1)+(IF(HDM200&lt;101,HDM200,IF(HDM200&lt;201,HDM200/2,IF(HDM200&lt;=301,HDM200/3,HDM200/4))))</f>
        <v>0</v>
      </c>
      <c r="HDO200" s="108">
        <v>4</v>
      </c>
      <c r="HDP200" s="109"/>
      <c r="HDQ200" s="87"/>
      <c r="HDR200" s="87"/>
      <c r="HDS200" s="87">
        <v>0</v>
      </c>
      <c r="HDT200" s="87">
        <f>HDR200+HDS200</f>
        <v>0</v>
      </c>
      <c r="HDU200" s="87">
        <v>0</v>
      </c>
      <c r="HDV200" s="87">
        <f>HDT200*(($H$150)+1)+(IF(HDU200&lt;101,HDU200,IF(HDU200&lt;201,HDU200/2,IF(HDU200&lt;=301,HDU200/3,HDU200/4))))</f>
        <v>0</v>
      </c>
      <c r="HDW200" s="108">
        <v>4</v>
      </c>
      <c r="HDX200" s="109"/>
      <c r="HDY200" s="87"/>
      <c r="HDZ200" s="87"/>
      <c r="HEA200" s="87">
        <v>0</v>
      </c>
      <c r="HEB200" s="87">
        <f>HDZ200+HEA200</f>
        <v>0</v>
      </c>
      <c r="HEC200" s="87">
        <v>0</v>
      </c>
      <c r="HED200" s="87">
        <f>HEB200*(($H$150)+1)+(IF(HEC200&lt;101,HEC200,IF(HEC200&lt;201,HEC200/2,IF(HEC200&lt;=301,HEC200/3,HEC200/4))))</f>
        <v>0</v>
      </c>
      <c r="HEE200" s="108">
        <v>4</v>
      </c>
      <c r="HEF200" s="109"/>
      <c r="HEG200" s="87"/>
      <c r="HEH200" s="87"/>
      <c r="HEI200" s="87">
        <v>0</v>
      </c>
      <c r="HEJ200" s="87">
        <f>HEH200+HEI200</f>
        <v>0</v>
      </c>
      <c r="HEK200" s="87">
        <v>0</v>
      </c>
      <c r="HEL200" s="87">
        <f>HEJ200*(($H$150)+1)+(IF(HEK200&lt;101,HEK200,IF(HEK200&lt;201,HEK200/2,IF(HEK200&lt;=301,HEK200/3,HEK200/4))))</f>
        <v>0</v>
      </c>
      <c r="HEM200" s="108">
        <v>4</v>
      </c>
      <c r="HEN200" s="109"/>
      <c r="HEO200" s="87"/>
      <c r="HEP200" s="87"/>
      <c r="HEQ200" s="87">
        <v>0</v>
      </c>
      <c r="HER200" s="87">
        <f>HEP200+HEQ200</f>
        <v>0</v>
      </c>
      <c r="HES200" s="87">
        <v>0</v>
      </c>
      <c r="HET200" s="87">
        <f>HER200*(($H$150)+1)+(IF(HES200&lt;101,HES200,IF(HES200&lt;201,HES200/2,IF(HES200&lt;=301,HES200/3,HES200/4))))</f>
        <v>0</v>
      </c>
      <c r="HEU200" s="108">
        <v>4</v>
      </c>
      <c r="HEV200" s="109"/>
      <c r="HEW200" s="87"/>
      <c r="HEX200" s="87"/>
      <c r="HEY200" s="87">
        <v>0</v>
      </c>
      <c r="HEZ200" s="87">
        <f>HEX200+HEY200</f>
        <v>0</v>
      </c>
      <c r="HFA200" s="87">
        <v>0</v>
      </c>
      <c r="HFB200" s="87">
        <f>HEZ200*(($H$150)+1)+(IF(HFA200&lt;101,HFA200,IF(HFA200&lt;201,HFA200/2,IF(HFA200&lt;=301,HFA200/3,HFA200/4))))</f>
        <v>0</v>
      </c>
      <c r="HFC200" s="108">
        <v>4</v>
      </c>
      <c r="HFD200" s="109"/>
      <c r="HFE200" s="87"/>
      <c r="HFF200" s="87"/>
      <c r="HFG200" s="87">
        <v>0</v>
      </c>
      <c r="HFH200" s="87">
        <f>HFF200+HFG200</f>
        <v>0</v>
      </c>
      <c r="HFI200" s="87">
        <v>0</v>
      </c>
      <c r="HFJ200" s="87">
        <f>HFH200*(($H$150)+1)+(IF(HFI200&lt;101,HFI200,IF(HFI200&lt;201,HFI200/2,IF(HFI200&lt;=301,HFI200/3,HFI200/4))))</f>
        <v>0</v>
      </c>
      <c r="HFK200" s="108">
        <v>4</v>
      </c>
      <c r="HFL200" s="109"/>
      <c r="HFM200" s="87"/>
      <c r="HFN200" s="87"/>
      <c r="HFO200" s="87">
        <v>0</v>
      </c>
      <c r="HFP200" s="87">
        <f>HFN200+HFO200</f>
        <v>0</v>
      </c>
      <c r="HFQ200" s="87">
        <v>0</v>
      </c>
      <c r="HFR200" s="87">
        <f>HFP200*(($H$150)+1)+(IF(HFQ200&lt;101,HFQ200,IF(HFQ200&lt;201,HFQ200/2,IF(HFQ200&lt;=301,HFQ200/3,HFQ200/4))))</f>
        <v>0</v>
      </c>
      <c r="HFS200" s="108">
        <v>4</v>
      </c>
      <c r="HFT200" s="109"/>
      <c r="HFU200" s="87"/>
      <c r="HFV200" s="87"/>
      <c r="HFW200" s="87">
        <v>0</v>
      </c>
      <c r="HFX200" s="87">
        <f>HFV200+HFW200</f>
        <v>0</v>
      </c>
      <c r="HFY200" s="87">
        <v>0</v>
      </c>
      <c r="HFZ200" s="87">
        <f>HFX200*(($H$150)+1)+(IF(HFY200&lt;101,HFY200,IF(HFY200&lt;201,HFY200/2,IF(HFY200&lt;=301,HFY200/3,HFY200/4))))</f>
        <v>0</v>
      </c>
      <c r="HGA200" s="108">
        <v>4</v>
      </c>
      <c r="HGB200" s="109"/>
      <c r="HGC200" s="87"/>
      <c r="HGD200" s="87"/>
      <c r="HGE200" s="87">
        <v>0</v>
      </c>
      <c r="HGF200" s="87">
        <f>HGD200+HGE200</f>
        <v>0</v>
      </c>
      <c r="HGG200" s="87">
        <v>0</v>
      </c>
      <c r="HGH200" s="87">
        <f>HGF200*(($H$150)+1)+(IF(HGG200&lt;101,HGG200,IF(HGG200&lt;201,HGG200/2,IF(HGG200&lt;=301,HGG200/3,HGG200/4))))</f>
        <v>0</v>
      </c>
      <c r="HGI200" s="108">
        <v>4</v>
      </c>
      <c r="HGJ200" s="109"/>
      <c r="HGK200" s="87"/>
      <c r="HGL200" s="87"/>
      <c r="HGM200" s="87">
        <v>0</v>
      </c>
      <c r="HGN200" s="87">
        <f>HGL200+HGM200</f>
        <v>0</v>
      </c>
      <c r="HGO200" s="87">
        <v>0</v>
      </c>
      <c r="HGP200" s="87">
        <f>HGN200*(($H$150)+1)+(IF(HGO200&lt;101,HGO200,IF(HGO200&lt;201,HGO200/2,IF(HGO200&lt;=301,HGO200/3,HGO200/4))))</f>
        <v>0</v>
      </c>
      <c r="HGQ200" s="108">
        <v>4</v>
      </c>
      <c r="HGR200" s="109"/>
      <c r="HGS200" s="87"/>
      <c r="HGT200" s="87"/>
      <c r="HGU200" s="87">
        <v>0</v>
      </c>
      <c r="HGV200" s="87">
        <f>HGT200+HGU200</f>
        <v>0</v>
      </c>
      <c r="HGW200" s="87">
        <v>0</v>
      </c>
      <c r="HGX200" s="87">
        <f>HGV200*(($H$150)+1)+(IF(HGW200&lt;101,HGW200,IF(HGW200&lt;201,HGW200/2,IF(HGW200&lt;=301,HGW200/3,HGW200/4))))</f>
        <v>0</v>
      </c>
      <c r="HGY200" s="108">
        <v>4</v>
      </c>
      <c r="HGZ200" s="109"/>
      <c r="HHA200" s="87"/>
      <c r="HHB200" s="87"/>
      <c r="HHC200" s="87">
        <v>0</v>
      </c>
      <c r="HHD200" s="87">
        <f>HHB200+HHC200</f>
        <v>0</v>
      </c>
      <c r="HHE200" s="87">
        <v>0</v>
      </c>
      <c r="HHF200" s="87">
        <f>HHD200*(($H$150)+1)+(IF(HHE200&lt;101,HHE200,IF(HHE200&lt;201,HHE200/2,IF(HHE200&lt;=301,HHE200/3,HHE200/4))))</f>
        <v>0</v>
      </c>
      <c r="HHG200" s="108">
        <v>4</v>
      </c>
      <c r="HHH200" s="109"/>
      <c r="HHI200" s="87"/>
      <c r="HHJ200" s="87"/>
      <c r="HHK200" s="87">
        <v>0</v>
      </c>
      <c r="HHL200" s="87">
        <f>HHJ200+HHK200</f>
        <v>0</v>
      </c>
      <c r="HHM200" s="87">
        <v>0</v>
      </c>
      <c r="HHN200" s="87">
        <f>HHL200*(($H$150)+1)+(IF(HHM200&lt;101,HHM200,IF(HHM200&lt;201,HHM200/2,IF(HHM200&lt;=301,HHM200/3,HHM200/4))))</f>
        <v>0</v>
      </c>
      <c r="HHO200" s="108">
        <v>4</v>
      </c>
      <c r="HHP200" s="109"/>
      <c r="HHQ200" s="87"/>
      <c r="HHR200" s="87"/>
      <c r="HHS200" s="87">
        <v>0</v>
      </c>
      <c r="HHT200" s="87">
        <f>HHR200+HHS200</f>
        <v>0</v>
      </c>
      <c r="HHU200" s="87">
        <v>0</v>
      </c>
      <c r="HHV200" s="87">
        <f>HHT200*(($H$150)+1)+(IF(HHU200&lt;101,HHU200,IF(HHU200&lt;201,HHU200/2,IF(HHU200&lt;=301,HHU200/3,HHU200/4))))</f>
        <v>0</v>
      </c>
      <c r="HHW200" s="108">
        <v>4</v>
      </c>
      <c r="HHX200" s="109"/>
      <c r="HHY200" s="87"/>
      <c r="HHZ200" s="87"/>
      <c r="HIA200" s="87">
        <v>0</v>
      </c>
      <c r="HIB200" s="87">
        <f>HHZ200+HIA200</f>
        <v>0</v>
      </c>
      <c r="HIC200" s="87">
        <v>0</v>
      </c>
      <c r="HID200" s="87">
        <f>HIB200*(($H$150)+1)+(IF(HIC200&lt;101,HIC200,IF(HIC200&lt;201,HIC200/2,IF(HIC200&lt;=301,HIC200/3,HIC200/4))))</f>
        <v>0</v>
      </c>
      <c r="HIE200" s="108">
        <v>4</v>
      </c>
      <c r="HIF200" s="109"/>
      <c r="HIG200" s="87"/>
      <c r="HIH200" s="87"/>
      <c r="HII200" s="87">
        <v>0</v>
      </c>
      <c r="HIJ200" s="87">
        <f>HIH200+HII200</f>
        <v>0</v>
      </c>
      <c r="HIK200" s="87">
        <v>0</v>
      </c>
      <c r="HIL200" s="87">
        <f>HIJ200*(($H$150)+1)+(IF(HIK200&lt;101,HIK200,IF(HIK200&lt;201,HIK200/2,IF(HIK200&lt;=301,HIK200/3,HIK200/4))))</f>
        <v>0</v>
      </c>
      <c r="HIM200" s="108">
        <v>4</v>
      </c>
      <c r="HIN200" s="109"/>
      <c r="HIO200" s="87"/>
      <c r="HIP200" s="87"/>
      <c r="HIQ200" s="87">
        <v>0</v>
      </c>
      <c r="HIR200" s="87">
        <f>HIP200+HIQ200</f>
        <v>0</v>
      </c>
      <c r="HIS200" s="87">
        <v>0</v>
      </c>
      <c r="HIT200" s="87">
        <f>HIR200*(($H$150)+1)+(IF(HIS200&lt;101,HIS200,IF(HIS200&lt;201,HIS200/2,IF(HIS200&lt;=301,HIS200/3,HIS200/4))))</f>
        <v>0</v>
      </c>
      <c r="HIU200" s="108">
        <v>4</v>
      </c>
      <c r="HIV200" s="109"/>
      <c r="HIW200" s="87"/>
      <c r="HIX200" s="87"/>
      <c r="HIY200" s="87">
        <v>0</v>
      </c>
      <c r="HIZ200" s="87">
        <f>HIX200+HIY200</f>
        <v>0</v>
      </c>
      <c r="HJA200" s="87">
        <v>0</v>
      </c>
      <c r="HJB200" s="87">
        <f>HIZ200*(($H$150)+1)+(IF(HJA200&lt;101,HJA200,IF(HJA200&lt;201,HJA200/2,IF(HJA200&lt;=301,HJA200/3,HJA200/4))))</f>
        <v>0</v>
      </c>
      <c r="HJC200" s="108">
        <v>4</v>
      </c>
      <c r="HJD200" s="109"/>
      <c r="HJE200" s="87"/>
      <c r="HJF200" s="87"/>
      <c r="HJG200" s="87">
        <v>0</v>
      </c>
      <c r="HJH200" s="87">
        <f>HJF200+HJG200</f>
        <v>0</v>
      </c>
      <c r="HJI200" s="87">
        <v>0</v>
      </c>
      <c r="HJJ200" s="87">
        <f>HJH200*(($H$150)+1)+(IF(HJI200&lt;101,HJI200,IF(HJI200&lt;201,HJI200/2,IF(HJI200&lt;=301,HJI200/3,HJI200/4))))</f>
        <v>0</v>
      </c>
      <c r="HJK200" s="108">
        <v>4</v>
      </c>
      <c r="HJL200" s="109"/>
      <c r="HJM200" s="87"/>
      <c r="HJN200" s="87"/>
      <c r="HJO200" s="87">
        <v>0</v>
      </c>
      <c r="HJP200" s="87">
        <f>HJN200+HJO200</f>
        <v>0</v>
      </c>
      <c r="HJQ200" s="87">
        <v>0</v>
      </c>
      <c r="HJR200" s="87">
        <f>HJP200*(($H$150)+1)+(IF(HJQ200&lt;101,HJQ200,IF(HJQ200&lt;201,HJQ200/2,IF(HJQ200&lt;=301,HJQ200/3,HJQ200/4))))</f>
        <v>0</v>
      </c>
      <c r="HJS200" s="108">
        <v>4</v>
      </c>
      <c r="HJT200" s="109"/>
      <c r="HJU200" s="87"/>
      <c r="HJV200" s="87"/>
      <c r="HJW200" s="87">
        <v>0</v>
      </c>
      <c r="HJX200" s="87">
        <f>HJV200+HJW200</f>
        <v>0</v>
      </c>
      <c r="HJY200" s="87">
        <v>0</v>
      </c>
      <c r="HJZ200" s="87">
        <f>HJX200*(($H$150)+1)+(IF(HJY200&lt;101,HJY200,IF(HJY200&lt;201,HJY200/2,IF(HJY200&lt;=301,HJY200/3,HJY200/4))))</f>
        <v>0</v>
      </c>
      <c r="HKA200" s="108">
        <v>4</v>
      </c>
      <c r="HKB200" s="109"/>
      <c r="HKC200" s="87"/>
      <c r="HKD200" s="87"/>
      <c r="HKE200" s="87">
        <v>0</v>
      </c>
      <c r="HKF200" s="87">
        <f>HKD200+HKE200</f>
        <v>0</v>
      </c>
      <c r="HKG200" s="87">
        <v>0</v>
      </c>
      <c r="HKH200" s="87">
        <f>HKF200*(($H$150)+1)+(IF(HKG200&lt;101,HKG200,IF(HKG200&lt;201,HKG200/2,IF(HKG200&lt;=301,HKG200/3,HKG200/4))))</f>
        <v>0</v>
      </c>
      <c r="HKI200" s="108">
        <v>4</v>
      </c>
      <c r="HKJ200" s="109"/>
      <c r="HKK200" s="87"/>
      <c r="HKL200" s="87"/>
      <c r="HKM200" s="87">
        <v>0</v>
      </c>
      <c r="HKN200" s="87">
        <f>HKL200+HKM200</f>
        <v>0</v>
      </c>
      <c r="HKO200" s="87">
        <v>0</v>
      </c>
      <c r="HKP200" s="87">
        <f>HKN200*(($H$150)+1)+(IF(HKO200&lt;101,HKO200,IF(HKO200&lt;201,HKO200/2,IF(HKO200&lt;=301,HKO200/3,HKO200/4))))</f>
        <v>0</v>
      </c>
      <c r="HKQ200" s="108">
        <v>4</v>
      </c>
      <c r="HKR200" s="109"/>
      <c r="HKS200" s="87"/>
      <c r="HKT200" s="87"/>
      <c r="HKU200" s="87">
        <v>0</v>
      </c>
      <c r="HKV200" s="87">
        <f>HKT200+HKU200</f>
        <v>0</v>
      </c>
      <c r="HKW200" s="87">
        <v>0</v>
      </c>
      <c r="HKX200" s="87">
        <f>HKV200*(($H$150)+1)+(IF(HKW200&lt;101,HKW200,IF(HKW200&lt;201,HKW200/2,IF(HKW200&lt;=301,HKW200/3,HKW200/4))))</f>
        <v>0</v>
      </c>
      <c r="HKY200" s="108">
        <v>4</v>
      </c>
      <c r="HKZ200" s="109"/>
      <c r="HLA200" s="87"/>
      <c r="HLB200" s="87"/>
      <c r="HLC200" s="87">
        <v>0</v>
      </c>
      <c r="HLD200" s="87">
        <f>HLB200+HLC200</f>
        <v>0</v>
      </c>
      <c r="HLE200" s="87">
        <v>0</v>
      </c>
      <c r="HLF200" s="87">
        <f>HLD200*(($H$150)+1)+(IF(HLE200&lt;101,HLE200,IF(HLE200&lt;201,HLE200/2,IF(HLE200&lt;=301,HLE200/3,HLE200/4))))</f>
        <v>0</v>
      </c>
      <c r="HLG200" s="108">
        <v>4</v>
      </c>
      <c r="HLH200" s="109"/>
      <c r="HLI200" s="87"/>
      <c r="HLJ200" s="87"/>
      <c r="HLK200" s="87">
        <v>0</v>
      </c>
      <c r="HLL200" s="87">
        <f>HLJ200+HLK200</f>
        <v>0</v>
      </c>
      <c r="HLM200" s="87">
        <v>0</v>
      </c>
      <c r="HLN200" s="87">
        <f>HLL200*(($H$150)+1)+(IF(HLM200&lt;101,HLM200,IF(HLM200&lt;201,HLM200/2,IF(HLM200&lt;=301,HLM200/3,HLM200/4))))</f>
        <v>0</v>
      </c>
      <c r="HLO200" s="108">
        <v>4</v>
      </c>
      <c r="HLP200" s="109"/>
      <c r="HLQ200" s="87"/>
      <c r="HLR200" s="87"/>
      <c r="HLS200" s="87">
        <v>0</v>
      </c>
      <c r="HLT200" s="87">
        <f>HLR200+HLS200</f>
        <v>0</v>
      </c>
      <c r="HLU200" s="87">
        <v>0</v>
      </c>
      <c r="HLV200" s="87">
        <f>HLT200*(($H$150)+1)+(IF(HLU200&lt;101,HLU200,IF(HLU200&lt;201,HLU200/2,IF(HLU200&lt;=301,HLU200/3,HLU200/4))))</f>
        <v>0</v>
      </c>
      <c r="HLW200" s="108">
        <v>4</v>
      </c>
      <c r="HLX200" s="109"/>
      <c r="HLY200" s="87"/>
      <c r="HLZ200" s="87"/>
      <c r="HMA200" s="87">
        <v>0</v>
      </c>
      <c r="HMB200" s="87">
        <f>HLZ200+HMA200</f>
        <v>0</v>
      </c>
      <c r="HMC200" s="87">
        <v>0</v>
      </c>
      <c r="HMD200" s="87">
        <f>HMB200*(($H$150)+1)+(IF(HMC200&lt;101,HMC200,IF(HMC200&lt;201,HMC200/2,IF(HMC200&lt;=301,HMC200/3,HMC200/4))))</f>
        <v>0</v>
      </c>
      <c r="HME200" s="108">
        <v>4</v>
      </c>
      <c r="HMF200" s="109"/>
      <c r="HMG200" s="87"/>
      <c r="HMH200" s="87"/>
      <c r="HMI200" s="87">
        <v>0</v>
      </c>
      <c r="HMJ200" s="87">
        <f>HMH200+HMI200</f>
        <v>0</v>
      </c>
      <c r="HMK200" s="87">
        <v>0</v>
      </c>
      <c r="HML200" s="87">
        <f>HMJ200*(($H$150)+1)+(IF(HMK200&lt;101,HMK200,IF(HMK200&lt;201,HMK200/2,IF(HMK200&lt;=301,HMK200/3,HMK200/4))))</f>
        <v>0</v>
      </c>
      <c r="HMM200" s="108">
        <v>4</v>
      </c>
      <c r="HMN200" s="109"/>
      <c r="HMO200" s="87"/>
      <c r="HMP200" s="87"/>
      <c r="HMQ200" s="87">
        <v>0</v>
      </c>
      <c r="HMR200" s="87">
        <f>HMP200+HMQ200</f>
        <v>0</v>
      </c>
      <c r="HMS200" s="87">
        <v>0</v>
      </c>
      <c r="HMT200" s="87">
        <f>HMR200*(($H$150)+1)+(IF(HMS200&lt;101,HMS200,IF(HMS200&lt;201,HMS200/2,IF(HMS200&lt;=301,HMS200/3,HMS200/4))))</f>
        <v>0</v>
      </c>
      <c r="HMU200" s="108">
        <v>4</v>
      </c>
      <c r="HMV200" s="109"/>
      <c r="HMW200" s="87"/>
      <c r="HMX200" s="87"/>
      <c r="HMY200" s="87">
        <v>0</v>
      </c>
      <c r="HMZ200" s="87">
        <f>HMX200+HMY200</f>
        <v>0</v>
      </c>
      <c r="HNA200" s="87">
        <v>0</v>
      </c>
      <c r="HNB200" s="87">
        <f>HMZ200*(($H$150)+1)+(IF(HNA200&lt;101,HNA200,IF(HNA200&lt;201,HNA200/2,IF(HNA200&lt;=301,HNA200/3,HNA200/4))))</f>
        <v>0</v>
      </c>
      <c r="HNC200" s="108">
        <v>4</v>
      </c>
      <c r="HND200" s="109"/>
      <c r="HNE200" s="87"/>
      <c r="HNF200" s="87"/>
      <c r="HNG200" s="87">
        <v>0</v>
      </c>
      <c r="HNH200" s="87">
        <f>HNF200+HNG200</f>
        <v>0</v>
      </c>
      <c r="HNI200" s="87">
        <v>0</v>
      </c>
      <c r="HNJ200" s="87">
        <f>HNH200*(($H$150)+1)+(IF(HNI200&lt;101,HNI200,IF(HNI200&lt;201,HNI200/2,IF(HNI200&lt;=301,HNI200/3,HNI200/4))))</f>
        <v>0</v>
      </c>
      <c r="HNK200" s="108">
        <v>4</v>
      </c>
      <c r="HNL200" s="109"/>
      <c r="HNM200" s="87"/>
      <c r="HNN200" s="87"/>
      <c r="HNO200" s="87">
        <v>0</v>
      </c>
      <c r="HNP200" s="87">
        <f>HNN200+HNO200</f>
        <v>0</v>
      </c>
      <c r="HNQ200" s="87">
        <v>0</v>
      </c>
      <c r="HNR200" s="87">
        <f>HNP200*(($H$150)+1)+(IF(HNQ200&lt;101,HNQ200,IF(HNQ200&lt;201,HNQ200/2,IF(HNQ200&lt;=301,HNQ200/3,HNQ200/4))))</f>
        <v>0</v>
      </c>
      <c r="HNS200" s="108">
        <v>4</v>
      </c>
      <c r="HNT200" s="109"/>
      <c r="HNU200" s="87"/>
      <c r="HNV200" s="87"/>
      <c r="HNW200" s="87">
        <v>0</v>
      </c>
      <c r="HNX200" s="87">
        <f>HNV200+HNW200</f>
        <v>0</v>
      </c>
      <c r="HNY200" s="87">
        <v>0</v>
      </c>
      <c r="HNZ200" s="87">
        <f>HNX200*(($H$150)+1)+(IF(HNY200&lt;101,HNY200,IF(HNY200&lt;201,HNY200/2,IF(HNY200&lt;=301,HNY200/3,HNY200/4))))</f>
        <v>0</v>
      </c>
      <c r="HOA200" s="108">
        <v>4</v>
      </c>
      <c r="HOB200" s="109"/>
      <c r="HOC200" s="87"/>
      <c r="HOD200" s="87"/>
      <c r="HOE200" s="87">
        <v>0</v>
      </c>
      <c r="HOF200" s="87">
        <f>HOD200+HOE200</f>
        <v>0</v>
      </c>
      <c r="HOG200" s="87">
        <v>0</v>
      </c>
      <c r="HOH200" s="87">
        <f>HOF200*(($H$150)+1)+(IF(HOG200&lt;101,HOG200,IF(HOG200&lt;201,HOG200/2,IF(HOG200&lt;=301,HOG200/3,HOG200/4))))</f>
        <v>0</v>
      </c>
      <c r="HOI200" s="108">
        <v>4</v>
      </c>
      <c r="HOJ200" s="109"/>
      <c r="HOK200" s="87"/>
      <c r="HOL200" s="87"/>
      <c r="HOM200" s="87">
        <v>0</v>
      </c>
      <c r="HON200" s="87">
        <f>HOL200+HOM200</f>
        <v>0</v>
      </c>
      <c r="HOO200" s="87">
        <v>0</v>
      </c>
      <c r="HOP200" s="87">
        <f>HON200*(($H$150)+1)+(IF(HOO200&lt;101,HOO200,IF(HOO200&lt;201,HOO200/2,IF(HOO200&lt;=301,HOO200/3,HOO200/4))))</f>
        <v>0</v>
      </c>
      <c r="HOQ200" s="108">
        <v>4</v>
      </c>
      <c r="HOR200" s="109"/>
      <c r="HOS200" s="87"/>
      <c r="HOT200" s="87"/>
      <c r="HOU200" s="87">
        <v>0</v>
      </c>
      <c r="HOV200" s="87">
        <f>HOT200+HOU200</f>
        <v>0</v>
      </c>
      <c r="HOW200" s="87">
        <v>0</v>
      </c>
      <c r="HOX200" s="87">
        <f>HOV200*(($H$150)+1)+(IF(HOW200&lt;101,HOW200,IF(HOW200&lt;201,HOW200/2,IF(HOW200&lt;=301,HOW200/3,HOW200/4))))</f>
        <v>0</v>
      </c>
      <c r="HOY200" s="108">
        <v>4</v>
      </c>
      <c r="HOZ200" s="109"/>
      <c r="HPA200" s="87"/>
      <c r="HPB200" s="87"/>
      <c r="HPC200" s="87">
        <v>0</v>
      </c>
      <c r="HPD200" s="87">
        <f>HPB200+HPC200</f>
        <v>0</v>
      </c>
      <c r="HPE200" s="87">
        <v>0</v>
      </c>
      <c r="HPF200" s="87">
        <f>HPD200*(($H$150)+1)+(IF(HPE200&lt;101,HPE200,IF(HPE200&lt;201,HPE200/2,IF(HPE200&lt;=301,HPE200/3,HPE200/4))))</f>
        <v>0</v>
      </c>
      <c r="HPG200" s="108">
        <v>4</v>
      </c>
      <c r="HPH200" s="109"/>
      <c r="HPI200" s="87"/>
      <c r="HPJ200" s="87"/>
      <c r="HPK200" s="87">
        <v>0</v>
      </c>
      <c r="HPL200" s="87">
        <f>HPJ200+HPK200</f>
        <v>0</v>
      </c>
      <c r="HPM200" s="87">
        <v>0</v>
      </c>
      <c r="HPN200" s="87">
        <f>HPL200*(($H$150)+1)+(IF(HPM200&lt;101,HPM200,IF(HPM200&lt;201,HPM200/2,IF(HPM200&lt;=301,HPM200/3,HPM200/4))))</f>
        <v>0</v>
      </c>
      <c r="HPO200" s="108">
        <v>4</v>
      </c>
      <c r="HPP200" s="109"/>
      <c r="HPQ200" s="87"/>
      <c r="HPR200" s="87"/>
      <c r="HPS200" s="87">
        <v>0</v>
      </c>
      <c r="HPT200" s="87">
        <f>HPR200+HPS200</f>
        <v>0</v>
      </c>
      <c r="HPU200" s="87">
        <v>0</v>
      </c>
      <c r="HPV200" s="87">
        <f>HPT200*(($H$150)+1)+(IF(HPU200&lt;101,HPU200,IF(HPU200&lt;201,HPU200/2,IF(HPU200&lt;=301,HPU200/3,HPU200/4))))</f>
        <v>0</v>
      </c>
      <c r="HPW200" s="108">
        <v>4</v>
      </c>
      <c r="HPX200" s="109"/>
      <c r="HPY200" s="87"/>
      <c r="HPZ200" s="87"/>
      <c r="HQA200" s="87">
        <v>0</v>
      </c>
      <c r="HQB200" s="87">
        <f>HPZ200+HQA200</f>
        <v>0</v>
      </c>
      <c r="HQC200" s="87">
        <v>0</v>
      </c>
      <c r="HQD200" s="87">
        <f>HQB200*(($H$150)+1)+(IF(HQC200&lt;101,HQC200,IF(HQC200&lt;201,HQC200/2,IF(HQC200&lt;=301,HQC200/3,HQC200/4))))</f>
        <v>0</v>
      </c>
      <c r="HQE200" s="108">
        <v>4</v>
      </c>
      <c r="HQF200" s="109"/>
      <c r="HQG200" s="87"/>
      <c r="HQH200" s="87"/>
      <c r="HQI200" s="87">
        <v>0</v>
      </c>
      <c r="HQJ200" s="87">
        <f>HQH200+HQI200</f>
        <v>0</v>
      </c>
      <c r="HQK200" s="87">
        <v>0</v>
      </c>
      <c r="HQL200" s="87">
        <f>HQJ200*(($H$150)+1)+(IF(HQK200&lt;101,HQK200,IF(HQK200&lt;201,HQK200/2,IF(HQK200&lt;=301,HQK200/3,HQK200/4))))</f>
        <v>0</v>
      </c>
      <c r="HQM200" s="108">
        <v>4</v>
      </c>
      <c r="HQN200" s="109"/>
      <c r="HQO200" s="87"/>
      <c r="HQP200" s="87"/>
      <c r="HQQ200" s="87">
        <v>0</v>
      </c>
      <c r="HQR200" s="87">
        <f>HQP200+HQQ200</f>
        <v>0</v>
      </c>
      <c r="HQS200" s="87">
        <v>0</v>
      </c>
      <c r="HQT200" s="87">
        <f>HQR200*(($H$150)+1)+(IF(HQS200&lt;101,HQS200,IF(HQS200&lt;201,HQS200/2,IF(HQS200&lt;=301,HQS200/3,HQS200/4))))</f>
        <v>0</v>
      </c>
      <c r="HQU200" s="108">
        <v>4</v>
      </c>
      <c r="HQV200" s="109"/>
      <c r="HQW200" s="87"/>
      <c r="HQX200" s="87"/>
      <c r="HQY200" s="87">
        <v>0</v>
      </c>
      <c r="HQZ200" s="87">
        <f>HQX200+HQY200</f>
        <v>0</v>
      </c>
      <c r="HRA200" s="87">
        <v>0</v>
      </c>
      <c r="HRB200" s="87">
        <f>HQZ200*(($H$150)+1)+(IF(HRA200&lt;101,HRA200,IF(HRA200&lt;201,HRA200/2,IF(HRA200&lt;=301,HRA200/3,HRA200/4))))</f>
        <v>0</v>
      </c>
      <c r="HRC200" s="108">
        <v>4</v>
      </c>
      <c r="HRD200" s="109"/>
      <c r="HRE200" s="87"/>
      <c r="HRF200" s="87"/>
      <c r="HRG200" s="87">
        <v>0</v>
      </c>
      <c r="HRH200" s="87">
        <f>HRF200+HRG200</f>
        <v>0</v>
      </c>
      <c r="HRI200" s="87">
        <v>0</v>
      </c>
      <c r="HRJ200" s="87">
        <f>HRH200*(($H$150)+1)+(IF(HRI200&lt;101,HRI200,IF(HRI200&lt;201,HRI200/2,IF(HRI200&lt;=301,HRI200/3,HRI200/4))))</f>
        <v>0</v>
      </c>
      <c r="HRK200" s="108">
        <v>4</v>
      </c>
      <c r="HRL200" s="109"/>
      <c r="HRM200" s="87"/>
      <c r="HRN200" s="87"/>
      <c r="HRO200" s="87">
        <v>0</v>
      </c>
      <c r="HRP200" s="87">
        <f>HRN200+HRO200</f>
        <v>0</v>
      </c>
      <c r="HRQ200" s="87">
        <v>0</v>
      </c>
      <c r="HRR200" s="87">
        <f>HRP200*(($H$150)+1)+(IF(HRQ200&lt;101,HRQ200,IF(HRQ200&lt;201,HRQ200/2,IF(HRQ200&lt;=301,HRQ200/3,HRQ200/4))))</f>
        <v>0</v>
      </c>
      <c r="HRS200" s="108">
        <v>4</v>
      </c>
      <c r="HRT200" s="109"/>
      <c r="HRU200" s="87"/>
      <c r="HRV200" s="87"/>
      <c r="HRW200" s="87">
        <v>0</v>
      </c>
      <c r="HRX200" s="87">
        <f>HRV200+HRW200</f>
        <v>0</v>
      </c>
      <c r="HRY200" s="87">
        <v>0</v>
      </c>
      <c r="HRZ200" s="87">
        <f>HRX200*(($H$150)+1)+(IF(HRY200&lt;101,HRY200,IF(HRY200&lt;201,HRY200/2,IF(HRY200&lt;=301,HRY200/3,HRY200/4))))</f>
        <v>0</v>
      </c>
      <c r="HSA200" s="108">
        <v>4</v>
      </c>
      <c r="HSB200" s="109"/>
      <c r="HSC200" s="87"/>
      <c r="HSD200" s="87"/>
      <c r="HSE200" s="87">
        <v>0</v>
      </c>
      <c r="HSF200" s="87">
        <f>HSD200+HSE200</f>
        <v>0</v>
      </c>
      <c r="HSG200" s="87">
        <v>0</v>
      </c>
      <c r="HSH200" s="87">
        <f>HSF200*(($H$150)+1)+(IF(HSG200&lt;101,HSG200,IF(HSG200&lt;201,HSG200/2,IF(HSG200&lt;=301,HSG200/3,HSG200/4))))</f>
        <v>0</v>
      </c>
      <c r="HSI200" s="108">
        <v>4</v>
      </c>
      <c r="HSJ200" s="109"/>
      <c r="HSK200" s="87"/>
      <c r="HSL200" s="87"/>
      <c r="HSM200" s="87">
        <v>0</v>
      </c>
      <c r="HSN200" s="87">
        <f>HSL200+HSM200</f>
        <v>0</v>
      </c>
      <c r="HSO200" s="87">
        <v>0</v>
      </c>
      <c r="HSP200" s="87">
        <f>HSN200*(($H$150)+1)+(IF(HSO200&lt;101,HSO200,IF(HSO200&lt;201,HSO200/2,IF(HSO200&lt;=301,HSO200/3,HSO200/4))))</f>
        <v>0</v>
      </c>
      <c r="HSQ200" s="108">
        <v>4</v>
      </c>
      <c r="HSR200" s="109"/>
      <c r="HSS200" s="87"/>
      <c r="HST200" s="87"/>
      <c r="HSU200" s="87">
        <v>0</v>
      </c>
      <c r="HSV200" s="87">
        <f>HST200+HSU200</f>
        <v>0</v>
      </c>
      <c r="HSW200" s="87">
        <v>0</v>
      </c>
      <c r="HSX200" s="87">
        <f>HSV200*(($H$150)+1)+(IF(HSW200&lt;101,HSW200,IF(HSW200&lt;201,HSW200/2,IF(HSW200&lt;=301,HSW200/3,HSW200/4))))</f>
        <v>0</v>
      </c>
      <c r="HSY200" s="108">
        <v>4</v>
      </c>
      <c r="HSZ200" s="109"/>
      <c r="HTA200" s="87"/>
      <c r="HTB200" s="87"/>
      <c r="HTC200" s="87">
        <v>0</v>
      </c>
      <c r="HTD200" s="87">
        <f>HTB200+HTC200</f>
        <v>0</v>
      </c>
      <c r="HTE200" s="87">
        <v>0</v>
      </c>
      <c r="HTF200" s="87">
        <f>HTD200*(($H$150)+1)+(IF(HTE200&lt;101,HTE200,IF(HTE200&lt;201,HTE200/2,IF(HTE200&lt;=301,HTE200/3,HTE200/4))))</f>
        <v>0</v>
      </c>
      <c r="HTG200" s="108">
        <v>4</v>
      </c>
      <c r="HTH200" s="109"/>
      <c r="HTI200" s="87"/>
      <c r="HTJ200" s="87"/>
      <c r="HTK200" s="87">
        <v>0</v>
      </c>
      <c r="HTL200" s="87">
        <f>HTJ200+HTK200</f>
        <v>0</v>
      </c>
      <c r="HTM200" s="87">
        <v>0</v>
      </c>
      <c r="HTN200" s="87">
        <f>HTL200*(($H$150)+1)+(IF(HTM200&lt;101,HTM200,IF(HTM200&lt;201,HTM200/2,IF(HTM200&lt;=301,HTM200/3,HTM200/4))))</f>
        <v>0</v>
      </c>
      <c r="HTO200" s="108">
        <v>4</v>
      </c>
      <c r="HTP200" s="109"/>
      <c r="HTQ200" s="87"/>
      <c r="HTR200" s="87"/>
      <c r="HTS200" s="87">
        <v>0</v>
      </c>
      <c r="HTT200" s="87">
        <f>HTR200+HTS200</f>
        <v>0</v>
      </c>
      <c r="HTU200" s="87">
        <v>0</v>
      </c>
      <c r="HTV200" s="87">
        <f>HTT200*(($H$150)+1)+(IF(HTU200&lt;101,HTU200,IF(HTU200&lt;201,HTU200/2,IF(HTU200&lt;=301,HTU200/3,HTU200/4))))</f>
        <v>0</v>
      </c>
      <c r="HTW200" s="108">
        <v>4</v>
      </c>
      <c r="HTX200" s="109"/>
      <c r="HTY200" s="87"/>
      <c r="HTZ200" s="87"/>
      <c r="HUA200" s="87">
        <v>0</v>
      </c>
      <c r="HUB200" s="87">
        <f>HTZ200+HUA200</f>
        <v>0</v>
      </c>
      <c r="HUC200" s="87">
        <v>0</v>
      </c>
      <c r="HUD200" s="87">
        <f>HUB200*(($H$150)+1)+(IF(HUC200&lt;101,HUC200,IF(HUC200&lt;201,HUC200/2,IF(HUC200&lt;=301,HUC200/3,HUC200/4))))</f>
        <v>0</v>
      </c>
      <c r="HUE200" s="108">
        <v>4</v>
      </c>
      <c r="HUF200" s="109"/>
      <c r="HUG200" s="87"/>
      <c r="HUH200" s="87"/>
      <c r="HUI200" s="87">
        <v>0</v>
      </c>
      <c r="HUJ200" s="87">
        <f>HUH200+HUI200</f>
        <v>0</v>
      </c>
      <c r="HUK200" s="87">
        <v>0</v>
      </c>
      <c r="HUL200" s="87">
        <f>HUJ200*(($H$150)+1)+(IF(HUK200&lt;101,HUK200,IF(HUK200&lt;201,HUK200/2,IF(HUK200&lt;=301,HUK200/3,HUK200/4))))</f>
        <v>0</v>
      </c>
      <c r="HUM200" s="108">
        <v>4</v>
      </c>
      <c r="HUN200" s="109"/>
      <c r="HUO200" s="87"/>
      <c r="HUP200" s="87"/>
      <c r="HUQ200" s="87">
        <v>0</v>
      </c>
      <c r="HUR200" s="87">
        <f>HUP200+HUQ200</f>
        <v>0</v>
      </c>
      <c r="HUS200" s="87">
        <v>0</v>
      </c>
      <c r="HUT200" s="87">
        <f>HUR200*(($H$150)+1)+(IF(HUS200&lt;101,HUS200,IF(HUS200&lt;201,HUS200/2,IF(HUS200&lt;=301,HUS200/3,HUS200/4))))</f>
        <v>0</v>
      </c>
      <c r="HUU200" s="108">
        <v>4</v>
      </c>
      <c r="HUV200" s="109"/>
      <c r="HUW200" s="87"/>
      <c r="HUX200" s="87"/>
      <c r="HUY200" s="87">
        <v>0</v>
      </c>
      <c r="HUZ200" s="87">
        <f>HUX200+HUY200</f>
        <v>0</v>
      </c>
      <c r="HVA200" s="87">
        <v>0</v>
      </c>
      <c r="HVB200" s="87">
        <f>HUZ200*(($H$150)+1)+(IF(HVA200&lt;101,HVA200,IF(HVA200&lt;201,HVA200/2,IF(HVA200&lt;=301,HVA200/3,HVA200/4))))</f>
        <v>0</v>
      </c>
      <c r="HVC200" s="108">
        <v>4</v>
      </c>
      <c r="HVD200" s="109"/>
      <c r="HVE200" s="87"/>
      <c r="HVF200" s="87"/>
      <c r="HVG200" s="87">
        <v>0</v>
      </c>
      <c r="HVH200" s="87">
        <f>HVF200+HVG200</f>
        <v>0</v>
      </c>
      <c r="HVI200" s="87">
        <v>0</v>
      </c>
      <c r="HVJ200" s="87">
        <f>HVH200*(($H$150)+1)+(IF(HVI200&lt;101,HVI200,IF(HVI200&lt;201,HVI200/2,IF(HVI200&lt;=301,HVI200/3,HVI200/4))))</f>
        <v>0</v>
      </c>
      <c r="HVK200" s="108">
        <v>4</v>
      </c>
      <c r="HVL200" s="109"/>
      <c r="HVM200" s="87"/>
      <c r="HVN200" s="87"/>
      <c r="HVO200" s="87">
        <v>0</v>
      </c>
      <c r="HVP200" s="87">
        <f>HVN200+HVO200</f>
        <v>0</v>
      </c>
      <c r="HVQ200" s="87">
        <v>0</v>
      </c>
      <c r="HVR200" s="87">
        <f>HVP200*(($H$150)+1)+(IF(HVQ200&lt;101,HVQ200,IF(HVQ200&lt;201,HVQ200/2,IF(HVQ200&lt;=301,HVQ200/3,HVQ200/4))))</f>
        <v>0</v>
      </c>
      <c r="HVS200" s="108">
        <v>4</v>
      </c>
      <c r="HVT200" s="109"/>
      <c r="HVU200" s="87"/>
      <c r="HVV200" s="87"/>
      <c r="HVW200" s="87">
        <v>0</v>
      </c>
      <c r="HVX200" s="87">
        <f>HVV200+HVW200</f>
        <v>0</v>
      </c>
      <c r="HVY200" s="87">
        <v>0</v>
      </c>
      <c r="HVZ200" s="87">
        <f>HVX200*(($H$150)+1)+(IF(HVY200&lt;101,HVY200,IF(HVY200&lt;201,HVY200/2,IF(HVY200&lt;=301,HVY200/3,HVY200/4))))</f>
        <v>0</v>
      </c>
      <c r="HWA200" s="108">
        <v>4</v>
      </c>
      <c r="HWB200" s="109"/>
      <c r="HWC200" s="87"/>
      <c r="HWD200" s="87"/>
      <c r="HWE200" s="87">
        <v>0</v>
      </c>
      <c r="HWF200" s="87">
        <f>HWD200+HWE200</f>
        <v>0</v>
      </c>
      <c r="HWG200" s="87">
        <v>0</v>
      </c>
      <c r="HWH200" s="87">
        <f>HWF200*(($H$150)+1)+(IF(HWG200&lt;101,HWG200,IF(HWG200&lt;201,HWG200/2,IF(HWG200&lt;=301,HWG200/3,HWG200/4))))</f>
        <v>0</v>
      </c>
      <c r="HWI200" s="108">
        <v>4</v>
      </c>
      <c r="HWJ200" s="109"/>
      <c r="HWK200" s="87"/>
      <c r="HWL200" s="87"/>
      <c r="HWM200" s="87">
        <v>0</v>
      </c>
      <c r="HWN200" s="87">
        <f>HWL200+HWM200</f>
        <v>0</v>
      </c>
      <c r="HWO200" s="87">
        <v>0</v>
      </c>
      <c r="HWP200" s="87">
        <f>HWN200*(($H$150)+1)+(IF(HWO200&lt;101,HWO200,IF(HWO200&lt;201,HWO200/2,IF(HWO200&lt;=301,HWO200/3,HWO200/4))))</f>
        <v>0</v>
      </c>
      <c r="HWQ200" s="108">
        <v>4</v>
      </c>
      <c r="HWR200" s="109"/>
      <c r="HWS200" s="87"/>
      <c r="HWT200" s="87"/>
      <c r="HWU200" s="87">
        <v>0</v>
      </c>
      <c r="HWV200" s="87">
        <f>HWT200+HWU200</f>
        <v>0</v>
      </c>
      <c r="HWW200" s="87">
        <v>0</v>
      </c>
      <c r="HWX200" s="87">
        <f>HWV200*(($H$150)+1)+(IF(HWW200&lt;101,HWW200,IF(HWW200&lt;201,HWW200/2,IF(HWW200&lt;=301,HWW200/3,HWW200/4))))</f>
        <v>0</v>
      </c>
      <c r="HWY200" s="108">
        <v>4</v>
      </c>
      <c r="HWZ200" s="109"/>
      <c r="HXA200" s="87"/>
      <c r="HXB200" s="87"/>
      <c r="HXC200" s="87">
        <v>0</v>
      </c>
      <c r="HXD200" s="87">
        <f>HXB200+HXC200</f>
        <v>0</v>
      </c>
      <c r="HXE200" s="87">
        <v>0</v>
      </c>
      <c r="HXF200" s="87">
        <f>HXD200*(($H$150)+1)+(IF(HXE200&lt;101,HXE200,IF(HXE200&lt;201,HXE200/2,IF(HXE200&lt;=301,HXE200/3,HXE200/4))))</f>
        <v>0</v>
      </c>
      <c r="HXG200" s="108">
        <v>4</v>
      </c>
      <c r="HXH200" s="109"/>
      <c r="HXI200" s="87"/>
      <c r="HXJ200" s="87"/>
      <c r="HXK200" s="87">
        <v>0</v>
      </c>
      <c r="HXL200" s="87">
        <f>HXJ200+HXK200</f>
        <v>0</v>
      </c>
      <c r="HXM200" s="87">
        <v>0</v>
      </c>
      <c r="HXN200" s="87">
        <f>HXL200*(($H$150)+1)+(IF(HXM200&lt;101,HXM200,IF(HXM200&lt;201,HXM200/2,IF(HXM200&lt;=301,HXM200/3,HXM200/4))))</f>
        <v>0</v>
      </c>
      <c r="HXO200" s="108">
        <v>4</v>
      </c>
      <c r="HXP200" s="109"/>
      <c r="HXQ200" s="87"/>
      <c r="HXR200" s="87"/>
      <c r="HXS200" s="87">
        <v>0</v>
      </c>
      <c r="HXT200" s="87">
        <f>HXR200+HXS200</f>
        <v>0</v>
      </c>
      <c r="HXU200" s="87">
        <v>0</v>
      </c>
      <c r="HXV200" s="87">
        <f>HXT200*(($H$150)+1)+(IF(HXU200&lt;101,HXU200,IF(HXU200&lt;201,HXU200/2,IF(HXU200&lt;=301,HXU200/3,HXU200/4))))</f>
        <v>0</v>
      </c>
      <c r="HXW200" s="108">
        <v>4</v>
      </c>
      <c r="HXX200" s="109"/>
      <c r="HXY200" s="87"/>
      <c r="HXZ200" s="87"/>
      <c r="HYA200" s="87">
        <v>0</v>
      </c>
      <c r="HYB200" s="87">
        <f>HXZ200+HYA200</f>
        <v>0</v>
      </c>
      <c r="HYC200" s="87">
        <v>0</v>
      </c>
      <c r="HYD200" s="87">
        <f>HYB200*(($H$150)+1)+(IF(HYC200&lt;101,HYC200,IF(HYC200&lt;201,HYC200/2,IF(HYC200&lt;=301,HYC200/3,HYC200/4))))</f>
        <v>0</v>
      </c>
      <c r="HYE200" s="108">
        <v>4</v>
      </c>
      <c r="HYF200" s="109"/>
      <c r="HYG200" s="87"/>
      <c r="HYH200" s="87"/>
      <c r="HYI200" s="87">
        <v>0</v>
      </c>
      <c r="HYJ200" s="87">
        <f>HYH200+HYI200</f>
        <v>0</v>
      </c>
      <c r="HYK200" s="87">
        <v>0</v>
      </c>
      <c r="HYL200" s="87">
        <f>HYJ200*(($H$150)+1)+(IF(HYK200&lt;101,HYK200,IF(HYK200&lt;201,HYK200/2,IF(HYK200&lt;=301,HYK200/3,HYK200/4))))</f>
        <v>0</v>
      </c>
      <c r="HYM200" s="108">
        <v>4</v>
      </c>
      <c r="HYN200" s="109"/>
      <c r="HYO200" s="87"/>
      <c r="HYP200" s="87"/>
      <c r="HYQ200" s="87">
        <v>0</v>
      </c>
      <c r="HYR200" s="87">
        <f>HYP200+HYQ200</f>
        <v>0</v>
      </c>
      <c r="HYS200" s="87">
        <v>0</v>
      </c>
      <c r="HYT200" s="87">
        <f>HYR200*(($H$150)+1)+(IF(HYS200&lt;101,HYS200,IF(HYS200&lt;201,HYS200/2,IF(HYS200&lt;=301,HYS200/3,HYS200/4))))</f>
        <v>0</v>
      </c>
      <c r="HYU200" s="108">
        <v>4</v>
      </c>
      <c r="HYV200" s="109"/>
      <c r="HYW200" s="87"/>
      <c r="HYX200" s="87"/>
      <c r="HYY200" s="87">
        <v>0</v>
      </c>
      <c r="HYZ200" s="87">
        <f>HYX200+HYY200</f>
        <v>0</v>
      </c>
      <c r="HZA200" s="87">
        <v>0</v>
      </c>
      <c r="HZB200" s="87">
        <f>HYZ200*(($H$150)+1)+(IF(HZA200&lt;101,HZA200,IF(HZA200&lt;201,HZA200/2,IF(HZA200&lt;=301,HZA200/3,HZA200/4))))</f>
        <v>0</v>
      </c>
      <c r="HZC200" s="108">
        <v>4</v>
      </c>
      <c r="HZD200" s="109"/>
      <c r="HZE200" s="87"/>
      <c r="HZF200" s="87"/>
      <c r="HZG200" s="87">
        <v>0</v>
      </c>
      <c r="HZH200" s="87">
        <f>HZF200+HZG200</f>
        <v>0</v>
      </c>
      <c r="HZI200" s="87">
        <v>0</v>
      </c>
      <c r="HZJ200" s="87">
        <f>HZH200*(($H$150)+1)+(IF(HZI200&lt;101,HZI200,IF(HZI200&lt;201,HZI200/2,IF(HZI200&lt;=301,HZI200/3,HZI200/4))))</f>
        <v>0</v>
      </c>
      <c r="HZK200" s="108">
        <v>4</v>
      </c>
      <c r="HZL200" s="109"/>
      <c r="HZM200" s="87"/>
      <c r="HZN200" s="87"/>
      <c r="HZO200" s="87">
        <v>0</v>
      </c>
      <c r="HZP200" s="87">
        <f>HZN200+HZO200</f>
        <v>0</v>
      </c>
      <c r="HZQ200" s="87">
        <v>0</v>
      </c>
      <c r="HZR200" s="87">
        <f>HZP200*(($H$150)+1)+(IF(HZQ200&lt;101,HZQ200,IF(HZQ200&lt;201,HZQ200/2,IF(HZQ200&lt;=301,HZQ200/3,HZQ200/4))))</f>
        <v>0</v>
      </c>
      <c r="HZS200" s="108">
        <v>4</v>
      </c>
      <c r="HZT200" s="109"/>
      <c r="HZU200" s="87"/>
      <c r="HZV200" s="87"/>
      <c r="HZW200" s="87">
        <v>0</v>
      </c>
      <c r="HZX200" s="87">
        <f>HZV200+HZW200</f>
        <v>0</v>
      </c>
      <c r="HZY200" s="87">
        <v>0</v>
      </c>
      <c r="HZZ200" s="87">
        <f>HZX200*(($H$150)+1)+(IF(HZY200&lt;101,HZY200,IF(HZY200&lt;201,HZY200/2,IF(HZY200&lt;=301,HZY200/3,HZY200/4))))</f>
        <v>0</v>
      </c>
      <c r="IAA200" s="108">
        <v>4</v>
      </c>
      <c r="IAB200" s="109"/>
      <c r="IAC200" s="87"/>
      <c r="IAD200" s="87"/>
      <c r="IAE200" s="87">
        <v>0</v>
      </c>
      <c r="IAF200" s="87">
        <f>IAD200+IAE200</f>
        <v>0</v>
      </c>
      <c r="IAG200" s="87">
        <v>0</v>
      </c>
      <c r="IAH200" s="87">
        <f>IAF200*(($H$150)+1)+(IF(IAG200&lt;101,IAG200,IF(IAG200&lt;201,IAG200/2,IF(IAG200&lt;=301,IAG200/3,IAG200/4))))</f>
        <v>0</v>
      </c>
      <c r="IAI200" s="108">
        <v>4</v>
      </c>
      <c r="IAJ200" s="109"/>
      <c r="IAK200" s="87"/>
      <c r="IAL200" s="87"/>
      <c r="IAM200" s="87">
        <v>0</v>
      </c>
      <c r="IAN200" s="87">
        <f>IAL200+IAM200</f>
        <v>0</v>
      </c>
      <c r="IAO200" s="87">
        <v>0</v>
      </c>
      <c r="IAP200" s="87">
        <f>IAN200*(($H$150)+1)+(IF(IAO200&lt;101,IAO200,IF(IAO200&lt;201,IAO200/2,IF(IAO200&lt;=301,IAO200/3,IAO200/4))))</f>
        <v>0</v>
      </c>
      <c r="IAQ200" s="108">
        <v>4</v>
      </c>
      <c r="IAR200" s="109"/>
      <c r="IAS200" s="87"/>
      <c r="IAT200" s="87"/>
      <c r="IAU200" s="87">
        <v>0</v>
      </c>
      <c r="IAV200" s="87">
        <f>IAT200+IAU200</f>
        <v>0</v>
      </c>
      <c r="IAW200" s="87">
        <v>0</v>
      </c>
      <c r="IAX200" s="87">
        <f>IAV200*(($H$150)+1)+(IF(IAW200&lt;101,IAW200,IF(IAW200&lt;201,IAW200/2,IF(IAW200&lt;=301,IAW200/3,IAW200/4))))</f>
        <v>0</v>
      </c>
      <c r="IAY200" s="108">
        <v>4</v>
      </c>
      <c r="IAZ200" s="109"/>
      <c r="IBA200" s="87"/>
      <c r="IBB200" s="87"/>
      <c r="IBC200" s="87">
        <v>0</v>
      </c>
      <c r="IBD200" s="87">
        <f>IBB200+IBC200</f>
        <v>0</v>
      </c>
      <c r="IBE200" s="87">
        <v>0</v>
      </c>
      <c r="IBF200" s="87">
        <f>IBD200*(($H$150)+1)+(IF(IBE200&lt;101,IBE200,IF(IBE200&lt;201,IBE200/2,IF(IBE200&lt;=301,IBE200/3,IBE200/4))))</f>
        <v>0</v>
      </c>
      <c r="IBG200" s="108">
        <v>4</v>
      </c>
      <c r="IBH200" s="109"/>
      <c r="IBI200" s="87"/>
      <c r="IBJ200" s="87"/>
      <c r="IBK200" s="87">
        <v>0</v>
      </c>
      <c r="IBL200" s="87">
        <f>IBJ200+IBK200</f>
        <v>0</v>
      </c>
      <c r="IBM200" s="87">
        <v>0</v>
      </c>
      <c r="IBN200" s="87">
        <f>IBL200*(($H$150)+1)+(IF(IBM200&lt;101,IBM200,IF(IBM200&lt;201,IBM200/2,IF(IBM200&lt;=301,IBM200/3,IBM200/4))))</f>
        <v>0</v>
      </c>
      <c r="IBO200" s="108">
        <v>4</v>
      </c>
      <c r="IBP200" s="109"/>
      <c r="IBQ200" s="87"/>
      <c r="IBR200" s="87"/>
      <c r="IBS200" s="87">
        <v>0</v>
      </c>
      <c r="IBT200" s="87">
        <f>IBR200+IBS200</f>
        <v>0</v>
      </c>
      <c r="IBU200" s="87">
        <v>0</v>
      </c>
      <c r="IBV200" s="87">
        <f>IBT200*(($H$150)+1)+(IF(IBU200&lt;101,IBU200,IF(IBU200&lt;201,IBU200/2,IF(IBU200&lt;=301,IBU200/3,IBU200/4))))</f>
        <v>0</v>
      </c>
      <c r="IBW200" s="108">
        <v>4</v>
      </c>
      <c r="IBX200" s="109"/>
      <c r="IBY200" s="87"/>
      <c r="IBZ200" s="87"/>
      <c r="ICA200" s="87">
        <v>0</v>
      </c>
      <c r="ICB200" s="87">
        <f>IBZ200+ICA200</f>
        <v>0</v>
      </c>
      <c r="ICC200" s="87">
        <v>0</v>
      </c>
      <c r="ICD200" s="87">
        <f>ICB200*(($H$150)+1)+(IF(ICC200&lt;101,ICC200,IF(ICC200&lt;201,ICC200/2,IF(ICC200&lt;=301,ICC200/3,ICC200/4))))</f>
        <v>0</v>
      </c>
      <c r="ICE200" s="108">
        <v>4</v>
      </c>
      <c r="ICF200" s="109"/>
      <c r="ICG200" s="87"/>
      <c r="ICH200" s="87"/>
      <c r="ICI200" s="87">
        <v>0</v>
      </c>
      <c r="ICJ200" s="87">
        <f>ICH200+ICI200</f>
        <v>0</v>
      </c>
      <c r="ICK200" s="87">
        <v>0</v>
      </c>
      <c r="ICL200" s="87">
        <f>ICJ200*(($H$150)+1)+(IF(ICK200&lt;101,ICK200,IF(ICK200&lt;201,ICK200/2,IF(ICK200&lt;=301,ICK200/3,ICK200/4))))</f>
        <v>0</v>
      </c>
      <c r="ICM200" s="108">
        <v>4</v>
      </c>
      <c r="ICN200" s="109"/>
      <c r="ICO200" s="87"/>
      <c r="ICP200" s="87"/>
      <c r="ICQ200" s="87">
        <v>0</v>
      </c>
      <c r="ICR200" s="87">
        <f>ICP200+ICQ200</f>
        <v>0</v>
      </c>
      <c r="ICS200" s="87">
        <v>0</v>
      </c>
      <c r="ICT200" s="87">
        <f>ICR200*(($H$150)+1)+(IF(ICS200&lt;101,ICS200,IF(ICS200&lt;201,ICS200/2,IF(ICS200&lt;=301,ICS200/3,ICS200/4))))</f>
        <v>0</v>
      </c>
      <c r="ICU200" s="108">
        <v>4</v>
      </c>
      <c r="ICV200" s="109"/>
      <c r="ICW200" s="87"/>
      <c r="ICX200" s="87"/>
      <c r="ICY200" s="87">
        <v>0</v>
      </c>
      <c r="ICZ200" s="87">
        <f>ICX200+ICY200</f>
        <v>0</v>
      </c>
      <c r="IDA200" s="87">
        <v>0</v>
      </c>
      <c r="IDB200" s="87">
        <f>ICZ200*(($H$150)+1)+(IF(IDA200&lt;101,IDA200,IF(IDA200&lt;201,IDA200/2,IF(IDA200&lt;=301,IDA200/3,IDA200/4))))</f>
        <v>0</v>
      </c>
      <c r="IDC200" s="108">
        <v>4</v>
      </c>
      <c r="IDD200" s="109"/>
      <c r="IDE200" s="87"/>
      <c r="IDF200" s="87"/>
      <c r="IDG200" s="87">
        <v>0</v>
      </c>
      <c r="IDH200" s="87">
        <f>IDF200+IDG200</f>
        <v>0</v>
      </c>
      <c r="IDI200" s="87">
        <v>0</v>
      </c>
      <c r="IDJ200" s="87">
        <f>IDH200*(($H$150)+1)+(IF(IDI200&lt;101,IDI200,IF(IDI200&lt;201,IDI200/2,IF(IDI200&lt;=301,IDI200/3,IDI200/4))))</f>
        <v>0</v>
      </c>
      <c r="IDK200" s="108">
        <v>4</v>
      </c>
      <c r="IDL200" s="109"/>
      <c r="IDM200" s="87"/>
      <c r="IDN200" s="87"/>
      <c r="IDO200" s="87">
        <v>0</v>
      </c>
      <c r="IDP200" s="87">
        <f>IDN200+IDO200</f>
        <v>0</v>
      </c>
      <c r="IDQ200" s="87">
        <v>0</v>
      </c>
      <c r="IDR200" s="87">
        <f>IDP200*(($H$150)+1)+(IF(IDQ200&lt;101,IDQ200,IF(IDQ200&lt;201,IDQ200/2,IF(IDQ200&lt;=301,IDQ200/3,IDQ200/4))))</f>
        <v>0</v>
      </c>
      <c r="IDS200" s="108">
        <v>4</v>
      </c>
      <c r="IDT200" s="109"/>
      <c r="IDU200" s="87"/>
      <c r="IDV200" s="87"/>
      <c r="IDW200" s="87">
        <v>0</v>
      </c>
      <c r="IDX200" s="87">
        <f>IDV200+IDW200</f>
        <v>0</v>
      </c>
      <c r="IDY200" s="87">
        <v>0</v>
      </c>
      <c r="IDZ200" s="87">
        <f>IDX200*(($H$150)+1)+(IF(IDY200&lt;101,IDY200,IF(IDY200&lt;201,IDY200/2,IF(IDY200&lt;=301,IDY200/3,IDY200/4))))</f>
        <v>0</v>
      </c>
      <c r="IEA200" s="108">
        <v>4</v>
      </c>
      <c r="IEB200" s="109"/>
      <c r="IEC200" s="87"/>
      <c r="IED200" s="87"/>
      <c r="IEE200" s="87">
        <v>0</v>
      </c>
      <c r="IEF200" s="87">
        <f>IED200+IEE200</f>
        <v>0</v>
      </c>
      <c r="IEG200" s="87">
        <v>0</v>
      </c>
      <c r="IEH200" s="87">
        <f>IEF200*(($H$150)+1)+(IF(IEG200&lt;101,IEG200,IF(IEG200&lt;201,IEG200/2,IF(IEG200&lt;=301,IEG200/3,IEG200/4))))</f>
        <v>0</v>
      </c>
      <c r="IEI200" s="108">
        <v>4</v>
      </c>
      <c r="IEJ200" s="109"/>
      <c r="IEK200" s="87"/>
      <c r="IEL200" s="87"/>
      <c r="IEM200" s="87">
        <v>0</v>
      </c>
      <c r="IEN200" s="87">
        <f>IEL200+IEM200</f>
        <v>0</v>
      </c>
      <c r="IEO200" s="87">
        <v>0</v>
      </c>
      <c r="IEP200" s="87">
        <f>IEN200*(($H$150)+1)+(IF(IEO200&lt;101,IEO200,IF(IEO200&lt;201,IEO200/2,IF(IEO200&lt;=301,IEO200/3,IEO200/4))))</f>
        <v>0</v>
      </c>
      <c r="IEQ200" s="108">
        <v>4</v>
      </c>
      <c r="IER200" s="109"/>
      <c r="IES200" s="87"/>
      <c r="IET200" s="87"/>
      <c r="IEU200" s="87">
        <v>0</v>
      </c>
      <c r="IEV200" s="87">
        <f>IET200+IEU200</f>
        <v>0</v>
      </c>
      <c r="IEW200" s="87">
        <v>0</v>
      </c>
      <c r="IEX200" s="87">
        <f>IEV200*(($H$150)+1)+(IF(IEW200&lt;101,IEW200,IF(IEW200&lt;201,IEW200/2,IF(IEW200&lt;=301,IEW200/3,IEW200/4))))</f>
        <v>0</v>
      </c>
      <c r="IEY200" s="108">
        <v>4</v>
      </c>
      <c r="IEZ200" s="109"/>
      <c r="IFA200" s="87"/>
      <c r="IFB200" s="87"/>
      <c r="IFC200" s="87">
        <v>0</v>
      </c>
      <c r="IFD200" s="87">
        <f>IFB200+IFC200</f>
        <v>0</v>
      </c>
      <c r="IFE200" s="87">
        <v>0</v>
      </c>
      <c r="IFF200" s="87">
        <f>IFD200*(($H$150)+1)+(IF(IFE200&lt;101,IFE200,IF(IFE200&lt;201,IFE200/2,IF(IFE200&lt;=301,IFE200/3,IFE200/4))))</f>
        <v>0</v>
      </c>
      <c r="IFG200" s="108">
        <v>4</v>
      </c>
      <c r="IFH200" s="109"/>
      <c r="IFI200" s="87"/>
      <c r="IFJ200" s="87"/>
      <c r="IFK200" s="87">
        <v>0</v>
      </c>
      <c r="IFL200" s="87">
        <f>IFJ200+IFK200</f>
        <v>0</v>
      </c>
      <c r="IFM200" s="87">
        <v>0</v>
      </c>
      <c r="IFN200" s="87">
        <f>IFL200*(($H$150)+1)+(IF(IFM200&lt;101,IFM200,IF(IFM200&lt;201,IFM200/2,IF(IFM200&lt;=301,IFM200/3,IFM200/4))))</f>
        <v>0</v>
      </c>
      <c r="IFO200" s="108">
        <v>4</v>
      </c>
      <c r="IFP200" s="109"/>
      <c r="IFQ200" s="87"/>
      <c r="IFR200" s="87"/>
      <c r="IFS200" s="87">
        <v>0</v>
      </c>
      <c r="IFT200" s="87">
        <f>IFR200+IFS200</f>
        <v>0</v>
      </c>
      <c r="IFU200" s="87">
        <v>0</v>
      </c>
      <c r="IFV200" s="87">
        <f>IFT200*(($H$150)+1)+(IF(IFU200&lt;101,IFU200,IF(IFU200&lt;201,IFU200/2,IF(IFU200&lt;=301,IFU200/3,IFU200/4))))</f>
        <v>0</v>
      </c>
      <c r="IFW200" s="108">
        <v>4</v>
      </c>
      <c r="IFX200" s="109"/>
      <c r="IFY200" s="87"/>
      <c r="IFZ200" s="87"/>
      <c r="IGA200" s="87">
        <v>0</v>
      </c>
      <c r="IGB200" s="87">
        <f>IFZ200+IGA200</f>
        <v>0</v>
      </c>
      <c r="IGC200" s="87">
        <v>0</v>
      </c>
      <c r="IGD200" s="87">
        <f>IGB200*(($H$150)+1)+(IF(IGC200&lt;101,IGC200,IF(IGC200&lt;201,IGC200/2,IF(IGC200&lt;=301,IGC200/3,IGC200/4))))</f>
        <v>0</v>
      </c>
      <c r="IGE200" s="108">
        <v>4</v>
      </c>
      <c r="IGF200" s="109"/>
      <c r="IGG200" s="87"/>
      <c r="IGH200" s="87"/>
      <c r="IGI200" s="87">
        <v>0</v>
      </c>
      <c r="IGJ200" s="87">
        <f>IGH200+IGI200</f>
        <v>0</v>
      </c>
      <c r="IGK200" s="87">
        <v>0</v>
      </c>
      <c r="IGL200" s="87">
        <f>IGJ200*(($H$150)+1)+(IF(IGK200&lt;101,IGK200,IF(IGK200&lt;201,IGK200/2,IF(IGK200&lt;=301,IGK200/3,IGK200/4))))</f>
        <v>0</v>
      </c>
      <c r="IGM200" s="108">
        <v>4</v>
      </c>
      <c r="IGN200" s="109"/>
      <c r="IGO200" s="87"/>
      <c r="IGP200" s="87"/>
      <c r="IGQ200" s="87">
        <v>0</v>
      </c>
      <c r="IGR200" s="87">
        <f>IGP200+IGQ200</f>
        <v>0</v>
      </c>
      <c r="IGS200" s="87">
        <v>0</v>
      </c>
      <c r="IGT200" s="87">
        <f>IGR200*(($H$150)+1)+(IF(IGS200&lt;101,IGS200,IF(IGS200&lt;201,IGS200/2,IF(IGS200&lt;=301,IGS200/3,IGS200/4))))</f>
        <v>0</v>
      </c>
      <c r="IGU200" s="108">
        <v>4</v>
      </c>
      <c r="IGV200" s="109"/>
      <c r="IGW200" s="87"/>
      <c r="IGX200" s="87"/>
      <c r="IGY200" s="87">
        <v>0</v>
      </c>
      <c r="IGZ200" s="87">
        <f>IGX200+IGY200</f>
        <v>0</v>
      </c>
      <c r="IHA200" s="87">
        <v>0</v>
      </c>
      <c r="IHB200" s="87">
        <f>IGZ200*(($H$150)+1)+(IF(IHA200&lt;101,IHA200,IF(IHA200&lt;201,IHA200/2,IF(IHA200&lt;=301,IHA200/3,IHA200/4))))</f>
        <v>0</v>
      </c>
      <c r="IHC200" s="108">
        <v>4</v>
      </c>
      <c r="IHD200" s="109"/>
      <c r="IHE200" s="87"/>
      <c r="IHF200" s="87"/>
      <c r="IHG200" s="87">
        <v>0</v>
      </c>
      <c r="IHH200" s="87">
        <f>IHF200+IHG200</f>
        <v>0</v>
      </c>
      <c r="IHI200" s="87">
        <v>0</v>
      </c>
      <c r="IHJ200" s="87">
        <f>IHH200*(($H$150)+1)+(IF(IHI200&lt;101,IHI200,IF(IHI200&lt;201,IHI200/2,IF(IHI200&lt;=301,IHI200/3,IHI200/4))))</f>
        <v>0</v>
      </c>
      <c r="IHK200" s="108">
        <v>4</v>
      </c>
      <c r="IHL200" s="109"/>
      <c r="IHM200" s="87"/>
      <c r="IHN200" s="87"/>
      <c r="IHO200" s="87">
        <v>0</v>
      </c>
      <c r="IHP200" s="87">
        <f>IHN200+IHO200</f>
        <v>0</v>
      </c>
      <c r="IHQ200" s="87">
        <v>0</v>
      </c>
      <c r="IHR200" s="87">
        <f>IHP200*(($H$150)+1)+(IF(IHQ200&lt;101,IHQ200,IF(IHQ200&lt;201,IHQ200/2,IF(IHQ200&lt;=301,IHQ200/3,IHQ200/4))))</f>
        <v>0</v>
      </c>
      <c r="IHS200" s="108">
        <v>4</v>
      </c>
      <c r="IHT200" s="109"/>
      <c r="IHU200" s="87"/>
      <c r="IHV200" s="87"/>
      <c r="IHW200" s="87">
        <v>0</v>
      </c>
      <c r="IHX200" s="87">
        <f>IHV200+IHW200</f>
        <v>0</v>
      </c>
      <c r="IHY200" s="87">
        <v>0</v>
      </c>
      <c r="IHZ200" s="87">
        <f>IHX200*(($H$150)+1)+(IF(IHY200&lt;101,IHY200,IF(IHY200&lt;201,IHY200/2,IF(IHY200&lt;=301,IHY200/3,IHY200/4))))</f>
        <v>0</v>
      </c>
      <c r="IIA200" s="108">
        <v>4</v>
      </c>
      <c r="IIB200" s="109"/>
      <c r="IIC200" s="87"/>
      <c r="IID200" s="87"/>
      <c r="IIE200" s="87">
        <v>0</v>
      </c>
      <c r="IIF200" s="87">
        <f>IID200+IIE200</f>
        <v>0</v>
      </c>
      <c r="IIG200" s="87">
        <v>0</v>
      </c>
      <c r="IIH200" s="87">
        <f>IIF200*(($H$150)+1)+(IF(IIG200&lt;101,IIG200,IF(IIG200&lt;201,IIG200/2,IF(IIG200&lt;=301,IIG200/3,IIG200/4))))</f>
        <v>0</v>
      </c>
      <c r="III200" s="108">
        <v>4</v>
      </c>
      <c r="IIJ200" s="109"/>
      <c r="IIK200" s="87"/>
      <c r="IIL200" s="87"/>
      <c r="IIM200" s="87">
        <v>0</v>
      </c>
      <c r="IIN200" s="87">
        <f>IIL200+IIM200</f>
        <v>0</v>
      </c>
      <c r="IIO200" s="87">
        <v>0</v>
      </c>
      <c r="IIP200" s="87">
        <f>IIN200*(($H$150)+1)+(IF(IIO200&lt;101,IIO200,IF(IIO200&lt;201,IIO200/2,IF(IIO200&lt;=301,IIO200/3,IIO200/4))))</f>
        <v>0</v>
      </c>
      <c r="IIQ200" s="108">
        <v>4</v>
      </c>
      <c r="IIR200" s="109"/>
      <c r="IIS200" s="87"/>
      <c r="IIT200" s="87"/>
      <c r="IIU200" s="87">
        <v>0</v>
      </c>
      <c r="IIV200" s="87">
        <f>IIT200+IIU200</f>
        <v>0</v>
      </c>
      <c r="IIW200" s="87">
        <v>0</v>
      </c>
      <c r="IIX200" s="87">
        <f>IIV200*(($H$150)+1)+(IF(IIW200&lt;101,IIW200,IF(IIW200&lt;201,IIW200/2,IF(IIW200&lt;=301,IIW200/3,IIW200/4))))</f>
        <v>0</v>
      </c>
      <c r="IIY200" s="108">
        <v>4</v>
      </c>
      <c r="IIZ200" s="109"/>
      <c r="IJA200" s="87"/>
      <c r="IJB200" s="87"/>
      <c r="IJC200" s="87">
        <v>0</v>
      </c>
      <c r="IJD200" s="87">
        <f>IJB200+IJC200</f>
        <v>0</v>
      </c>
      <c r="IJE200" s="87">
        <v>0</v>
      </c>
      <c r="IJF200" s="87">
        <f>IJD200*(($H$150)+1)+(IF(IJE200&lt;101,IJE200,IF(IJE200&lt;201,IJE200/2,IF(IJE200&lt;=301,IJE200/3,IJE200/4))))</f>
        <v>0</v>
      </c>
      <c r="IJG200" s="108">
        <v>4</v>
      </c>
      <c r="IJH200" s="109"/>
      <c r="IJI200" s="87"/>
      <c r="IJJ200" s="87"/>
      <c r="IJK200" s="87">
        <v>0</v>
      </c>
      <c r="IJL200" s="87">
        <f>IJJ200+IJK200</f>
        <v>0</v>
      </c>
      <c r="IJM200" s="87">
        <v>0</v>
      </c>
      <c r="IJN200" s="87">
        <f>IJL200*(($H$150)+1)+(IF(IJM200&lt;101,IJM200,IF(IJM200&lt;201,IJM200/2,IF(IJM200&lt;=301,IJM200/3,IJM200/4))))</f>
        <v>0</v>
      </c>
      <c r="IJO200" s="108">
        <v>4</v>
      </c>
      <c r="IJP200" s="109"/>
      <c r="IJQ200" s="87"/>
      <c r="IJR200" s="87"/>
      <c r="IJS200" s="87">
        <v>0</v>
      </c>
      <c r="IJT200" s="87">
        <f>IJR200+IJS200</f>
        <v>0</v>
      </c>
      <c r="IJU200" s="87">
        <v>0</v>
      </c>
      <c r="IJV200" s="87">
        <f>IJT200*(($H$150)+1)+(IF(IJU200&lt;101,IJU200,IF(IJU200&lt;201,IJU200/2,IF(IJU200&lt;=301,IJU200/3,IJU200/4))))</f>
        <v>0</v>
      </c>
      <c r="IJW200" s="108">
        <v>4</v>
      </c>
      <c r="IJX200" s="109"/>
      <c r="IJY200" s="87"/>
      <c r="IJZ200" s="87"/>
      <c r="IKA200" s="87">
        <v>0</v>
      </c>
      <c r="IKB200" s="87">
        <f>IJZ200+IKA200</f>
        <v>0</v>
      </c>
      <c r="IKC200" s="87">
        <v>0</v>
      </c>
      <c r="IKD200" s="87">
        <f>IKB200*(($H$150)+1)+(IF(IKC200&lt;101,IKC200,IF(IKC200&lt;201,IKC200/2,IF(IKC200&lt;=301,IKC200/3,IKC200/4))))</f>
        <v>0</v>
      </c>
      <c r="IKE200" s="108">
        <v>4</v>
      </c>
      <c r="IKF200" s="109"/>
      <c r="IKG200" s="87"/>
      <c r="IKH200" s="87"/>
      <c r="IKI200" s="87">
        <v>0</v>
      </c>
      <c r="IKJ200" s="87">
        <f>IKH200+IKI200</f>
        <v>0</v>
      </c>
      <c r="IKK200" s="87">
        <v>0</v>
      </c>
      <c r="IKL200" s="87">
        <f>IKJ200*(($H$150)+1)+(IF(IKK200&lt;101,IKK200,IF(IKK200&lt;201,IKK200/2,IF(IKK200&lt;=301,IKK200/3,IKK200/4))))</f>
        <v>0</v>
      </c>
      <c r="IKM200" s="108">
        <v>4</v>
      </c>
      <c r="IKN200" s="109"/>
      <c r="IKO200" s="87"/>
      <c r="IKP200" s="87"/>
      <c r="IKQ200" s="87">
        <v>0</v>
      </c>
      <c r="IKR200" s="87">
        <f>IKP200+IKQ200</f>
        <v>0</v>
      </c>
      <c r="IKS200" s="87">
        <v>0</v>
      </c>
      <c r="IKT200" s="87">
        <f>IKR200*(($H$150)+1)+(IF(IKS200&lt;101,IKS200,IF(IKS200&lt;201,IKS200/2,IF(IKS200&lt;=301,IKS200/3,IKS200/4))))</f>
        <v>0</v>
      </c>
      <c r="IKU200" s="108">
        <v>4</v>
      </c>
      <c r="IKV200" s="109"/>
      <c r="IKW200" s="87"/>
      <c r="IKX200" s="87"/>
      <c r="IKY200" s="87">
        <v>0</v>
      </c>
      <c r="IKZ200" s="87">
        <f>IKX200+IKY200</f>
        <v>0</v>
      </c>
      <c r="ILA200" s="87">
        <v>0</v>
      </c>
      <c r="ILB200" s="87">
        <f>IKZ200*(($H$150)+1)+(IF(ILA200&lt;101,ILA200,IF(ILA200&lt;201,ILA200/2,IF(ILA200&lt;=301,ILA200/3,ILA200/4))))</f>
        <v>0</v>
      </c>
      <c r="ILC200" s="108">
        <v>4</v>
      </c>
      <c r="ILD200" s="109"/>
      <c r="ILE200" s="87"/>
      <c r="ILF200" s="87"/>
      <c r="ILG200" s="87">
        <v>0</v>
      </c>
      <c r="ILH200" s="87">
        <f>ILF200+ILG200</f>
        <v>0</v>
      </c>
      <c r="ILI200" s="87">
        <v>0</v>
      </c>
      <c r="ILJ200" s="87">
        <f>ILH200*(($H$150)+1)+(IF(ILI200&lt;101,ILI200,IF(ILI200&lt;201,ILI200/2,IF(ILI200&lt;=301,ILI200/3,ILI200/4))))</f>
        <v>0</v>
      </c>
      <c r="ILK200" s="108">
        <v>4</v>
      </c>
      <c r="ILL200" s="109"/>
      <c r="ILM200" s="87"/>
      <c r="ILN200" s="87"/>
      <c r="ILO200" s="87">
        <v>0</v>
      </c>
      <c r="ILP200" s="87">
        <f>ILN200+ILO200</f>
        <v>0</v>
      </c>
      <c r="ILQ200" s="87">
        <v>0</v>
      </c>
      <c r="ILR200" s="87">
        <f>ILP200*(($H$150)+1)+(IF(ILQ200&lt;101,ILQ200,IF(ILQ200&lt;201,ILQ200/2,IF(ILQ200&lt;=301,ILQ200/3,ILQ200/4))))</f>
        <v>0</v>
      </c>
      <c r="ILS200" s="108">
        <v>4</v>
      </c>
      <c r="ILT200" s="109"/>
      <c r="ILU200" s="87"/>
      <c r="ILV200" s="87"/>
      <c r="ILW200" s="87">
        <v>0</v>
      </c>
      <c r="ILX200" s="87">
        <f>ILV200+ILW200</f>
        <v>0</v>
      </c>
      <c r="ILY200" s="87">
        <v>0</v>
      </c>
      <c r="ILZ200" s="87">
        <f>ILX200*(($H$150)+1)+(IF(ILY200&lt;101,ILY200,IF(ILY200&lt;201,ILY200/2,IF(ILY200&lt;=301,ILY200/3,ILY200/4))))</f>
        <v>0</v>
      </c>
      <c r="IMA200" s="108">
        <v>4</v>
      </c>
      <c r="IMB200" s="109"/>
      <c r="IMC200" s="87"/>
      <c r="IMD200" s="87"/>
      <c r="IME200" s="87">
        <v>0</v>
      </c>
      <c r="IMF200" s="87">
        <f>IMD200+IME200</f>
        <v>0</v>
      </c>
      <c r="IMG200" s="87">
        <v>0</v>
      </c>
      <c r="IMH200" s="87">
        <f>IMF200*(($H$150)+1)+(IF(IMG200&lt;101,IMG200,IF(IMG200&lt;201,IMG200/2,IF(IMG200&lt;=301,IMG200/3,IMG200/4))))</f>
        <v>0</v>
      </c>
      <c r="IMI200" s="108">
        <v>4</v>
      </c>
      <c r="IMJ200" s="109"/>
      <c r="IMK200" s="87"/>
      <c r="IML200" s="87"/>
      <c r="IMM200" s="87">
        <v>0</v>
      </c>
      <c r="IMN200" s="87">
        <f>IML200+IMM200</f>
        <v>0</v>
      </c>
      <c r="IMO200" s="87">
        <v>0</v>
      </c>
      <c r="IMP200" s="87">
        <f>IMN200*(($H$150)+1)+(IF(IMO200&lt;101,IMO200,IF(IMO200&lt;201,IMO200/2,IF(IMO200&lt;=301,IMO200/3,IMO200/4))))</f>
        <v>0</v>
      </c>
      <c r="IMQ200" s="108">
        <v>4</v>
      </c>
      <c r="IMR200" s="109"/>
      <c r="IMS200" s="87"/>
      <c r="IMT200" s="87"/>
      <c r="IMU200" s="87">
        <v>0</v>
      </c>
      <c r="IMV200" s="87">
        <f>IMT200+IMU200</f>
        <v>0</v>
      </c>
      <c r="IMW200" s="87">
        <v>0</v>
      </c>
      <c r="IMX200" s="87">
        <f>IMV200*(($H$150)+1)+(IF(IMW200&lt;101,IMW200,IF(IMW200&lt;201,IMW200/2,IF(IMW200&lt;=301,IMW200/3,IMW200/4))))</f>
        <v>0</v>
      </c>
      <c r="IMY200" s="108">
        <v>4</v>
      </c>
      <c r="IMZ200" s="109"/>
      <c r="INA200" s="87"/>
      <c r="INB200" s="87"/>
      <c r="INC200" s="87">
        <v>0</v>
      </c>
      <c r="IND200" s="87">
        <f>INB200+INC200</f>
        <v>0</v>
      </c>
      <c r="INE200" s="87">
        <v>0</v>
      </c>
      <c r="INF200" s="87">
        <f>IND200*(($H$150)+1)+(IF(INE200&lt;101,INE200,IF(INE200&lt;201,INE200/2,IF(INE200&lt;=301,INE200/3,INE200/4))))</f>
        <v>0</v>
      </c>
      <c r="ING200" s="108">
        <v>4</v>
      </c>
      <c r="INH200" s="109"/>
      <c r="INI200" s="87"/>
      <c r="INJ200" s="87"/>
      <c r="INK200" s="87">
        <v>0</v>
      </c>
      <c r="INL200" s="87">
        <f>INJ200+INK200</f>
        <v>0</v>
      </c>
      <c r="INM200" s="87">
        <v>0</v>
      </c>
      <c r="INN200" s="87">
        <f>INL200*(($H$150)+1)+(IF(INM200&lt;101,INM200,IF(INM200&lt;201,INM200/2,IF(INM200&lt;=301,INM200/3,INM200/4))))</f>
        <v>0</v>
      </c>
      <c r="INO200" s="108">
        <v>4</v>
      </c>
      <c r="INP200" s="109"/>
      <c r="INQ200" s="87"/>
      <c r="INR200" s="87"/>
      <c r="INS200" s="87">
        <v>0</v>
      </c>
      <c r="INT200" s="87">
        <f>INR200+INS200</f>
        <v>0</v>
      </c>
      <c r="INU200" s="87">
        <v>0</v>
      </c>
      <c r="INV200" s="87">
        <f>INT200*(($H$150)+1)+(IF(INU200&lt;101,INU200,IF(INU200&lt;201,INU200/2,IF(INU200&lt;=301,INU200/3,INU200/4))))</f>
        <v>0</v>
      </c>
      <c r="INW200" s="108">
        <v>4</v>
      </c>
      <c r="INX200" s="109"/>
      <c r="INY200" s="87"/>
      <c r="INZ200" s="87"/>
      <c r="IOA200" s="87">
        <v>0</v>
      </c>
      <c r="IOB200" s="87">
        <f>INZ200+IOA200</f>
        <v>0</v>
      </c>
      <c r="IOC200" s="87">
        <v>0</v>
      </c>
      <c r="IOD200" s="87">
        <f>IOB200*(($H$150)+1)+(IF(IOC200&lt;101,IOC200,IF(IOC200&lt;201,IOC200/2,IF(IOC200&lt;=301,IOC200/3,IOC200/4))))</f>
        <v>0</v>
      </c>
      <c r="IOE200" s="108">
        <v>4</v>
      </c>
      <c r="IOF200" s="109"/>
      <c r="IOG200" s="87"/>
      <c r="IOH200" s="87"/>
      <c r="IOI200" s="87">
        <v>0</v>
      </c>
      <c r="IOJ200" s="87">
        <f>IOH200+IOI200</f>
        <v>0</v>
      </c>
      <c r="IOK200" s="87">
        <v>0</v>
      </c>
      <c r="IOL200" s="87">
        <f>IOJ200*(($H$150)+1)+(IF(IOK200&lt;101,IOK200,IF(IOK200&lt;201,IOK200/2,IF(IOK200&lt;=301,IOK200/3,IOK200/4))))</f>
        <v>0</v>
      </c>
      <c r="IOM200" s="108">
        <v>4</v>
      </c>
      <c r="ION200" s="109"/>
      <c r="IOO200" s="87"/>
      <c r="IOP200" s="87"/>
      <c r="IOQ200" s="87">
        <v>0</v>
      </c>
      <c r="IOR200" s="87">
        <f>IOP200+IOQ200</f>
        <v>0</v>
      </c>
      <c r="IOS200" s="87">
        <v>0</v>
      </c>
      <c r="IOT200" s="87">
        <f>IOR200*(($H$150)+1)+(IF(IOS200&lt;101,IOS200,IF(IOS200&lt;201,IOS200/2,IF(IOS200&lt;=301,IOS200/3,IOS200/4))))</f>
        <v>0</v>
      </c>
      <c r="IOU200" s="108">
        <v>4</v>
      </c>
      <c r="IOV200" s="109"/>
      <c r="IOW200" s="87"/>
      <c r="IOX200" s="87"/>
      <c r="IOY200" s="87">
        <v>0</v>
      </c>
      <c r="IOZ200" s="87">
        <f>IOX200+IOY200</f>
        <v>0</v>
      </c>
      <c r="IPA200" s="87">
        <v>0</v>
      </c>
      <c r="IPB200" s="87">
        <f>IOZ200*(($H$150)+1)+(IF(IPA200&lt;101,IPA200,IF(IPA200&lt;201,IPA200/2,IF(IPA200&lt;=301,IPA200/3,IPA200/4))))</f>
        <v>0</v>
      </c>
      <c r="IPC200" s="108">
        <v>4</v>
      </c>
      <c r="IPD200" s="109"/>
      <c r="IPE200" s="87"/>
      <c r="IPF200" s="87"/>
      <c r="IPG200" s="87">
        <v>0</v>
      </c>
      <c r="IPH200" s="87">
        <f>IPF200+IPG200</f>
        <v>0</v>
      </c>
      <c r="IPI200" s="87">
        <v>0</v>
      </c>
      <c r="IPJ200" s="87">
        <f>IPH200*(($H$150)+1)+(IF(IPI200&lt;101,IPI200,IF(IPI200&lt;201,IPI200/2,IF(IPI200&lt;=301,IPI200/3,IPI200/4))))</f>
        <v>0</v>
      </c>
      <c r="IPK200" s="108">
        <v>4</v>
      </c>
      <c r="IPL200" s="109"/>
      <c r="IPM200" s="87"/>
      <c r="IPN200" s="87"/>
      <c r="IPO200" s="87">
        <v>0</v>
      </c>
      <c r="IPP200" s="87">
        <f>IPN200+IPO200</f>
        <v>0</v>
      </c>
      <c r="IPQ200" s="87">
        <v>0</v>
      </c>
      <c r="IPR200" s="87">
        <f>IPP200*(($H$150)+1)+(IF(IPQ200&lt;101,IPQ200,IF(IPQ200&lt;201,IPQ200/2,IF(IPQ200&lt;=301,IPQ200/3,IPQ200/4))))</f>
        <v>0</v>
      </c>
      <c r="IPS200" s="108">
        <v>4</v>
      </c>
      <c r="IPT200" s="109"/>
      <c r="IPU200" s="87"/>
      <c r="IPV200" s="87"/>
      <c r="IPW200" s="87">
        <v>0</v>
      </c>
      <c r="IPX200" s="87">
        <f>IPV200+IPW200</f>
        <v>0</v>
      </c>
      <c r="IPY200" s="87">
        <v>0</v>
      </c>
      <c r="IPZ200" s="87">
        <f>IPX200*(($H$150)+1)+(IF(IPY200&lt;101,IPY200,IF(IPY200&lt;201,IPY200/2,IF(IPY200&lt;=301,IPY200/3,IPY200/4))))</f>
        <v>0</v>
      </c>
      <c r="IQA200" s="108">
        <v>4</v>
      </c>
      <c r="IQB200" s="109"/>
      <c r="IQC200" s="87"/>
      <c r="IQD200" s="87"/>
      <c r="IQE200" s="87">
        <v>0</v>
      </c>
      <c r="IQF200" s="87">
        <f>IQD200+IQE200</f>
        <v>0</v>
      </c>
      <c r="IQG200" s="87">
        <v>0</v>
      </c>
      <c r="IQH200" s="87">
        <f>IQF200*(($H$150)+1)+(IF(IQG200&lt;101,IQG200,IF(IQG200&lt;201,IQG200/2,IF(IQG200&lt;=301,IQG200/3,IQG200/4))))</f>
        <v>0</v>
      </c>
      <c r="IQI200" s="108">
        <v>4</v>
      </c>
      <c r="IQJ200" s="109"/>
      <c r="IQK200" s="87"/>
      <c r="IQL200" s="87"/>
      <c r="IQM200" s="87">
        <v>0</v>
      </c>
      <c r="IQN200" s="87">
        <f>IQL200+IQM200</f>
        <v>0</v>
      </c>
      <c r="IQO200" s="87">
        <v>0</v>
      </c>
      <c r="IQP200" s="87">
        <f>IQN200*(($H$150)+1)+(IF(IQO200&lt;101,IQO200,IF(IQO200&lt;201,IQO200/2,IF(IQO200&lt;=301,IQO200/3,IQO200/4))))</f>
        <v>0</v>
      </c>
      <c r="IQQ200" s="108">
        <v>4</v>
      </c>
      <c r="IQR200" s="109"/>
      <c r="IQS200" s="87"/>
      <c r="IQT200" s="87"/>
      <c r="IQU200" s="87">
        <v>0</v>
      </c>
      <c r="IQV200" s="87">
        <f>IQT200+IQU200</f>
        <v>0</v>
      </c>
      <c r="IQW200" s="87">
        <v>0</v>
      </c>
      <c r="IQX200" s="87">
        <f>IQV200*(($H$150)+1)+(IF(IQW200&lt;101,IQW200,IF(IQW200&lt;201,IQW200/2,IF(IQW200&lt;=301,IQW200/3,IQW200/4))))</f>
        <v>0</v>
      </c>
      <c r="IQY200" s="108">
        <v>4</v>
      </c>
      <c r="IQZ200" s="109"/>
      <c r="IRA200" s="87"/>
      <c r="IRB200" s="87"/>
      <c r="IRC200" s="87">
        <v>0</v>
      </c>
      <c r="IRD200" s="87">
        <f>IRB200+IRC200</f>
        <v>0</v>
      </c>
      <c r="IRE200" s="87">
        <v>0</v>
      </c>
      <c r="IRF200" s="87">
        <f>IRD200*(($H$150)+1)+(IF(IRE200&lt;101,IRE200,IF(IRE200&lt;201,IRE200/2,IF(IRE200&lt;=301,IRE200/3,IRE200/4))))</f>
        <v>0</v>
      </c>
      <c r="IRG200" s="108">
        <v>4</v>
      </c>
      <c r="IRH200" s="109"/>
      <c r="IRI200" s="87"/>
      <c r="IRJ200" s="87"/>
      <c r="IRK200" s="87">
        <v>0</v>
      </c>
      <c r="IRL200" s="87">
        <f>IRJ200+IRK200</f>
        <v>0</v>
      </c>
      <c r="IRM200" s="87">
        <v>0</v>
      </c>
      <c r="IRN200" s="87">
        <f>IRL200*(($H$150)+1)+(IF(IRM200&lt;101,IRM200,IF(IRM200&lt;201,IRM200/2,IF(IRM200&lt;=301,IRM200/3,IRM200/4))))</f>
        <v>0</v>
      </c>
      <c r="IRO200" s="108">
        <v>4</v>
      </c>
      <c r="IRP200" s="109"/>
      <c r="IRQ200" s="87"/>
      <c r="IRR200" s="87"/>
      <c r="IRS200" s="87">
        <v>0</v>
      </c>
      <c r="IRT200" s="87">
        <f>IRR200+IRS200</f>
        <v>0</v>
      </c>
      <c r="IRU200" s="87">
        <v>0</v>
      </c>
      <c r="IRV200" s="87">
        <f>IRT200*(($H$150)+1)+(IF(IRU200&lt;101,IRU200,IF(IRU200&lt;201,IRU200/2,IF(IRU200&lt;=301,IRU200/3,IRU200/4))))</f>
        <v>0</v>
      </c>
      <c r="IRW200" s="108">
        <v>4</v>
      </c>
      <c r="IRX200" s="109"/>
      <c r="IRY200" s="87"/>
      <c r="IRZ200" s="87"/>
      <c r="ISA200" s="87">
        <v>0</v>
      </c>
      <c r="ISB200" s="87">
        <f>IRZ200+ISA200</f>
        <v>0</v>
      </c>
      <c r="ISC200" s="87">
        <v>0</v>
      </c>
      <c r="ISD200" s="87">
        <f>ISB200*(($H$150)+1)+(IF(ISC200&lt;101,ISC200,IF(ISC200&lt;201,ISC200/2,IF(ISC200&lt;=301,ISC200/3,ISC200/4))))</f>
        <v>0</v>
      </c>
      <c r="ISE200" s="108">
        <v>4</v>
      </c>
      <c r="ISF200" s="109"/>
      <c r="ISG200" s="87"/>
      <c r="ISH200" s="87"/>
      <c r="ISI200" s="87">
        <v>0</v>
      </c>
      <c r="ISJ200" s="87">
        <f>ISH200+ISI200</f>
        <v>0</v>
      </c>
      <c r="ISK200" s="87">
        <v>0</v>
      </c>
      <c r="ISL200" s="87">
        <f>ISJ200*(($H$150)+1)+(IF(ISK200&lt;101,ISK200,IF(ISK200&lt;201,ISK200/2,IF(ISK200&lt;=301,ISK200/3,ISK200/4))))</f>
        <v>0</v>
      </c>
      <c r="ISM200" s="108">
        <v>4</v>
      </c>
      <c r="ISN200" s="109"/>
      <c r="ISO200" s="87"/>
      <c r="ISP200" s="87"/>
      <c r="ISQ200" s="87">
        <v>0</v>
      </c>
      <c r="ISR200" s="87">
        <f>ISP200+ISQ200</f>
        <v>0</v>
      </c>
      <c r="ISS200" s="87">
        <v>0</v>
      </c>
      <c r="IST200" s="87">
        <f>ISR200*(($H$150)+1)+(IF(ISS200&lt;101,ISS200,IF(ISS200&lt;201,ISS200/2,IF(ISS200&lt;=301,ISS200/3,ISS200/4))))</f>
        <v>0</v>
      </c>
      <c r="ISU200" s="108">
        <v>4</v>
      </c>
      <c r="ISV200" s="109"/>
      <c r="ISW200" s="87"/>
      <c r="ISX200" s="87"/>
      <c r="ISY200" s="87">
        <v>0</v>
      </c>
      <c r="ISZ200" s="87">
        <f>ISX200+ISY200</f>
        <v>0</v>
      </c>
      <c r="ITA200" s="87">
        <v>0</v>
      </c>
      <c r="ITB200" s="87">
        <f>ISZ200*(($H$150)+1)+(IF(ITA200&lt;101,ITA200,IF(ITA200&lt;201,ITA200/2,IF(ITA200&lt;=301,ITA200/3,ITA200/4))))</f>
        <v>0</v>
      </c>
      <c r="ITC200" s="108">
        <v>4</v>
      </c>
      <c r="ITD200" s="109"/>
      <c r="ITE200" s="87"/>
      <c r="ITF200" s="87"/>
      <c r="ITG200" s="87">
        <v>0</v>
      </c>
      <c r="ITH200" s="87">
        <f>ITF200+ITG200</f>
        <v>0</v>
      </c>
      <c r="ITI200" s="87">
        <v>0</v>
      </c>
      <c r="ITJ200" s="87">
        <f>ITH200*(($H$150)+1)+(IF(ITI200&lt;101,ITI200,IF(ITI200&lt;201,ITI200/2,IF(ITI200&lt;=301,ITI200/3,ITI200/4))))</f>
        <v>0</v>
      </c>
      <c r="ITK200" s="108">
        <v>4</v>
      </c>
      <c r="ITL200" s="109"/>
      <c r="ITM200" s="87"/>
      <c r="ITN200" s="87"/>
      <c r="ITO200" s="87">
        <v>0</v>
      </c>
      <c r="ITP200" s="87">
        <f>ITN200+ITO200</f>
        <v>0</v>
      </c>
      <c r="ITQ200" s="87">
        <v>0</v>
      </c>
      <c r="ITR200" s="87">
        <f>ITP200*(($H$150)+1)+(IF(ITQ200&lt;101,ITQ200,IF(ITQ200&lt;201,ITQ200/2,IF(ITQ200&lt;=301,ITQ200/3,ITQ200/4))))</f>
        <v>0</v>
      </c>
      <c r="ITS200" s="108">
        <v>4</v>
      </c>
      <c r="ITT200" s="109"/>
      <c r="ITU200" s="87"/>
      <c r="ITV200" s="87"/>
      <c r="ITW200" s="87">
        <v>0</v>
      </c>
      <c r="ITX200" s="87">
        <f>ITV200+ITW200</f>
        <v>0</v>
      </c>
      <c r="ITY200" s="87">
        <v>0</v>
      </c>
      <c r="ITZ200" s="87">
        <f>ITX200*(($H$150)+1)+(IF(ITY200&lt;101,ITY200,IF(ITY200&lt;201,ITY200/2,IF(ITY200&lt;=301,ITY200/3,ITY200/4))))</f>
        <v>0</v>
      </c>
      <c r="IUA200" s="108">
        <v>4</v>
      </c>
      <c r="IUB200" s="109"/>
      <c r="IUC200" s="87"/>
      <c r="IUD200" s="87"/>
      <c r="IUE200" s="87">
        <v>0</v>
      </c>
      <c r="IUF200" s="87">
        <f>IUD200+IUE200</f>
        <v>0</v>
      </c>
      <c r="IUG200" s="87">
        <v>0</v>
      </c>
      <c r="IUH200" s="87">
        <f>IUF200*(($H$150)+1)+(IF(IUG200&lt;101,IUG200,IF(IUG200&lt;201,IUG200/2,IF(IUG200&lt;=301,IUG200/3,IUG200/4))))</f>
        <v>0</v>
      </c>
      <c r="IUI200" s="108">
        <v>4</v>
      </c>
      <c r="IUJ200" s="109"/>
      <c r="IUK200" s="87"/>
      <c r="IUL200" s="87"/>
      <c r="IUM200" s="87">
        <v>0</v>
      </c>
      <c r="IUN200" s="87">
        <f>IUL200+IUM200</f>
        <v>0</v>
      </c>
      <c r="IUO200" s="87">
        <v>0</v>
      </c>
      <c r="IUP200" s="87">
        <f>IUN200*(($H$150)+1)+(IF(IUO200&lt;101,IUO200,IF(IUO200&lt;201,IUO200/2,IF(IUO200&lt;=301,IUO200/3,IUO200/4))))</f>
        <v>0</v>
      </c>
      <c r="IUQ200" s="108">
        <v>4</v>
      </c>
      <c r="IUR200" s="109"/>
      <c r="IUS200" s="87"/>
      <c r="IUT200" s="87"/>
      <c r="IUU200" s="87">
        <v>0</v>
      </c>
      <c r="IUV200" s="87">
        <f>IUT200+IUU200</f>
        <v>0</v>
      </c>
      <c r="IUW200" s="87">
        <v>0</v>
      </c>
      <c r="IUX200" s="87">
        <f>IUV200*(($H$150)+1)+(IF(IUW200&lt;101,IUW200,IF(IUW200&lt;201,IUW200/2,IF(IUW200&lt;=301,IUW200/3,IUW200/4))))</f>
        <v>0</v>
      </c>
      <c r="IUY200" s="108">
        <v>4</v>
      </c>
      <c r="IUZ200" s="109"/>
      <c r="IVA200" s="87"/>
      <c r="IVB200" s="87"/>
      <c r="IVC200" s="87">
        <v>0</v>
      </c>
      <c r="IVD200" s="87">
        <f>IVB200+IVC200</f>
        <v>0</v>
      </c>
      <c r="IVE200" s="87">
        <v>0</v>
      </c>
      <c r="IVF200" s="87">
        <f>IVD200*(($H$150)+1)+(IF(IVE200&lt;101,IVE200,IF(IVE200&lt;201,IVE200/2,IF(IVE200&lt;=301,IVE200/3,IVE200/4))))</f>
        <v>0</v>
      </c>
      <c r="IVG200" s="108">
        <v>4</v>
      </c>
      <c r="IVH200" s="109"/>
      <c r="IVI200" s="87"/>
      <c r="IVJ200" s="87"/>
      <c r="IVK200" s="87">
        <v>0</v>
      </c>
      <c r="IVL200" s="87">
        <f>IVJ200+IVK200</f>
        <v>0</v>
      </c>
      <c r="IVM200" s="87">
        <v>0</v>
      </c>
      <c r="IVN200" s="87">
        <f>IVL200*(($H$150)+1)+(IF(IVM200&lt;101,IVM200,IF(IVM200&lt;201,IVM200/2,IF(IVM200&lt;=301,IVM200/3,IVM200/4))))</f>
        <v>0</v>
      </c>
      <c r="IVO200" s="108">
        <v>4</v>
      </c>
      <c r="IVP200" s="109"/>
      <c r="IVQ200" s="87"/>
      <c r="IVR200" s="87"/>
      <c r="IVS200" s="87">
        <v>0</v>
      </c>
      <c r="IVT200" s="87">
        <f>IVR200+IVS200</f>
        <v>0</v>
      </c>
      <c r="IVU200" s="87">
        <v>0</v>
      </c>
      <c r="IVV200" s="87">
        <f>IVT200*(($H$150)+1)+(IF(IVU200&lt;101,IVU200,IF(IVU200&lt;201,IVU200/2,IF(IVU200&lt;=301,IVU200/3,IVU200/4))))</f>
        <v>0</v>
      </c>
      <c r="IVW200" s="108">
        <v>4</v>
      </c>
      <c r="IVX200" s="109"/>
      <c r="IVY200" s="87"/>
      <c r="IVZ200" s="87"/>
      <c r="IWA200" s="87">
        <v>0</v>
      </c>
      <c r="IWB200" s="87">
        <f>IVZ200+IWA200</f>
        <v>0</v>
      </c>
      <c r="IWC200" s="87">
        <v>0</v>
      </c>
      <c r="IWD200" s="87">
        <f>IWB200*(($H$150)+1)+(IF(IWC200&lt;101,IWC200,IF(IWC200&lt;201,IWC200/2,IF(IWC200&lt;=301,IWC200/3,IWC200/4))))</f>
        <v>0</v>
      </c>
      <c r="IWE200" s="108">
        <v>4</v>
      </c>
      <c r="IWF200" s="109"/>
      <c r="IWG200" s="87"/>
      <c r="IWH200" s="87"/>
      <c r="IWI200" s="87">
        <v>0</v>
      </c>
      <c r="IWJ200" s="87">
        <f>IWH200+IWI200</f>
        <v>0</v>
      </c>
      <c r="IWK200" s="87">
        <v>0</v>
      </c>
      <c r="IWL200" s="87">
        <f>IWJ200*(($H$150)+1)+(IF(IWK200&lt;101,IWK200,IF(IWK200&lt;201,IWK200/2,IF(IWK200&lt;=301,IWK200/3,IWK200/4))))</f>
        <v>0</v>
      </c>
      <c r="IWM200" s="108">
        <v>4</v>
      </c>
      <c r="IWN200" s="109"/>
      <c r="IWO200" s="87"/>
      <c r="IWP200" s="87"/>
      <c r="IWQ200" s="87">
        <v>0</v>
      </c>
      <c r="IWR200" s="87">
        <f>IWP200+IWQ200</f>
        <v>0</v>
      </c>
      <c r="IWS200" s="87">
        <v>0</v>
      </c>
      <c r="IWT200" s="87">
        <f>IWR200*(($H$150)+1)+(IF(IWS200&lt;101,IWS200,IF(IWS200&lt;201,IWS200/2,IF(IWS200&lt;=301,IWS200/3,IWS200/4))))</f>
        <v>0</v>
      </c>
      <c r="IWU200" s="108">
        <v>4</v>
      </c>
      <c r="IWV200" s="109"/>
      <c r="IWW200" s="87"/>
      <c r="IWX200" s="87"/>
      <c r="IWY200" s="87">
        <v>0</v>
      </c>
      <c r="IWZ200" s="87">
        <f>IWX200+IWY200</f>
        <v>0</v>
      </c>
      <c r="IXA200" s="87">
        <v>0</v>
      </c>
      <c r="IXB200" s="87">
        <f>IWZ200*(($H$150)+1)+(IF(IXA200&lt;101,IXA200,IF(IXA200&lt;201,IXA200/2,IF(IXA200&lt;=301,IXA200/3,IXA200/4))))</f>
        <v>0</v>
      </c>
      <c r="IXC200" s="108">
        <v>4</v>
      </c>
      <c r="IXD200" s="109"/>
      <c r="IXE200" s="87"/>
      <c r="IXF200" s="87"/>
      <c r="IXG200" s="87">
        <v>0</v>
      </c>
      <c r="IXH200" s="87">
        <f>IXF200+IXG200</f>
        <v>0</v>
      </c>
      <c r="IXI200" s="87">
        <v>0</v>
      </c>
      <c r="IXJ200" s="87">
        <f>IXH200*(($H$150)+1)+(IF(IXI200&lt;101,IXI200,IF(IXI200&lt;201,IXI200/2,IF(IXI200&lt;=301,IXI200/3,IXI200/4))))</f>
        <v>0</v>
      </c>
      <c r="IXK200" s="108">
        <v>4</v>
      </c>
      <c r="IXL200" s="109"/>
      <c r="IXM200" s="87"/>
      <c r="IXN200" s="87"/>
      <c r="IXO200" s="87">
        <v>0</v>
      </c>
      <c r="IXP200" s="87">
        <f>IXN200+IXO200</f>
        <v>0</v>
      </c>
      <c r="IXQ200" s="87">
        <v>0</v>
      </c>
      <c r="IXR200" s="87">
        <f>IXP200*(($H$150)+1)+(IF(IXQ200&lt;101,IXQ200,IF(IXQ200&lt;201,IXQ200/2,IF(IXQ200&lt;=301,IXQ200/3,IXQ200/4))))</f>
        <v>0</v>
      </c>
      <c r="IXS200" s="108">
        <v>4</v>
      </c>
      <c r="IXT200" s="109"/>
      <c r="IXU200" s="87"/>
      <c r="IXV200" s="87"/>
      <c r="IXW200" s="87">
        <v>0</v>
      </c>
      <c r="IXX200" s="87">
        <f>IXV200+IXW200</f>
        <v>0</v>
      </c>
      <c r="IXY200" s="87">
        <v>0</v>
      </c>
      <c r="IXZ200" s="87">
        <f>IXX200*(($H$150)+1)+(IF(IXY200&lt;101,IXY200,IF(IXY200&lt;201,IXY200/2,IF(IXY200&lt;=301,IXY200/3,IXY200/4))))</f>
        <v>0</v>
      </c>
      <c r="IYA200" s="108">
        <v>4</v>
      </c>
      <c r="IYB200" s="109"/>
      <c r="IYC200" s="87"/>
      <c r="IYD200" s="87"/>
      <c r="IYE200" s="87">
        <v>0</v>
      </c>
      <c r="IYF200" s="87">
        <f>IYD200+IYE200</f>
        <v>0</v>
      </c>
      <c r="IYG200" s="87">
        <v>0</v>
      </c>
      <c r="IYH200" s="87">
        <f>IYF200*(($H$150)+1)+(IF(IYG200&lt;101,IYG200,IF(IYG200&lt;201,IYG200/2,IF(IYG200&lt;=301,IYG200/3,IYG200/4))))</f>
        <v>0</v>
      </c>
      <c r="IYI200" s="108">
        <v>4</v>
      </c>
      <c r="IYJ200" s="109"/>
      <c r="IYK200" s="87"/>
      <c r="IYL200" s="87"/>
      <c r="IYM200" s="87">
        <v>0</v>
      </c>
      <c r="IYN200" s="87">
        <f>IYL200+IYM200</f>
        <v>0</v>
      </c>
      <c r="IYO200" s="87">
        <v>0</v>
      </c>
      <c r="IYP200" s="87">
        <f>IYN200*(($H$150)+1)+(IF(IYO200&lt;101,IYO200,IF(IYO200&lt;201,IYO200/2,IF(IYO200&lt;=301,IYO200/3,IYO200/4))))</f>
        <v>0</v>
      </c>
      <c r="IYQ200" s="108">
        <v>4</v>
      </c>
      <c r="IYR200" s="109"/>
      <c r="IYS200" s="87"/>
      <c r="IYT200" s="87"/>
      <c r="IYU200" s="87">
        <v>0</v>
      </c>
      <c r="IYV200" s="87">
        <f>IYT200+IYU200</f>
        <v>0</v>
      </c>
      <c r="IYW200" s="87">
        <v>0</v>
      </c>
      <c r="IYX200" s="87">
        <f>IYV200*(($H$150)+1)+(IF(IYW200&lt;101,IYW200,IF(IYW200&lt;201,IYW200/2,IF(IYW200&lt;=301,IYW200/3,IYW200/4))))</f>
        <v>0</v>
      </c>
      <c r="IYY200" s="108">
        <v>4</v>
      </c>
      <c r="IYZ200" s="109"/>
      <c r="IZA200" s="87"/>
      <c r="IZB200" s="87"/>
      <c r="IZC200" s="87">
        <v>0</v>
      </c>
      <c r="IZD200" s="87">
        <f>IZB200+IZC200</f>
        <v>0</v>
      </c>
      <c r="IZE200" s="87">
        <v>0</v>
      </c>
      <c r="IZF200" s="87">
        <f>IZD200*(($H$150)+1)+(IF(IZE200&lt;101,IZE200,IF(IZE200&lt;201,IZE200/2,IF(IZE200&lt;=301,IZE200/3,IZE200/4))))</f>
        <v>0</v>
      </c>
      <c r="IZG200" s="108">
        <v>4</v>
      </c>
      <c r="IZH200" s="109"/>
      <c r="IZI200" s="87"/>
      <c r="IZJ200" s="87"/>
      <c r="IZK200" s="87">
        <v>0</v>
      </c>
      <c r="IZL200" s="87">
        <f>IZJ200+IZK200</f>
        <v>0</v>
      </c>
      <c r="IZM200" s="87">
        <v>0</v>
      </c>
      <c r="IZN200" s="87">
        <f>IZL200*(($H$150)+1)+(IF(IZM200&lt;101,IZM200,IF(IZM200&lt;201,IZM200/2,IF(IZM200&lt;=301,IZM200/3,IZM200/4))))</f>
        <v>0</v>
      </c>
      <c r="IZO200" s="108">
        <v>4</v>
      </c>
      <c r="IZP200" s="109"/>
      <c r="IZQ200" s="87"/>
      <c r="IZR200" s="87"/>
      <c r="IZS200" s="87">
        <v>0</v>
      </c>
      <c r="IZT200" s="87">
        <f>IZR200+IZS200</f>
        <v>0</v>
      </c>
      <c r="IZU200" s="87">
        <v>0</v>
      </c>
      <c r="IZV200" s="87">
        <f>IZT200*(($H$150)+1)+(IF(IZU200&lt;101,IZU200,IF(IZU200&lt;201,IZU200/2,IF(IZU200&lt;=301,IZU200/3,IZU200/4))))</f>
        <v>0</v>
      </c>
      <c r="IZW200" s="108">
        <v>4</v>
      </c>
      <c r="IZX200" s="109"/>
      <c r="IZY200" s="87"/>
      <c r="IZZ200" s="87"/>
      <c r="JAA200" s="87">
        <v>0</v>
      </c>
      <c r="JAB200" s="87">
        <f>IZZ200+JAA200</f>
        <v>0</v>
      </c>
      <c r="JAC200" s="87">
        <v>0</v>
      </c>
      <c r="JAD200" s="87">
        <f>JAB200*(($H$150)+1)+(IF(JAC200&lt;101,JAC200,IF(JAC200&lt;201,JAC200/2,IF(JAC200&lt;=301,JAC200/3,JAC200/4))))</f>
        <v>0</v>
      </c>
      <c r="JAE200" s="108">
        <v>4</v>
      </c>
      <c r="JAF200" s="109"/>
      <c r="JAG200" s="87"/>
      <c r="JAH200" s="87"/>
      <c r="JAI200" s="87">
        <v>0</v>
      </c>
      <c r="JAJ200" s="87">
        <f>JAH200+JAI200</f>
        <v>0</v>
      </c>
      <c r="JAK200" s="87">
        <v>0</v>
      </c>
      <c r="JAL200" s="87">
        <f>JAJ200*(($H$150)+1)+(IF(JAK200&lt;101,JAK200,IF(JAK200&lt;201,JAK200/2,IF(JAK200&lt;=301,JAK200/3,JAK200/4))))</f>
        <v>0</v>
      </c>
      <c r="JAM200" s="108">
        <v>4</v>
      </c>
      <c r="JAN200" s="109"/>
      <c r="JAO200" s="87"/>
      <c r="JAP200" s="87"/>
      <c r="JAQ200" s="87">
        <v>0</v>
      </c>
      <c r="JAR200" s="87">
        <f>JAP200+JAQ200</f>
        <v>0</v>
      </c>
      <c r="JAS200" s="87">
        <v>0</v>
      </c>
      <c r="JAT200" s="87">
        <f>JAR200*(($H$150)+1)+(IF(JAS200&lt;101,JAS200,IF(JAS200&lt;201,JAS200/2,IF(JAS200&lt;=301,JAS200/3,JAS200/4))))</f>
        <v>0</v>
      </c>
      <c r="JAU200" s="108">
        <v>4</v>
      </c>
      <c r="JAV200" s="109"/>
      <c r="JAW200" s="87"/>
      <c r="JAX200" s="87"/>
      <c r="JAY200" s="87">
        <v>0</v>
      </c>
      <c r="JAZ200" s="87">
        <f>JAX200+JAY200</f>
        <v>0</v>
      </c>
      <c r="JBA200" s="87">
        <v>0</v>
      </c>
      <c r="JBB200" s="87">
        <f>JAZ200*(($H$150)+1)+(IF(JBA200&lt;101,JBA200,IF(JBA200&lt;201,JBA200/2,IF(JBA200&lt;=301,JBA200/3,JBA200/4))))</f>
        <v>0</v>
      </c>
      <c r="JBC200" s="108">
        <v>4</v>
      </c>
      <c r="JBD200" s="109"/>
      <c r="JBE200" s="87"/>
      <c r="JBF200" s="87"/>
      <c r="JBG200" s="87">
        <v>0</v>
      </c>
      <c r="JBH200" s="87">
        <f>JBF200+JBG200</f>
        <v>0</v>
      </c>
      <c r="JBI200" s="87">
        <v>0</v>
      </c>
      <c r="JBJ200" s="87">
        <f>JBH200*(($H$150)+1)+(IF(JBI200&lt;101,JBI200,IF(JBI200&lt;201,JBI200/2,IF(JBI200&lt;=301,JBI200/3,JBI200/4))))</f>
        <v>0</v>
      </c>
      <c r="JBK200" s="108">
        <v>4</v>
      </c>
      <c r="JBL200" s="109"/>
      <c r="JBM200" s="87"/>
      <c r="JBN200" s="87"/>
      <c r="JBO200" s="87">
        <v>0</v>
      </c>
      <c r="JBP200" s="87">
        <f>JBN200+JBO200</f>
        <v>0</v>
      </c>
      <c r="JBQ200" s="87">
        <v>0</v>
      </c>
      <c r="JBR200" s="87">
        <f>JBP200*(($H$150)+1)+(IF(JBQ200&lt;101,JBQ200,IF(JBQ200&lt;201,JBQ200/2,IF(JBQ200&lt;=301,JBQ200/3,JBQ200/4))))</f>
        <v>0</v>
      </c>
      <c r="JBS200" s="108">
        <v>4</v>
      </c>
      <c r="JBT200" s="109"/>
      <c r="JBU200" s="87"/>
      <c r="JBV200" s="87"/>
      <c r="JBW200" s="87">
        <v>0</v>
      </c>
      <c r="JBX200" s="87">
        <f>JBV200+JBW200</f>
        <v>0</v>
      </c>
      <c r="JBY200" s="87">
        <v>0</v>
      </c>
      <c r="JBZ200" s="87">
        <f>JBX200*(($H$150)+1)+(IF(JBY200&lt;101,JBY200,IF(JBY200&lt;201,JBY200/2,IF(JBY200&lt;=301,JBY200/3,JBY200/4))))</f>
        <v>0</v>
      </c>
      <c r="JCA200" s="108">
        <v>4</v>
      </c>
      <c r="JCB200" s="109"/>
      <c r="JCC200" s="87"/>
      <c r="JCD200" s="87"/>
      <c r="JCE200" s="87">
        <v>0</v>
      </c>
      <c r="JCF200" s="87">
        <f>JCD200+JCE200</f>
        <v>0</v>
      </c>
      <c r="JCG200" s="87">
        <v>0</v>
      </c>
      <c r="JCH200" s="87">
        <f>JCF200*(($H$150)+1)+(IF(JCG200&lt;101,JCG200,IF(JCG200&lt;201,JCG200/2,IF(JCG200&lt;=301,JCG200/3,JCG200/4))))</f>
        <v>0</v>
      </c>
      <c r="JCI200" s="108">
        <v>4</v>
      </c>
      <c r="JCJ200" s="109"/>
      <c r="JCK200" s="87"/>
      <c r="JCL200" s="87"/>
      <c r="JCM200" s="87">
        <v>0</v>
      </c>
      <c r="JCN200" s="87">
        <f>JCL200+JCM200</f>
        <v>0</v>
      </c>
      <c r="JCO200" s="87">
        <v>0</v>
      </c>
      <c r="JCP200" s="87">
        <f>JCN200*(($H$150)+1)+(IF(JCO200&lt;101,JCO200,IF(JCO200&lt;201,JCO200/2,IF(JCO200&lt;=301,JCO200/3,JCO200/4))))</f>
        <v>0</v>
      </c>
      <c r="JCQ200" s="108">
        <v>4</v>
      </c>
      <c r="JCR200" s="109"/>
      <c r="JCS200" s="87"/>
      <c r="JCT200" s="87"/>
      <c r="JCU200" s="87">
        <v>0</v>
      </c>
      <c r="JCV200" s="87">
        <f>JCT200+JCU200</f>
        <v>0</v>
      </c>
      <c r="JCW200" s="87">
        <v>0</v>
      </c>
      <c r="JCX200" s="87">
        <f>JCV200*(($H$150)+1)+(IF(JCW200&lt;101,JCW200,IF(JCW200&lt;201,JCW200/2,IF(JCW200&lt;=301,JCW200/3,JCW200/4))))</f>
        <v>0</v>
      </c>
      <c r="JCY200" s="108">
        <v>4</v>
      </c>
      <c r="JCZ200" s="109"/>
      <c r="JDA200" s="87"/>
      <c r="JDB200" s="87"/>
      <c r="JDC200" s="87">
        <v>0</v>
      </c>
      <c r="JDD200" s="87">
        <f>JDB200+JDC200</f>
        <v>0</v>
      </c>
      <c r="JDE200" s="87">
        <v>0</v>
      </c>
      <c r="JDF200" s="87">
        <f>JDD200*(($H$150)+1)+(IF(JDE200&lt;101,JDE200,IF(JDE200&lt;201,JDE200/2,IF(JDE200&lt;=301,JDE200/3,JDE200/4))))</f>
        <v>0</v>
      </c>
      <c r="JDG200" s="108">
        <v>4</v>
      </c>
      <c r="JDH200" s="109"/>
      <c r="JDI200" s="87"/>
      <c r="JDJ200" s="87"/>
      <c r="JDK200" s="87">
        <v>0</v>
      </c>
      <c r="JDL200" s="87">
        <f>JDJ200+JDK200</f>
        <v>0</v>
      </c>
      <c r="JDM200" s="87">
        <v>0</v>
      </c>
      <c r="JDN200" s="87">
        <f>JDL200*(($H$150)+1)+(IF(JDM200&lt;101,JDM200,IF(JDM200&lt;201,JDM200/2,IF(JDM200&lt;=301,JDM200/3,JDM200/4))))</f>
        <v>0</v>
      </c>
      <c r="JDO200" s="108">
        <v>4</v>
      </c>
      <c r="JDP200" s="109"/>
      <c r="JDQ200" s="87"/>
      <c r="JDR200" s="87"/>
      <c r="JDS200" s="87">
        <v>0</v>
      </c>
      <c r="JDT200" s="87">
        <f>JDR200+JDS200</f>
        <v>0</v>
      </c>
      <c r="JDU200" s="87">
        <v>0</v>
      </c>
      <c r="JDV200" s="87">
        <f>JDT200*(($H$150)+1)+(IF(JDU200&lt;101,JDU200,IF(JDU200&lt;201,JDU200/2,IF(JDU200&lt;=301,JDU200/3,JDU200/4))))</f>
        <v>0</v>
      </c>
      <c r="JDW200" s="108">
        <v>4</v>
      </c>
      <c r="JDX200" s="109"/>
      <c r="JDY200" s="87"/>
      <c r="JDZ200" s="87"/>
      <c r="JEA200" s="87">
        <v>0</v>
      </c>
      <c r="JEB200" s="87">
        <f>JDZ200+JEA200</f>
        <v>0</v>
      </c>
      <c r="JEC200" s="87">
        <v>0</v>
      </c>
      <c r="JED200" s="87">
        <f>JEB200*(($H$150)+1)+(IF(JEC200&lt;101,JEC200,IF(JEC200&lt;201,JEC200/2,IF(JEC200&lt;=301,JEC200/3,JEC200/4))))</f>
        <v>0</v>
      </c>
      <c r="JEE200" s="108">
        <v>4</v>
      </c>
      <c r="JEF200" s="109"/>
      <c r="JEG200" s="87"/>
      <c r="JEH200" s="87"/>
      <c r="JEI200" s="87">
        <v>0</v>
      </c>
      <c r="JEJ200" s="87">
        <f>JEH200+JEI200</f>
        <v>0</v>
      </c>
      <c r="JEK200" s="87">
        <v>0</v>
      </c>
      <c r="JEL200" s="87">
        <f>JEJ200*(($H$150)+1)+(IF(JEK200&lt;101,JEK200,IF(JEK200&lt;201,JEK200/2,IF(JEK200&lt;=301,JEK200/3,JEK200/4))))</f>
        <v>0</v>
      </c>
      <c r="JEM200" s="108">
        <v>4</v>
      </c>
      <c r="JEN200" s="109"/>
      <c r="JEO200" s="87"/>
      <c r="JEP200" s="87"/>
      <c r="JEQ200" s="87">
        <v>0</v>
      </c>
      <c r="JER200" s="87">
        <f>JEP200+JEQ200</f>
        <v>0</v>
      </c>
      <c r="JES200" s="87">
        <v>0</v>
      </c>
      <c r="JET200" s="87">
        <f>JER200*(($H$150)+1)+(IF(JES200&lt;101,JES200,IF(JES200&lt;201,JES200/2,IF(JES200&lt;=301,JES200/3,JES200/4))))</f>
        <v>0</v>
      </c>
      <c r="JEU200" s="108">
        <v>4</v>
      </c>
      <c r="JEV200" s="109"/>
      <c r="JEW200" s="87"/>
      <c r="JEX200" s="87"/>
      <c r="JEY200" s="87">
        <v>0</v>
      </c>
      <c r="JEZ200" s="87">
        <f>JEX200+JEY200</f>
        <v>0</v>
      </c>
      <c r="JFA200" s="87">
        <v>0</v>
      </c>
      <c r="JFB200" s="87">
        <f>JEZ200*(($H$150)+1)+(IF(JFA200&lt;101,JFA200,IF(JFA200&lt;201,JFA200/2,IF(JFA200&lt;=301,JFA200/3,JFA200/4))))</f>
        <v>0</v>
      </c>
      <c r="JFC200" s="108">
        <v>4</v>
      </c>
      <c r="JFD200" s="109"/>
      <c r="JFE200" s="87"/>
      <c r="JFF200" s="87"/>
      <c r="JFG200" s="87">
        <v>0</v>
      </c>
      <c r="JFH200" s="87">
        <f>JFF200+JFG200</f>
        <v>0</v>
      </c>
      <c r="JFI200" s="87">
        <v>0</v>
      </c>
      <c r="JFJ200" s="87">
        <f>JFH200*(($H$150)+1)+(IF(JFI200&lt;101,JFI200,IF(JFI200&lt;201,JFI200/2,IF(JFI200&lt;=301,JFI200/3,JFI200/4))))</f>
        <v>0</v>
      </c>
      <c r="JFK200" s="108">
        <v>4</v>
      </c>
      <c r="JFL200" s="109"/>
      <c r="JFM200" s="87"/>
      <c r="JFN200" s="87"/>
      <c r="JFO200" s="87">
        <v>0</v>
      </c>
      <c r="JFP200" s="87">
        <f>JFN200+JFO200</f>
        <v>0</v>
      </c>
      <c r="JFQ200" s="87">
        <v>0</v>
      </c>
      <c r="JFR200" s="87">
        <f>JFP200*(($H$150)+1)+(IF(JFQ200&lt;101,JFQ200,IF(JFQ200&lt;201,JFQ200/2,IF(JFQ200&lt;=301,JFQ200/3,JFQ200/4))))</f>
        <v>0</v>
      </c>
      <c r="JFS200" s="108">
        <v>4</v>
      </c>
      <c r="JFT200" s="109"/>
      <c r="JFU200" s="87"/>
      <c r="JFV200" s="87"/>
      <c r="JFW200" s="87">
        <v>0</v>
      </c>
      <c r="JFX200" s="87">
        <f>JFV200+JFW200</f>
        <v>0</v>
      </c>
      <c r="JFY200" s="87">
        <v>0</v>
      </c>
      <c r="JFZ200" s="87">
        <f>JFX200*(($H$150)+1)+(IF(JFY200&lt;101,JFY200,IF(JFY200&lt;201,JFY200/2,IF(JFY200&lt;=301,JFY200/3,JFY200/4))))</f>
        <v>0</v>
      </c>
      <c r="JGA200" s="108">
        <v>4</v>
      </c>
      <c r="JGB200" s="109"/>
      <c r="JGC200" s="87"/>
      <c r="JGD200" s="87"/>
      <c r="JGE200" s="87">
        <v>0</v>
      </c>
      <c r="JGF200" s="87">
        <f>JGD200+JGE200</f>
        <v>0</v>
      </c>
      <c r="JGG200" s="87">
        <v>0</v>
      </c>
      <c r="JGH200" s="87">
        <f>JGF200*(($H$150)+1)+(IF(JGG200&lt;101,JGG200,IF(JGG200&lt;201,JGG200/2,IF(JGG200&lt;=301,JGG200/3,JGG200/4))))</f>
        <v>0</v>
      </c>
      <c r="JGI200" s="108">
        <v>4</v>
      </c>
      <c r="JGJ200" s="109"/>
      <c r="JGK200" s="87"/>
      <c r="JGL200" s="87"/>
      <c r="JGM200" s="87">
        <v>0</v>
      </c>
      <c r="JGN200" s="87">
        <f>JGL200+JGM200</f>
        <v>0</v>
      </c>
      <c r="JGO200" s="87">
        <v>0</v>
      </c>
      <c r="JGP200" s="87">
        <f>JGN200*(($H$150)+1)+(IF(JGO200&lt;101,JGO200,IF(JGO200&lt;201,JGO200/2,IF(JGO200&lt;=301,JGO200/3,JGO200/4))))</f>
        <v>0</v>
      </c>
      <c r="JGQ200" s="108">
        <v>4</v>
      </c>
      <c r="JGR200" s="109"/>
      <c r="JGS200" s="87"/>
      <c r="JGT200" s="87"/>
      <c r="JGU200" s="87">
        <v>0</v>
      </c>
      <c r="JGV200" s="87">
        <f>JGT200+JGU200</f>
        <v>0</v>
      </c>
      <c r="JGW200" s="87">
        <v>0</v>
      </c>
      <c r="JGX200" s="87">
        <f>JGV200*(($H$150)+1)+(IF(JGW200&lt;101,JGW200,IF(JGW200&lt;201,JGW200/2,IF(JGW200&lt;=301,JGW200/3,JGW200/4))))</f>
        <v>0</v>
      </c>
      <c r="JGY200" s="108">
        <v>4</v>
      </c>
      <c r="JGZ200" s="109"/>
      <c r="JHA200" s="87"/>
      <c r="JHB200" s="87"/>
      <c r="JHC200" s="87">
        <v>0</v>
      </c>
      <c r="JHD200" s="87">
        <f>JHB200+JHC200</f>
        <v>0</v>
      </c>
      <c r="JHE200" s="87">
        <v>0</v>
      </c>
      <c r="JHF200" s="87">
        <f>JHD200*(($H$150)+1)+(IF(JHE200&lt;101,JHE200,IF(JHE200&lt;201,JHE200/2,IF(JHE200&lt;=301,JHE200/3,JHE200/4))))</f>
        <v>0</v>
      </c>
      <c r="JHG200" s="108">
        <v>4</v>
      </c>
      <c r="JHH200" s="109"/>
      <c r="JHI200" s="87"/>
      <c r="JHJ200" s="87"/>
      <c r="JHK200" s="87">
        <v>0</v>
      </c>
      <c r="JHL200" s="87">
        <f>JHJ200+JHK200</f>
        <v>0</v>
      </c>
      <c r="JHM200" s="87">
        <v>0</v>
      </c>
      <c r="JHN200" s="87">
        <f>JHL200*(($H$150)+1)+(IF(JHM200&lt;101,JHM200,IF(JHM200&lt;201,JHM200/2,IF(JHM200&lt;=301,JHM200/3,JHM200/4))))</f>
        <v>0</v>
      </c>
      <c r="JHO200" s="108">
        <v>4</v>
      </c>
      <c r="JHP200" s="109"/>
      <c r="JHQ200" s="87"/>
      <c r="JHR200" s="87"/>
      <c r="JHS200" s="87">
        <v>0</v>
      </c>
      <c r="JHT200" s="87">
        <f>JHR200+JHS200</f>
        <v>0</v>
      </c>
      <c r="JHU200" s="87">
        <v>0</v>
      </c>
      <c r="JHV200" s="87">
        <f>JHT200*(($H$150)+1)+(IF(JHU200&lt;101,JHU200,IF(JHU200&lt;201,JHU200/2,IF(JHU200&lt;=301,JHU200/3,JHU200/4))))</f>
        <v>0</v>
      </c>
      <c r="JHW200" s="108">
        <v>4</v>
      </c>
      <c r="JHX200" s="109"/>
      <c r="JHY200" s="87"/>
      <c r="JHZ200" s="87"/>
      <c r="JIA200" s="87">
        <v>0</v>
      </c>
      <c r="JIB200" s="87">
        <f>JHZ200+JIA200</f>
        <v>0</v>
      </c>
      <c r="JIC200" s="87">
        <v>0</v>
      </c>
      <c r="JID200" s="87">
        <f>JIB200*(($H$150)+1)+(IF(JIC200&lt;101,JIC200,IF(JIC200&lt;201,JIC200/2,IF(JIC200&lt;=301,JIC200/3,JIC200/4))))</f>
        <v>0</v>
      </c>
      <c r="JIE200" s="108">
        <v>4</v>
      </c>
      <c r="JIF200" s="109"/>
      <c r="JIG200" s="87"/>
      <c r="JIH200" s="87"/>
      <c r="JII200" s="87">
        <v>0</v>
      </c>
      <c r="JIJ200" s="87">
        <f>JIH200+JII200</f>
        <v>0</v>
      </c>
      <c r="JIK200" s="87">
        <v>0</v>
      </c>
      <c r="JIL200" s="87">
        <f>JIJ200*(($H$150)+1)+(IF(JIK200&lt;101,JIK200,IF(JIK200&lt;201,JIK200/2,IF(JIK200&lt;=301,JIK200/3,JIK200/4))))</f>
        <v>0</v>
      </c>
      <c r="JIM200" s="108">
        <v>4</v>
      </c>
      <c r="JIN200" s="109"/>
      <c r="JIO200" s="87"/>
      <c r="JIP200" s="87"/>
      <c r="JIQ200" s="87">
        <v>0</v>
      </c>
      <c r="JIR200" s="87">
        <f>JIP200+JIQ200</f>
        <v>0</v>
      </c>
      <c r="JIS200" s="87">
        <v>0</v>
      </c>
      <c r="JIT200" s="87">
        <f>JIR200*(($H$150)+1)+(IF(JIS200&lt;101,JIS200,IF(JIS200&lt;201,JIS200/2,IF(JIS200&lt;=301,JIS200/3,JIS200/4))))</f>
        <v>0</v>
      </c>
      <c r="JIU200" s="108">
        <v>4</v>
      </c>
      <c r="JIV200" s="109"/>
      <c r="JIW200" s="87"/>
      <c r="JIX200" s="87"/>
      <c r="JIY200" s="87">
        <v>0</v>
      </c>
      <c r="JIZ200" s="87">
        <f>JIX200+JIY200</f>
        <v>0</v>
      </c>
      <c r="JJA200" s="87">
        <v>0</v>
      </c>
      <c r="JJB200" s="87">
        <f>JIZ200*(($H$150)+1)+(IF(JJA200&lt;101,JJA200,IF(JJA200&lt;201,JJA200/2,IF(JJA200&lt;=301,JJA200/3,JJA200/4))))</f>
        <v>0</v>
      </c>
      <c r="JJC200" s="108">
        <v>4</v>
      </c>
      <c r="JJD200" s="109"/>
      <c r="JJE200" s="87"/>
      <c r="JJF200" s="87"/>
      <c r="JJG200" s="87">
        <v>0</v>
      </c>
      <c r="JJH200" s="87">
        <f>JJF200+JJG200</f>
        <v>0</v>
      </c>
      <c r="JJI200" s="87">
        <v>0</v>
      </c>
      <c r="JJJ200" s="87">
        <f>JJH200*(($H$150)+1)+(IF(JJI200&lt;101,JJI200,IF(JJI200&lt;201,JJI200/2,IF(JJI200&lt;=301,JJI200/3,JJI200/4))))</f>
        <v>0</v>
      </c>
      <c r="JJK200" s="108">
        <v>4</v>
      </c>
      <c r="JJL200" s="109"/>
      <c r="JJM200" s="87"/>
      <c r="JJN200" s="87"/>
      <c r="JJO200" s="87">
        <v>0</v>
      </c>
      <c r="JJP200" s="87">
        <f>JJN200+JJO200</f>
        <v>0</v>
      </c>
      <c r="JJQ200" s="87">
        <v>0</v>
      </c>
      <c r="JJR200" s="87">
        <f>JJP200*(($H$150)+1)+(IF(JJQ200&lt;101,JJQ200,IF(JJQ200&lt;201,JJQ200/2,IF(JJQ200&lt;=301,JJQ200/3,JJQ200/4))))</f>
        <v>0</v>
      </c>
      <c r="JJS200" s="108">
        <v>4</v>
      </c>
      <c r="JJT200" s="109"/>
      <c r="JJU200" s="87"/>
      <c r="JJV200" s="87"/>
      <c r="JJW200" s="87">
        <v>0</v>
      </c>
      <c r="JJX200" s="87">
        <f>JJV200+JJW200</f>
        <v>0</v>
      </c>
      <c r="JJY200" s="87">
        <v>0</v>
      </c>
      <c r="JJZ200" s="87">
        <f>JJX200*(($H$150)+1)+(IF(JJY200&lt;101,JJY200,IF(JJY200&lt;201,JJY200/2,IF(JJY200&lt;=301,JJY200/3,JJY200/4))))</f>
        <v>0</v>
      </c>
      <c r="JKA200" s="108">
        <v>4</v>
      </c>
      <c r="JKB200" s="109"/>
      <c r="JKC200" s="87"/>
      <c r="JKD200" s="87"/>
      <c r="JKE200" s="87">
        <v>0</v>
      </c>
      <c r="JKF200" s="87">
        <f>JKD200+JKE200</f>
        <v>0</v>
      </c>
      <c r="JKG200" s="87">
        <v>0</v>
      </c>
      <c r="JKH200" s="87">
        <f>JKF200*(($H$150)+1)+(IF(JKG200&lt;101,JKG200,IF(JKG200&lt;201,JKG200/2,IF(JKG200&lt;=301,JKG200/3,JKG200/4))))</f>
        <v>0</v>
      </c>
      <c r="JKI200" s="108">
        <v>4</v>
      </c>
      <c r="JKJ200" s="109"/>
      <c r="JKK200" s="87"/>
      <c r="JKL200" s="87"/>
      <c r="JKM200" s="87">
        <v>0</v>
      </c>
      <c r="JKN200" s="87">
        <f>JKL200+JKM200</f>
        <v>0</v>
      </c>
      <c r="JKO200" s="87">
        <v>0</v>
      </c>
      <c r="JKP200" s="87">
        <f>JKN200*(($H$150)+1)+(IF(JKO200&lt;101,JKO200,IF(JKO200&lt;201,JKO200/2,IF(JKO200&lt;=301,JKO200/3,JKO200/4))))</f>
        <v>0</v>
      </c>
      <c r="JKQ200" s="108">
        <v>4</v>
      </c>
      <c r="JKR200" s="109"/>
      <c r="JKS200" s="87"/>
      <c r="JKT200" s="87"/>
      <c r="JKU200" s="87">
        <v>0</v>
      </c>
      <c r="JKV200" s="87">
        <f>JKT200+JKU200</f>
        <v>0</v>
      </c>
      <c r="JKW200" s="87">
        <v>0</v>
      </c>
      <c r="JKX200" s="87">
        <f>JKV200*(($H$150)+1)+(IF(JKW200&lt;101,JKW200,IF(JKW200&lt;201,JKW200/2,IF(JKW200&lt;=301,JKW200/3,JKW200/4))))</f>
        <v>0</v>
      </c>
      <c r="JKY200" s="108">
        <v>4</v>
      </c>
      <c r="JKZ200" s="109"/>
      <c r="JLA200" s="87"/>
      <c r="JLB200" s="87"/>
      <c r="JLC200" s="87">
        <v>0</v>
      </c>
      <c r="JLD200" s="87">
        <f>JLB200+JLC200</f>
        <v>0</v>
      </c>
      <c r="JLE200" s="87">
        <v>0</v>
      </c>
      <c r="JLF200" s="87">
        <f>JLD200*(($H$150)+1)+(IF(JLE200&lt;101,JLE200,IF(JLE200&lt;201,JLE200/2,IF(JLE200&lt;=301,JLE200/3,JLE200/4))))</f>
        <v>0</v>
      </c>
      <c r="JLG200" s="108">
        <v>4</v>
      </c>
      <c r="JLH200" s="109"/>
      <c r="JLI200" s="87"/>
      <c r="JLJ200" s="87"/>
      <c r="JLK200" s="87">
        <v>0</v>
      </c>
      <c r="JLL200" s="87">
        <f>JLJ200+JLK200</f>
        <v>0</v>
      </c>
      <c r="JLM200" s="87">
        <v>0</v>
      </c>
      <c r="JLN200" s="87">
        <f>JLL200*(($H$150)+1)+(IF(JLM200&lt;101,JLM200,IF(JLM200&lt;201,JLM200/2,IF(JLM200&lt;=301,JLM200/3,JLM200/4))))</f>
        <v>0</v>
      </c>
      <c r="JLO200" s="108">
        <v>4</v>
      </c>
      <c r="JLP200" s="109"/>
      <c r="JLQ200" s="87"/>
      <c r="JLR200" s="87"/>
      <c r="JLS200" s="87">
        <v>0</v>
      </c>
      <c r="JLT200" s="87">
        <f>JLR200+JLS200</f>
        <v>0</v>
      </c>
      <c r="JLU200" s="87">
        <v>0</v>
      </c>
      <c r="JLV200" s="87">
        <f>JLT200*(($H$150)+1)+(IF(JLU200&lt;101,JLU200,IF(JLU200&lt;201,JLU200/2,IF(JLU200&lt;=301,JLU200/3,JLU200/4))))</f>
        <v>0</v>
      </c>
      <c r="JLW200" s="108">
        <v>4</v>
      </c>
      <c r="JLX200" s="109"/>
      <c r="JLY200" s="87"/>
      <c r="JLZ200" s="87"/>
      <c r="JMA200" s="87">
        <v>0</v>
      </c>
      <c r="JMB200" s="87">
        <f>JLZ200+JMA200</f>
        <v>0</v>
      </c>
      <c r="JMC200" s="87">
        <v>0</v>
      </c>
      <c r="JMD200" s="87">
        <f>JMB200*(($H$150)+1)+(IF(JMC200&lt;101,JMC200,IF(JMC200&lt;201,JMC200/2,IF(JMC200&lt;=301,JMC200/3,JMC200/4))))</f>
        <v>0</v>
      </c>
      <c r="JME200" s="108">
        <v>4</v>
      </c>
      <c r="JMF200" s="109"/>
      <c r="JMG200" s="87"/>
      <c r="JMH200" s="87"/>
      <c r="JMI200" s="87">
        <v>0</v>
      </c>
      <c r="JMJ200" s="87">
        <f>JMH200+JMI200</f>
        <v>0</v>
      </c>
      <c r="JMK200" s="87">
        <v>0</v>
      </c>
      <c r="JML200" s="87">
        <f>JMJ200*(($H$150)+1)+(IF(JMK200&lt;101,JMK200,IF(JMK200&lt;201,JMK200/2,IF(JMK200&lt;=301,JMK200/3,JMK200/4))))</f>
        <v>0</v>
      </c>
      <c r="JMM200" s="108">
        <v>4</v>
      </c>
      <c r="JMN200" s="109"/>
      <c r="JMO200" s="87"/>
      <c r="JMP200" s="87"/>
      <c r="JMQ200" s="87">
        <v>0</v>
      </c>
      <c r="JMR200" s="87">
        <f>JMP200+JMQ200</f>
        <v>0</v>
      </c>
      <c r="JMS200" s="87">
        <v>0</v>
      </c>
      <c r="JMT200" s="87">
        <f>JMR200*(($H$150)+1)+(IF(JMS200&lt;101,JMS200,IF(JMS200&lt;201,JMS200/2,IF(JMS200&lt;=301,JMS200/3,JMS200/4))))</f>
        <v>0</v>
      </c>
      <c r="JMU200" s="108">
        <v>4</v>
      </c>
      <c r="JMV200" s="109"/>
      <c r="JMW200" s="87"/>
      <c r="JMX200" s="87"/>
      <c r="JMY200" s="87">
        <v>0</v>
      </c>
      <c r="JMZ200" s="87">
        <f>JMX200+JMY200</f>
        <v>0</v>
      </c>
      <c r="JNA200" s="87">
        <v>0</v>
      </c>
      <c r="JNB200" s="87">
        <f>JMZ200*(($H$150)+1)+(IF(JNA200&lt;101,JNA200,IF(JNA200&lt;201,JNA200/2,IF(JNA200&lt;=301,JNA200/3,JNA200/4))))</f>
        <v>0</v>
      </c>
      <c r="JNC200" s="108">
        <v>4</v>
      </c>
      <c r="JND200" s="109"/>
      <c r="JNE200" s="87"/>
      <c r="JNF200" s="87"/>
      <c r="JNG200" s="87">
        <v>0</v>
      </c>
      <c r="JNH200" s="87">
        <f>JNF200+JNG200</f>
        <v>0</v>
      </c>
      <c r="JNI200" s="87">
        <v>0</v>
      </c>
      <c r="JNJ200" s="87">
        <f>JNH200*(($H$150)+1)+(IF(JNI200&lt;101,JNI200,IF(JNI200&lt;201,JNI200/2,IF(JNI200&lt;=301,JNI200/3,JNI200/4))))</f>
        <v>0</v>
      </c>
      <c r="JNK200" s="108">
        <v>4</v>
      </c>
      <c r="JNL200" s="109"/>
      <c r="JNM200" s="87"/>
      <c r="JNN200" s="87"/>
      <c r="JNO200" s="87">
        <v>0</v>
      </c>
      <c r="JNP200" s="87">
        <f>JNN200+JNO200</f>
        <v>0</v>
      </c>
      <c r="JNQ200" s="87">
        <v>0</v>
      </c>
      <c r="JNR200" s="87">
        <f>JNP200*(($H$150)+1)+(IF(JNQ200&lt;101,JNQ200,IF(JNQ200&lt;201,JNQ200/2,IF(JNQ200&lt;=301,JNQ200/3,JNQ200/4))))</f>
        <v>0</v>
      </c>
      <c r="JNS200" s="108">
        <v>4</v>
      </c>
      <c r="JNT200" s="109"/>
      <c r="JNU200" s="87"/>
      <c r="JNV200" s="87"/>
      <c r="JNW200" s="87">
        <v>0</v>
      </c>
      <c r="JNX200" s="87">
        <f>JNV200+JNW200</f>
        <v>0</v>
      </c>
      <c r="JNY200" s="87">
        <v>0</v>
      </c>
      <c r="JNZ200" s="87">
        <f>JNX200*(($H$150)+1)+(IF(JNY200&lt;101,JNY200,IF(JNY200&lt;201,JNY200/2,IF(JNY200&lt;=301,JNY200/3,JNY200/4))))</f>
        <v>0</v>
      </c>
      <c r="JOA200" s="108">
        <v>4</v>
      </c>
      <c r="JOB200" s="109"/>
      <c r="JOC200" s="87"/>
      <c r="JOD200" s="87"/>
      <c r="JOE200" s="87">
        <v>0</v>
      </c>
      <c r="JOF200" s="87">
        <f>JOD200+JOE200</f>
        <v>0</v>
      </c>
      <c r="JOG200" s="87">
        <v>0</v>
      </c>
      <c r="JOH200" s="87">
        <f>JOF200*(($H$150)+1)+(IF(JOG200&lt;101,JOG200,IF(JOG200&lt;201,JOG200/2,IF(JOG200&lt;=301,JOG200/3,JOG200/4))))</f>
        <v>0</v>
      </c>
      <c r="JOI200" s="108">
        <v>4</v>
      </c>
      <c r="JOJ200" s="109"/>
      <c r="JOK200" s="87"/>
      <c r="JOL200" s="87"/>
      <c r="JOM200" s="87">
        <v>0</v>
      </c>
      <c r="JON200" s="87">
        <f>JOL200+JOM200</f>
        <v>0</v>
      </c>
      <c r="JOO200" s="87">
        <v>0</v>
      </c>
      <c r="JOP200" s="87">
        <f>JON200*(($H$150)+1)+(IF(JOO200&lt;101,JOO200,IF(JOO200&lt;201,JOO200/2,IF(JOO200&lt;=301,JOO200/3,JOO200/4))))</f>
        <v>0</v>
      </c>
      <c r="JOQ200" s="108">
        <v>4</v>
      </c>
      <c r="JOR200" s="109"/>
      <c r="JOS200" s="87"/>
      <c r="JOT200" s="87"/>
      <c r="JOU200" s="87">
        <v>0</v>
      </c>
      <c r="JOV200" s="87">
        <f>JOT200+JOU200</f>
        <v>0</v>
      </c>
      <c r="JOW200" s="87">
        <v>0</v>
      </c>
      <c r="JOX200" s="87">
        <f>JOV200*(($H$150)+1)+(IF(JOW200&lt;101,JOW200,IF(JOW200&lt;201,JOW200/2,IF(JOW200&lt;=301,JOW200/3,JOW200/4))))</f>
        <v>0</v>
      </c>
      <c r="JOY200" s="108">
        <v>4</v>
      </c>
      <c r="JOZ200" s="109"/>
      <c r="JPA200" s="87"/>
      <c r="JPB200" s="87"/>
      <c r="JPC200" s="87">
        <v>0</v>
      </c>
      <c r="JPD200" s="87">
        <f>JPB200+JPC200</f>
        <v>0</v>
      </c>
      <c r="JPE200" s="87">
        <v>0</v>
      </c>
      <c r="JPF200" s="87">
        <f>JPD200*(($H$150)+1)+(IF(JPE200&lt;101,JPE200,IF(JPE200&lt;201,JPE200/2,IF(JPE200&lt;=301,JPE200/3,JPE200/4))))</f>
        <v>0</v>
      </c>
      <c r="JPG200" s="108">
        <v>4</v>
      </c>
      <c r="JPH200" s="109"/>
      <c r="JPI200" s="87"/>
      <c r="JPJ200" s="87"/>
      <c r="JPK200" s="87">
        <v>0</v>
      </c>
      <c r="JPL200" s="87">
        <f>JPJ200+JPK200</f>
        <v>0</v>
      </c>
      <c r="JPM200" s="87">
        <v>0</v>
      </c>
      <c r="JPN200" s="87">
        <f>JPL200*(($H$150)+1)+(IF(JPM200&lt;101,JPM200,IF(JPM200&lt;201,JPM200/2,IF(JPM200&lt;=301,JPM200/3,JPM200/4))))</f>
        <v>0</v>
      </c>
      <c r="JPO200" s="108">
        <v>4</v>
      </c>
      <c r="JPP200" s="109"/>
      <c r="JPQ200" s="87"/>
      <c r="JPR200" s="87"/>
      <c r="JPS200" s="87">
        <v>0</v>
      </c>
      <c r="JPT200" s="87">
        <f>JPR200+JPS200</f>
        <v>0</v>
      </c>
      <c r="JPU200" s="87">
        <v>0</v>
      </c>
      <c r="JPV200" s="87">
        <f>JPT200*(($H$150)+1)+(IF(JPU200&lt;101,JPU200,IF(JPU200&lt;201,JPU200/2,IF(JPU200&lt;=301,JPU200/3,JPU200/4))))</f>
        <v>0</v>
      </c>
      <c r="JPW200" s="108">
        <v>4</v>
      </c>
      <c r="JPX200" s="109"/>
      <c r="JPY200" s="87"/>
      <c r="JPZ200" s="87"/>
      <c r="JQA200" s="87">
        <v>0</v>
      </c>
      <c r="JQB200" s="87">
        <f>JPZ200+JQA200</f>
        <v>0</v>
      </c>
      <c r="JQC200" s="87">
        <v>0</v>
      </c>
      <c r="JQD200" s="87">
        <f>JQB200*(($H$150)+1)+(IF(JQC200&lt;101,JQC200,IF(JQC200&lt;201,JQC200/2,IF(JQC200&lt;=301,JQC200/3,JQC200/4))))</f>
        <v>0</v>
      </c>
      <c r="JQE200" s="108">
        <v>4</v>
      </c>
      <c r="JQF200" s="109"/>
      <c r="JQG200" s="87"/>
      <c r="JQH200" s="87"/>
      <c r="JQI200" s="87">
        <v>0</v>
      </c>
      <c r="JQJ200" s="87">
        <f>JQH200+JQI200</f>
        <v>0</v>
      </c>
      <c r="JQK200" s="87">
        <v>0</v>
      </c>
      <c r="JQL200" s="87">
        <f>JQJ200*(($H$150)+1)+(IF(JQK200&lt;101,JQK200,IF(JQK200&lt;201,JQK200/2,IF(JQK200&lt;=301,JQK200/3,JQK200/4))))</f>
        <v>0</v>
      </c>
      <c r="JQM200" s="108">
        <v>4</v>
      </c>
      <c r="JQN200" s="109"/>
      <c r="JQO200" s="87"/>
      <c r="JQP200" s="87"/>
      <c r="JQQ200" s="87">
        <v>0</v>
      </c>
      <c r="JQR200" s="87">
        <f>JQP200+JQQ200</f>
        <v>0</v>
      </c>
      <c r="JQS200" s="87">
        <v>0</v>
      </c>
      <c r="JQT200" s="87">
        <f>JQR200*(($H$150)+1)+(IF(JQS200&lt;101,JQS200,IF(JQS200&lt;201,JQS200/2,IF(JQS200&lt;=301,JQS200/3,JQS200/4))))</f>
        <v>0</v>
      </c>
      <c r="JQU200" s="108">
        <v>4</v>
      </c>
      <c r="JQV200" s="109"/>
      <c r="JQW200" s="87"/>
      <c r="JQX200" s="87"/>
      <c r="JQY200" s="87">
        <v>0</v>
      </c>
      <c r="JQZ200" s="87">
        <f>JQX200+JQY200</f>
        <v>0</v>
      </c>
      <c r="JRA200" s="87">
        <v>0</v>
      </c>
      <c r="JRB200" s="87">
        <f>JQZ200*(($H$150)+1)+(IF(JRA200&lt;101,JRA200,IF(JRA200&lt;201,JRA200/2,IF(JRA200&lt;=301,JRA200/3,JRA200/4))))</f>
        <v>0</v>
      </c>
      <c r="JRC200" s="108">
        <v>4</v>
      </c>
      <c r="JRD200" s="109"/>
      <c r="JRE200" s="87"/>
      <c r="JRF200" s="87"/>
      <c r="JRG200" s="87">
        <v>0</v>
      </c>
      <c r="JRH200" s="87">
        <f>JRF200+JRG200</f>
        <v>0</v>
      </c>
      <c r="JRI200" s="87">
        <v>0</v>
      </c>
      <c r="JRJ200" s="87">
        <f>JRH200*(($H$150)+1)+(IF(JRI200&lt;101,JRI200,IF(JRI200&lt;201,JRI200/2,IF(JRI200&lt;=301,JRI200/3,JRI200/4))))</f>
        <v>0</v>
      </c>
      <c r="JRK200" s="108">
        <v>4</v>
      </c>
      <c r="JRL200" s="109"/>
      <c r="JRM200" s="87"/>
      <c r="JRN200" s="87"/>
      <c r="JRO200" s="87">
        <v>0</v>
      </c>
      <c r="JRP200" s="87">
        <f>JRN200+JRO200</f>
        <v>0</v>
      </c>
      <c r="JRQ200" s="87">
        <v>0</v>
      </c>
      <c r="JRR200" s="87">
        <f>JRP200*(($H$150)+1)+(IF(JRQ200&lt;101,JRQ200,IF(JRQ200&lt;201,JRQ200/2,IF(JRQ200&lt;=301,JRQ200/3,JRQ200/4))))</f>
        <v>0</v>
      </c>
      <c r="JRS200" s="108">
        <v>4</v>
      </c>
      <c r="JRT200" s="109"/>
      <c r="JRU200" s="87"/>
      <c r="JRV200" s="87"/>
      <c r="JRW200" s="87">
        <v>0</v>
      </c>
      <c r="JRX200" s="87">
        <f>JRV200+JRW200</f>
        <v>0</v>
      </c>
      <c r="JRY200" s="87">
        <v>0</v>
      </c>
      <c r="JRZ200" s="87">
        <f>JRX200*(($H$150)+1)+(IF(JRY200&lt;101,JRY200,IF(JRY200&lt;201,JRY200/2,IF(JRY200&lt;=301,JRY200/3,JRY200/4))))</f>
        <v>0</v>
      </c>
      <c r="JSA200" s="108">
        <v>4</v>
      </c>
      <c r="JSB200" s="109"/>
      <c r="JSC200" s="87"/>
      <c r="JSD200" s="87"/>
      <c r="JSE200" s="87">
        <v>0</v>
      </c>
      <c r="JSF200" s="87">
        <f>JSD200+JSE200</f>
        <v>0</v>
      </c>
      <c r="JSG200" s="87">
        <v>0</v>
      </c>
      <c r="JSH200" s="87">
        <f>JSF200*(($H$150)+1)+(IF(JSG200&lt;101,JSG200,IF(JSG200&lt;201,JSG200/2,IF(JSG200&lt;=301,JSG200/3,JSG200/4))))</f>
        <v>0</v>
      </c>
      <c r="JSI200" s="108">
        <v>4</v>
      </c>
      <c r="JSJ200" s="109"/>
      <c r="JSK200" s="87"/>
      <c r="JSL200" s="87"/>
      <c r="JSM200" s="87">
        <v>0</v>
      </c>
      <c r="JSN200" s="87">
        <f>JSL200+JSM200</f>
        <v>0</v>
      </c>
      <c r="JSO200" s="87">
        <v>0</v>
      </c>
      <c r="JSP200" s="87">
        <f>JSN200*(($H$150)+1)+(IF(JSO200&lt;101,JSO200,IF(JSO200&lt;201,JSO200/2,IF(JSO200&lt;=301,JSO200/3,JSO200/4))))</f>
        <v>0</v>
      </c>
      <c r="JSQ200" s="108">
        <v>4</v>
      </c>
      <c r="JSR200" s="109"/>
      <c r="JSS200" s="87"/>
      <c r="JST200" s="87"/>
      <c r="JSU200" s="87">
        <v>0</v>
      </c>
      <c r="JSV200" s="87">
        <f>JST200+JSU200</f>
        <v>0</v>
      </c>
      <c r="JSW200" s="87">
        <v>0</v>
      </c>
      <c r="JSX200" s="87">
        <f>JSV200*(($H$150)+1)+(IF(JSW200&lt;101,JSW200,IF(JSW200&lt;201,JSW200/2,IF(JSW200&lt;=301,JSW200/3,JSW200/4))))</f>
        <v>0</v>
      </c>
      <c r="JSY200" s="108">
        <v>4</v>
      </c>
      <c r="JSZ200" s="109"/>
      <c r="JTA200" s="87"/>
      <c r="JTB200" s="87"/>
      <c r="JTC200" s="87">
        <v>0</v>
      </c>
      <c r="JTD200" s="87">
        <f>JTB200+JTC200</f>
        <v>0</v>
      </c>
      <c r="JTE200" s="87">
        <v>0</v>
      </c>
      <c r="JTF200" s="87">
        <f>JTD200*(($H$150)+1)+(IF(JTE200&lt;101,JTE200,IF(JTE200&lt;201,JTE200/2,IF(JTE200&lt;=301,JTE200/3,JTE200/4))))</f>
        <v>0</v>
      </c>
      <c r="JTG200" s="108">
        <v>4</v>
      </c>
      <c r="JTH200" s="109"/>
      <c r="JTI200" s="87"/>
      <c r="JTJ200" s="87"/>
      <c r="JTK200" s="87">
        <v>0</v>
      </c>
      <c r="JTL200" s="87">
        <f>JTJ200+JTK200</f>
        <v>0</v>
      </c>
      <c r="JTM200" s="87">
        <v>0</v>
      </c>
      <c r="JTN200" s="87">
        <f>JTL200*(($H$150)+1)+(IF(JTM200&lt;101,JTM200,IF(JTM200&lt;201,JTM200/2,IF(JTM200&lt;=301,JTM200/3,JTM200/4))))</f>
        <v>0</v>
      </c>
      <c r="JTO200" s="108">
        <v>4</v>
      </c>
      <c r="JTP200" s="109"/>
      <c r="JTQ200" s="87"/>
      <c r="JTR200" s="87"/>
      <c r="JTS200" s="87">
        <v>0</v>
      </c>
      <c r="JTT200" s="87">
        <f>JTR200+JTS200</f>
        <v>0</v>
      </c>
      <c r="JTU200" s="87">
        <v>0</v>
      </c>
      <c r="JTV200" s="87">
        <f>JTT200*(($H$150)+1)+(IF(JTU200&lt;101,JTU200,IF(JTU200&lt;201,JTU200/2,IF(JTU200&lt;=301,JTU200/3,JTU200/4))))</f>
        <v>0</v>
      </c>
      <c r="JTW200" s="108">
        <v>4</v>
      </c>
      <c r="JTX200" s="109"/>
      <c r="JTY200" s="87"/>
      <c r="JTZ200" s="87"/>
      <c r="JUA200" s="87">
        <v>0</v>
      </c>
      <c r="JUB200" s="87">
        <f>JTZ200+JUA200</f>
        <v>0</v>
      </c>
      <c r="JUC200" s="87">
        <v>0</v>
      </c>
      <c r="JUD200" s="87">
        <f>JUB200*(($H$150)+1)+(IF(JUC200&lt;101,JUC200,IF(JUC200&lt;201,JUC200/2,IF(JUC200&lt;=301,JUC200/3,JUC200/4))))</f>
        <v>0</v>
      </c>
      <c r="JUE200" s="108">
        <v>4</v>
      </c>
      <c r="JUF200" s="109"/>
      <c r="JUG200" s="87"/>
      <c r="JUH200" s="87"/>
      <c r="JUI200" s="87">
        <v>0</v>
      </c>
      <c r="JUJ200" s="87">
        <f>JUH200+JUI200</f>
        <v>0</v>
      </c>
      <c r="JUK200" s="87">
        <v>0</v>
      </c>
      <c r="JUL200" s="87">
        <f>JUJ200*(($H$150)+1)+(IF(JUK200&lt;101,JUK200,IF(JUK200&lt;201,JUK200/2,IF(JUK200&lt;=301,JUK200/3,JUK200/4))))</f>
        <v>0</v>
      </c>
      <c r="JUM200" s="108">
        <v>4</v>
      </c>
      <c r="JUN200" s="109"/>
      <c r="JUO200" s="87"/>
      <c r="JUP200" s="87"/>
      <c r="JUQ200" s="87">
        <v>0</v>
      </c>
      <c r="JUR200" s="87">
        <f>JUP200+JUQ200</f>
        <v>0</v>
      </c>
      <c r="JUS200" s="87">
        <v>0</v>
      </c>
      <c r="JUT200" s="87">
        <f>JUR200*(($H$150)+1)+(IF(JUS200&lt;101,JUS200,IF(JUS200&lt;201,JUS200/2,IF(JUS200&lt;=301,JUS200/3,JUS200/4))))</f>
        <v>0</v>
      </c>
      <c r="JUU200" s="108">
        <v>4</v>
      </c>
      <c r="JUV200" s="109"/>
      <c r="JUW200" s="87"/>
      <c r="JUX200" s="87"/>
      <c r="JUY200" s="87">
        <v>0</v>
      </c>
      <c r="JUZ200" s="87">
        <f>JUX200+JUY200</f>
        <v>0</v>
      </c>
      <c r="JVA200" s="87">
        <v>0</v>
      </c>
      <c r="JVB200" s="87">
        <f>JUZ200*(($H$150)+1)+(IF(JVA200&lt;101,JVA200,IF(JVA200&lt;201,JVA200/2,IF(JVA200&lt;=301,JVA200/3,JVA200/4))))</f>
        <v>0</v>
      </c>
      <c r="JVC200" s="108">
        <v>4</v>
      </c>
      <c r="JVD200" s="109"/>
      <c r="JVE200" s="87"/>
      <c r="JVF200" s="87"/>
      <c r="JVG200" s="87">
        <v>0</v>
      </c>
      <c r="JVH200" s="87">
        <f>JVF200+JVG200</f>
        <v>0</v>
      </c>
      <c r="JVI200" s="87">
        <v>0</v>
      </c>
      <c r="JVJ200" s="87">
        <f>JVH200*(($H$150)+1)+(IF(JVI200&lt;101,JVI200,IF(JVI200&lt;201,JVI200/2,IF(JVI200&lt;=301,JVI200/3,JVI200/4))))</f>
        <v>0</v>
      </c>
      <c r="JVK200" s="108">
        <v>4</v>
      </c>
      <c r="JVL200" s="109"/>
      <c r="JVM200" s="87"/>
      <c r="JVN200" s="87"/>
      <c r="JVO200" s="87">
        <v>0</v>
      </c>
      <c r="JVP200" s="87">
        <f>JVN200+JVO200</f>
        <v>0</v>
      </c>
      <c r="JVQ200" s="87">
        <v>0</v>
      </c>
      <c r="JVR200" s="87">
        <f>JVP200*(($H$150)+1)+(IF(JVQ200&lt;101,JVQ200,IF(JVQ200&lt;201,JVQ200/2,IF(JVQ200&lt;=301,JVQ200/3,JVQ200/4))))</f>
        <v>0</v>
      </c>
      <c r="JVS200" s="108">
        <v>4</v>
      </c>
      <c r="JVT200" s="109"/>
      <c r="JVU200" s="87"/>
      <c r="JVV200" s="87"/>
      <c r="JVW200" s="87">
        <v>0</v>
      </c>
      <c r="JVX200" s="87">
        <f>JVV200+JVW200</f>
        <v>0</v>
      </c>
      <c r="JVY200" s="87">
        <v>0</v>
      </c>
      <c r="JVZ200" s="87">
        <f>JVX200*(($H$150)+1)+(IF(JVY200&lt;101,JVY200,IF(JVY200&lt;201,JVY200/2,IF(JVY200&lt;=301,JVY200/3,JVY200/4))))</f>
        <v>0</v>
      </c>
      <c r="JWA200" s="108">
        <v>4</v>
      </c>
      <c r="JWB200" s="109"/>
      <c r="JWC200" s="87"/>
      <c r="JWD200" s="87"/>
      <c r="JWE200" s="87">
        <v>0</v>
      </c>
      <c r="JWF200" s="87">
        <f>JWD200+JWE200</f>
        <v>0</v>
      </c>
      <c r="JWG200" s="87">
        <v>0</v>
      </c>
      <c r="JWH200" s="87">
        <f>JWF200*(($H$150)+1)+(IF(JWG200&lt;101,JWG200,IF(JWG200&lt;201,JWG200/2,IF(JWG200&lt;=301,JWG200/3,JWG200/4))))</f>
        <v>0</v>
      </c>
      <c r="JWI200" s="108">
        <v>4</v>
      </c>
      <c r="JWJ200" s="109"/>
      <c r="JWK200" s="87"/>
      <c r="JWL200" s="87"/>
      <c r="JWM200" s="87">
        <v>0</v>
      </c>
      <c r="JWN200" s="87">
        <f>JWL200+JWM200</f>
        <v>0</v>
      </c>
      <c r="JWO200" s="87">
        <v>0</v>
      </c>
      <c r="JWP200" s="87">
        <f>JWN200*(($H$150)+1)+(IF(JWO200&lt;101,JWO200,IF(JWO200&lt;201,JWO200/2,IF(JWO200&lt;=301,JWO200/3,JWO200/4))))</f>
        <v>0</v>
      </c>
      <c r="JWQ200" s="108">
        <v>4</v>
      </c>
      <c r="JWR200" s="109"/>
      <c r="JWS200" s="87"/>
      <c r="JWT200" s="87"/>
      <c r="JWU200" s="87">
        <v>0</v>
      </c>
      <c r="JWV200" s="87">
        <f>JWT200+JWU200</f>
        <v>0</v>
      </c>
      <c r="JWW200" s="87">
        <v>0</v>
      </c>
      <c r="JWX200" s="87">
        <f>JWV200*(($H$150)+1)+(IF(JWW200&lt;101,JWW200,IF(JWW200&lt;201,JWW200/2,IF(JWW200&lt;=301,JWW200/3,JWW200/4))))</f>
        <v>0</v>
      </c>
      <c r="JWY200" s="108">
        <v>4</v>
      </c>
      <c r="JWZ200" s="109"/>
      <c r="JXA200" s="87"/>
      <c r="JXB200" s="87"/>
      <c r="JXC200" s="87">
        <v>0</v>
      </c>
      <c r="JXD200" s="87">
        <f>JXB200+JXC200</f>
        <v>0</v>
      </c>
      <c r="JXE200" s="87">
        <v>0</v>
      </c>
      <c r="JXF200" s="87">
        <f>JXD200*(($H$150)+1)+(IF(JXE200&lt;101,JXE200,IF(JXE200&lt;201,JXE200/2,IF(JXE200&lt;=301,JXE200/3,JXE200/4))))</f>
        <v>0</v>
      </c>
      <c r="JXG200" s="108">
        <v>4</v>
      </c>
      <c r="JXH200" s="109"/>
      <c r="JXI200" s="87"/>
      <c r="JXJ200" s="87"/>
      <c r="JXK200" s="87">
        <v>0</v>
      </c>
      <c r="JXL200" s="87">
        <f>JXJ200+JXK200</f>
        <v>0</v>
      </c>
      <c r="JXM200" s="87">
        <v>0</v>
      </c>
      <c r="JXN200" s="87">
        <f>JXL200*(($H$150)+1)+(IF(JXM200&lt;101,JXM200,IF(JXM200&lt;201,JXM200/2,IF(JXM200&lt;=301,JXM200/3,JXM200/4))))</f>
        <v>0</v>
      </c>
      <c r="JXO200" s="108">
        <v>4</v>
      </c>
      <c r="JXP200" s="109"/>
      <c r="JXQ200" s="87"/>
      <c r="JXR200" s="87"/>
      <c r="JXS200" s="87">
        <v>0</v>
      </c>
      <c r="JXT200" s="87">
        <f>JXR200+JXS200</f>
        <v>0</v>
      </c>
      <c r="JXU200" s="87">
        <v>0</v>
      </c>
      <c r="JXV200" s="87">
        <f>JXT200*(($H$150)+1)+(IF(JXU200&lt;101,JXU200,IF(JXU200&lt;201,JXU200/2,IF(JXU200&lt;=301,JXU200/3,JXU200/4))))</f>
        <v>0</v>
      </c>
      <c r="JXW200" s="108">
        <v>4</v>
      </c>
      <c r="JXX200" s="109"/>
      <c r="JXY200" s="87"/>
      <c r="JXZ200" s="87"/>
      <c r="JYA200" s="87">
        <v>0</v>
      </c>
      <c r="JYB200" s="87">
        <f>JXZ200+JYA200</f>
        <v>0</v>
      </c>
      <c r="JYC200" s="87">
        <v>0</v>
      </c>
      <c r="JYD200" s="87">
        <f>JYB200*(($H$150)+1)+(IF(JYC200&lt;101,JYC200,IF(JYC200&lt;201,JYC200/2,IF(JYC200&lt;=301,JYC200/3,JYC200/4))))</f>
        <v>0</v>
      </c>
      <c r="JYE200" s="108">
        <v>4</v>
      </c>
      <c r="JYF200" s="109"/>
      <c r="JYG200" s="87"/>
      <c r="JYH200" s="87"/>
      <c r="JYI200" s="87">
        <v>0</v>
      </c>
      <c r="JYJ200" s="87">
        <f>JYH200+JYI200</f>
        <v>0</v>
      </c>
      <c r="JYK200" s="87">
        <v>0</v>
      </c>
      <c r="JYL200" s="87">
        <f>JYJ200*(($H$150)+1)+(IF(JYK200&lt;101,JYK200,IF(JYK200&lt;201,JYK200/2,IF(JYK200&lt;=301,JYK200/3,JYK200/4))))</f>
        <v>0</v>
      </c>
      <c r="JYM200" s="108">
        <v>4</v>
      </c>
      <c r="JYN200" s="109"/>
      <c r="JYO200" s="87"/>
      <c r="JYP200" s="87"/>
      <c r="JYQ200" s="87">
        <v>0</v>
      </c>
      <c r="JYR200" s="87">
        <f>JYP200+JYQ200</f>
        <v>0</v>
      </c>
      <c r="JYS200" s="87">
        <v>0</v>
      </c>
      <c r="JYT200" s="87">
        <f>JYR200*(($H$150)+1)+(IF(JYS200&lt;101,JYS200,IF(JYS200&lt;201,JYS200/2,IF(JYS200&lt;=301,JYS200/3,JYS200/4))))</f>
        <v>0</v>
      </c>
      <c r="JYU200" s="108">
        <v>4</v>
      </c>
      <c r="JYV200" s="109"/>
      <c r="JYW200" s="87"/>
      <c r="JYX200" s="87"/>
      <c r="JYY200" s="87">
        <v>0</v>
      </c>
      <c r="JYZ200" s="87">
        <f>JYX200+JYY200</f>
        <v>0</v>
      </c>
      <c r="JZA200" s="87">
        <v>0</v>
      </c>
      <c r="JZB200" s="87">
        <f>JYZ200*(($H$150)+1)+(IF(JZA200&lt;101,JZA200,IF(JZA200&lt;201,JZA200/2,IF(JZA200&lt;=301,JZA200/3,JZA200/4))))</f>
        <v>0</v>
      </c>
      <c r="JZC200" s="108">
        <v>4</v>
      </c>
      <c r="JZD200" s="109"/>
      <c r="JZE200" s="87"/>
      <c r="JZF200" s="87"/>
      <c r="JZG200" s="87">
        <v>0</v>
      </c>
      <c r="JZH200" s="87">
        <f>JZF200+JZG200</f>
        <v>0</v>
      </c>
      <c r="JZI200" s="87">
        <v>0</v>
      </c>
      <c r="JZJ200" s="87">
        <f>JZH200*(($H$150)+1)+(IF(JZI200&lt;101,JZI200,IF(JZI200&lt;201,JZI200/2,IF(JZI200&lt;=301,JZI200/3,JZI200/4))))</f>
        <v>0</v>
      </c>
      <c r="JZK200" s="108">
        <v>4</v>
      </c>
      <c r="JZL200" s="109"/>
      <c r="JZM200" s="87"/>
      <c r="JZN200" s="87"/>
      <c r="JZO200" s="87">
        <v>0</v>
      </c>
      <c r="JZP200" s="87">
        <f>JZN200+JZO200</f>
        <v>0</v>
      </c>
      <c r="JZQ200" s="87">
        <v>0</v>
      </c>
      <c r="JZR200" s="87">
        <f>JZP200*(($H$150)+1)+(IF(JZQ200&lt;101,JZQ200,IF(JZQ200&lt;201,JZQ200/2,IF(JZQ200&lt;=301,JZQ200/3,JZQ200/4))))</f>
        <v>0</v>
      </c>
      <c r="JZS200" s="108">
        <v>4</v>
      </c>
      <c r="JZT200" s="109"/>
      <c r="JZU200" s="87"/>
      <c r="JZV200" s="87"/>
      <c r="JZW200" s="87">
        <v>0</v>
      </c>
      <c r="JZX200" s="87">
        <f>JZV200+JZW200</f>
        <v>0</v>
      </c>
      <c r="JZY200" s="87">
        <v>0</v>
      </c>
      <c r="JZZ200" s="87">
        <f>JZX200*(($H$150)+1)+(IF(JZY200&lt;101,JZY200,IF(JZY200&lt;201,JZY200/2,IF(JZY200&lt;=301,JZY200/3,JZY200/4))))</f>
        <v>0</v>
      </c>
      <c r="KAA200" s="108">
        <v>4</v>
      </c>
      <c r="KAB200" s="109"/>
      <c r="KAC200" s="87"/>
      <c r="KAD200" s="87"/>
      <c r="KAE200" s="87">
        <v>0</v>
      </c>
      <c r="KAF200" s="87">
        <f>KAD200+KAE200</f>
        <v>0</v>
      </c>
      <c r="KAG200" s="87">
        <v>0</v>
      </c>
      <c r="KAH200" s="87">
        <f>KAF200*(($H$150)+1)+(IF(KAG200&lt;101,KAG200,IF(KAG200&lt;201,KAG200/2,IF(KAG200&lt;=301,KAG200/3,KAG200/4))))</f>
        <v>0</v>
      </c>
      <c r="KAI200" s="108">
        <v>4</v>
      </c>
      <c r="KAJ200" s="109"/>
      <c r="KAK200" s="87"/>
      <c r="KAL200" s="87"/>
      <c r="KAM200" s="87">
        <v>0</v>
      </c>
      <c r="KAN200" s="87">
        <f>KAL200+KAM200</f>
        <v>0</v>
      </c>
      <c r="KAO200" s="87">
        <v>0</v>
      </c>
      <c r="KAP200" s="87">
        <f>KAN200*(($H$150)+1)+(IF(KAO200&lt;101,KAO200,IF(KAO200&lt;201,KAO200/2,IF(KAO200&lt;=301,KAO200/3,KAO200/4))))</f>
        <v>0</v>
      </c>
      <c r="KAQ200" s="108">
        <v>4</v>
      </c>
      <c r="KAR200" s="109"/>
      <c r="KAS200" s="87"/>
      <c r="KAT200" s="87"/>
      <c r="KAU200" s="87">
        <v>0</v>
      </c>
      <c r="KAV200" s="87">
        <f>KAT200+KAU200</f>
        <v>0</v>
      </c>
      <c r="KAW200" s="87">
        <v>0</v>
      </c>
      <c r="KAX200" s="87">
        <f>KAV200*(($H$150)+1)+(IF(KAW200&lt;101,KAW200,IF(KAW200&lt;201,KAW200/2,IF(KAW200&lt;=301,KAW200/3,KAW200/4))))</f>
        <v>0</v>
      </c>
      <c r="KAY200" s="108">
        <v>4</v>
      </c>
      <c r="KAZ200" s="109"/>
      <c r="KBA200" s="87"/>
      <c r="KBB200" s="87"/>
      <c r="KBC200" s="87">
        <v>0</v>
      </c>
      <c r="KBD200" s="87">
        <f>KBB200+KBC200</f>
        <v>0</v>
      </c>
      <c r="KBE200" s="87">
        <v>0</v>
      </c>
      <c r="KBF200" s="87">
        <f>KBD200*(($H$150)+1)+(IF(KBE200&lt;101,KBE200,IF(KBE200&lt;201,KBE200/2,IF(KBE200&lt;=301,KBE200/3,KBE200/4))))</f>
        <v>0</v>
      </c>
      <c r="KBG200" s="108">
        <v>4</v>
      </c>
      <c r="KBH200" s="109"/>
      <c r="KBI200" s="87"/>
      <c r="KBJ200" s="87"/>
      <c r="KBK200" s="87">
        <v>0</v>
      </c>
      <c r="KBL200" s="87">
        <f>KBJ200+KBK200</f>
        <v>0</v>
      </c>
      <c r="KBM200" s="87">
        <v>0</v>
      </c>
      <c r="KBN200" s="87">
        <f>KBL200*(($H$150)+1)+(IF(KBM200&lt;101,KBM200,IF(KBM200&lt;201,KBM200/2,IF(KBM200&lt;=301,KBM200/3,KBM200/4))))</f>
        <v>0</v>
      </c>
      <c r="KBO200" s="108">
        <v>4</v>
      </c>
      <c r="KBP200" s="109"/>
      <c r="KBQ200" s="87"/>
      <c r="KBR200" s="87"/>
      <c r="KBS200" s="87">
        <v>0</v>
      </c>
      <c r="KBT200" s="87">
        <f>KBR200+KBS200</f>
        <v>0</v>
      </c>
      <c r="KBU200" s="87">
        <v>0</v>
      </c>
      <c r="KBV200" s="87">
        <f>KBT200*(($H$150)+1)+(IF(KBU200&lt;101,KBU200,IF(KBU200&lt;201,KBU200/2,IF(KBU200&lt;=301,KBU200/3,KBU200/4))))</f>
        <v>0</v>
      </c>
      <c r="KBW200" s="108">
        <v>4</v>
      </c>
      <c r="KBX200" s="109"/>
      <c r="KBY200" s="87"/>
      <c r="KBZ200" s="87"/>
      <c r="KCA200" s="87">
        <v>0</v>
      </c>
      <c r="KCB200" s="87">
        <f>KBZ200+KCA200</f>
        <v>0</v>
      </c>
      <c r="KCC200" s="87">
        <v>0</v>
      </c>
      <c r="KCD200" s="87">
        <f>KCB200*(($H$150)+1)+(IF(KCC200&lt;101,KCC200,IF(KCC200&lt;201,KCC200/2,IF(KCC200&lt;=301,KCC200/3,KCC200/4))))</f>
        <v>0</v>
      </c>
      <c r="KCE200" s="108">
        <v>4</v>
      </c>
      <c r="KCF200" s="109"/>
      <c r="KCG200" s="87"/>
      <c r="KCH200" s="87"/>
      <c r="KCI200" s="87">
        <v>0</v>
      </c>
      <c r="KCJ200" s="87">
        <f>KCH200+KCI200</f>
        <v>0</v>
      </c>
      <c r="KCK200" s="87">
        <v>0</v>
      </c>
      <c r="KCL200" s="87">
        <f>KCJ200*(($H$150)+1)+(IF(KCK200&lt;101,KCK200,IF(KCK200&lt;201,KCK200/2,IF(KCK200&lt;=301,KCK200/3,KCK200/4))))</f>
        <v>0</v>
      </c>
      <c r="KCM200" s="108">
        <v>4</v>
      </c>
      <c r="KCN200" s="109"/>
      <c r="KCO200" s="87"/>
      <c r="KCP200" s="87"/>
      <c r="KCQ200" s="87">
        <v>0</v>
      </c>
      <c r="KCR200" s="87">
        <f>KCP200+KCQ200</f>
        <v>0</v>
      </c>
      <c r="KCS200" s="87">
        <v>0</v>
      </c>
      <c r="KCT200" s="87">
        <f>KCR200*(($H$150)+1)+(IF(KCS200&lt;101,KCS200,IF(KCS200&lt;201,KCS200/2,IF(KCS200&lt;=301,KCS200/3,KCS200/4))))</f>
        <v>0</v>
      </c>
      <c r="KCU200" s="108">
        <v>4</v>
      </c>
      <c r="KCV200" s="109"/>
      <c r="KCW200" s="87"/>
      <c r="KCX200" s="87"/>
      <c r="KCY200" s="87">
        <v>0</v>
      </c>
      <c r="KCZ200" s="87">
        <f>KCX200+KCY200</f>
        <v>0</v>
      </c>
      <c r="KDA200" s="87">
        <v>0</v>
      </c>
      <c r="KDB200" s="87">
        <f>KCZ200*(($H$150)+1)+(IF(KDA200&lt;101,KDA200,IF(KDA200&lt;201,KDA200/2,IF(KDA200&lt;=301,KDA200/3,KDA200/4))))</f>
        <v>0</v>
      </c>
      <c r="KDC200" s="108">
        <v>4</v>
      </c>
      <c r="KDD200" s="109"/>
      <c r="KDE200" s="87"/>
      <c r="KDF200" s="87"/>
      <c r="KDG200" s="87">
        <v>0</v>
      </c>
      <c r="KDH200" s="87">
        <f>KDF200+KDG200</f>
        <v>0</v>
      </c>
      <c r="KDI200" s="87">
        <v>0</v>
      </c>
      <c r="KDJ200" s="87">
        <f>KDH200*(($H$150)+1)+(IF(KDI200&lt;101,KDI200,IF(KDI200&lt;201,KDI200/2,IF(KDI200&lt;=301,KDI200/3,KDI200/4))))</f>
        <v>0</v>
      </c>
      <c r="KDK200" s="108">
        <v>4</v>
      </c>
      <c r="KDL200" s="109"/>
      <c r="KDM200" s="87"/>
      <c r="KDN200" s="87"/>
      <c r="KDO200" s="87">
        <v>0</v>
      </c>
      <c r="KDP200" s="87">
        <f>KDN200+KDO200</f>
        <v>0</v>
      </c>
      <c r="KDQ200" s="87">
        <v>0</v>
      </c>
      <c r="KDR200" s="87">
        <f>KDP200*(($H$150)+1)+(IF(KDQ200&lt;101,KDQ200,IF(KDQ200&lt;201,KDQ200/2,IF(KDQ200&lt;=301,KDQ200/3,KDQ200/4))))</f>
        <v>0</v>
      </c>
      <c r="KDS200" s="108">
        <v>4</v>
      </c>
      <c r="KDT200" s="109"/>
      <c r="KDU200" s="87"/>
      <c r="KDV200" s="87"/>
      <c r="KDW200" s="87">
        <v>0</v>
      </c>
      <c r="KDX200" s="87">
        <f>KDV200+KDW200</f>
        <v>0</v>
      </c>
      <c r="KDY200" s="87">
        <v>0</v>
      </c>
      <c r="KDZ200" s="87">
        <f>KDX200*(($H$150)+1)+(IF(KDY200&lt;101,KDY200,IF(KDY200&lt;201,KDY200/2,IF(KDY200&lt;=301,KDY200/3,KDY200/4))))</f>
        <v>0</v>
      </c>
      <c r="KEA200" s="108">
        <v>4</v>
      </c>
      <c r="KEB200" s="109"/>
      <c r="KEC200" s="87"/>
      <c r="KED200" s="87"/>
      <c r="KEE200" s="87">
        <v>0</v>
      </c>
      <c r="KEF200" s="87">
        <f>KED200+KEE200</f>
        <v>0</v>
      </c>
      <c r="KEG200" s="87">
        <v>0</v>
      </c>
      <c r="KEH200" s="87">
        <f>KEF200*(($H$150)+1)+(IF(KEG200&lt;101,KEG200,IF(KEG200&lt;201,KEG200/2,IF(KEG200&lt;=301,KEG200/3,KEG200/4))))</f>
        <v>0</v>
      </c>
      <c r="KEI200" s="108">
        <v>4</v>
      </c>
      <c r="KEJ200" s="109"/>
      <c r="KEK200" s="87"/>
      <c r="KEL200" s="87"/>
      <c r="KEM200" s="87">
        <v>0</v>
      </c>
      <c r="KEN200" s="87">
        <f>KEL200+KEM200</f>
        <v>0</v>
      </c>
      <c r="KEO200" s="87">
        <v>0</v>
      </c>
      <c r="KEP200" s="87">
        <f>KEN200*(($H$150)+1)+(IF(KEO200&lt;101,KEO200,IF(KEO200&lt;201,KEO200/2,IF(KEO200&lt;=301,KEO200/3,KEO200/4))))</f>
        <v>0</v>
      </c>
      <c r="KEQ200" s="108">
        <v>4</v>
      </c>
      <c r="KER200" s="109"/>
      <c r="KES200" s="87"/>
      <c r="KET200" s="87"/>
      <c r="KEU200" s="87">
        <v>0</v>
      </c>
      <c r="KEV200" s="87">
        <f>KET200+KEU200</f>
        <v>0</v>
      </c>
      <c r="KEW200" s="87">
        <v>0</v>
      </c>
      <c r="KEX200" s="87">
        <f>KEV200*(($H$150)+1)+(IF(KEW200&lt;101,KEW200,IF(KEW200&lt;201,KEW200/2,IF(KEW200&lt;=301,KEW200/3,KEW200/4))))</f>
        <v>0</v>
      </c>
      <c r="KEY200" s="108">
        <v>4</v>
      </c>
      <c r="KEZ200" s="109"/>
      <c r="KFA200" s="87"/>
      <c r="KFB200" s="87"/>
      <c r="KFC200" s="87">
        <v>0</v>
      </c>
      <c r="KFD200" s="87">
        <f>KFB200+KFC200</f>
        <v>0</v>
      </c>
      <c r="KFE200" s="87">
        <v>0</v>
      </c>
      <c r="KFF200" s="87">
        <f>KFD200*(($H$150)+1)+(IF(KFE200&lt;101,KFE200,IF(KFE200&lt;201,KFE200/2,IF(KFE200&lt;=301,KFE200/3,KFE200/4))))</f>
        <v>0</v>
      </c>
      <c r="KFG200" s="108">
        <v>4</v>
      </c>
      <c r="KFH200" s="109"/>
      <c r="KFI200" s="87"/>
      <c r="KFJ200" s="87"/>
      <c r="KFK200" s="87">
        <v>0</v>
      </c>
      <c r="KFL200" s="87">
        <f>KFJ200+KFK200</f>
        <v>0</v>
      </c>
      <c r="KFM200" s="87">
        <v>0</v>
      </c>
      <c r="KFN200" s="87">
        <f>KFL200*(($H$150)+1)+(IF(KFM200&lt;101,KFM200,IF(KFM200&lt;201,KFM200/2,IF(KFM200&lt;=301,KFM200/3,KFM200/4))))</f>
        <v>0</v>
      </c>
      <c r="KFO200" s="108">
        <v>4</v>
      </c>
      <c r="KFP200" s="109"/>
      <c r="KFQ200" s="87"/>
      <c r="KFR200" s="87"/>
      <c r="KFS200" s="87">
        <v>0</v>
      </c>
      <c r="KFT200" s="87">
        <f>KFR200+KFS200</f>
        <v>0</v>
      </c>
      <c r="KFU200" s="87">
        <v>0</v>
      </c>
      <c r="KFV200" s="87">
        <f>KFT200*(($H$150)+1)+(IF(KFU200&lt;101,KFU200,IF(KFU200&lt;201,KFU200/2,IF(KFU200&lt;=301,KFU200/3,KFU200/4))))</f>
        <v>0</v>
      </c>
      <c r="KFW200" s="108">
        <v>4</v>
      </c>
      <c r="KFX200" s="109"/>
      <c r="KFY200" s="87"/>
      <c r="KFZ200" s="87"/>
      <c r="KGA200" s="87">
        <v>0</v>
      </c>
      <c r="KGB200" s="87">
        <f>KFZ200+KGA200</f>
        <v>0</v>
      </c>
      <c r="KGC200" s="87">
        <v>0</v>
      </c>
      <c r="KGD200" s="87">
        <f>KGB200*(($H$150)+1)+(IF(KGC200&lt;101,KGC200,IF(KGC200&lt;201,KGC200/2,IF(KGC200&lt;=301,KGC200/3,KGC200/4))))</f>
        <v>0</v>
      </c>
      <c r="KGE200" s="108">
        <v>4</v>
      </c>
      <c r="KGF200" s="109"/>
      <c r="KGG200" s="87"/>
      <c r="KGH200" s="87"/>
      <c r="KGI200" s="87">
        <v>0</v>
      </c>
      <c r="KGJ200" s="87">
        <f>KGH200+KGI200</f>
        <v>0</v>
      </c>
      <c r="KGK200" s="87">
        <v>0</v>
      </c>
      <c r="KGL200" s="87">
        <f>KGJ200*(($H$150)+1)+(IF(KGK200&lt;101,KGK200,IF(KGK200&lt;201,KGK200/2,IF(KGK200&lt;=301,KGK200/3,KGK200/4))))</f>
        <v>0</v>
      </c>
      <c r="KGM200" s="108">
        <v>4</v>
      </c>
      <c r="KGN200" s="109"/>
      <c r="KGO200" s="87"/>
      <c r="KGP200" s="87"/>
      <c r="KGQ200" s="87">
        <v>0</v>
      </c>
      <c r="KGR200" s="87">
        <f>KGP200+KGQ200</f>
        <v>0</v>
      </c>
      <c r="KGS200" s="87">
        <v>0</v>
      </c>
      <c r="KGT200" s="87">
        <f>KGR200*(($H$150)+1)+(IF(KGS200&lt;101,KGS200,IF(KGS200&lt;201,KGS200/2,IF(KGS200&lt;=301,KGS200/3,KGS200/4))))</f>
        <v>0</v>
      </c>
      <c r="KGU200" s="108">
        <v>4</v>
      </c>
      <c r="KGV200" s="109"/>
      <c r="KGW200" s="87"/>
      <c r="KGX200" s="87"/>
      <c r="KGY200" s="87">
        <v>0</v>
      </c>
      <c r="KGZ200" s="87">
        <f>KGX200+KGY200</f>
        <v>0</v>
      </c>
      <c r="KHA200" s="87">
        <v>0</v>
      </c>
      <c r="KHB200" s="87">
        <f>KGZ200*(($H$150)+1)+(IF(KHA200&lt;101,KHA200,IF(KHA200&lt;201,KHA200/2,IF(KHA200&lt;=301,KHA200/3,KHA200/4))))</f>
        <v>0</v>
      </c>
      <c r="KHC200" s="108">
        <v>4</v>
      </c>
      <c r="KHD200" s="109"/>
      <c r="KHE200" s="87"/>
      <c r="KHF200" s="87"/>
      <c r="KHG200" s="87">
        <v>0</v>
      </c>
      <c r="KHH200" s="87">
        <f>KHF200+KHG200</f>
        <v>0</v>
      </c>
      <c r="KHI200" s="87">
        <v>0</v>
      </c>
      <c r="KHJ200" s="87">
        <f>KHH200*(($H$150)+1)+(IF(KHI200&lt;101,KHI200,IF(KHI200&lt;201,KHI200/2,IF(KHI200&lt;=301,KHI200/3,KHI200/4))))</f>
        <v>0</v>
      </c>
      <c r="KHK200" s="108">
        <v>4</v>
      </c>
      <c r="KHL200" s="109"/>
      <c r="KHM200" s="87"/>
      <c r="KHN200" s="87"/>
      <c r="KHO200" s="87">
        <v>0</v>
      </c>
      <c r="KHP200" s="87">
        <f>KHN200+KHO200</f>
        <v>0</v>
      </c>
      <c r="KHQ200" s="87">
        <v>0</v>
      </c>
      <c r="KHR200" s="87">
        <f>KHP200*(($H$150)+1)+(IF(KHQ200&lt;101,KHQ200,IF(KHQ200&lt;201,KHQ200/2,IF(KHQ200&lt;=301,KHQ200/3,KHQ200/4))))</f>
        <v>0</v>
      </c>
      <c r="KHS200" s="108">
        <v>4</v>
      </c>
      <c r="KHT200" s="109"/>
      <c r="KHU200" s="87"/>
      <c r="KHV200" s="87"/>
      <c r="KHW200" s="87">
        <v>0</v>
      </c>
      <c r="KHX200" s="87">
        <f>KHV200+KHW200</f>
        <v>0</v>
      </c>
      <c r="KHY200" s="87">
        <v>0</v>
      </c>
      <c r="KHZ200" s="87">
        <f>KHX200*(($H$150)+1)+(IF(KHY200&lt;101,KHY200,IF(KHY200&lt;201,KHY200/2,IF(KHY200&lt;=301,KHY200/3,KHY200/4))))</f>
        <v>0</v>
      </c>
      <c r="KIA200" s="108">
        <v>4</v>
      </c>
      <c r="KIB200" s="109"/>
      <c r="KIC200" s="87"/>
      <c r="KID200" s="87"/>
      <c r="KIE200" s="87">
        <v>0</v>
      </c>
      <c r="KIF200" s="87">
        <f>KID200+KIE200</f>
        <v>0</v>
      </c>
      <c r="KIG200" s="87">
        <v>0</v>
      </c>
      <c r="KIH200" s="87">
        <f>KIF200*(($H$150)+1)+(IF(KIG200&lt;101,KIG200,IF(KIG200&lt;201,KIG200/2,IF(KIG200&lt;=301,KIG200/3,KIG200/4))))</f>
        <v>0</v>
      </c>
      <c r="KII200" s="108">
        <v>4</v>
      </c>
      <c r="KIJ200" s="109"/>
      <c r="KIK200" s="87"/>
      <c r="KIL200" s="87"/>
      <c r="KIM200" s="87">
        <v>0</v>
      </c>
      <c r="KIN200" s="87">
        <f>KIL200+KIM200</f>
        <v>0</v>
      </c>
      <c r="KIO200" s="87">
        <v>0</v>
      </c>
      <c r="KIP200" s="87">
        <f>KIN200*(($H$150)+1)+(IF(KIO200&lt;101,KIO200,IF(KIO200&lt;201,KIO200/2,IF(KIO200&lt;=301,KIO200/3,KIO200/4))))</f>
        <v>0</v>
      </c>
      <c r="KIQ200" s="108">
        <v>4</v>
      </c>
      <c r="KIR200" s="109"/>
      <c r="KIS200" s="87"/>
      <c r="KIT200" s="87"/>
      <c r="KIU200" s="87">
        <v>0</v>
      </c>
      <c r="KIV200" s="87">
        <f>KIT200+KIU200</f>
        <v>0</v>
      </c>
      <c r="KIW200" s="87">
        <v>0</v>
      </c>
      <c r="KIX200" s="87">
        <f>KIV200*(($H$150)+1)+(IF(KIW200&lt;101,KIW200,IF(KIW200&lt;201,KIW200/2,IF(KIW200&lt;=301,KIW200/3,KIW200/4))))</f>
        <v>0</v>
      </c>
      <c r="KIY200" s="108">
        <v>4</v>
      </c>
      <c r="KIZ200" s="109"/>
      <c r="KJA200" s="87"/>
      <c r="KJB200" s="87"/>
      <c r="KJC200" s="87">
        <v>0</v>
      </c>
      <c r="KJD200" s="87">
        <f>KJB200+KJC200</f>
        <v>0</v>
      </c>
      <c r="KJE200" s="87">
        <v>0</v>
      </c>
      <c r="KJF200" s="87">
        <f>KJD200*(($H$150)+1)+(IF(KJE200&lt;101,KJE200,IF(KJE200&lt;201,KJE200/2,IF(KJE200&lt;=301,KJE200/3,KJE200/4))))</f>
        <v>0</v>
      </c>
      <c r="KJG200" s="108">
        <v>4</v>
      </c>
      <c r="KJH200" s="109"/>
      <c r="KJI200" s="87"/>
      <c r="KJJ200" s="87"/>
      <c r="KJK200" s="87">
        <v>0</v>
      </c>
      <c r="KJL200" s="87">
        <f>KJJ200+KJK200</f>
        <v>0</v>
      </c>
      <c r="KJM200" s="87">
        <v>0</v>
      </c>
      <c r="KJN200" s="87">
        <f>KJL200*(($H$150)+1)+(IF(KJM200&lt;101,KJM200,IF(KJM200&lt;201,KJM200/2,IF(KJM200&lt;=301,KJM200/3,KJM200/4))))</f>
        <v>0</v>
      </c>
      <c r="KJO200" s="108">
        <v>4</v>
      </c>
      <c r="KJP200" s="109"/>
      <c r="KJQ200" s="87"/>
      <c r="KJR200" s="87"/>
      <c r="KJS200" s="87">
        <v>0</v>
      </c>
      <c r="KJT200" s="87">
        <f>KJR200+KJS200</f>
        <v>0</v>
      </c>
      <c r="KJU200" s="87">
        <v>0</v>
      </c>
      <c r="KJV200" s="87">
        <f>KJT200*(($H$150)+1)+(IF(KJU200&lt;101,KJU200,IF(KJU200&lt;201,KJU200/2,IF(KJU200&lt;=301,KJU200/3,KJU200/4))))</f>
        <v>0</v>
      </c>
      <c r="KJW200" s="108">
        <v>4</v>
      </c>
      <c r="KJX200" s="109"/>
      <c r="KJY200" s="87"/>
      <c r="KJZ200" s="87"/>
      <c r="KKA200" s="87">
        <v>0</v>
      </c>
      <c r="KKB200" s="87">
        <f>KJZ200+KKA200</f>
        <v>0</v>
      </c>
      <c r="KKC200" s="87">
        <v>0</v>
      </c>
      <c r="KKD200" s="87">
        <f>KKB200*(($H$150)+1)+(IF(KKC200&lt;101,KKC200,IF(KKC200&lt;201,KKC200/2,IF(KKC200&lt;=301,KKC200/3,KKC200/4))))</f>
        <v>0</v>
      </c>
      <c r="KKE200" s="108">
        <v>4</v>
      </c>
      <c r="KKF200" s="109"/>
      <c r="KKG200" s="87"/>
      <c r="KKH200" s="87"/>
      <c r="KKI200" s="87">
        <v>0</v>
      </c>
      <c r="KKJ200" s="87">
        <f>KKH200+KKI200</f>
        <v>0</v>
      </c>
      <c r="KKK200" s="87">
        <v>0</v>
      </c>
      <c r="KKL200" s="87">
        <f>KKJ200*(($H$150)+1)+(IF(KKK200&lt;101,KKK200,IF(KKK200&lt;201,KKK200/2,IF(KKK200&lt;=301,KKK200/3,KKK200/4))))</f>
        <v>0</v>
      </c>
      <c r="KKM200" s="108">
        <v>4</v>
      </c>
      <c r="KKN200" s="109"/>
      <c r="KKO200" s="87"/>
      <c r="KKP200" s="87"/>
      <c r="KKQ200" s="87">
        <v>0</v>
      </c>
      <c r="KKR200" s="87">
        <f>KKP200+KKQ200</f>
        <v>0</v>
      </c>
      <c r="KKS200" s="87">
        <v>0</v>
      </c>
      <c r="KKT200" s="87">
        <f>KKR200*(($H$150)+1)+(IF(KKS200&lt;101,KKS200,IF(KKS200&lt;201,KKS200/2,IF(KKS200&lt;=301,KKS200/3,KKS200/4))))</f>
        <v>0</v>
      </c>
      <c r="KKU200" s="108">
        <v>4</v>
      </c>
      <c r="KKV200" s="109"/>
      <c r="KKW200" s="87"/>
      <c r="KKX200" s="87"/>
      <c r="KKY200" s="87">
        <v>0</v>
      </c>
      <c r="KKZ200" s="87">
        <f>KKX200+KKY200</f>
        <v>0</v>
      </c>
      <c r="KLA200" s="87">
        <v>0</v>
      </c>
      <c r="KLB200" s="87">
        <f>KKZ200*(($H$150)+1)+(IF(KLA200&lt;101,KLA200,IF(KLA200&lt;201,KLA200/2,IF(KLA200&lt;=301,KLA200/3,KLA200/4))))</f>
        <v>0</v>
      </c>
      <c r="KLC200" s="108">
        <v>4</v>
      </c>
      <c r="KLD200" s="109"/>
      <c r="KLE200" s="87"/>
      <c r="KLF200" s="87"/>
      <c r="KLG200" s="87">
        <v>0</v>
      </c>
      <c r="KLH200" s="87">
        <f>KLF200+KLG200</f>
        <v>0</v>
      </c>
      <c r="KLI200" s="87">
        <v>0</v>
      </c>
      <c r="KLJ200" s="87">
        <f>KLH200*(($H$150)+1)+(IF(KLI200&lt;101,KLI200,IF(KLI200&lt;201,KLI200/2,IF(KLI200&lt;=301,KLI200/3,KLI200/4))))</f>
        <v>0</v>
      </c>
      <c r="KLK200" s="108">
        <v>4</v>
      </c>
      <c r="KLL200" s="109"/>
      <c r="KLM200" s="87"/>
      <c r="KLN200" s="87"/>
      <c r="KLO200" s="87">
        <v>0</v>
      </c>
      <c r="KLP200" s="87">
        <f>KLN200+KLO200</f>
        <v>0</v>
      </c>
      <c r="KLQ200" s="87">
        <v>0</v>
      </c>
      <c r="KLR200" s="87">
        <f>KLP200*(($H$150)+1)+(IF(KLQ200&lt;101,KLQ200,IF(KLQ200&lt;201,KLQ200/2,IF(KLQ200&lt;=301,KLQ200/3,KLQ200/4))))</f>
        <v>0</v>
      </c>
      <c r="KLS200" s="108">
        <v>4</v>
      </c>
      <c r="KLT200" s="109"/>
      <c r="KLU200" s="87"/>
      <c r="KLV200" s="87"/>
      <c r="KLW200" s="87">
        <v>0</v>
      </c>
      <c r="KLX200" s="87">
        <f>KLV200+KLW200</f>
        <v>0</v>
      </c>
      <c r="KLY200" s="87">
        <v>0</v>
      </c>
      <c r="KLZ200" s="87">
        <f>KLX200*(($H$150)+1)+(IF(KLY200&lt;101,KLY200,IF(KLY200&lt;201,KLY200/2,IF(KLY200&lt;=301,KLY200/3,KLY200/4))))</f>
        <v>0</v>
      </c>
      <c r="KMA200" s="108">
        <v>4</v>
      </c>
      <c r="KMB200" s="109"/>
      <c r="KMC200" s="87"/>
      <c r="KMD200" s="87"/>
      <c r="KME200" s="87">
        <v>0</v>
      </c>
      <c r="KMF200" s="87">
        <f>KMD200+KME200</f>
        <v>0</v>
      </c>
      <c r="KMG200" s="87">
        <v>0</v>
      </c>
      <c r="KMH200" s="87">
        <f>KMF200*(($H$150)+1)+(IF(KMG200&lt;101,KMG200,IF(KMG200&lt;201,KMG200/2,IF(KMG200&lt;=301,KMG200/3,KMG200/4))))</f>
        <v>0</v>
      </c>
      <c r="KMI200" s="108">
        <v>4</v>
      </c>
      <c r="KMJ200" s="109"/>
      <c r="KMK200" s="87"/>
      <c r="KML200" s="87"/>
      <c r="KMM200" s="87">
        <v>0</v>
      </c>
      <c r="KMN200" s="87">
        <f>KML200+KMM200</f>
        <v>0</v>
      </c>
      <c r="KMO200" s="87">
        <v>0</v>
      </c>
      <c r="KMP200" s="87">
        <f>KMN200*(($H$150)+1)+(IF(KMO200&lt;101,KMO200,IF(KMO200&lt;201,KMO200/2,IF(KMO200&lt;=301,KMO200/3,KMO200/4))))</f>
        <v>0</v>
      </c>
      <c r="KMQ200" s="108">
        <v>4</v>
      </c>
      <c r="KMR200" s="109"/>
      <c r="KMS200" s="87"/>
      <c r="KMT200" s="87"/>
      <c r="KMU200" s="87">
        <v>0</v>
      </c>
      <c r="KMV200" s="87">
        <f>KMT200+KMU200</f>
        <v>0</v>
      </c>
      <c r="KMW200" s="87">
        <v>0</v>
      </c>
      <c r="KMX200" s="87">
        <f>KMV200*(($H$150)+1)+(IF(KMW200&lt;101,KMW200,IF(KMW200&lt;201,KMW200/2,IF(KMW200&lt;=301,KMW200/3,KMW200/4))))</f>
        <v>0</v>
      </c>
      <c r="KMY200" s="108">
        <v>4</v>
      </c>
      <c r="KMZ200" s="109"/>
      <c r="KNA200" s="87"/>
      <c r="KNB200" s="87"/>
      <c r="KNC200" s="87">
        <v>0</v>
      </c>
      <c r="KND200" s="87">
        <f>KNB200+KNC200</f>
        <v>0</v>
      </c>
      <c r="KNE200" s="87">
        <v>0</v>
      </c>
      <c r="KNF200" s="87">
        <f>KND200*(($H$150)+1)+(IF(KNE200&lt;101,KNE200,IF(KNE200&lt;201,KNE200/2,IF(KNE200&lt;=301,KNE200/3,KNE200/4))))</f>
        <v>0</v>
      </c>
      <c r="KNG200" s="108">
        <v>4</v>
      </c>
      <c r="KNH200" s="109"/>
      <c r="KNI200" s="87"/>
      <c r="KNJ200" s="87"/>
      <c r="KNK200" s="87">
        <v>0</v>
      </c>
      <c r="KNL200" s="87">
        <f>KNJ200+KNK200</f>
        <v>0</v>
      </c>
      <c r="KNM200" s="87">
        <v>0</v>
      </c>
      <c r="KNN200" s="87">
        <f>KNL200*(($H$150)+1)+(IF(KNM200&lt;101,KNM200,IF(KNM200&lt;201,KNM200/2,IF(KNM200&lt;=301,KNM200/3,KNM200/4))))</f>
        <v>0</v>
      </c>
      <c r="KNO200" s="108">
        <v>4</v>
      </c>
      <c r="KNP200" s="109"/>
      <c r="KNQ200" s="87"/>
      <c r="KNR200" s="87"/>
      <c r="KNS200" s="87">
        <v>0</v>
      </c>
      <c r="KNT200" s="87">
        <f>KNR200+KNS200</f>
        <v>0</v>
      </c>
      <c r="KNU200" s="87">
        <v>0</v>
      </c>
      <c r="KNV200" s="87">
        <f>KNT200*(($H$150)+1)+(IF(KNU200&lt;101,KNU200,IF(KNU200&lt;201,KNU200/2,IF(KNU200&lt;=301,KNU200/3,KNU200/4))))</f>
        <v>0</v>
      </c>
      <c r="KNW200" s="108">
        <v>4</v>
      </c>
      <c r="KNX200" s="109"/>
      <c r="KNY200" s="87"/>
      <c r="KNZ200" s="87"/>
      <c r="KOA200" s="87">
        <v>0</v>
      </c>
      <c r="KOB200" s="87">
        <f>KNZ200+KOA200</f>
        <v>0</v>
      </c>
      <c r="KOC200" s="87">
        <v>0</v>
      </c>
      <c r="KOD200" s="87">
        <f>KOB200*(($H$150)+1)+(IF(KOC200&lt;101,KOC200,IF(KOC200&lt;201,KOC200/2,IF(KOC200&lt;=301,KOC200/3,KOC200/4))))</f>
        <v>0</v>
      </c>
      <c r="KOE200" s="108">
        <v>4</v>
      </c>
      <c r="KOF200" s="109"/>
      <c r="KOG200" s="87"/>
      <c r="KOH200" s="87"/>
      <c r="KOI200" s="87">
        <v>0</v>
      </c>
      <c r="KOJ200" s="87">
        <f>KOH200+KOI200</f>
        <v>0</v>
      </c>
      <c r="KOK200" s="87">
        <v>0</v>
      </c>
      <c r="KOL200" s="87">
        <f>KOJ200*(($H$150)+1)+(IF(KOK200&lt;101,KOK200,IF(KOK200&lt;201,KOK200/2,IF(KOK200&lt;=301,KOK200/3,KOK200/4))))</f>
        <v>0</v>
      </c>
      <c r="KOM200" s="108">
        <v>4</v>
      </c>
      <c r="KON200" s="109"/>
      <c r="KOO200" s="87"/>
      <c r="KOP200" s="87"/>
      <c r="KOQ200" s="87">
        <v>0</v>
      </c>
      <c r="KOR200" s="87">
        <f>KOP200+KOQ200</f>
        <v>0</v>
      </c>
      <c r="KOS200" s="87">
        <v>0</v>
      </c>
      <c r="KOT200" s="87">
        <f>KOR200*(($H$150)+1)+(IF(KOS200&lt;101,KOS200,IF(KOS200&lt;201,KOS200/2,IF(KOS200&lt;=301,KOS200/3,KOS200/4))))</f>
        <v>0</v>
      </c>
      <c r="KOU200" s="108">
        <v>4</v>
      </c>
      <c r="KOV200" s="109"/>
      <c r="KOW200" s="87"/>
      <c r="KOX200" s="87"/>
      <c r="KOY200" s="87">
        <v>0</v>
      </c>
      <c r="KOZ200" s="87">
        <f>KOX200+KOY200</f>
        <v>0</v>
      </c>
      <c r="KPA200" s="87">
        <v>0</v>
      </c>
      <c r="KPB200" s="87">
        <f>KOZ200*(($H$150)+1)+(IF(KPA200&lt;101,KPA200,IF(KPA200&lt;201,KPA200/2,IF(KPA200&lt;=301,KPA200/3,KPA200/4))))</f>
        <v>0</v>
      </c>
      <c r="KPC200" s="108">
        <v>4</v>
      </c>
      <c r="KPD200" s="109"/>
      <c r="KPE200" s="87"/>
      <c r="KPF200" s="87"/>
      <c r="KPG200" s="87">
        <v>0</v>
      </c>
      <c r="KPH200" s="87">
        <f>KPF200+KPG200</f>
        <v>0</v>
      </c>
      <c r="KPI200" s="87">
        <v>0</v>
      </c>
      <c r="KPJ200" s="87">
        <f>KPH200*(($H$150)+1)+(IF(KPI200&lt;101,KPI200,IF(KPI200&lt;201,KPI200/2,IF(KPI200&lt;=301,KPI200/3,KPI200/4))))</f>
        <v>0</v>
      </c>
      <c r="KPK200" s="108">
        <v>4</v>
      </c>
      <c r="KPL200" s="109"/>
      <c r="KPM200" s="87"/>
      <c r="KPN200" s="87"/>
      <c r="KPO200" s="87">
        <v>0</v>
      </c>
      <c r="KPP200" s="87">
        <f>KPN200+KPO200</f>
        <v>0</v>
      </c>
      <c r="KPQ200" s="87">
        <v>0</v>
      </c>
      <c r="KPR200" s="87">
        <f>KPP200*(($H$150)+1)+(IF(KPQ200&lt;101,KPQ200,IF(KPQ200&lt;201,KPQ200/2,IF(KPQ200&lt;=301,KPQ200/3,KPQ200/4))))</f>
        <v>0</v>
      </c>
      <c r="KPS200" s="108">
        <v>4</v>
      </c>
      <c r="KPT200" s="109"/>
      <c r="KPU200" s="87"/>
      <c r="KPV200" s="87"/>
      <c r="KPW200" s="87">
        <v>0</v>
      </c>
      <c r="KPX200" s="87">
        <f>KPV200+KPW200</f>
        <v>0</v>
      </c>
      <c r="KPY200" s="87">
        <v>0</v>
      </c>
      <c r="KPZ200" s="87">
        <f>KPX200*(($H$150)+1)+(IF(KPY200&lt;101,KPY200,IF(KPY200&lt;201,KPY200/2,IF(KPY200&lt;=301,KPY200/3,KPY200/4))))</f>
        <v>0</v>
      </c>
      <c r="KQA200" s="108">
        <v>4</v>
      </c>
      <c r="KQB200" s="109"/>
      <c r="KQC200" s="87"/>
      <c r="KQD200" s="87"/>
      <c r="KQE200" s="87">
        <v>0</v>
      </c>
      <c r="KQF200" s="87">
        <f>KQD200+KQE200</f>
        <v>0</v>
      </c>
      <c r="KQG200" s="87">
        <v>0</v>
      </c>
      <c r="KQH200" s="87">
        <f>KQF200*(($H$150)+1)+(IF(KQG200&lt;101,KQG200,IF(KQG200&lt;201,KQG200/2,IF(KQG200&lt;=301,KQG200/3,KQG200/4))))</f>
        <v>0</v>
      </c>
      <c r="KQI200" s="108">
        <v>4</v>
      </c>
      <c r="KQJ200" s="109"/>
      <c r="KQK200" s="87"/>
      <c r="KQL200" s="87"/>
      <c r="KQM200" s="87">
        <v>0</v>
      </c>
      <c r="KQN200" s="87">
        <f>KQL200+KQM200</f>
        <v>0</v>
      </c>
      <c r="KQO200" s="87">
        <v>0</v>
      </c>
      <c r="KQP200" s="87">
        <f>KQN200*(($H$150)+1)+(IF(KQO200&lt;101,KQO200,IF(KQO200&lt;201,KQO200/2,IF(KQO200&lt;=301,KQO200/3,KQO200/4))))</f>
        <v>0</v>
      </c>
      <c r="KQQ200" s="108">
        <v>4</v>
      </c>
      <c r="KQR200" s="109"/>
      <c r="KQS200" s="87"/>
      <c r="KQT200" s="87"/>
      <c r="KQU200" s="87">
        <v>0</v>
      </c>
      <c r="KQV200" s="87">
        <f>KQT200+KQU200</f>
        <v>0</v>
      </c>
      <c r="KQW200" s="87">
        <v>0</v>
      </c>
      <c r="KQX200" s="87">
        <f>KQV200*(($H$150)+1)+(IF(KQW200&lt;101,KQW200,IF(KQW200&lt;201,KQW200/2,IF(KQW200&lt;=301,KQW200/3,KQW200/4))))</f>
        <v>0</v>
      </c>
      <c r="KQY200" s="108">
        <v>4</v>
      </c>
      <c r="KQZ200" s="109"/>
      <c r="KRA200" s="87"/>
      <c r="KRB200" s="87"/>
      <c r="KRC200" s="87">
        <v>0</v>
      </c>
      <c r="KRD200" s="87">
        <f>KRB200+KRC200</f>
        <v>0</v>
      </c>
      <c r="KRE200" s="87">
        <v>0</v>
      </c>
      <c r="KRF200" s="87">
        <f>KRD200*(($H$150)+1)+(IF(KRE200&lt;101,KRE200,IF(KRE200&lt;201,KRE200/2,IF(KRE200&lt;=301,KRE200/3,KRE200/4))))</f>
        <v>0</v>
      </c>
      <c r="KRG200" s="108">
        <v>4</v>
      </c>
      <c r="KRH200" s="109"/>
      <c r="KRI200" s="87"/>
      <c r="KRJ200" s="87"/>
      <c r="KRK200" s="87">
        <v>0</v>
      </c>
      <c r="KRL200" s="87">
        <f>KRJ200+KRK200</f>
        <v>0</v>
      </c>
      <c r="KRM200" s="87">
        <v>0</v>
      </c>
      <c r="KRN200" s="87">
        <f>KRL200*(($H$150)+1)+(IF(KRM200&lt;101,KRM200,IF(KRM200&lt;201,KRM200/2,IF(KRM200&lt;=301,KRM200/3,KRM200/4))))</f>
        <v>0</v>
      </c>
      <c r="KRO200" s="108">
        <v>4</v>
      </c>
      <c r="KRP200" s="109"/>
      <c r="KRQ200" s="87"/>
      <c r="KRR200" s="87"/>
      <c r="KRS200" s="87">
        <v>0</v>
      </c>
      <c r="KRT200" s="87">
        <f>KRR200+KRS200</f>
        <v>0</v>
      </c>
      <c r="KRU200" s="87">
        <v>0</v>
      </c>
      <c r="KRV200" s="87">
        <f>KRT200*(($H$150)+1)+(IF(KRU200&lt;101,KRU200,IF(KRU200&lt;201,KRU200/2,IF(KRU200&lt;=301,KRU200/3,KRU200/4))))</f>
        <v>0</v>
      </c>
      <c r="KRW200" s="108">
        <v>4</v>
      </c>
      <c r="KRX200" s="109"/>
      <c r="KRY200" s="87"/>
      <c r="KRZ200" s="87"/>
      <c r="KSA200" s="87">
        <v>0</v>
      </c>
      <c r="KSB200" s="87">
        <f>KRZ200+KSA200</f>
        <v>0</v>
      </c>
      <c r="KSC200" s="87">
        <v>0</v>
      </c>
      <c r="KSD200" s="87">
        <f>KSB200*(($H$150)+1)+(IF(KSC200&lt;101,KSC200,IF(KSC200&lt;201,KSC200/2,IF(KSC200&lt;=301,KSC200/3,KSC200/4))))</f>
        <v>0</v>
      </c>
      <c r="KSE200" s="108">
        <v>4</v>
      </c>
      <c r="KSF200" s="109"/>
      <c r="KSG200" s="87"/>
      <c r="KSH200" s="87"/>
      <c r="KSI200" s="87">
        <v>0</v>
      </c>
      <c r="KSJ200" s="87">
        <f>KSH200+KSI200</f>
        <v>0</v>
      </c>
      <c r="KSK200" s="87">
        <v>0</v>
      </c>
      <c r="KSL200" s="87">
        <f>KSJ200*(($H$150)+1)+(IF(KSK200&lt;101,KSK200,IF(KSK200&lt;201,KSK200/2,IF(KSK200&lt;=301,KSK200/3,KSK200/4))))</f>
        <v>0</v>
      </c>
      <c r="KSM200" s="108">
        <v>4</v>
      </c>
      <c r="KSN200" s="109"/>
      <c r="KSO200" s="87"/>
      <c r="KSP200" s="87"/>
      <c r="KSQ200" s="87">
        <v>0</v>
      </c>
      <c r="KSR200" s="87">
        <f>KSP200+KSQ200</f>
        <v>0</v>
      </c>
      <c r="KSS200" s="87">
        <v>0</v>
      </c>
      <c r="KST200" s="87">
        <f>KSR200*(($H$150)+1)+(IF(KSS200&lt;101,KSS200,IF(KSS200&lt;201,KSS200/2,IF(KSS200&lt;=301,KSS200/3,KSS200/4))))</f>
        <v>0</v>
      </c>
      <c r="KSU200" s="108">
        <v>4</v>
      </c>
      <c r="KSV200" s="109"/>
      <c r="KSW200" s="87"/>
      <c r="KSX200" s="87"/>
      <c r="KSY200" s="87">
        <v>0</v>
      </c>
      <c r="KSZ200" s="87">
        <f>KSX200+KSY200</f>
        <v>0</v>
      </c>
      <c r="KTA200" s="87">
        <v>0</v>
      </c>
      <c r="KTB200" s="87">
        <f>KSZ200*(($H$150)+1)+(IF(KTA200&lt;101,KTA200,IF(KTA200&lt;201,KTA200/2,IF(KTA200&lt;=301,KTA200/3,KTA200/4))))</f>
        <v>0</v>
      </c>
      <c r="KTC200" s="108">
        <v>4</v>
      </c>
      <c r="KTD200" s="109"/>
      <c r="KTE200" s="87"/>
      <c r="KTF200" s="87"/>
      <c r="KTG200" s="87">
        <v>0</v>
      </c>
      <c r="KTH200" s="87">
        <f>KTF200+KTG200</f>
        <v>0</v>
      </c>
      <c r="KTI200" s="87">
        <v>0</v>
      </c>
      <c r="KTJ200" s="87">
        <f>KTH200*(($H$150)+1)+(IF(KTI200&lt;101,KTI200,IF(KTI200&lt;201,KTI200/2,IF(KTI200&lt;=301,KTI200/3,KTI200/4))))</f>
        <v>0</v>
      </c>
      <c r="KTK200" s="108">
        <v>4</v>
      </c>
      <c r="KTL200" s="109"/>
      <c r="KTM200" s="87"/>
      <c r="KTN200" s="87"/>
      <c r="KTO200" s="87">
        <v>0</v>
      </c>
      <c r="KTP200" s="87">
        <f>KTN200+KTO200</f>
        <v>0</v>
      </c>
      <c r="KTQ200" s="87">
        <v>0</v>
      </c>
      <c r="KTR200" s="87">
        <f>KTP200*(($H$150)+1)+(IF(KTQ200&lt;101,KTQ200,IF(KTQ200&lt;201,KTQ200/2,IF(KTQ200&lt;=301,KTQ200/3,KTQ200/4))))</f>
        <v>0</v>
      </c>
      <c r="KTS200" s="108">
        <v>4</v>
      </c>
      <c r="KTT200" s="109"/>
      <c r="KTU200" s="87"/>
      <c r="KTV200" s="87"/>
      <c r="KTW200" s="87">
        <v>0</v>
      </c>
      <c r="KTX200" s="87">
        <f>KTV200+KTW200</f>
        <v>0</v>
      </c>
      <c r="KTY200" s="87">
        <v>0</v>
      </c>
      <c r="KTZ200" s="87">
        <f>KTX200*(($H$150)+1)+(IF(KTY200&lt;101,KTY200,IF(KTY200&lt;201,KTY200/2,IF(KTY200&lt;=301,KTY200/3,KTY200/4))))</f>
        <v>0</v>
      </c>
      <c r="KUA200" s="108">
        <v>4</v>
      </c>
      <c r="KUB200" s="109"/>
      <c r="KUC200" s="87"/>
      <c r="KUD200" s="87"/>
      <c r="KUE200" s="87">
        <v>0</v>
      </c>
      <c r="KUF200" s="87">
        <f>KUD200+KUE200</f>
        <v>0</v>
      </c>
      <c r="KUG200" s="87">
        <v>0</v>
      </c>
      <c r="KUH200" s="87">
        <f>KUF200*(($H$150)+1)+(IF(KUG200&lt;101,KUG200,IF(KUG200&lt;201,KUG200/2,IF(KUG200&lt;=301,KUG200/3,KUG200/4))))</f>
        <v>0</v>
      </c>
      <c r="KUI200" s="108">
        <v>4</v>
      </c>
      <c r="KUJ200" s="109"/>
      <c r="KUK200" s="87"/>
      <c r="KUL200" s="87"/>
      <c r="KUM200" s="87">
        <v>0</v>
      </c>
      <c r="KUN200" s="87">
        <f>KUL200+KUM200</f>
        <v>0</v>
      </c>
      <c r="KUO200" s="87">
        <v>0</v>
      </c>
      <c r="KUP200" s="87">
        <f>KUN200*(($H$150)+1)+(IF(KUO200&lt;101,KUO200,IF(KUO200&lt;201,KUO200/2,IF(KUO200&lt;=301,KUO200/3,KUO200/4))))</f>
        <v>0</v>
      </c>
      <c r="KUQ200" s="108">
        <v>4</v>
      </c>
      <c r="KUR200" s="109"/>
      <c r="KUS200" s="87"/>
      <c r="KUT200" s="87"/>
      <c r="KUU200" s="87">
        <v>0</v>
      </c>
      <c r="KUV200" s="87">
        <f>KUT200+KUU200</f>
        <v>0</v>
      </c>
      <c r="KUW200" s="87">
        <v>0</v>
      </c>
      <c r="KUX200" s="87">
        <f>KUV200*(($H$150)+1)+(IF(KUW200&lt;101,KUW200,IF(KUW200&lt;201,KUW200/2,IF(KUW200&lt;=301,KUW200/3,KUW200/4))))</f>
        <v>0</v>
      </c>
      <c r="KUY200" s="108">
        <v>4</v>
      </c>
      <c r="KUZ200" s="109"/>
      <c r="KVA200" s="87"/>
      <c r="KVB200" s="87"/>
      <c r="KVC200" s="87">
        <v>0</v>
      </c>
      <c r="KVD200" s="87">
        <f>KVB200+KVC200</f>
        <v>0</v>
      </c>
      <c r="KVE200" s="87">
        <v>0</v>
      </c>
      <c r="KVF200" s="87">
        <f>KVD200*(($H$150)+1)+(IF(KVE200&lt;101,KVE200,IF(KVE200&lt;201,KVE200/2,IF(KVE200&lt;=301,KVE200/3,KVE200/4))))</f>
        <v>0</v>
      </c>
      <c r="KVG200" s="108">
        <v>4</v>
      </c>
      <c r="KVH200" s="109"/>
      <c r="KVI200" s="87"/>
      <c r="KVJ200" s="87"/>
      <c r="KVK200" s="87">
        <v>0</v>
      </c>
      <c r="KVL200" s="87">
        <f>KVJ200+KVK200</f>
        <v>0</v>
      </c>
      <c r="KVM200" s="87">
        <v>0</v>
      </c>
      <c r="KVN200" s="87">
        <f>KVL200*(($H$150)+1)+(IF(KVM200&lt;101,KVM200,IF(KVM200&lt;201,KVM200/2,IF(KVM200&lt;=301,KVM200/3,KVM200/4))))</f>
        <v>0</v>
      </c>
      <c r="KVO200" s="108">
        <v>4</v>
      </c>
      <c r="KVP200" s="109"/>
      <c r="KVQ200" s="87"/>
      <c r="KVR200" s="87"/>
      <c r="KVS200" s="87">
        <v>0</v>
      </c>
      <c r="KVT200" s="87">
        <f>KVR200+KVS200</f>
        <v>0</v>
      </c>
      <c r="KVU200" s="87">
        <v>0</v>
      </c>
      <c r="KVV200" s="87">
        <f>KVT200*(($H$150)+1)+(IF(KVU200&lt;101,KVU200,IF(KVU200&lt;201,KVU200/2,IF(KVU200&lt;=301,KVU200/3,KVU200/4))))</f>
        <v>0</v>
      </c>
      <c r="KVW200" s="108">
        <v>4</v>
      </c>
      <c r="KVX200" s="109"/>
      <c r="KVY200" s="87"/>
      <c r="KVZ200" s="87"/>
      <c r="KWA200" s="87">
        <v>0</v>
      </c>
      <c r="KWB200" s="87">
        <f>KVZ200+KWA200</f>
        <v>0</v>
      </c>
      <c r="KWC200" s="87">
        <v>0</v>
      </c>
      <c r="KWD200" s="87">
        <f>KWB200*(($H$150)+1)+(IF(KWC200&lt;101,KWC200,IF(KWC200&lt;201,KWC200/2,IF(KWC200&lt;=301,KWC200/3,KWC200/4))))</f>
        <v>0</v>
      </c>
      <c r="KWE200" s="108">
        <v>4</v>
      </c>
      <c r="KWF200" s="109"/>
      <c r="KWG200" s="87"/>
      <c r="KWH200" s="87"/>
      <c r="KWI200" s="87">
        <v>0</v>
      </c>
      <c r="KWJ200" s="87">
        <f>KWH200+KWI200</f>
        <v>0</v>
      </c>
      <c r="KWK200" s="87">
        <v>0</v>
      </c>
      <c r="KWL200" s="87">
        <f>KWJ200*(($H$150)+1)+(IF(KWK200&lt;101,KWK200,IF(KWK200&lt;201,KWK200/2,IF(KWK200&lt;=301,KWK200/3,KWK200/4))))</f>
        <v>0</v>
      </c>
      <c r="KWM200" s="108">
        <v>4</v>
      </c>
      <c r="KWN200" s="109"/>
      <c r="KWO200" s="87"/>
      <c r="KWP200" s="87"/>
      <c r="KWQ200" s="87">
        <v>0</v>
      </c>
      <c r="KWR200" s="87">
        <f>KWP200+KWQ200</f>
        <v>0</v>
      </c>
      <c r="KWS200" s="87">
        <v>0</v>
      </c>
      <c r="KWT200" s="87">
        <f>KWR200*(($H$150)+1)+(IF(KWS200&lt;101,KWS200,IF(KWS200&lt;201,KWS200/2,IF(KWS200&lt;=301,KWS200/3,KWS200/4))))</f>
        <v>0</v>
      </c>
      <c r="KWU200" s="108">
        <v>4</v>
      </c>
      <c r="KWV200" s="109"/>
      <c r="KWW200" s="87"/>
      <c r="KWX200" s="87"/>
      <c r="KWY200" s="87">
        <v>0</v>
      </c>
      <c r="KWZ200" s="87">
        <f>KWX200+KWY200</f>
        <v>0</v>
      </c>
      <c r="KXA200" s="87">
        <v>0</v>
      </c>
      <c r="KXB200" s="87">
        <f>KWZ200*(($H$150)+1)+(IF(KXA200&lt;101,KXA200,IF(KXA200&lt;201,KXA200/2,IF(KXA200&lt;=301,KXA200/3,KXA200/4))))</f>
        <v>0</v>
      </c>
      <c r="KXC200" s="108">
        <v>4</v>
      </c>
      <c r="KXD200" s="109"/>
      <c r="KXE200" s="87"/>
      <c r="KXF200" s="87"/>
      <c r="KXG200" s="87">
        <v>0</v>
      </c>
      <c r="KXH200" s="87">
        <f>KXF200+KXG200</f>
        <v>0</v>
      </c>
      <c r="KXI200" s="87">
        <v>0</v>
      </c>
      <c r="KXJ200" s="87">
        <f>KXH200*(($H$150)+1)+(IF(KXI200&lt;101,KXI200,IF(KXI200&lt;201,KXI200/2,IF(KXI200&lt;=301,KXI200/3,KXI200/4))))</f>
        <v>0</v>
      </c>
      <c r="KXK200" s="108">
        <v>4</v>
      </c>
      <c r="KXL200" s="109"/>
      <c r="KXM200" s="87"/>
      <c r="KXN200" s="87"/>
      <c r="KXO200" s="87">
        <v>0</v>
      </c>
      <c r="KXP200" s="87">
        <f>KXN200+KXO200</f>
        <v>0</v>
      </c>
      <c r="KXQ200" s="87">
        <v>0</v>
      </c>
      <c r="KXR200" s="87">
        <f>KXP200*(($H$150)+1)+(IF(KXQ200&lt;101,KXQ200,IF(KXQ200&lt;201,KXQ200/2,IF(KXQ200&lt;=301,KXQ200/3,KXQ200/4))))</f>
        <v>0</v>
      </c>
      <c r="KXS200" s="108">
        <v>4</v>
      </c>
      <c r="KXT200" s="109"/>
      <c r="KXU200" s="87"/>
      <c r="KXV200" s="87"/>
      <c r="KXW200" s="87">
        <v>0</v>
      </c>
      <c r="KXX200" s="87">
        <f>KXV200+KXW200</f>
        <v>0</v>
      </c>
      <c r="KXY200" s="87">
        <v>0</v>
      </c>
      <c r="KXZ200" s="87">
        <f>KXX200*(($H$150)+1)+(IF(KXY200&lt;101,KXY200,IF(KXY200&lt;201,KXY200/2,IF(KXY200&lt;=301,KXY200/3,KXY200/4))))</f>
        <v>0</v>
      </c>
      <c r="KYA200" s="108">
        <v>4</v>
      </c>
      <c r="KYB200" s="109"/>
      <c r="KYC200" s="87"/>
      <c r="KYD200" s="87"/>
      <c r="KYE200" s="87">
        <v>0</v>
      </c>
      <c r="KYF200" s="87">
        <f>KYD200+KYE200</f>
        <v>0</v>
      </c>
      <c r="KYG200" s="87">
        <v>0</v>
      </c>
      <c r="KYH200" s="87">
        <f>KYF200*(($H$150)+1)+(IF(KYG200&lt;101,KYG200,IF(KYG200&lt;201,KYG200/2,IF(KYG200&lt;=301,KYG200/3,KYG200/4))))</f>
        <v>0</v>
      </c>
      <c r="KYI200" s="108">
        <v>4</v>
      </c>
      <c r="KYJ200" s="109"/>
      <c r="KYK200" s="87"/>
      <c r="KYL200" s="87"/>
      <c r="KYM200" s="87">
        <v>0</v>
      </c>
      <c r="KYN200" s="87">
        <f>KYL200+KYM200</f>
        <v>0</v>
      </c>
      <c r="KYO200" s="87">
        <v>0</v>
      </c>
      <c r="KYP200" s="87">
        <f>KYN200*(($H$150)+1)+(IF(KYO200&lt;101,KYO200,IF(KYO200&lt;201,KYO200/2,IF(KYO200&lt;=301,KYO200/3,KYO200/4))))</f>
        <v>0</v>
      </c>
      <c r="KYQ200" s="108">
        <v>4</v>
      </c>
      <c r="KYR200" s="109"/>
      <c r="KYS200" s="87"/>
      <c r="KYT200" s="87"/>
      <c r="KYU200" s="87">
        <v>0</v>
      </c>
      <c r="KYV200" s="87">
        <f>KYT200+KYU200</f>
        <v>0</v>
      </c>
      <c r="KYW200" s="87">
        <v>0</v>
      </c>
      <c r="KYX200" s="87">
        <f>KYV200*(($H$150)+1)+(IF(KYW200&lt;101,KYW200,IF(KYW200&lt;201,KYW200/2,IF(KYW200&lt;=301,KYW200/3,KYW200/4))))</f>
        <v>0</v>
      </c>
      <c r="KYY200" s="108">
        <v>4</v>
      </c>
      <c r="KYZ200" s="109"/>
      <c r="KZA200" s="87"/>
      <c r="KZB200" s="87"/>
      <c r="KZC200" s="87">
        <v>0</v>
      </c>
      <c r="KZD200" s="87">
        <f>KZB200+KZC200</f>
        <v>0</v>
      </c>
      <c r="KZE200" s="87">
        <v>0</v>
      </c>
      <c r="KZF200" s="87">
        <f>KZD200*(($H$150)+1)+(IF(KZE200&lt;101,KZE200,IF(KZE200&lt;201,KZE200/2,IF(KZE200&lt;=301,KZE200/3,KZE200/4))))</f>
        <v>0</v>
      </c>
      <c r="KZG200" s="108">
        <v>4</v>
      </c>
      <c r="KZH200" s="109"/>
      <c r="KZI200" s="87"/>
      <c r="KZJ200" s="87"/>
      <c r="KZK200" s="87">
        <v>0</v>
      </c>
      <c r="KZL200" s="87">
        <f>KZJ200+KZK200</f>
        <v>0</v>
      </c>
      <c r="KZM200" s="87">
        <v>0</v>
      </c>
      <c r="KZN200" s="87">
        <f>KZL200*(($H$150)+1)+(IF(KZM200&lt;101,KZM200,IF(KZM200&lt;201,KZM200/2,IF(KZM200&lt;=301,KZM200/3,KZM200/4))))</f>
        <v>0</v>
      </c>
      <c r="KZO200" s="108">
        <v>4</v>
      </c>
      <c r="KZP200" s="109"/>
      <c r="KZQ200" s="87"/>
      <c r="KZR200" s="87"/>
      <c r="KZS200" s="87">
        <v>0</v>
      </c>
      <c r="KZT200" s="87">
        <f>KZR200+KZS200</f>
        <v>0</v>
      </c>
      <c r="KZU200" s="87">
        <v>0</v>
      </c>
      <c r="KZV200" s="87">
        <f>KZT200*(($H$150)+1)+(IF(KZU200&lt;101,KZU200,IF(KZU200&lt;201,KZU200/2,IF(KZU200&lt;=301,KZU200/3,KZU200/4))))</f>
        <v>0</v>
      </c>
      <c r="KZW200" s="108">
        <v>4</v>
      </c>
      <c r="KZX200" s="109"/>
      <c r="KZY200" s="87"/>
      <c r="KZZ200" s="87"/>
      <c r="LAA200" s="87">
        <v>0</v>
      </c>
      <c r="LAB200" s="87">
        <f>KZZ200+LAA200</f>
        <v>0</v>
      </c>
      <c r="LAC200" s="87">
        <v>0</v>
      </c>
      <c r="LAD200" s="87">
        <f>LAB200*(($H$150)+1)+(IF(LAC200&lt;101,LAC200,IF(LAC200&lt;201,LAC200/2,IF(LAC200&lt;=301,LAC200/3,LAC200/4))))</f>
        <v>0</v>
      </c>
      <c r="LAE200" s="108">
        <v>4</v>
      </c>
      <c r="LAF200" s="109"/>
      <c r="LAG200" s="87"/>
      <c r="LAH200" s="87"/>
      <c r="LAI200" s="87">
        <v>0</v>
      </c>
      <c r="LAJ200" s="87">
        <f>LAH200+LAI200</f>
        <v>0</v>
      </c>
      <c r="LAK200" s="87">
        <v>0</v>
      </c>
      <c r="LAL200" s="87">
        <f>LAJ200*(($H$150)+1)+(IF(LAK200&lt;101,LAK200,IF(LAK200&lt;201,LAK200/2,IF(LAK200&lt;=301,LAK200/3,LAK200/4))))</f>
        <v>0</v>
      </c>
      <c r="LAM200" s="108">
        <v>4</v>
      </c>
      <c r="LAN200" s="109"/>
      <c r="LAO200" s="87"/>
      <c r="LAP200" s="87"/>
      <c r="LAQ200" s="87">
        <v>0</v>
      </c>
      <c r="LAR200" s="87">
        <f>LAP200+LAQ200</f>
        <v>0</v>
      </c>
      <c r="LAS200" s="87">
        <v>0</v>
      </c>
      <c r="LAT200" s="87">
        <f>LAR200*(($H$150)+1)+(IF(LAS200&lt;101,LAS200,IF(LAS200&lt;201,LAS200/2,IF(LAS200&lt;=301,LAS200/3,LAS200/4))))</f>
        <v>0</v>
      </c>
      <c r="LAU200" s="108">
        <v>4</v>
      </c>
      <c r="LAV200" s="109"/>
      <c r="LAW200" s="87"/>
      <c r="LAX200" s="87"/>
      <c r="LAY200" s="87">
        <v>0</v>
      </c>
      <c r="LAZ200" s="87">
        <f>LAX200+LAY200</f>
        <v>0</v>
      </c>
      <c r="LBA200" s="87">
        <v>0</v>
      </c>
      <c r="LBB200" s="87">
        <f>LAZ200*(($H$150)+1)+(IF(LBA200&lt;101,LBA200,IF(LBA200&lt;201,LBA200/2,IF(LBA200&lt;=301,LBA200/3,LBA200/4))))</f>
        <v>0</v>
      </c>
      <c r="LBC200" s="108">
        <v>4</v>
      </c>
      <c r="LBD200" s="109"/>
      <c r="LBE200" s="87"/>
      <c r="LBF200" s="87"/>
      <c r="LBG200" s="87">
        <v>0</v>
      </c>
      <c r="LBH200" s="87">
        <f>LBF200+LBG200</f>
        <v>0</v>
      </c>
      <c r="LBI200" s="87">
        <v>0</v>
      </c>
      <c r="LBJ200" s="87">
        <f>LBH200*(($H$150)+1)+(IF(LBI200&lt;101,LBI200,IF(LBI200&lt;201,LBI200/2,IF(LBI200&lt;=301,LBI200/3,LBI200/4))))</f>
        <v>0</v>
      </c>
      <c r="LBK200" s="108">
        <v>4</v>
      </c>
      <c r="LBL200" s="109"/>
      <c r="LBM200" s="87"/>
      <c r="LBN200" s="87"/>
      <c r="LBO200" s="87">
        <v>0</v>
      </c>
      <c r="LBP200" s="87">
        <f>LBN200+LBO200</f>
        <v>0</v>
      </c>
      <c r="LBQ200" s="87">
        <v>0</v>
      </c>
      <c r="LBR200" s="87">
        <f>LBP200*(($H$150)+1)+(IF(LBQ200&lt;101,LBQ200,IF(LBQ200&lt;201,LBQ200/2,IF(LBQ200&lt;=301,LBQ200/3,LBQ200/4))))</f>
        <v>0</v>
      </c>
      <c r="LBS200" s="108">
        <v>4</v>
      </c>
      <c r="LBT200" s="109"/>
      <c r="LBU200" s="87"/>
      <c r="LBV200" s="87"/>
      <c r="LBW200" s="87">
        <v>0</v>
      </c>
      <c r="LBX200" s="87">
        <f>LBV200+LBW200</f>
        <v>0</v>
      </c>
      <c r="LBY200" s="87">
        <v>0</v>
      </c>
      <c r="LBZ200" s="87">
        <f>LBX200*(($H$150)+1)+(IF(LBY200&lt;101,LBY200,IF(LBY200&lt;201,LBY200/2,IF(LBY200&lt;=301,LBY200/3,LBY200/4))))</f>
        <v>0</v>
      </c>
      <c r="LCA200" s="108">
        <v>4</v>
      </c>
      <c r="LCB200" s="109"/>
      <c r="LCC200" s="87"/>
      <c r="LCD200" s="87"/>
      <c r="LCE200" s="87">
        <v>0</v>
      </c>
      <c r="LCF200" s="87">
        <f>LCD200+LCE200</f>
        <v>0</v>
      </c>
      <c r="LCG200" s="87">
        <v>0</v>
      </c>
      <c r="LCH200" s="87">
        <f>LCF200*(($H$150)+1)+(IF(LCG200&lt;101,LCG200,IF(LCG200&lt;201,LCG200/2,IF(LCG200&lt;=301,LCG200/3,LCG200/4))))</f>
        <v>0</v>
      </c>
      <c r="LCI200" s="108">
        <v>4</v>
      </c>
      <c r="LCJ200" s="109"/>
      <c r="LCK200" s="87"/>
      <c r="LCL200" s="87"/>
      <c r="LCM200" s="87">
        <v>0</v>
      </c>
      <c r="LCN200" s="87">
        <f>LCL200+LCM200</f>
        <v>0</v>
      </c>
      <c r="LCO200" s="87">
        <v>0</v>
      </c>
      <c r="LCP200" s="87">
        <f>LCN200*(($H$150)+1)+(IF(LCO200&lt;101,LCO200,IF(LCO200&lt;201,LCO200/2,IF(LCO200&lt;=301,LCO200/3,LCO200/4))))</f>
        <v>0</v>
      </c>
      <c r="LCQ200" s="108">
        <v>4</v>
      </c>
      <c r="LCR200" s="109"/>
      <c r="LCS200" s="87"/>
      <c r="LCT200" s="87"/>
      <c r="LCU200" s="87">
        <v>0</v>
      </c>
      <c r="LCV200" s="87">
        <f>LCT200+LCU200</f>
        <v>0</v>
      </c>
      <c r="LCW200" s="87">
        <v>0</v>
      </c>
      <c r="LCX200" s="87">
        <f>LCV200*(($H$150)+1)+(IF(LCW200&lt;101,LCW200,IF(LCW200&lt;201,LCW200/2,IF(LCW200&lt;=301,LCW200/3,LCW200/4))))</f>
        <v>0</v>
      </c>
      <c r="LCY200" s="108">
        <v>4</v>
      </c>
      <c r="LCZ200" s="109"/>
      <c r="LDA200" s="87"/>
      <c r="LDB200" s="87"/>
      <c r="LDC200" s="87">
        <v>0</v>
      </c>
      <c r="LDD200" s="87">
        <f>LDB200+LDC200</f>
        <v>0</v>
      </c>
      <c r="LDE200" s="87">
        <v>0</v>
      </c>
      <c r="LDF200" s="87">
        <f>LDD200*(($H$150)+1)+(IF(LDE200&lt;101,LDE200,IF(LDE200&lt;201,LDE200/2,IF(LDE200&lt;=301,LDE200/3,LDE200/4))))</f>
        <v>0</v>
      </c>
      <c r="LDG200" s="108">
        <v>4</v>
      </c>
      <c r="LDH200" s="109"/>
      <c r="LDI200" s="87"/>
      <c r="LDJ200" s="87"/>
      <c r="LDK200" s="87">
        <v>0</v>
      </c>
      <c r="LDL200" s="87">
        <f>LDJ200+LDK200</f>
        <v>0</v>
      </c>
      <c r="LDM200" s="87">
        <v>0</v>
      </c>
      <c r="LDN200" s="87">
        <f>LDL200*(($H$150)+1)+(IF(LDM200&lt;101,LDM200,IF(LDM200&lt;201,LDM200/2,IF(LDM200&lt;=301,LDM200/3,LDM200/4))))</f>
        <v>0</v>
      </c>
      <c r="LDO200" s="108">
        <v>4</v>
      </c>
      <c r="LDP200" s="109"/>
      <c r="LDQ200" s="87"/>
      <c r="LDR200" s="87"/>
      <c r="LDS200" s="87">
        <v>0</v>
      </c>
      <c r="LDT200" s="87">
        <f>LDR200+LDS200</f>
        <v>0</v>
      </c>
      <c r="LDU200" s="87">
        <v>0</v>
      </c>
      <c r="LDV200" s="87">
        <f>LDT200*(($H$150)+1)+(IF(LDU200&lt;101,LDU200,IF(LDU200&lt;201,LDU200/2,IF(LDU200&lt;=301,LDU200/3,LDU200/4))))</f>
        <v>0</v>
      </c>
      <c r="LDW200" s="108">
        <v>4</v>
      </c>
      <c r="LDX200" s="109"/>
      <c r="LDY200" s="87"/>
      <c r="LDZ200" s="87"/>
      <c r="LEA200" s="87">
        <v>0</v>
      </c>
      <c r="LEB200" s="87">
        <f>LDZ200+LEA200</f>
        <v>0</v>
      </c>
      <c r="LEC200" s="87">
        <v>0</v>
      </c>
      <c r="LED200" s="87">
        <f>LEB200*(($H$150)+1)+(IF(LEC200&lt;101,LEC200,IF(LEC200&lt;201,LEC200/2,IF(LEC200&lt;=301,LEC200/3,LEC200/4))))</f>
        <v>0</v>
      </c>
      <c r="LEE200" s="108">
        <v>4</v>
      </c>
      <c r="LEF200" s="109"/>
      <c r="LEG200" s="87"/>
      <c r="LEH200" s="87"/>
      <c r="LEI200" s="87">
        <v>0</v>
      </c>
      <c r="LEJ200" s="87">
        <f>LEH200+LEI200</f>
        <v>0</v>
      </c>
      <c r="LEK200" s="87">
        <v>0</v>
      </c>
      <c r="LEL200" s="87">
        <f>LEJ200*(($H$150)+1)+(IF(LEK200&lt;101,LEK200,IF(LEK200&lt;201,LEK200/2,IF(LEK200&lt;=301,LEK200/3,LEK200/4))))</f>
        <v>0</v>
      </c>
      <c r="LEM200" s="108">
        <v>4</v>
      </c>
      <c r="LEN200" s="109"/>
      <c r="LEO200" s="87"/>
      <c r="LEP200" s="87"/>
      <c r="LEQ200" s="87">
        <v>0</v>
      </c>
      <c r="LER200" s="87">
        <f>LEP200+LEQ200</f>
        <v>0</v>
      </c>
      <c r="LES200" s="87">
        <v>0</v>
      </c>
      <c r="LET200" s="87">
        <f>LER200*(($H$150)+1)+(IF(LES200&lt;101,LES200,IF(LES200&lt;201,LES200/2,IF(LES200&lt;=301,LES200/3,LES200/4))))</f>
        <v>0</v>
      </c>
      <c r="LEU200" s="108">
        <v>4</v>
      </c>
      <c r="LEV200" s="109"/>
      <c r="LEW200" s="87"/>
      <c r="LEX200" s="87"/>
      <c r="LEY200" s="87">
        <v>0</v>
      </c>
      <c r="LEZ200" s="87">
        <f>LEX200+LEY200</f>
        <v>0</v>
      </c>
      <c r="LFA200" s="87">
        <v>0</v>
      </c>
      <c r="LFB200" s="87">
        <f>LEZ200*(($H$150)+1)+(IF(LFA200&lt;101,LFA200,IF(LFA200&lt;201,LFA200/2,IF(LFA200&lt;=301,LFA200/3,LFA200/4))))</f>
        <v>0</v>
      </c>
      <c r="LFC200" s="108">
        <v>4</v>
      </c>
      <c r="LFD200" s="109"/>
      <c r="LFE200" s="87"/>
      <c r="LFF200" s="87"/>
      <c r="LFG200" s="87">
        <v>0</v>
      </c>
      <c r="LFH200" s="87">
        <f>LFF200+LFG200</f>
        <v>0</v>
      </c>
      <c r="LFI200" s="87">
        <v>0</v>
      </c>
      <c r="LFJ200" s="87">
        <f>LFH200*(($H$150)+1)+(IF(LFI200&lt;101,LFI200,IF(LFI200&lt;201,LFI200/2,IF(LFI200&lt;=301,LFI200/3,LFI200/4))))</f>
        <v>0</v>
      </c>
      <c r="LFK200" s="108">
        <v>4</v>
      </c>
      <c r="LFL200" s="109"/>
      <c r="LFM200" s="87"/>
      <c r="LFN200" s="87"/>
      <c r="LFO200" s="87">
        <v>0</v>
      </c>
      <c r="LFP200" s="87">
        <f>LFN200+LFO200</f>
        <v>0</v>
      </c>
      <c r="LFQ200" s="87">
        <v>0</v>
      </c>
      <c r="LFR200" s="87">
        <f>LFP200*(($H$150)+1)+(IF(LFQ200&lt;101,LFQ200,IF(LFQ200&lt;201,LFQ200/2,IF(LFQ200&lt;=301,LFQ200/3,LFQ200/4))))</f>
        <v>0</v>
      </c>
      <c r="LFS200" s="108">
        <v>4</v>
      </c>
      <c r="LFT200" s="109"/>
      <c r="LFU200" s="87"/>
      <c r="LFV200" s="87"/>
      <c r="LFW200" s="87">
        <v>0</v>
      </c>
      <c r="LFX200" s="87">
        <f>LFV200+LFW200</f>
        <v>0</v>
      </c>
      <c r="LFY200" s="87">
        <v>0</v>
      </c>
      <c r="LFZ200" s="87">
        <f>LFX200*(($H$150)+1)+(IF(LFY200&lt;101,LFY200,IF(LFY200&lt;201,LFY200/2,IF(LFY200&lt;=301,LFY200/3,LFY200/4))))</f>
        <v>0</v>
      </c>
      <c r="LGA200" s="108">
        <v>4</v>
      </c>
      <c r="LGB200" s="109"/>
      <c r="LGC200" s="87"/>
      <c r="LGD200" s="87"/>
      <c r="LGE200" s="87">
        <v>0</v>
      </c>
      <c r="LGF200" s="87">
        <f>LGD200+LGE200</f>
        <v>0</v>
      </c>
      <c r="LGG200" s="87">
        <v>0</v>
      </c>
      <c r="LGH200" s="87">
        <f>LGF200*(($H$150)+1)+(IF(LGG200&lt;101,LGG200,IF(LGG200&lt;201,LGG200/2,IF(LGG200&lt;=301,LGG200/3,LGG200/4))))</f>
        <v>0</v>
      </c>
      <c r="LGI200" s="108">
        <v>4</v>
      </c>
      <c r="LGJ200" s="109"/>
      <c r="LGK200" s="87"/>
      <c r="LGL200" s="87"/>
      <c r="LGM200" s="87">
        <v>0</v>
      </c>
      <c r="LGN200" s="87">
        <f>LGL200+LGM200</f>
        <v>0</v>
      </c>
      <c r="LGO200" s="87">
        <v>0</v>
      </c>
      <c r="LGP200" s="87">
        <f>LGN200*(($H$150)+1)+(IF(LGO200&lt;101,LGO200,IF(LGO200&lt;201,LGO200/2,IF(LGO200&lt;=301,LGO200/3,LGO200/4))))</f>
        <v>0</v>
      </c>
      <c r="LGQ200" s="108">
        <v>4</v>
      </c>
      <c r="LGR200" s="109"/>
      <c r="LGS200" s="87"/>
      <c r="LGT200" s="87"/>
      <c r="LGU200" s="87">
        <v>0</v>
      </c>
      <c r="LGV200" s="87">
        <f>LGT200+LGU200</f>
        <v>0</v>
      </c>
      <c r="LGW200" s="87">
        <v>0</v>
      </c>
      <c r="LGX200" s="87">
        <f>LGV200*(($H$150)+1)+(IF(LGW200&lt;101,LGW200,IF(LGW200&lt;201,LGW200/2,IF(LGW200&lt;=301,LGW200/3,LGW200/4))))</f>
        <v>0</v>
      </c>
      <c r="LGY200" s="108">
        <v>4</v>
      </c>
      <c r="LGZ200" s="109"/>
      <c r="LHA200" s="87"/>
      <c r="LHB200" s="87"/>
      <c r="LHC200" s="87">
        <v>0</v>
      </c>
      <c r="LHD200" s="87">
        <f>LHB200+LHC200</f>
        <v>0</v>
      </c>
      <c r="LHE200" s="87">
        <v>0</v>
      </c>
      <c r="LHF200" s="87">
        <f>LHD200*(($H$150)+1)+(IF(LHE200&lt;101,LHE200,IF(LHE200&lt;201,LHE200/2,IF(LHE200&lt;=301,LHE200/3,LHE200/4))))</f>
        <v>0</v>
      </c>
      <c r="LHG200" s="108">
        <v>4</v>
      </c>
      <c r="LHH200" s="109"/>
      <c r="LHI200" s="87"/>
      <c r="LHJ200" s="87"/>
      <c r="LHK200" s="87">
        <v>0</v>
      </c>
      <c r="LHL200" s="87">
        <f>LHJ200+LHK200</f>
        <v>0</v>
      </c>
      <c r="LHM200" s="87">
        <v>0</v>
      </c>
      <c r="LHN200" s="87">
        <f>LHL200*(($H$150)+1)+(IF(LHM200&lt;101,LHM200,IF(LHM200&lt;201,LHM200/2,IF(LHM200&lt;=301,LHM200/3,LHM200/4))))</f>
        <v>0</v>
      </c>
      <c r="LHO200" s="108">
        <v>4</v>
      </c>
      <c r="LHP200" s="109"/>
      <c r="LHQ200" s="87"/>
      <c r="LHR200" s="87"/>
      <c r="LHS200" s="87">
        <v>0</v>
      </c>
      <c r="LHT200" s="87">
        <f>LHR200+LHS200</f>
        <v>0</v>
      </c>
      <c r="LHU200" s="87">
        <v>0</v>
      </c>
      <c r="LHV200" s="87">
        <f>LHT200*(($H$150)+1)+(IF(LHU200&lt;101,LHU200,IF(LHU200&lt;201,LHU200/2,IF(LHU200&lt;=301,LHU200/3,LHU200/4))))</f>
        <v>0</v>
      </c>
      <c r="LHW200" s="108">
        <v>4</v>
      </c>
      <c r="LHX200" s="109"/>
      <c r="LHY200" s="87"/>
      <c r="LHZ200" s="87"/>
      <c r="LIA200" s="87">
        <v>0</v>
      </c>
      <c r="LIB200" s="87">
        <f>LHZ200+LIA200</f>
        <v>0</v>
      </c>
      <c r="LIC200" s="87">
        <v>0</v>
      </c>
      <c r="LID200" s="87">
        <f>LIB200*(($H$150)+1)+(IF(LIC200&lt;101,LIC200,IF(LIC200&lt;201,LIC200/2,IF(LIC200&lt;=301,LIC200/3,LIC200/4))))</f>
        <v>0</v>
      </c>
      <c r="LIE200" s="108">
        <v>4</v>
      </c>
      <c r="LIF200" s="109"/>
      <c r="LIG200" s="87"/>
      <c r="LIH200" s="87"/>
      <c r="LII200" s="87">
        <v>0</v>
      </c>
      <c r="LIJ200" s="87">
        <f>LIH200+LII200</f>
        <v>0</v>
      </c>
      <c r="LIK200" s="87">
        <v>0</v>
      </c>
      <c r="LIL200" s="87">
        <f>LIJ200*(($H$150)+1)+(IF(LIK200&lt;101,LIK200,IF(LIK200&lt;201,LIK200/2,IF(LIK200&lt;=301,LIK200/3,LIK200/4))))</f>
        <v>0</v>
      </c>
      <c r="LIM200" s="108">
        <v>4</v>
      </c>
      <c r="LIN200" s="109"/>
      <c r="LIO200" s="87"/>
      <c r="LIP200" s="87"/>
      <c r="LIQ200" s="87">
        <v>0</v>
      </c>
      <c r="LIR200" s="87">
        <f>LIP200+LIQ200</f>
        <v>0</v>
      </c>
      <c r="LIS200" s="87">
        <v>0</v>
      </c>
      <c r="LIT200" s="87">
        <f>LIR200*(($H$150)+1)+(IF(LIS200&lt;101,LIS200,IF(LIS200&lt;201,LIS200/2,IF(LIS200&lt;=301,LIS200/3,LIS200/4))))</f>
        <v>0</v>
      </c>
      <c r="LIU200" s="108">
        <v>4</v>
      </c>
      <c r="LIV200" s="109"/>
      <c r="LIW200" s="87"/>
      <c r="LIX200" s="87"/>
      <c r="LIY200" s="87">
        <v>0</v>
      </c>
      <c r="LIZ200" s="87">
        <f>LIX200+LIY200</f>
        <v>0</v>
      </c>
      <c r="LJA200" s="87">
        <v>0</v>
      </c>
      <c r="LJB200" s="87">
        <f>LIZ200*(($H$150)+1)+(IF(LJA200&lt;101,LJA200,IF(LJA200&lt;201,LJA200/2,IF(LJA200&lt;=301,LJA200/3,LJA200/4))))</f>
        <v>0</v>
      </c>
      <c r="LJC200" s="108">
        <v>4</v>
      </c>
      <c r="LJD200" s="109"/>
      <c r="LJE200" s="87"/>
      <c r="LJF200" s="87"/>
      <c r="LJG200" s="87">
        <v>0</v>
      </c>
      <c r="LJH200" s="87">
        <f>LJF200+LJG200</f>
        <v>0</v>
      </c>
      <c r="LJI200" s="87">
        <v>0</v>
      </c>
      <c r="LJJ200" s="87">
        <f>LJH200*(($H$150)+1)+(IF(LJI200&lt;101,LJI200,IF(LJI200&lt;201,LJI200/2,IF(LJI200&lt;=301,LJI200/3,LJI200/4))))</f>
        <v>0</v>
      </c>
      <c r="LJK200" s="108">
        <v>4</v>
      </c>
      <c r="LJL200" s="109"/>
      <c r="LJM200" s="87"/>
      <c r="LJN200" s="87"/>
      <c r="LJO200" s="87">
        <v>0</v>
      </c>
      <c r="LJP200" s="87">
        <f>LJN200+LJO200</f>
        <v>0</v>
      </c>
      <c r="LJQ200" s="87">
        <v>0</v>
      </c>
      <c r="LJR200" s="87">
        <f>LJP200*(($H$150)+1)+(IF(LJQ200&lt;101,LJQ200,IF(LJQ200&lt;201,LJQ200/2,IF(LJQ200&lt;=301,LJQ200/3,LJQ200/4))))</f>
        <v>0</v>
      </c>
      <c r="LJS200" s="108">
        <v>4</v>
      </c>
      <c r="LJT200" s="109"/>
      <c r="LJU200" s="87"/>
      <c r="LJV200" s="87"/>
      <c r="LJW200" s="87">
        <v>0</v>
      </c>
      <c r="LJX200" s="87">
        <f>LJV200+LJW200</f>
        <v>0</v>
      </c>
      <c r="LJY200" s="87">
        <v>0</v>
      </c>
      <c r="LJZ200" s="87">
        <f>LJX200*(($H$150)+1)+(IF(LJY200&lt;101,LJY200,IF(LJY200&lt;201,LJY200/2,IF(LJY200&lt;=301,LJY200/3,LJY200/4))))</f>
        <v>0</v>
      </c>
      <c r="LKA200" s="108">
        <v>4</v>
      </c>
      <c r="LKB200" s="109"/>
      <c r="LKC200" s="87"/>
      <c r="LKD200" s="87"/>
      <c r="LKE200" s="87">
        <v>0</v>
      </c>
      <c r="LKF200" s="87">
        <f>LKD200+LKE200</f>
        <v>0</v>
      </c>
      <c r="LKG200" s="87">
        <v>0</v>
      </c>
      <c r="LKH200" s="87">
        <f>LKF200*(($H$150)+1)+(IF(LKG200&lt;101,LKG200,IF(LKG200&lt;201,LKG200/2,IF(LKG200&lt;=301,LKG200/3,LKG200/4))))</f>
        <v>0</v>
      </c>
      <c r="LKI200" s="108">
        <v>4</v>
      </c>
      <c r="LKJ200" s="109"/>
      <c r="LKK200" s="87"/>
      <c r="LKL200" s="87"/>
      <c r="LKM200" s="87">
        <v>0</v>
      </c>
      <c r="LKN200" s="87">
        <f>LKL200+LKM200</f>
        <v>0</v>
      </c>
      <c r="LKO200" s="87">
        <v>0</v>
      </c>
      <c r="LKP200" s="87">
        <f>LKN200*(($H$150)+1)+(IF(LKO200&lt;101,LKO200,IF(LKO200&lt;201,LKO200/2,IF(LKO200&lt;=301,LKO200/3,LKO200/4))))</f>
        <v>0</v>
      </c>
      <c r="LKQ200" s="108">
        <v>4</v>
      </c>
      <c r="LKR200" s="109"/>
      <c r="LKS200" s="87"/>
      <c r="LKT200" s="87"/>
      <c r="LKU200" s="87">
        <v>0</v>
      </c>
      <c r="LKV200" s="87">
        <f>LKT200+LKU200</f>
        <v>0</v>
      </c>
      <c r="LKW200" s="87">
        <v>0</v>
      </c>
      <c r="LKX200" s="87">
        <f>LKV200*(($H$150)+1)+(IF(LKW200&lt;101,LKW200,IF(LKW200&lt;201,LKW200/2,IF(LKW200&lt;=301,LKW200/3,LKW200/4))))</f>
        <v>0</v>
      </c>
      <c r="LKY200" s="108">
        <v>4</v>
      </c>
      <c r="LKZ200" s="109"/>
      <c r="LLA200" s="87"/>
      <c r="LLB200" s="87"/>
      <c r="LLC200" s="87">
        <v>0</v>
      </c>
      <c r="LLD200" s="87">
        <f>LLB200+LLC200</f>
        <v>0</v>
      </c>
      <c r="LLE200" s="87">
        <v>0</v>
      </c>
      <c r="LLF200" s="87">
        <f>LLD200*(($H$150)+1)+(IF(LLE200&lt;101,LLE200,IF(LLE200&lt;201,LLE200/2,IF(LLE200&lt;=301,LLE200/3,LLE200/4))))</f>
        <v>0</v>
      </c>
      <c r="LLG200" s="108">
        <v>4</v>
      </c>
      <c r="LLH200" s="109"/>
      <c r="LLI200" s="87"/>
      <c r="LLJ200" s="87"/>
      <c r="LLK200" s="87">
        <v>0</v>
      </c>
      <c r="LLL200" s="87">
        <f>LLJ200+LLK200</f>
        <v>0</v>
      </c>
      <c r="LLM200" s="87">
        <v>0</v>
      </c>
      <c r="LLN200" s="87">
        <f>LLL200*(($H$150)+1)+(IF(LLM200&lt;101,LLM200,IF(LLM200&lt;201,LLM200/2,IF(LLM200&lt;=301,LLM200/3,LLM200/4))))</f>
        <v>0</v>
      </c>
      <c r="LLO200" s="108">
        <v>4</v>
      </c>
      <c r="LLP200" s="109"/>
      <c r="LLQ200" s="87"/>
      <c r="LLR200" s="87"/>
      <c r="LLS200" s="87">
        <v>0</v>
      </c>
      <c r="LLT200" s="87">
        <f>LLR200+LLS200</f>
        <v>0</v>
      </c>
      <c r="LLU200" s="87">
        <v>0</v>
      </c>
      <c r="LLV200" s="87">
        <f>LLT200*(($H$150)+1)+(IF(LLU200&lt;101,LLU200,IF(LLU200&lt;201,LLU200/2,IF(LLU200&lt;=301,LLU200/3,LLU200/4))))</f>
        <v>0</v>
      </c>
      <c r="LLW200" s="108">
        <v>4</v>
      </c>
      <c r="LLX200" s="109"/>
      <c r="LLY200" s="87"/>
      <c r="LLZ200" s="87"/>
      <c r="LMA200" s="87">
        <v>0</v>
      </c>
      <c r="LMB200" s="87">
        <f>LLZ200+LMA200</f>
        <v>0</v>
      </c>
      <c r="LMC200" s="87">
        <v>0</v>
      </c>
      <c r="LMD200" s="87">
        <f>LMB200*(($H$150)+1)+(IF(LMC200&lt;101,LMC200,IF(LMC200&lt;201,LMC200/2,IF(LMC200&lt;=301,LMC200/3,LMC200/4))))</f>
        <v>0</v>
      </c>
      <c r="LME200" s="108">
        <v>4</v>
      </c>
      <c r="LMF200" s="109"/>
      <c r="LMG200" s="87"/>
      <c r="LMH200" s="87"/>
      <c r="LMI200" s="87">
        <v>0</v>
      </c>
      <c r="LMJ200" s="87">
        <f>LMH200+LMI200</f>
        <v>0</v>
      </c>
      <c r="LMK200" s="87">
        <v>0</v>
      </c>
      <c r="LML200" s="87">
        <f>LMJ200*(($H$150)+1)+(IF(LMK200&lt;101,LMK200,IF(LMK200&lt;201,LMK200/2,IF(LMK200&lt;=301,LMK200/3,LMK200/4))))</f>
        <v>0</v>
      </c>
      <c r="LMM200" s="108">
        <v>4</v>
      </c>
      <c r="LMN200" s="109"/>
      <c r="LMO200" s="87"/>
      <c r="LMP200" s="87"/>
      <c r="LMQ200" s="87">
        <v>0</v>
      </c>
      <c r="LMR200" s="87">
        <f>LMP200+LMQ200</f>
        <v>0</v>
      </c>
      <c r="LMS200" s="87">
        <v>0</v>
      </c>
      <c r="LMT200" s="87">
        <f>LMR200*(($H$150)+1)+(IF(LMS200&lt;101,LMS200,IF(LMS200&lt;201,LMS200/2,IF(LMS200&lt;=301,LMS200/3,LMS200/4))))</f>
        <v>0</v>
      </c>
      <c r="LMU200" s="108">
        <v>4</v>
      </c>
      <c r="LMV200" s="109"/>
      <c r="LMW200" s="87"/>
      <c r="LMX200" s="87"/>
      <c r="LMY200" s="87">
        <v>0</v>
      </c>
      <c r="LMZ200" s="87">
        <f>LMX200+LMY200</f>
        <v>0</v>
      </c>
      <c r="LNA200" s="87">
        <v>0</v>
      </c>
      <c r="LNB200" s="87">
        <f>LMZ200*(($H$150)+1)+(IF(LNA200&lt;101,LNA200,IF(LNA200&lt;201,LNA200/2,IF(LNA200&lt;=301,LNA200/3,LNA200/4))))</f>
        <v>0</v>
      </c>
      <c r="LNC200" s="108">
        <v>4</v>
      </c>
      <c r="LND200" s="109"/>
      <c r="LNE200" s="87"/>
      <c r="LNF200" s="87"/>
      <c r="LNG200" s="87">
        <v>0</v>
      </c>
      <c r="LNH200" s="87">
        <f>LNF200+LNG200</f>
        <v>0</v>
      </c>
      <c r="LNI200" s="87">
        <v>0</v>
      </c>
      <c r="LNJ200" s="87">
        <f>LNH200*(($H$150)+1)+(IF(LNI200&lt;101,LNI200,IF(LNI200&lt;201,LNI200/2,IF(LNI200&lt;=301,LNI200/3,LNI200/4))))</f>
        <v>0</v>
      </c>
      <c r="LNK200" s="108">
        <v>4</v>
      </c>
      <c r="LNL200" s="109"/>
      <c r="LNM200" s="87"/>
      <c r="LNN200" s="87"/>
      <c r="LNO200" s="87">
        <v>0</v>
      </c>
      <c r="LNP200" s="87">
        <f>LNN200+LNO200</f>
        <v>0</v>
      </c>
      <c r="LNQ200" s="87">
        <v>0</v>
      </c>
      <c r="LNR200" s="87">
        <f>LNP200*(($H$150)+1)+(IF(LNQ200&lt;101,LNQ200,IF(LNQ200&lt;201,LNQ200/2,IF(LNQ200&lt;=301,LNQ200/3,LNQ200/4))))</f>
        <v>0</v>
      </c>
      <c r="LNS200" s="108">
        <v>4</v>
      </c>
      <c r="LNT200" s="109"/>
      <c r="LNU200" s="87"/>
      <c r="LNV200" s="87"/>
      <c r="LNW200" s="87">
        <v>0</v>
      </c>
      <c r="LNX200" s="87">
        <f>LNV200+LNW200</f>
        <v>0</v>
      </c>
      <c r="LNY200" s="87">
        <v>0</v>
      </c>
      <c r="LNZ200" s="87">
        <f>LNX200*(($H$150)+1)+(IF(LNY200&lt;101,LNY200,IF(LNY200&lt;201,LNY200/2,IF(LNY200&lt;=301,LNY200/3,LNY200/4))))</f>
        <v>0</v>
      </c>
      <c r="LOA200" s="108">
        <v>4</v>
      </c>
      <c r="LOB200" s="109"/>
      <c r="LOC200" s="87"/>
      <c r="LOD200" s="87"/>
      <c r="LOE200" s="87">
        <v>0</v>
      </c>
      <c r="LOF200" s="87">
        <f>LOD200+LOE200</f>
        <v>0</v>
      </c>
      <c r="LOG200" s="87">
        <v>0</v>
      </c>
      <c r="LOH200" s="87">
        <f>LOF200*(($H$150)+1)+(IF(LOG200&lt;101,LOG200,IF(LOG200&lt;201,LOG200/2,IF(LOG200&lt;=301,LOG200/3,LOG200/4))))</f>
        <v>0</v>
      </c>
      <c r="LOI200" s="108">
        <v>4</v>
      </c>
      <c r="LOJ200" s="109"/>
      <c r="LOK200" s="87"/>
      <c r="LOL200" s="87"/>
      <c r="LOM200" s="87">
        <v>0</v>
      </c>
      <c r="LON200" s="87">
        <f>LOL200+LOM200</f>
        <v>0</v>
      </c>
      <c r="LOO200" s="87">
        <v>0</v>
      </c>
      <c r="LOP200" s="87">
        <f>LON200*(($H$150)+1)+(IF(LOO200&lt;101,LOO200,IF(LOO200&lt;201,LOO200/2,IF(LOO200&lt;=301,LOO200/3,LOO200/4))))</f>
        <v>0</v>
      </c>
      <c r="LOQ200" s="108">
        <v>4</v>
      </c>
      <c r="LOR200" s="109"/>
      <c r="LOS200" s="87"/>
      <c r="LOT200" s="87"/>
      <c r="LOU200" s="87">
        <v>0</v>
      </c>
      <c r="LOV200" s="87">
        <f>LOT200+LOU200</f>
        <v>0</v>
      </c>
      <c r="LOW200" s="87">
        <v>0</v>
      </c>
      <c r="LOX200" s="87">
        <f>LOV200*(($H$150)+1)+(IF(LOW200&lt;101,LOW200,IF(LOW200&lt;201,LOW200/2,IF(LOW200&lt;=301,LOW200/3,LOW200/4))))</f>
        <v>0</v>
      </c>
      <c r="LOY200" s="108">
        <v>4</v>
      </c>
      <c r="LOZ200" s="109"/>
      <c r="LPA200" s="87"/>
      <c r="LPB200" s="87"/>
      <c r="LPC200" s="87">
        <v>0</v>
      </c>
      <c r="LPD200" s="87">
        <f>LPB200+LPC200</f>
        <v>0</v>
      </c>
      <c r="LPE200" s="87">
        <v>0</v>
      </c>
      <c r="LPF200" s="87">
        <f>LPD200*(($H$150)+1)+(IF(LPE200&lt;101,LPE200,IF(LPE200&lt;201,LPE200/2,IF(LPE200&lt;=301,LPE200/3,LPE200/4))))</f>
        <v>0</v>
      </c>
      <c r="LPG200" s="108">
        <v>4</v>
      </c>
      <c r="LPH200" s="109"/>
      <c r="LPI200" s="87"/>
      <c r="LPJ200" s="87"/>
      <c r="LPK200" s="87">
        <v>0</v>
      </c>
      <c r="LPL200" s="87">
        <f>LPJ200+LPK200</f>
        <v>0</v>
      </c>
      <c r="LPM200" s="87">
        <v>0</v>
      </c>
      <c r="LPN200" s="87">
        <f>LPL200*(($H$150)+1)+(IF(LPM200&lt;101,LPM200,IF(LPM200&lt;201,LPM200/2,IF(LPM200&lt;=301,LPM200/3,LPM200/4))))</f>
        <v>0</v>
      </c>
      <c r="LPO200" s="108">
        <v>4</v>
      </c>
      <c r="LPP200" s="109"/>
      <c r="LPQ200" s="87"/>
      <c r="LPR200" s="87"/>
      <c r="LPS200" s="87">
        <v>0</v>
      </c>
      <c r="LPT200" s="87">
        <f>LPR200+LPS200</f>
        <v>0</v>
      </c>
      <c r="LPU200" s="87">
        <v>0</v>
      </c>
      <c r="LPV200" s="87">
        <f>LPT200*(($H$150)+1)+(IF(LPU200&lt;101,LPU200,IF(LPU200&lt;201,LPU200/2,IF(LPU200&lt;=301,LPU200/3,LPU200/4))))</f>
        <v>0</v>
      </c>
      <c r="LPW200" s="108">
        <v>4</v>
      </c>
      <c r="LPX200" s="109"/>
      <c r="LPY200" s="87"/>
      <c r="LPZ200" s="87"/>
      <c r="LQA200" s="87">
        <v>0</v>
      </c>
      <c r="LQB200" s="87">
        <f>LPZ200+LQA200</f>
        <v>0</v>
      </c>
      <c r="LQC200" s="87">
        <v>0</v>
      </c>
      <c r="LQD200" s="87">
        <f>LQB200*(($H$150)+1)+(IF(LQC200&lt;101,LQC200,IF(LQC200&lt;201,LQC200/2,IF(LQC200&lt;=301,LQC200/3,LQC200/4))))</f>
        <v>0</v>
      </c>
      <c r="LQE200" s="108">
        <v>4</v>
      </c>
      <c r="LQF200" s="109"/>
      <c r="LQG200" s="87"/>
      <c r="LQH200" s="87"/>
      <c r="LQI200" s="87">
        <v>0</v>
      </c>
      <c r="LQJ200" s="87">
        <f>LQH200+LQI200</f>
        <v>0</v>
      </c>
      <c r="LQK200" s="87">
        <v>0</v>
      </c>
      <c r="LQL200" s="87">
        <f>LQJ200*(($H$150)+1)+(IF(LQK200&lt;101,LQK200,IF(LQK200&lt;201,LQK200/2,IF(LQK200&lt;=301,LQK200/3,LQK200/4))))</f>
        <v>0</v>
      </c>
      <c r="LQM200" s="108">
        <v>4</v>
      </c>
      <c r="LQN200" s="109"/>
      <c r="LQO200" s="87"/>
      <c r="LQP200" s="87"/>
      <c r="LQQ200" s="87">
        <v>0</v>
      </c>
      <c r="LQR200" s="87">
        <f>LQP200+LQQ200</f>
        <v>0</v>
      </c>
      <c r="LQS200" s="87">
        <v>0</v>
      </c>
      <c r="LQT200" s="87">
        <f>LQR200*(($H$150)+1)+(IF(LQS200&lt;101,LQS200,IF(LQS200&lt;201,LQS200/2,IF(LQS200&lt;=301,LQS200/3,LQS200/4))))</f>
        <v>0</v>
      </c>
      <c r="LQU200" s="108">
        <v>4</v>
      </c>
      <c r="LQV200" s="109"/>
      <c r="LQW200" s="87"/>
      <c r="LQX200" s="87"/>
      <c r="LQY200" s="87">
        <v>0</v>
      </c>
      <c r="LQZ200" s="87">
        <f>LQX200+LQY200</f>
        <v>0</v>
      </c>
      <c r="LRA200" s="87">
        <v>0</v>
      </c>
      <c r="LRB200" s="87">
        <f>LQZ200*(($H$150)+1)+(IF(LRA200&lt;101,LRA200,IF(LRA200&lt;201,LRA200/2,IF(LRA200&lt;=301,LRA200/3,LRA200/4))))</f>
        <v>0</v>
      </c>
      <c r="LRC200" s="108">
        <v>4</v>
      </c>
      <c r="LRD200" s="109"/>
      <c r="LRE200" s="87"/>
      <c r="LRF200" s="87"/>
      <c r="LRG200" s="87">
        <v>0</v>
      </c>
      <c r="LRH200" s="87">
        <f>LRF200+LRG200</f>
        <v>0</v>
      </c>
      <c r="LRI200" s="87">
        <v>0</v>
      </c>
      <c r="LRJ200" s="87">
        <f>LRH200*(($H$150)+1)+(IF(LRI200&lt;101,LRI200,IF(LRI200&lt;201,LRI200/2,IF(LRI200&lt;=301,LRI200/3,LRI200/4))))</f>
        <v>0</v>
      </c>
      <c r="LRK200" s="108">
        <v>4</v>
      </c>
      <c r="LRL200" s="109"/>
      <c r="LRM200" s="87"/>
      <c r="LRN200" s="87"/>
      <c r="LRO200" s="87">
        <v>0</v>
      </c>
      <c r="LRP200" s="87">
        <f>LRN200+LRO200</f>
        <v>0</v>
      </c>
      <c r="LRQ200" s="87">
        <v>0</v>
      </c>
      <c r="LRR200" s="87">
        <f>LRP200*(($H$150)+1)+(IF(LRQ200&lt;101,LRQ200,IF(LRQ200&lt;201,LRQ200/2,IF(LRQ200&lt;=301,LRQ200/3,LRQ200/4))))</f>
        <v>0</v>
      </c>
      <c r="LRS200" s="108">
        <v>4</v>
      </c>
      <c r="LRT200" s="109"/>
      <c r="LRU200" s="87"/>
      <c r="LRV200" s="87"/>
      <c r="LRW200" s="87">
        <v>0</v>
      </c>
      <c r="LRX200" s="87">
        <f>LRV200+LRW200</f>
        <v>0</v>
      </c>
      <c r="LRY200" s="87">
        <v>0</v>
      </c>
      <c r="LRZ200" s="87">
        <f>LRX200*(($H$150)+1)+(IF(LRY200&lt;101,LRY200,IF(LRY200&lt;201,LRY200/2,IF(LRY200&lt;=301,LRY200/3,LRY200/4))))</f>
        <v>0</v>
      </c>
      <c r="LSA200" s="108">
        <v>4</v>
      </c>
      <c r="LSB200" s="109"/>
      <c r="LSC200" s="87"/>
      <c r="LSD200" s="87"/>
      <c r="LSE200" s="87">
        <v>0</v>
      </c>
      <c r="LSF200" s="87">
        <f>LSD200+LSE200</f>
        <v>0</v>
      </c>
      <c r="LSG200" s="87">
        <v>0</v>
      </c>
      <c r="LSH200" s="87">
        <f>LSF200*(($H$150)+1)+(IF(LSG200&lt;101,LSG200,IF(LSG200&lt;201,LSG200/2,IF(LSG200&lt;=301,LSG200/3,LSG200/4))))</f>
        <v>0</v>
      </c>
      <c r="LSI200" s="108">
        <v>4</v>
      </c>
      <c r="LSJ200" s="109"/>
      <c r="LSK200" s="87"/>
      <c r="LSL200" s="87"/>
      <c r="LSM200" s="87">
        <v>0</v>
      </c>
      <c r="LSN200" s="87">
        <f>LSL200+LSM200</f>
        <v>0</v>
      </c>
      <c r="LSO200" s="87">
        <v>0</v>
      </c>
      <c r="LSP200" s="87">
        <f>LSN200*(($H$150)+1)+(IF(LSO200&lt;101,LSO200,IF(LSO200&lt;201,LSO200/2,IF(LSO200&lt;=301,LSO200/3,LSO200/4))))</f>
        <v>0</v>
      </c>
      <c r="LSQ200" s="108">
        <v>4</v>
      </c>
      <c r="LSR200" s="109"/>
      <c r="LSS200" s="87"/>
      <c r="LST200" s="87"/>
      <c r="LSU200" s="87">
        <v>0</v>
      </c>
      <c r="LSV200" s="87">
        <f>LST200+LSU200</f>
        <v>0</v>
      </c>
      <c r="LSW200" s="87">
        <v>0</v>
      </c>
      <c r="LSX200" s="87">
        <f>LSV200*(($H$150)+1)+(IF(LSW200&lt;101,LSW200,IF(LSW200&lt;201,LSW200/2,IF(LSW200&lt;=301,LSW200/3,LSW200/4))))</f>
        <v>0</v>
      </c>
      <c r="LSY200" s="108">
        <v>4</v>
      </c>
      <c r="LSZ200" s="109"/>
      <c r="LTA200" s="87"/>
      <c r="LTB200" s="87"/>
      <c r="LTC200" s="87">
        <v>0</v>
      </c>
      <c r="LTD200" s="87">
        <f>LTB200+LTC200</f>
        <v>0</v>
      </c>
      <c r="LTE200" s="87">
        <v>0</v>
      </c>
      <c r="LTF200" s="87">
        <f>LTD200*(($H$150)+1)+(IF(LTE200&lt;101,LTE200,IF(LTE200&lt;201,LTE200/2,IF(LTE200&lt;=301,LTE200/3,LTE200/4))))</f>
        <v>0</v>
      </c>
      <c r="LTG200" s="108">
        <v>4</v>
      </c>
      <c r="LTH200" s="109"/>
      <c r="LTI200" s="87"/>
      <c r="LTJ200" s="87"/>
      <c r="LTK200" s="87">
        <v>0</v>
      </c>
      <c r="LTL200" s="87">
        <f>LTJ200+LTK200</f>
        <v>0</v>
      </c>
      <c r="LTM200" s="87">
        <v>0</v>
      </c>
      <c r="LTN200" s="87">
        <f>LTL200*(($H$150)+1)+(IF(LTM200&lt;101,LTM200,IF(LTM200&lt;201,LTM200/2,IF(LTM200&lt;=301,LTM200/3,LTM200/4))))</f>
        <v>0</v>
      </c>
      <c r="LTO200" s="108">
        <v>4</v>
      </c>
      <c r="LTP200" s="109"/>
      <c r="LTQ200" s="87"/>
      <c r="LTR200" s="87"/>
      <c r="LTS200" s="87">
        <v>0</v>
      </c>
      <c r="LTT200" s="87">
        <f>LTR200+LTS200</f>
        <v>0</v>
      </c>
      <c r="LTU200" s="87">
        <v>0</v>
      </c>
      <c r="LTV200" s="87">
        <f>LTT200*(($H$150)+1)+(IF(LTU200&lt;101,LTU200,IF(LTU200&lt;201,LTU200/2,IF(LTU200&lt;=301,LTU200/3,LTU200/4))))</f>
        <v>0</v>
      </c>
      <c r="LTW200" s="108">
        <v>4</v>
      </c>
      <c r="LTX200" s="109"/>
      <c r="LTY200" s="87"/>
      <c r="LTZ200" s="87"/>
      <c r="LUA200" s="87">
        <v>0</v>
      </c>
      <c r="LUB200" s="87">
        <f>LTZ200+LUA200</f>
        <v>0</v>
      </c>
      <c r="LUC200" s="87">
        <v>0</v>
      </c>
      <c r="LUD200" s="87">
        <f>LUB200*(($H$150)+1)+(IF(LUC200&lt;101,LUC200,IF(LUC200&lt;201,LUC200/2,IF(LUC200&lt;=301,LUC200/3,LUC200/4))))</f>
        <v>0</v>
      </c>
      <c r="LUE200" s="108">
        <v>4</v>
      </c>
      <c r="LUF200" s="109"/>
      <c r="LUG200" s="87"/>
      <c r="LUH200" s="87"/>
      <c r="LUI200" s="87">
        <v>0</v>
      </c>
      <c r="LUJ200" s="87">
        <f>LUH200+LUI200</f>
        <v>0</v>
      </c>
      <c r="LUK200" s="87">
        <v>0</v>
      </c>
      <c r="LUL200" s="87">
        <f>LUJ200*(($H$150)+1)+(IF(LUK200&lt;101,LUK200,IF(LUK200&lt;201,LUK200/2,IF(LUK200&lt;=301,LUK200/3,LUK200/4))))</f>
        <v>0</v>
      </c>
      <c r="LUM200" s="108">
        <v>4</v>
      </c>
      <c r="LUN200" s="109"/>
      <c r="LUO200" s="87"/>
      <c r="LUP200" s="87"/>
      <c r="LUQ200" s="87">
        <v>0</v>
      </c>
      <c r="LUR200" s="87">
        <f>LUP200+LUQ200</f>
        <v>0</v>
      </c>
      <c r="LUS200" s="87">
        <v>0</v>
      </c>
      <c r="LUT200" s="87">
        <f>LUR200*(($H$150)+1)+(IF(LUS200&lt;101,LUS200,IF(LUS200&lt;201,LUS200/2,IF(LUS200&lt;=301,LUS200/3,LUS200/4))))</f>
        <v>0</v>
      </c>
      <c r="LUU200" s="108">
        <v>4</v>
      </c>
      <c r="LUV200" s="109"/>
      <c r="LUW200" s="87"/>
      <c r="LUX200" s="87"/>
      <c r="LUY200" s="87">
        <v>0</v>
      </c>
      <c r="LUZ200" s="87">
        <f>LUX200+LUY200</f>
        <v>0</v>
      </c>
      <c r="LVA200" s="87">
        <v>0</v>
      </c>
      <c r="LVB200" s="87">
        <f>LUZ200*(($H$150)+1)+(IF(LVA200&lt;101,LVA200,IF(LVA200&lt;201,LVA200/2,IF(LVA200&lt;=301,LVA200/3,LVA200/4))))</f>
        <v>0</v>
      </c>
      <c r="LVC200" s="108">
        <v>4</v>
      </c>
      <c r="LVD200" s="109"/>
      <c r="LVE200" s="87"/>
      <c r="LVF200" s="87"/>
      <c r="LVG200" s="87">
        <v>0</v>
      </c>
      <c r="LVH200" s="87">
        <f>LVF200+LVG200</f>
        <v>0</v>
      </c>
      <c r="LVI200" s="87">
        <v>0</v>
      </c>
      <c r="LVJ200" s="87">
        <f>LVH200*(($H$150)+1)+(IF(LVI200&lt;101,LVI200,IF(LVI200&lt;201,LVI200/2,IF(LVI200&lt;=301,LVI200/3,LVI200/4))))</f>
        <v>0</v>
      </c>
      <c r="LVK200" s="108">
        <v>4</v>
      </c>
      <c r="LVL200" s="109"/>
      <c r="LVM200" s="87"/>
      <c r="LVN200" s="87"/>
      <c r="LVO200" s="87">
        <v>0</v>
      </c>
      <c r="LVP200" s="87">
        <f>LVN200+LVO200</f>
        <v>0</v>
      </c>
      <c r="LVQ200" s="87">
        <v>0</v>
      </c>
      <c r="LVR200" s="87">
        <f>LVP200*(($H$150)+1)+(IF(LVQ200&lt;101,LVQ200,IF(LVQ200&lt;201,LVQ200/2,IF(LVQ200&lt;=301,LVQ200/3,LVQ200/4))))</f>
        <v>0</v>
      </c>
      <c r="LVS200" s="108">
        <v>4</v>
      </c>
      <c r="LVT200" s="109"/>
      <c r="LVU200" s="87"/>
      <c r="LVV200" s="87"/>
      <c r="LVW200" s="87">
        <v>0</v>
      </c>
      <c r="LVX200" s="87">
        <f>LVV200+LVW200</f>
        <v>0</v>
      </c>
      <c r="LVY200" s="87">
        <v>0</v>
      </c>
      <c r="LVZ200" s="87">
        <f>LVX200*(($H$150)+1)+(IF(LVY200&lt;101,LVY200,IF(LVY200&lt;201,LVY200/2,IF(LVY200&lt;=301,LVY200/3,LVY200/4))))</f>
        <v>0</v>
      </c>
      <c r="LWA200" s="108">
        <v>4</v>
      </c>
      <c r="LWB200" s="109"/>
      <c r="LWC200" s="87"/>
      <c r="LWD200" s="87"/>
      <c r="LWE200" s="87">
        <v>0</v>
      </c>
      <c r="LWF200" s="87">
        <f>LWD200+LWE200</f>
        <v>0</v>
      </c>
      <c r="LWG200" s="87">
        <v>0</v>
      </c>
      <c r="LWH200" s="87">
        <f>LWF200*(($H$150)+1)+(IF(LWG200&lt;101,LWG200,IF(LWG200&lt;201,LWG200/2,IF(LWG200&lt;=301,LWG200/3,LWG200/4))))</f>
        <v>0</v>
      </c>
      <c r="LWI200" s="108">
        <v>4</v>
      </c>
      <c r="LWJ200" s="109"/>
      <c r="LWK200" s="87"/>
      <c r="LWL200" s="87"/>
      <c r="LWM200" s="87">
        <v>0</v>
      </c>
      <c r="LWN200" s="87">
        <f>LWL200+LWM200</f>
        <v>0</v>
      </c>
      <c r="LWO200" s="87">
        <v>0</v>
      </c>
      <c r="LWP200" s="87">
        <f>LWN200*(($H$150)+1)+(IF(LWO200&lt;101,LWO200,IF(LWO200&lt;201,LWO200/2,IF(LWO200&lt;=301,LWO200/3,LWO200/4))))</f>
        <v>0</v>
      </c>
      <c r="LWQ200" s="108">
        <v>4</v>
      </c>
      <c r="LWR200" s="109"/>
      <c r="LWS200" s="87"/>
      <c r="LWT200" s="87"/>
      <c r="LWU200" s="87">
        <v>0</v>
      </c>
      <c r="LWV200" s="87">
        <f>LWT200+LWU200</f>
        <v>0</v>
      </c>
      <c r="LWW200" s="87">
        <v>0</v>
      </c>
      <c r="LWX200" s="87">
        <f>LWV200*(($H$150)+1)+(IF(LWW200&lt;101,LWW200,IF(LWW200&lt;201,LWW200/2,IF(LWW200&lt;=301,LWW200/3,LWW200/4))))</f>
        <v>0</v>
      </c>
      <c r="LWY200" s="108">
        <v>4</v>
      </c>
      <c r="LWZ200" s="109"/>
      <c r="LXA200" s="87"/>
      <c r="LXB200" s="87"/>
      <c r="LXC200" s="87">
        <v>0</v>
      </c>
      <c r="LXD200" s="87">
        <f>LXB200+LXC200</f>
        <v>0</v>
      </c>
      <c r="LXE200" s="87">
        <v>0</v>
      </c>
      <c r="LXF200" s="87">
        <f>LXD200*(($H$150)+1)+(IF(LXE200&lt;101,LXE200,IF(LXE200&lt;201,LXE200/2,IF(LXE200&lt;=301,LXE200/3,LXE200/4))))</f>
        <v>0</v>
      </c>
      <c r="LXG200" s="108">
        <v>4</v>
      </c>
      <c r="LXH200" s="109"/>
      <c r="LXI200" s="87"/>
      <c r="LXJ200" s="87"/>
      <c r="LXK200" s="87">
        <v>0</v>
      </c>
      <c r="LXL200" s="87">
        <f>LXJ200+LXK200</f>
        <v>0</v>
      </c>
      <c r="LXM200" s="87">
        <v>0</v>
      </c>
      <c r="LXN200" s="87">
        <f>LXL200*(($H$150)+1)+(IF(LXM200&lt;101,LXM200,IF(LXM200&lt;201,LXM200/2,IF(LXM200&lt;=301,LXM200/3,LXM200/4))))</f>
        <v>0</v>
      </c>
      <c r="LXO200" s="108">
        <v>4</v>
      </c>
      <c r="LXP200" s="109"/>
      <c r="LXQ200" s="87"/>
      <c r="LXR200" s="87"/>
      <c r="LXS200" s="87">
        <v>0</v>
      </c>
      <c r="LXT200" s="87">
        <f>LXR200+LXS200</f>
        <v>0</v>
      </c>
      <c r="LXU200" s="87">
        <v>0</v>
      </c>
      <c r="LXV200" s="87">
        <f>LXT200*(($H$150)+1)+(IF(LXU200&lt;101,LXU200,IF(LXU200&lt;201,LXU200/2,IF(LXU200&lt;=301,LXU200/3,LXU200/4))))</f>
        <v>0</v>
      </c>
      <c r="LXW200" s="108">
        <v>4</v>
      </c>
      <c r="LXX200" s="109"/>
      <c r="LXY200" s="87"/>
      <c r="LXZ200" s="87"/>
      <c r="LYA200" s="87">
        <v>0</v>
      </c>
      <c r="LYB200" s="87">
        <f>LXZ200+LYA200</f>
        <v>0</v>
      </c>
      <c r="LYC200" s="87">
        <v>0</v>
      </c>
      <c r="LYD200" s="87">
        <f>LYB200*(($H$150)+1)+(IF(LYC200&lt;101,LYC200,IF(LYC200&lt;201,LYC200/2,IF(LYC200&lt;=301,LYC200/3,LYC200/4))))</f>
        <v>0</v>
      </c>
      <c r="LYE200" s="108">
        <v>4</v>
      </c>
      <c r="LYF200" s="109"/>
      <c r="LYG200" s="87"/>
      <c r="LYH200" s="87"/>
      <c r="LYI200" s="87">
        <v>0</v>
      </c>
      <c r="LYJ200" s="87">
        <f>LYH200+LYI200</f>
        <v>0</v>
      </c>
      <c r="LYK200" s="87">
        <v>0</v>
      </c>
      <c r="LYL200" s="87">
        <f>LYJ200*(($H$150)+1)+(IF(LYK200&lt;101,LYK200,IF(LYK200&lt;201,LYK200/2,IF(LYK200&lt;=301,LYK200/3,LYK200/4))))</f>
        <v>0</v>
      </c>
      <c r="LYM200" s="108">
        <v>4</v>
      </c>
      <c r="LYN200" s="109"/>
      <c r="LYO200" s="87"/>
      <c r="LYP200" s="87"/>
      <c r="LYQ200" s="87">
        <v>0</v>
      </c>
      <c r="LYR200" s="87">
        <f>LYP200+LYQ200</f>
        <v>0</v>
      </c>
      <c r="LYS200" s="87">
        <v>0</v>
      </c>
      <c r="LYT200" s="87">
        <f>LYR200*(($H$150)+1)+(IF(LYS200&lt;101,LYS200,IF(LYS200&lt;201,LYS200/2,IF(LYS200&lt;=301,LYS200/3,LYS200/4))))</f>
        <v>0</v>
      </c>
      <c r="LYU200" s="108">
        <v>4</v>
      </c>
      <c r="LYV200" s="109"/>
      <c r="LYW200" s="87"/>
      <c r="LYX200" s="87"/>
      <c r="LYY200" s="87">
        <v>0</v>
      </c>
      <c r="LYZ200" s="87">
        <f>LYX200+LYY200</f>
        <v>0</v>
      </c>
      <c r="LZA200" s="87">
        <v>0</v>
      </c>
      <c r="LZB200" s="87">
        <f>LYZ200*(($H$150)+1)+(IF(LZA200&lt;101,LZA200,IF(LZA200&lt;201,LZA200/2,IF(LZA200&lt;=301,LZA200/3,LZA200/4))))</f>
        <v>0</v>
      </c>
      <c r="LZC200" s="108">
        <v>4</v>
      </c>
      <c r="LZD200" s="109"/>
      <c r="LZE200" s="87"/>
      <c r="LZF200" s="87"/>
      <c r="LZG200" s="87">
        <v>0</v>
      </c>
      <c r="LZH200" s="87">
        <f>LZF200+LZG200</f>
        <v>0</v>
      </c>
      <c r="LZI200" s="87">
        <v>0</v>
      </c>
      <c r="LZJ200" s="87">
        <f>LZH200*(($H$150)+1)+(IF(LZI200&lt;101,LZI200,IF(LZI200&lt;201,LZI200/2,IF(LZI200&lt;=301,LZI200/3,LZI200/4))))</f>
        <v>0</v>
      </c>
      <c r="LZK200" s="108">
        <v>4</v>
      </c>
      <c r="LZL200" s="109"/>
      <c r="LZM200" s="87"/>
      <c r="LZN200" s="87"/>
      <c r="LZO200" s="87">
        <v>0</v>
      </c>
      <c r="LZP200" s="87">
        <f>LZN200+LZO200</f>
        <v>0</v>
      </c>
      <c r="LZQ200" s="87">
        <v>0</v>
      </c>
      <c r="LZR200" s="87">
        <f>LZP200*(($H$150)+1)+(IF(LZQ200&lt;101,LZQ200,IF(LZQ200&lt;201,LZQ200/2,IF(LZQ200&lt;=301,LZQ200/3,LZQ200/4))))</f>
        <v>0</v>
      </c>
      <c r="LZS200" s="108">
        <v>4</v>
      </c>
      <c r="LZT200" s="109"/>
      <c r="LZU200" s="87"/>
      <c r="LZV200" s="87"/>
      <c r="LZW200" s="87">
        <v>0</v>
      </c>
      <c r="LZX200" s="87">
        <f>LZV200+LZW200</f>
        <v>0</v>
      </c>
      <c r="LZY200" s="87">
        <v>0</v>
      </c>
      <c r="LZZ200" s="87">
        <f>LZX200*(($H$150)+1)+(IF(LZY200&lt;101,LZY200,IF(LZY200&lt;201,LZY200/2,IF(LZY200&lt;=301,LZY200/3,LZY200/4))))</f>
        <v>0</v>
      </c>
      <c r="MAA200" s="108">
        <v>4</v>
      </c>
      <c r="MAB200" s="109"/>
      <c r="MAC200" s="87"/>
      <c r="MAD200" s="87"/>
      <c r="MAE200" s="87">
        <v>0</v>
      </c>
      <c r="MAF200" s="87">
        <f>MAD200+MAE200</f>
        <v>0</v>
      </c>
      <c r="MAG200" s="87">
        <v>0</v>
      </c>
      <c r="MAH200" s="87">
        <f>MAF200*(($H$150)+1)+(IF(MAG200&lt;101,MAG200,IF(MAG200&lt;201,MAG200/2,IF(MAG200&lt;=301,MAG200/3,MAG200/4))))</f>
        <v>0</v>
      </c>
      <c r="MAI200" s="108">
        <v>4</v>
      </c>
      <c r="MAJ200" s="109"/>
      <c r="MAK200" s="87"/>
      <c r="MAL200" s="87"/>
      <c r="MAM200" s="87">
        <v>0</v>
      </c>
      <c r="MAN200" s="87">
        <f>MAL200+MAM200</f>
        <v>0</v>
      </c>
      <c r="MAO200" s="87">
        <v>0</v>
      </c>
      <c r="MAP200" s="87">
        <f>MAN200*(($H$150)+1)+(IF(MAO200&lt;101,MAO200,IF(MAO200&lt;201,MAO200/2,IF(MAO200&lt;=301,MAO200/3,MAO200/4))))</f>
        <v>0</v>
      </c>
      <c r="MAQ200" s="108">
        <v>4</v>
      </c>
      <c r="MAR200" s="109"/>
      <c r="MAS200" s="87"/>
      <c r="MAT200" s="87"/>
      <c r="MAU200" s="87">
        <v>0</v>
      </c>
      <c r="MAV200" s="87">
        <f>MAT200+MAU200</f>
        <v>0</v>
      </c>
      <c r="MAW200" s="87">
        <v>0</v>
      </c>
      <c r="MAX200" s="87">
        <f>MAV200*(($H$150)+1)+(IF(MAW200&lt;101,MAW200,IF(MAW200&lt;201,MAW200/2,IF(MAW200&lt;=301,MAW200/3,MAW200/4))))</f>
        <v>0</v>
      </c>
      <c r="MAY200" s="108">
        <v>4</v>
      </c>
      <c r="MAZ200" s="109"/>
      <c r="MBA200" s="87"/>
      <c r="MBB200" s="87"/>
      <c r="MBC200" s="87">
        <v>0</v>
      </c>
      <c r="MBD200" s="87">
        <f>MBB200+MBC200</f>
        <v>0</v>
      </c>
      <c r="MBE200" s="87">
        <v>0</v>
      </c>
      <c r="MBF200" s="87">
        <f>MBD200*(($H$150)+1)+(IF(MBE200&lt;101,MBE200,IF(MBE200&lt;201,MBE200/2,IF(MBE200&lt;=301,MBE200/3,MBE200/4))))</f>
        <v>0</v>
      </c>
      <c r="MBG200" s="108">
        <v>4</v>
      </c>
      <c r="MBH200" s="109"/>
      <c r="MBI200" s="87"/>
      <c r="MBJ200" s="87"/>
      <c r="MBK200" s="87">
        <v>0</v>
      </c>
      <c r="MBL200" s="87">
        <f>MBJ200+MBK200</f>
        <v>0</v>
      </c>
      <c r="MBM200" s="87">
        <v>0</v>
      </c>
      <c r="MBN200" s="87">
        <f>MBL200*(($H$150)+1)+(IF(MBM200&lt;101,MBM200,IF(MBM200&lt;201,MBM200/2,IF(MBM200&lt;=301,MBM200/3,MBM200/4))))</f>
        <v>0</v>
      </c>
      <c r="MBO200" s="108">
        <v>4</v>
      </c>
      <c r="MBP200" s="109"/>
      <c r="MBQ200" s="87"/>
      <c r="MBR200" s="87"/>
      <c r="MBS200" s="87">
        <v>0</v>
      </c>
      <c r="MBT200" s="87">
        <f>MBR200+MBS200</f>
        <v>0</v>
      </c>
      <c r="MBU200" s="87">
        <v>0</v>
      </c>
      <c r="MBV200" s="87">
        <f>MBT200*(($H$150)+1)+(IF(MBU200&lt;101,MBU200,IF(MBU200&lt;201,MBU200/2,IF(MBU200&lt;=301,MBU200/3,MBU200/4))))</f>
        <v>0</v>
      </c>
      <c r="MBW200" s="108">
        <v>4</v>
      </c>
      <c r="MBX200" s="109"/>
      <c r="MBY200" s="87"/>
      <c r="MBZ200" s="87"/>
      <c r="MCA200" s="87">
        <v>0</v>
      </c>
      <c r="MCB200" s="87">
        <f>MBZ200+MCA200</f>
        <v>0</v>
      </c>
      <c r="MCC200" s="87">
        <v>0</v>
      </c>
      <c r="MCD200" s="87">
        <f>MCB200*(($H$150)+1)+(IF(MCC200&lt;101,MCC200,IF(MCC200&lt;201,MCC200/2,IF(MCC200&lt;=301,MCC200/3,MCC200/4))))</f>
        <v>0</v>
      </c>
      <c r="MCE200" s="108">
        <v>4</v>
      </c>
      <c r="MCF200" s="109"/>
      <c r="MCG200" s="87"/>
      <c r="MCH200" s="87"/>
      <c r="MCI200" s="87">
        <v>0</v>
      </c>
      <c r="MCJ200" s="87">
        <f>MCH200+MCI200</f>
        <v>0</v>
      </c>
      <c r="MCK200" s="87">
        <v>0</v>
      </c>
      <c r="MCL200" s="87">
        <f>MCJ200*(($H$150)+1)+(IF(MCK200&lt;101,MCK200,IF(MCK200&lt;201,MCK200/2,IF(MCK200&lt;=301,MCK200/3,MCK200/4))))</f>
        <v>0</v>
      </c>
      <c r="MCM200" s="108">
        <v>4</v>
      </c>
      <c r="MCN200" s="109"/>
      <c r="MCO200" s="87"/>
      <c r="MCP200" s="87"/>
      <c r="MCQ200" s="87">
        <v>0</v>
      </c>
      <c r="MCR200" s="87">
        <f>MCP200+MCQ200</f>
        <v>0</v>
      </c>
      <c r="MCS200" s="87">
        <v>0</v>
      </c>
      <c r="MCT200" s="87">
        <f>MCR200*(($H$150)+1)+(IF(MCS200&lt;101,MCS200,IF(MCS200&lt;201,MCS200/2,IF(MCS200&lt;=301,MCS200/3,MCS200/4))))</f>
        <v>0</v>
      </c>
      <c r="MCU200" s="108">
        <v>4</v>
      </c>
      <c r="MCV200" s="109"/>
      <c r="MCW200" s="87"/>
      <c r="MCX200" s="87"/>
      <c r="MCY200" s="87">
        <v>0</v>
      </c>
      <c r="MCZ200" s="87">
        <f>MCX200+MCY200</f>
        <v>0</v>
      </c>
      <c r="MDA200" s="87">
        <v>0</v>
      </c>
      <c r="MDB200" s="87">
        <f>MCZ200*(($H$150)+1)+(IF(MDA200&lt;101,MDA200,IF(MDA200&lt;201,MDA200/2,IF(MDA200&lt;=301,MDA200/3,MDA200/4))))</f>
        <v>0</v>
      </c>
      <c r="MDC200" s="108">
        <v>4</v>
      </c>
      <c r="MDD200" s="109"/>
      <c r="MDE200" s="87"/>
      <c r="MDF200" s="87"/>
      <c r="MDG200" s="87">
        <v>0</v>
      </c>
      <c r="MDH200" s="87">
        <f>MDF200+MDG200</f>
        <v>0</v>
      </c>
      <c r="MDI200" s="87">
        <v>0</v>
      </c>
      <c r="MDJ200" s="87">
        <f>MDH200*(($H$150)+1)+(IF(MDI200&lt;101,MDI200,IF(MDI200&lt;201,MDI200/2,IF(MDI200&lt;=301,MDI200/3,MDI200/4))))</f>
        <v>0</v>
      </c>
      <c r="MDK200" s="108">
        <v>4</v>
      </c>
      <c r="MDL200" s="109"/>
      <c r="MDM200" s="87"/>
      <c r="MDN200" s="87"/>
      <c r="MDO200" s="87">
        <v>0</v>
      </c>
      <c r="MDP200" s="87">
        <f>MDN200+MDO200</f>
        <v>0</v>
      </c>
      <c r="MDQ200" s="87">
        <v>0</v>
      </c>
      <c r="MDR200" s="87">
        <f>MDP200*(($H$150)+1)+(IF(MDQ200&lt;101,MDQ200,IF(MDQ200&lt;201,MDQ200/2,IF(MDQ200&lt;=301,MDQ200/3,MDQ200/4))))</f>
        <v>0</v>
      </c>
      <c r="MDS200" s="108">
        <v>4</v>
      </c>
      <c r="MDT200" s="109"/>
      <c r="MDU200" s="87"/>
      <c r="MDV200" s="87"/>
      <c r="MDW200" s="87">
        <v>0</v>
      </c>
      <c r="MDX200" s="87">
        <f>MDV200+MDW200</f>
        <v>0</v>
      </c>
      <c r="MDY200" s="87">
        <v>0</v>
      </c>
      <c r="MDZ200" s="87">
        <f>MDX200*(($H$150)+1)+(IF(MDY200&lt;101,MDY200,IF(MDY200&lt;201,MDY200/2,IF(MDY200&lt;=301,MDY200/3,MDY200/4))))</f>
        <v>0</v>
      </c>
      <c r="MEA200" s="108">
        <v>4</v>
      </c>
      <c r="MEB200" s="109"/>
      <c r="MEC200" s="87"/>
      <c r="MED200" s="87"/>
      <c r="MEE200" s="87">
        <v>0</v>
      </c>
      <c r="MEF200" s="87">
        <f>MED200+MEE200</f>
        <v>0</v>
      </c>
      <c r="MEG200" s="87">
        <v>0</v>
      </c>
      <c r="MEH200" s="87">
        <f>MEF200*(($H$150)+1)+(IF(MEG200&lt;101,MEG200,IF(MEG200&lt;201,MEG200/2,IF(MEG200&lt;=301,MEG200/3,MEG200/4))))</f>
        <v>0</v>
      </c>
      <c r="MEI200" s="108">
        <v>4</v>
      </c>
      <c r="MEJ200" s="109"/>
      <c r="MEK200" s="87"/>
      <c r="MEL200" s="87"/>
      <c r="MEM200" s="87">
        <v>0</v>
      </c>
      <c r="MEN200" s="87">
        <f>MEL200+MEM200</f>
        <v>0</v>
      </c>
      <c r="MEO200" s="87">
        <v>0</v>
      </c>
      <c r="MEP200" s="87">
        <f>MEN200*(($H$150)+1)+(IF(MEO200&lt;101,MEO200,IF(MEO200&lt;201,MEO200/2,IF(MEO200&lt;=301,MEO200/3,MEO200/4))))</f>
        <v>0</v>
      </c>
      <c r="MEQ200" s="108">
        <v>4</v>
      </c>
      <c r="MER200" s="109"/>
      <c r="MES200" s="87"/>
      <c r="MET200" s="87"/>
      <c r="MEU200" s="87">
        <v>0</v>
      </c>
      <c r="MEV200" s="87">
        <f>MET200+MEU200</f>
        <v>0</v>
      </c>
      <c r="MEW200" s="87">
        <v>0</v>
      </c>
      <c r="MEX200" s="87">
        <f>MEV200*(($H$150)+1)+(IF(MEW200&lt;101,MEW200,IF(MEW200&lt;201,MEW200/2,IF(MEW200&lt;=301,MEW200/3,MEW200/4))))</f>
        <v>0</v>
      </c>
      <c r="MEY200" s="108">
        <v>4</v>
      </c>
      <c r="MEZ200" s="109"/>
      <c r="MFA200" s="87"/>
      <c r="MFB200" s="87"/>
      <c r="MFC200" s="87">
        <v>0</v>
      </c>
      <c r="MFD200" s="87">
        <f>MFB200+MFC200</f>
        <v>0</v>
      </c>
      <c r="MFE200" s="87">
        <v>0</v>
      </c>
      <c r="MFF200" s="87">
        <f>MFD200*(($H$150)+1)+(IF(MFE200&lt;101,MFE200,IF(MFE200&lt;201,MFE200/2,IF(MFE200&lt;=301,MFE200/3,MFE200/4))))</f>
        <v>0</v>
      </c>
      <c r="MFG200" s="108">
        <v>4</v>
      </c>
      <c r="MFH200" s="109"/>
      <c r="MFI200" s="87"/>
      <c r="MFJ200" s="87"/>
      <c r="MFK200" s="87">
        <v>0</v>
      </c>
      <c r="MFL200" s="87">
        <f>MFJ200+MFK200</f>
        <v>0</v>
      </c>
      <c r="MFM200" s="87">
        <v>0</v>
      </c>
      <c r="MFN200" s="87">
        <f>MFL200*(($H$150)+1)+(IF(MFM200&lt;101,MFM200,IF(MFM200&lt;201,MFM200/2,IF(MFM200&lt;=301,MFM200/3,MFM200/4))))</f>
        <v>0</v>
      </c>
      <c r="MFO200" s="108">
        <v>4</v>
      </c>
      <c r="MFP200" s="109"/>
      <c r="MFQ200" s="87"/>
      <c r="MFR200" s="87"/>
      <c r="MFS200" s="87">
        <v>0</v>
      </c>
      <c r="MFT200" s="87">
        <f>MFR200+MFS200</f>
        <v>0</v>
      </c>
      <c r="MFU200" s="87">
        <v>0</v>
      </c>
      <c r="MFV200" s="87">
        <f>MFT200*(($H$150)+1)+(IF(MFU200&lt;101,MFU200,IF(MFU200&lt;201,MFU200/2,IF(MFU200&lt;=301,MFU200/3,MFU200/4))))</f>
        <v>0</v>
      </c>
      <c r="MFW200" s="108">
        <v>4</v>
      </c>
      <c r="MFX200" s="109"/>
      <c r="MFY200" s="87"/>
      <c r="MFZ200" s="87"/>
      <c r="MGA200" s="87">
        <v>0</v>
      </c>
      <c r="MGB200" s="87">
        <f>MFZ200+MGA200</f>
        <v>0</v>
      </c>
      <c r="MGC200" s="87">
        <v>0</v>
      </c>
      <c r="MGD200" s="87">
        <f>MGB200*(($H$150)+1)+(IF(MGC200&lt;101,MGC200,IF(MGC200&lt;201,MGC200/2,IF(MGC200&lt;=301,MGC200/3,MGC200/4))))</f>
        <v>0</v>
      </c>
      <c r="MGE200" s="108">
        <v>4</v>
      </c>
      <c r="MGF200" s="109"/>
      <c r="MGG200" s="87"/>
      <c r="MGH200" s="87"/>
      <c r="MGI200" s="87">
        <v>0</v>
      </c>
      <c r="MGJ200" s="87">
        <f>MGH200+MGI200</f>
        <v>0</v>
      </c>
      <c r="MGK200" s="87">
        <v>0</v>
      </c>
      <c r="MGL200" s="87">
        <f>MGJ200*(($H$150)+1)+(IF(MGK200&lt;101,MGK200,IF(MGK200&lt;201,MGK200/2,IF(MGK200&lt;=301,MGK200/3,MGK200/4))))</f>
        <v>0</v>
      </c>
      <c r="MGM200" s="108">
        <v>4</v>
      </c>
      <c r="MGN200" s="109"/>
      <c r="MGO200" s="87"/>
      <c r="MGP200" s="87"/>
      <c r="MGQ200" s="87">
        <v>0</v>
      </c>
      <c r="MGR200" s="87">
        <f>MGP200+MGQ200</f>
        <v>0</v>
      </c>
      <c r="MGS200" s="87">
        <v>0</v>
      </c>
      <c r="MGT200" s="87">
        <f>MGR200*(($H$150)+1)+(IF(MGS200&lt;101,MGS200,IF(MGS200&lt;201,MGS200/2,IF(MGS200&lt;=301,MGS200/3,MGS200/4))))</f>
        <v>0</v>
      </c>
      <c r="MGU200" s="108">
        <v>4</v>
      </c>
      <c r="MGV200" s="109"/>
      <c r="MGW200" s="87"/>
      <c r="MGX200" s="87"/>
      <c r="MGY200" s="87">
        <v>0</v>
      </c>
      <c r="MGZ200" s="87">
        <f>MGX200+MGY200</f>
        <v>0</v>
      </c>
      <c r="MHA200" s="87">
        <v>0</v>
      </c>
      <c r="MHB200" s="87">
        <f>MGZ200*(($H$150)+1)+(IF(MHA200&lt;101,MHA200,IF(MHA200&lt;201,MHA200/2,IF(MHA200&lt;=301,MHA200/3,MHA200/4))))</f>
        <v>0</v>
      </c>
      <c r="MHC200" s="108">
        <v>4</v>
      </c>
      <c r="MHD200" s="109"/>
      <c r="MHE200" s="87"/>
      <c r="MHF200" s="87"/>
      <c r="MHG200" s="87">
        <v>0</v>
      </c>
      <c r="MHH200" s="87">
        <f>MHF200+MHG200</f>
        <v>0</v>
      </c>
      <c r="MHI200" s="87">
        <v>0</v>
      </c>
      <c r="MHJ200" s="87">
        <f>MHH200*(($H$150)+1)+(IF(MHI200&lt;101,MHI200,IF(MHI200&lt;201,MHI200/2,IF(MHI200&lt;=301,MHI200/3,MHI200/4))))</f>
        <v>0</v>
      </c>
      <c r="MHK200" s="108">
        <v>4</v>
      </c>
      <c r="MHL200" s="109"/>
      <c r="MHM200" s="87"/>
      <c r="MHN200" s="87"/>
      <c r="MHO200" s="87">
        <v>0</v>
      </c>
      <c r="MHP200" s="87">
        <f>MHN200+MHO200</f>
        <v>0</v>
      </c>
      <c r="MHQ200" s="87">
        <v>0</v>
      </c>
      <c r="MHR200" s="87">
        <f>MHP200*(($H$150)+1)+(IF(MHQ200&lt;101,MHQ200,IF(MHQ200&lt;201,MHQ200/2,IF(MHQ200&lt;=301,MHQ200/3,MHQ200/4))))</f>
        <v>0</v>
      </c>
      <c r="MHS200" s="108">
        <v>4</v>
      </c>
      <c r="MHT200" s="109"/>
      <c r="MHU200" s="87"/>
      <c r="MHV200" s="87"/>
      <c r="MHW200" s="87">
        <v>0</v>
      </c>
      <c r="MHX200" s="87">
        <f>MHV200+MHW200</f>
        <v>0</v>
      </c>
      <c r="MHY200" s="87">
        <v>0</v>
      </c>
      <c r="MHZ200" s="87">
        <f>MHX200*(($H$150)+1)+(IF(MHY200&lt;101,MHY200,IF(MHY200&lt;201,MHY200/2,IF(MHY200&lt;=301,MHY200/3,MHY200/4))))</f>
        <v>0</v>
      </c>
      <c r="MIA200" s="108">
        <v>4</v>
      </c>
      <c r="MIB200" s="109"/>
      <c r="MIC200" s="87"/>
      <c r="MID200" s="87"/>
      <c r="MIE200" s="87">
        <v>0</v>
      </c>
      <c r="MIF200" s="87">
        <f>MID200+MIE200</f>
        <v>0</v>
      </c>
      <c r="MIG200" s="87">
        <v>0</v>
      </c>
      <c r="MIH200" s="87">
        <f>MIF200*(($H$150)+1)+(IF(MIG200&lt;101,MIG200,IF(MIG200&lt;201,MIG200/2,IF(MIG200&lt;=301,MIG200/3,MIG200/4))))</f>
        <v>0</v>
      </c>
      <c r="MII200" s="108">
        <v>4</v>
      </c>
      <c r="MIJ200" s="109"/>
      <c r="MIK200" s="87"/>
      <c r="MIL200" s="87"/>
      <c r="MIM200" s="87">
        <v>0</v>
      </c>
      <c r="MIN200" s="87">
        <f>MIL200+MIM200</f>
        <v>0</v>
      </c>
      <c r="MIO200" s="87">
        <v>0</v>
      </c>
      <c r="MIP200" s="87">
        <f>MIN200*(($H$150)+1)+(IF(MIO200&lt;101,MIO200,IF(MIO200&lt;201,MIO200/2,IF(MIO200&lt;=301,MIO200/3,MIO200/4))))</f>
        <v>0</v>
      </c>
      <c r="MIQ200" s="108">
        <v>4</v>
      </c>
      <c r="MIR200" s="109"/>
      <c r="MIS200" s="87"/>
      <c r="MIT200" s="87"/>
      <c r="MIU200" s="87">
        <v>0</v>
      </c>
      <c r="MIV200" s="87">
        <f>MIT200+MIU200</f>
        <v>0</v>
      </c>
      <c r="MIW200" s="87">
        <v>0</v>
      </c>
      <c r="MIX200" s="87">
        <f>MIV200*(($H$150)+1)+(IF(MIW200&lt;101,MIW200,IF(MIW200&lt;201,MIW200/2,IF(MIW200&lt;=301,MIW200/3,MIW200/4))))</f>
        <v>0</v>
      </c>
      <c r="MIY200" s="108">
        <v>4</v>
      </c>
      <c r="MIZ200" s="109"/>
      <c r="MJA200" s="87"/>
      <c r="MJB200" s="87"/>
      <c r="MJC200" s="87">
        <v>0</v>
      </c>
      <c r="MJD200" s="87">
        <f>MJB200+MJC200</f>
        <v>0</v>
      </c>
      <c r="MJE200" s="87">
        <v>0</v>
      </c>
      <c r="MJF200" s="87">
        <f>MJD200*(($H$150)+1)+(IF(MJE200&lt;101,MJE200,IF(MJE200&lt;201,MJE200/2,IF(MJE200&lt;=301,MJE200/3,MJE200/4))))</f>
        <v>0</v>
      </c>
      <c r="MJG200" s="108">
        <v>4</v>
      </c>
      <c r="MJH200" s="109"/>
      <c r="MJI200" s="87"/>
      <c r="MJJ200" s="87"/>
      <c r="MJK200" s="87">
        <v>0</v>
      </c>
      <c r="MJL200" s="87">
        <f>MJJ200+MJK200</f>
        <v>0</v>
      </c>
      <c r="MJM200" s="87">
        <v>0</v>
      </c>
      <c r="MJN200" s="87">
        <f>MJL200*(($H$150)+1)+(IF(MJM200&lt;101,MJM200,IF(MJM200&lt;201,MJM200/2,IF(MJM200&lt;=301,MJM200/3,MJM200/4))))</f>
        <v>0</v>
      </c>
      <c r="MJO200" s="108">
        <v>4</v>
      </c>
      <c r="MJP200" s="109"/>
      <c r="MJQ200" s="87"/>
      <c r="MJR200" s="87"/>
      <c r="MJS200" s="87">
        <v>0</v>
      </c>
      <c r="MJT200" s="87">
        <f>MJR200+MJS200</f>
        <v>0</v>
      </c>
      <c r="MJU200" s="87">
        <v>0</v>
      </c>
      <c r="MJV200" s="87">
        <f>MJT200*(($H$150)+1)+(IF(MJU200&lt;101,MJU200,IF(MJU200&lt;201,MJU200/2,IF(MJU200&lt;=301,MJU200/3,MJU200/4))))</f>
        <v>0</v>
      </c>
      <c r="MJW200" s="108">
        <v>4</v>
      </c>
      <c r="MJX200" s="109"/>
      <c r="MJY200" s="87"/>
      <c r="MJZ200" s="87"/>
      <c r="MKA200" s="87">
        <v>0</v>
      </c>
      <c r="MKB200" s="87">
        <f>MJZ200+MKA200</f>
        <v>0</v>
      </c>
      <c r="MKC200" s="87">
        <v>0</v>
      </c>
      <c r="MKD200" s="87">
        <f>MKB200*(($H$150)+1)+(IF(MKC200&lt;101,MKC200,IF(MKC200&lt;201,MKC200/2,IF(MKC200&lt;=301,MKC200/3,MKC200/4))))</f>
        <v>0</v>
      </c>
      <c r="MKE200" s="108">
        <v>4</v>
      </c>
      <c r="MKF200" s="109"/>
      <c r="MKG200" s="87"/>
      <c r="MKH200" s="87"/>
      <c r="MKI200" s="87">
        <v>0</v>
      </c>
      <c r="MKJ200" s="87">
        <f>MKH200+MKI200</f>
        <v>0</v>
      </c>
      <c r="MKK200" s="87">
        <v>0</v>
      </c>
      <c r="MKL200" s="87">
        <f>MKJ200*(($H$150)+1)+(IF(MKK200&lt;101,MKK200,IF(MKK200&lt;201,MKK200/2,IF(MKK200&lt;=301,MKK200/3,MKK200/4))))</f>
        <v>0</v>
      </c>
      <c r="MKM200" s="108">
        <v>4</v>
      </c>
      <c r="MKN200" s="109"/>
      <c r="MKO200" s="87"/>
      <c r="MKP200" s="87"/>
      <c r="MKQ200" s="87">
        <v>0</v>
      </c>
      <c r="MKR200" s="87">
        <f>MKP200+MKQ200</f>
        <v>0</v>
      </c>
      <c r="MKS200" s="87">
        <v>0</v>
      </c>
      <c r="MKT200" s="87">
        <f>MKR200*(($H$150)+1)+(IF(MKS200&lt;101,MKS200,IF(MKS200&lt;201,MKS200/2,IF(MKS200&lt;=301,MKS200/3,MKS200/4))))</f>
        <v>0</v>
      </c>
      <c r="MKU200" s="108">
        <v>4</v>
      </c>
      <c r="MKV200" s="109"/>
      <c r="MKW200" s="87"/>
      <c r="MKX200" s="87"/>
      <c r="MKY200" s="87">
        <v>0</v>
      </c>
      <c r="MKZ200" s="87">
        <f>MKX200+MKY200</f>
        <v>0</v>
      </c>
      <c r="MLA200" s="87">
        <v>0</v>
      </c>
      <c r="MLB200" s="87">
        <f>MKZ200*(($H$150)+1)+(IF(MLA200&lt;101,MLA200,IF(MLA200&lt;201,MLA200/2,IF(MLA200&lt;=301,MLA200/3,MLA200/4))))</f>
        <v>0</v>
      </c>
      <c r="MLC200" s="108">
        <v>4</v>
      </c>
      <c r="MLD200" s="109"/>
      <c r="MLE200" s="87"/>
      <c r="MLF200" s="87"/>
      <c r="MLG200" s="87">
        <v>0</v>
      </c>
      <c r="MLH200" s="87">
        <f>MLF200+MLG200</f>
        <v>0</v>
      </c>
      <c r="MLI200" s="87">
        <v>0</v>
      </c>
      <c r="MLJ200" s="87">
        <f>MLH200*(($H$150)+1)+(IF(MLI200&lt;101,MLI200,IF(MLI200&lt;201,MLI200/2,IF(MLI200&lt;=301,MLI200/3,MLI200/4))))</f>
        <v>0</v>
      </c>
      <c r="MLK200" s="108">
        <v>4</v>
      </c>
      <c r="MLL200" s="109"/>
      <c r="MLM200" s="87"/>
      <c r="MLN200" s="87"/>
      <c r="MLO200" s="87">
        <v>0</v>
      </c>
      <c r="MLP200" s="87">
        <f>MLN200+MLO200</f>
        <v>0</v>
      </c>
      <c r="MLQ200" s="87">
        <v>0</v>
      </c>
      <c r="MLR200" s="87">
        <f>MLP200*(($H$150)+1)+(IF(MLQ200&lt;101,MLQ200,IF(MLQ200&lt;201,MLQ200/2,IF(MLQ200&lt;=301,MLQ200/3,MLQ200/4))))</f>
        <v>0</v>
      </c>
      <c r="MLS200" s="108">
        <v>4</v>
      </c>
      <c r="MLT200" s="109"/>
      <c r="MLU200" s="87"/>
      <c r="MLV200" s="87"/>
      <c r="MLW200" s="87">
        <v>0</v>
      </c>
      <c r="MLX200" s="87">
        <f>MLV200+MLW200</f>
        <v>0</v>
      </c>
      <c r="MLY200" s="87">
        <v>0</v>
      </c>
      <c r="MLZ200" s="87">
        <f>MLX200*(($H$150)+1)+(IF(MLY200&lt;101,MLY200,IF(MLY200&lt;201,MLY200/2,IF(MLY200&lt;=301,MLY200/3,MLY200/4))))</f>
        <v>0</v>
      </c>
      <c r="MMA200" s="108">
        <v>4</v>
      </c>
      <c r="MMB200" s="109"/>
      <c r="MMC200" s="87"/>
      <c r="MMD200" s="87"/>
      <c r="MME200" s="87">
        <v>0</v>
      </c>
      <c r="MMF200" s="87">
        <f>MMD200+MME200</f>
        <v>0</v>
      </c>
      <c r="MMG200" s="87">
        <v>0</v>
      </c>
      <c r="MMH200" s="87">
        <f>MMF200*(($H$150)+1)+(IF(MMG200&lt;101,MMG200,IF(MMG200&lt;201,MMG200/2,IF(MMG200&lt;=301,MMG200/3,MMG200/4))))</f>
        <v>0</v>
      </c>
      <c r="MMI200" s="108">
        <v>4</v>
      </c>
      <c r="MMJ200" s="109"/>
      <c r="MMK200" s="87"/>
      <c r="MML200" s="87"/>
      <c r="MMM200" s="87">
        <v>0</v>
      </c>
      <c r="MMN200" s="87">
        <f>MML200+MMM200</f>
        <v>0</v>
      </c>
      <c r="MMO200" s="87">
        <v>0</v>
      </c>
      <c r="MMP200" s="87">
        <f>MMN200*(($H$150)+1)+(IF(MMO200&lt;101,MMO200,IF(MMO200&lt;201,MMO200/2,IF(MMO200&lt;=301,MMO200/3,MMO200/4))))</f>
        <v>0</v>
      </c>
      <c r="MMQ200" s="108">
        <v>4</v>
      </c>
      <c r="MMR200" s="109"/>
      <c r="MMS200" s="87"/>
      <c r="MMT200" s="87"/>
      <c r="MMU200" s="87">
        <v>0</v>
      </c>
      <c r="MMV200" s="87">
        <f>MMT200+MMU200</f>
        <v>0</v>
      </c>
      <c r="MMW200" s="87">
        <v>0</v>
      </c>
      <c r="MMX200" s="87">
        <f>MMV200*(($H$150)+1)+(IF(MMW200&lt;101,MMW200,IF(MMW200&lt;201,MMW200/2,IF(MMW200&lt;=301,MMW200/3,MMW200/4))))</f>
        <v>0</v>
      </c>
      <c r="MMY200" s="108">
        <v>4</v>
      </c>
      <c r="MMZ200" s="109"/>
      <c r="MNA200" s="87"/>
      <c r="MNB200" s="87"/>
      <c r="MNC200" s="87">
        <v>0</v>
      </c>
      <c r="MND200" s="87">
        <f>MNB200+MNC200</f>
        <v>0</v>
      </c>
      <c r="MNE200" s="87">
        <v>0</v>
      </c>
      <c r="MNF200" s="87">
        <f>MND200*(($H$150)+1)+(IF(MNE200&lt;101,MNE200,IF(MNE200&lt;201,MNE200/2,IF(MNE200&lt;=301,MNE200/3,MNE200/4))))</f>
        <v>0</v>
      </c>
      <c r="MNG200" s="108">
        <v>4</v>
      </c>
      <c r="MNH200" s="109"/>
      <c r="MNI200" s="87"/>
      <c r="MNJ200" s="87"/>
      <c r="MNK200" s="87">
        <v>0</v>
      </c>
      <c r="MNL200" s="87">
        <f>MNJ200+MNK200</f>
        <v>0</v>
      </c>
      <c r="MNM200" s="87">
        <v>0</v>
      </c>
      <c r="MNN200" s="87">
        <f>MNL200*(($H$150)+1)+(IF(MNM200&lt;101,MNM200,IF(MNM200&lt;201,MNM200/2,IF(MNM200&lt;=301,MNM200/3,MNM200/4))))</f>
        <v>0</v>
      </c>
      <c r="MNO200" s="108">
        <v>4</v>
      </c>
      <c r="MNP200" s="109"/>
      <c r="MNQ200" s="87"/>
      <c r="MNR200" s="87"/>
      <c r="MNS200" s="87">
        <v>0</v>
      </c>
      <c r="MNT200" s="87">
        <f>MNR200+MNS200</f>
        <v>0</v>
      </c>
      <c r="MNU200" s="87">
        <v>0</v>
      </c>
      <c r="MNV200" s="87">
        <f>MNT200*(($H$150)+1)+(IF(MNU200&lt;101,MNU200,IF(MNU200&lt;201,MNU200/2,IF(MNU200&lt;=301,MNU200/3,MNU200/4))))</f>
        <v>0</v>
      </c>
      <c r="MNW200" s="108">
        <v>4</v>
      </c>
      <c r="MNX200" s="109"/>
      <c r="MNY200" s="87"/>
      <c r="MNZ200" s="87"/>
      <c r="MOA200" s="87">
        <v>0</v>
      </c>
      <c r="MOB200" s="87">
        <f>MNZ200+MOA200</f>
        <v>0</v>
      </c>
      <c r="MOC200" s="87">
        <v>0</v>
      </c>
      <c r="MOD200" s="87">
        <f>MOB200*(($H$150)+1)+(IF(MOC200&lt;101,MOC200,IF(MOC200&lt;201,MOC200/2,IF(MOC200&lt;=301,MOC200/3,MOC200/4))))</f>
        <v>0</v>
      </c>
      <c r="MOE200" s="108">
        <v>4</v>
      </c>
      <c r="MOF200" s="109"/>
      <c r="MOG200" s="87"/>
      <c r="MOH200" s="87"/>
      <c r="MOI200" s="87">
        <v>0</v>
      </c>
      <c r="MOJ200" s="87">
        <f>MOH200+MOI200</f>
        <v>0</v>
      </c>
      <c r="MOK200" s="87">
        <v>0</v>
      </c>
      <c r="MOL200" s="87">
        <f>MOJ200*(($H$150)+1)+(IF(MOK200&lt;101,MOK200,IF(MOK200&lt;201,MOK200/2,IF(MOK200&lt;=301,MOK200/3,MOK200/4))))</f>
        <v>0</v>
      </c>
      <c r="MOM200" s="108">
        <v>4</v>
      </c>
      <c r="MON200" s="109"/>
      <c r="MOO200" s="87"/>
      <c r="MOP200" s="87"/>
      <c r="MOQ200" s="87">
        <v>0</v>
      </c>
      <c r="MOR200" s="87">
        <f>MOP200+MOQ200</f>
        <v>0</v>
      </c>
      <c r="MOS200" s="87">
        <v>0</v>
      </c>
      <c r="MOT200" s="87">
        <f>MOR200*(($H$150)+1)+(IF(MOS200&lt;101,MOS200,IF(MOS200&lt;201,MOS200/2,IF(MOS200&lt;=301,MOS200/3,MOS200/4))))</f>
        <v>0</v>
      </c>
      <c r="MOU200" s="108">
        <v>4</v>
      </c>
      <c r="MOV200" s="109"/>
      <c r="MOW200" s="87"/>
      <c r="MOX200" s="87"/>
      <c r="MOY200" s="87">
        <v>0</v>
      </c>
      <c r="MOZ200" s="87">
        <f>MOX200+MOY200</f>
        <v>0</v>
      </c>
      <c r="MPA200" s="87">
        <v>0</v>
      </c>
      <c r="MPB200" s="87">
        <f>MOZ200*(($H$150)+1)+(IF(MPA200&lt;101,MPA200,IF(MPA200&lt;201,MPA200/2,IF(MPA200&lt;=301,MPA200/3,MPA200/4))))</f>
        <v>0</v>
      </c>
      <c r="MPC200" s="108">
        <v>4</v>
      </c>
      <c r="MPD200" s="109"/>
      <c r="MPE200" s="87"/>
      <c r="MPF200" s="87"/>
      <c r="MPG200" s="87">
        <v>0</v>
      </c>
      <c r="MPH200" s="87">
        <f>MPF200+MPG200</f>
        <v>0</v>
      </c>
      <c r="MPI200" s="87">
        <v>0</v>
      </c>
      <c r="MPJ200" s="87">
        <f>MPH200*(($H$150)+1)+(IF(MPI200&lt;101,MPI200,IF(MPI200&lt;201,MPI200/2,IF(MPI200&lt;=301,MPI200/3,MPI200/4))))</f>
        <v>0</v>
      </c>
      <c r="MPK200" s="108">
        <v>4</v>
      </c>
      <c r="MPL200" s="109"/>
      <c r="MPM200" s="87"/>
      <c r="MPN200" s="87"/>
      <c r="MPO200" s="87">
        <v>0</v>
      </c>
      <c r="MPP200" s="87">
        <f>MPN200+MPO200</f>
        <v>0</v>
      </c>
      <c r="MPQ200" s="87">
        <v>0</v>
      </c>
      <c r="MPR200" s="87">
        <f>MPP200*(($H$150)+1)+(IF(MPQ200&lt;101,MPQ200,IF(MPQ200&lt;201,MPQ200/2,IF(MPQ200&lt;=301,MPQ200/3,MPQ200/4))))</f>
        <v>0</v>
      </c>
      <c r="MPS200" s="108">
        <v>4</v>
      </c>
      <c r="MPT200" s="109"/>
      <c r="MPU200" s="87"/>
      <c r="MPV200" s="87"/>
      <c r="MPW200" s="87">
        <v>0</v>
      </c>
      <c r="MPX200" s="87">
        <f>MPV200+MPW200</f>
        <v>0</v>
      </c>
      <c r="MPY200" s="87">
        <v>0</v>
      </c>
      <c r="MPZ200" s="87">
        <f>MPX200*(($H$150)+1)+(IF(MPY200&lt;101,MPY200,IF(MPY200&lt;201,MPY200/2,IF(MPY200&lt;=301,MPY200/3,MPY200/4))))</f>
        <v>0</v>
      </c>
      <c r="MQA200" s="108">
        <v>4</v>
      </c>
      <c r="MQB200" s="109"/>
      <c r="MQC200" s="87"/>
      <c r="MQD200" s="87"/>
      <c r="MQE200" s="87">
        <v>0</v>
      </c>
      <c r="MQF200" s="87">
        <f>MQD200+MQE200</f>
        <v>0</v>
      </c>
      <c r="MQG200" s="87">
        <v>0</v>
      </c>
      <c r="MQH200" s="87">
        <f>MQF200*(($H$150)+1)+(IF(MQG200&lt;101,MQG200,IF(MQG200&lt;201,MQG200/2,IF(MQG200&lt;=301,MQG200/3,MQG200/4))))</f>
        <v>0</v>
      </c>
      <c r="MQI200" s="108">
        <v>4</v>
      </c>
      <c r="MQJ200" s="109"/>
      <c r="MQK200" s="87"/>
      <c r="MQL200" s="87"/>
      <c r="MQM200" s="87">
        <v>0</v>
      </c>
      <c r="MQN200" s="87">
        <f>MQL200+MQM200</f>
        <v>0</v>
      </c>
      <c r="MQO200" s="87">
        <v>0</v>
      </c>
      <c r="MQP200" s="87">
        <f>MQN200*(($H$150)+1)+(IF(MQO200&lt;101,MQO200,IF(MQO200&lt;201,MQO200/2,IF(MQO200&lt;=301,MQO200/3,MQO200/4))))</f>
        <v>0</v>
      </c>
      <c r="MQQ200" s="108">
        <v>4</v>
      </c>
      <c r="MQR200" s="109"/>
      <c r="MQS200" s="87"/>
      <c r="MQT200" s="87"/>
      <c r="MQU200" s="87">
        <v>0</v>
      </c>
      <c r="MQV200" s="87">
        <f>MQT200+MQU200</f>
        <v>0</v>
      </c>
      <c r="MQW200" s="87">
        <v>0</v>
      </c>
      <c r="MQX200" s="87">
        <f>MQV200*(($H$150)+1)+(IF(MQW200&lt;101,MQW200,IF(MQW200&lt;201,MQW200/2,IF(MQW200&lt;=301,MQW200/3,MQW200/4))))</f>
        <v>0</v>
      </c>
      <c r="MQY200" s="108">
        <v>4</v>
      </c>
      <c r="MQZ200" s="109"/>
      <c r="MRA200" s="87"/>
      <c r="MRB200" s="87"/>
      <c r="MRC200" s="87">
        <v>0</v>
      </c>
      <c r="MRD200" s="87">
        <f>MRB200+MRC200</f>
        <v>0</v>
      </c>
      <c r="MRE200" s="87">
        <v>0</v>
      </c>
      <c r="MRF200" s="87">
        <f>MRD200*(($H$150)+1)+(IF(MRE200&lt;101,MRE200,IF(MRE200&lt;201,MRE200/2,IF(MRE200&lt;=301,MRE200/3,MRE200/4))))</f>
        <v>0</v>
      </c>
      <c r="MRG200" s="108">
        <v>4</v>
      </c>
      <c r="MRH200" s="109"/>
      <c r="MRI200" s="87"/>
      <c r="MRJ200" s="87"/>
      <c r="MRK200" s="87">
        <v>0</v>
      </c>
      <c r="MRL200" s="87">
        <f>MRJ200+MRK200</f>
        <v>0</v>
      </c>
      <c r="MRM200" s="87">
        <v>0</v>
      </c>
      <c r="MRN200" s="87">
        <f>MRL200*(($H$150)+1)+(IF(MRM200&lt;101,MRM200,IF(MRM200&lt;201,MRM200/2,IF(MRM200&lt;=301,MRM200/3,MRM200/4))))</f>
        <v>0</v>
      </c>
      <c r="MRO200" s="108">
        <v>4</v>
      </c>
      <c r="MRP200" s="109"/>
      <c r="MRQ200" s="87"/>
      <c r="MRR200" s="87"/>
      <c r="MRS200" s="87">
        <v>0</v>
      </c>
      <c r="MRT200" s="87">
        <f>MRR200+MRS200</f>
        <v>0</v>
      </c>
      <c r="MRU200" s="87">
        <v>0</v>
      </c>
      <c r="MRV200" s="87">
        <f>MRT200*(($H$150)+1)+(IF(MRU200&lt;101,MRU200,IF(MRU200&lt;201,MRU200/2,IF(MRU200&lt;=301,MRU200/3,MRU200/4))))</f>
        <v>0</v>
      </c>
      <c r="MRW200" s="108">
        <v>4</v>
      </c>
      <c r="MRX200" s="109"/>
      <c r="MRY200" s="87"/>
      <c r="MRZ200" s="87"/>
      <c r="MSA200" s="87">
        <v>0</v>
      </c>
      <c r="MSB200" s="87">
        <f>MRZ200+MSA200</f>
        <v>0</v>
      </c>
      <c r="MSC200" s="87">
        <v>0</v>
      </c>
      <c r="MSD200" s="87">
        <f>MSB200*(($H$150)+1)+(IF(MSC200&lt;101,MSC200,IF(MSC200&lt;201,MSC200/2,IF(MSC200&lt;=301,MSC200/3,MSC200/4))))</f>
        <v>0</v>
      </c>
      <c r="MSE200" s="108">
        <v>4</v>
      </c>
      <c r="MSF200" s="109"/>
      <c r="MSG200" s="87"/>
      <c r="MSH200" s="87"/>
      <c r="MSI200" s="87">
        <v>0</v>
      </c>
      <c r="MSJ200" s="87">
        <f>MSH200+MSI200</f>
        <v>0</v>
      </c>
      <c r="MSK200" s="87">
        <v>0</v>
      </c>
      <c r="MSL200" s="87">
        <f>MSJ200*(($H$150)+1)+(IF(MSK200&lt;101,MSK200,IF(MSK200&lt;201,MSK200/2,IF(MSK200&lt;=301,MSK200/3,MSK200/4))))</f>
        <v>0</v>
      </c>
      <c r="MSM200" s="108">
        <v>4</v>
      </c>
      <c r="MSN200" s="109"/>
      <c r="MSO200" s="87"/>
      <c r="MSP200" s="87"/>
      <c r="MSQ200" s="87">
        <v>0</v>
      </c>
      <c r="MSR200" s="87">
        <f>MSP200+MSQ200</f>
        <v>0</v>
      </c>
      <c r="MSS200" s="87">
        <v>0</v>
      </c>
      <c r="MST200" s="87">
        <f>MSR200*(($H$150)+1)+(IF(MSS200&lt;101,MSS200,IF(MSS200&lt;201,MSS200/2,IF(MSS200&lt;=301,MSS200/3,MSS200/4))))</f>
        <v>0</v>
      </c>
      <c r="MSU200" s="108">
        <v>4</v>
      </c>
      <c r="MSV200" s="109"/>
      <c r="MSW200" s="87"/>
      <c r="MSX200" s="87"/>
      <c r="MSY200" s="87">
        <v>0</v>
      </c>
      <c r="MSZ200" s="87">
        <f>MSX200+MSY200</f>
        <v>0</v>
      </c>
      <c r="MTA200" s="87">
        <v>0</v>
      </c>
      <c r="MTB200" s="87">
        <f>MSZ200*(($H$150)+1)+(IF(MTA200&lt;101,MTA200,IF(MTA200&lt;201,MTA200/2,IF(MTA200&lt;=301,MTA200/3,MTA200/4))))</f>
        <v>0</v>
      </c>
      <c r="MTC200" s="108">
        <v>4</v>
      </c>
      <c r="MTD200" s="109"/>
      <c r="MTE200" s="87"/>
      <c r="MTF200" s="87"/>
      <c r="MTG200" s="87">
        <v>0</v>
      </c>
      <c r="MTH200" s="87">
        <f>MTF200+MTG200</f>
        <v>0</v>
      </c>
      <c r="MTI200" s="87">
        <v>0</v>
      </c>
      <c r="MTJ200" s="87">
        <f>MTH200*(($H$150)+1)+(IF(MTI200&lt;101,MTI200,IF(MTI200&lt;201,MTI200/2,IF(MTI200&lt;=301,MTI200/3,MTI200/4))))</f>
        <v>0</v>
      </c>
      <c r="MTK200" s="108">
        <v>4</v>
      </c>
      <c r="MTL200" s="109"/>
      <c r="MTM200" s="87"/>
      <c r="MTN200" s="87"/>
      <c r="MTO200" s="87">
        <v>0</v>
      </c>
      <c r="MTP200" s="87">
        <f>MTN200+MTO200</f>
        <v>0</v>
      </c>
      <c r="MTQ200" s="87">
        <v>0</v>
      </c>
      <c r="MTR200" s="87">
        <f>MTP200*(($H$150)+1)+(IF(MTQ200&lt;101,MTQ200,IF(MTQ200&lt;201,MTQ200/2,IF(MTQ200&lt;=301,MTQ200/3,MTQ200/4))))</f>
        <v>0</v>
      </c>
      <c r="MTS200" s="108">
        <v>4</v>
      </c>
      <c r="MTT200" s="109"/>
      <c r="MTU200" s="87"/>
      <c r="MTV200" s="87"/>
      <c r="MTW200" s="87">
        <v>0</v>
      </c>
      <c r="MTX200" s="87">
        <f>MTV200+MTW200</f>
        <v>0</v>
      </c>
      <c r="MTY200" s="87">
        <v>0</v>
      </c>
      <c r="MTZ200" s="87">
        <f>MTX200*(($H$150)+1)+(IF(MTY200&lt;101,MTY200,IF(MTY200&lt;201,MTY200/2,IF(MTY200&lt;=301,MTY200/3,MTY200/4))))</f>
        <v>0</v>
      </c>
      <c r="MUA200" s="108">
        <v>4</v>
      </c>
      <c r="MUB200" s="109"/>
      <c r="MUC200" s="87"/>
      <c r="MUD200" s="87"/>
      <c r="MUE200" s="87">
        <v>0</v>
      </c>
      <c r="MUF200" s="87">
        <f>MUD200+MUE200</f>
        <v>0</v>
      </c>
      <c r="MUG200" s="87">
        <v>0</v>
      </c>
      <c r="MUH200" s="87">
        <f>MUF200*(($H$150)+1)+(IF(MUG200&lt;101,MUG200,IF(MUG200&lt;201,MUG200/2,IF(MUG200&lt;=301,MUG200/3,MUG200/4))))</f>
        <v>0</v>
      </c>
      <c r="MUI200" s="108">
        <v>4</v>
      </c>
      <c r="MUJ200" s="109"/>
      <c r="MUK200" s="87"/>
      <c r="MUL200" s="87"/>
      <c r="MUM200" s="87">
        <v>0</v>
      </c>
      <c r="MUN200" s="87">
        <f>MUL200+MUM200</f>
        <v>0</v>
      </c>
      <c r="MUO200" s="87">
        <v>0</v>
      </c>
      <c r="MUP200" s="87">
        <f>MUN200*(($H$150)+1)+(IF(MUO200&lt;101,MUO200,IF(MUO200&lt;201,MUO200/2,IF(MUO200&lt;=301,MUO200/3,MUO200/4))))</f>
        <v>0</v>
      </c>
      <c r="MUQ200" s="108">
        <v>4</v>
      </c>
      <c r="MUR200" s="109"/>
      <c r="MUS200" s="87"/>
      <c r="MUT200" s="87"/>
      <c r="MUU200" s="87">
        <v>0</v>
      </c>
      <c r="MUV200" s="87">
        <f>MUT200+MUU200</f>
        <v>0</v>
      </c>
      <c r="MUW200" s="87">
        <v>0</v>
      </c>
      <c r="MUX200" s="87">
        <f>MUV200*(($H$150)+1)+(IF(MUW200&lt;101,MUW200,IF(MUW200&lt;201,MUW200/2,IF(MUW200&lt;=301,MUW200/3,MUW200/4))))</f>
        <v>0</v>
      </c>
      <c r="MUY200" s="108">
        <v>4</v>
      </c>
      <c r="MUZ200" s="109"/>
      <c r="MVA200" s="87"/>
      <c r="MVB200" s="87"/>
      <c r="MVC200" s="87">
        <v>0</v>
      </c>
      <c r="MVD200" s="87">
        <f>MVB200+MVC200</f>
        <v>0</v>
      </c>
      <c r="MVE200" s="87">
        <v>0</v>
      </c>
      <c r="MVF200" s="87">
        <f>MVD200*(($H$150)+1)+(IF(MVE200&lt;101,MVE200,IF(MVE200&lt;201,MVE200/2,IF(MVE200&lt;=301,MVE200/3,MVE200/4))))</f>
        <v>0</v>
      </c>
      <c r="MVG200" s="108">
        <v>4</v>
      </c>
      <c r="MVH200" s="109"/>
      <c r="MVI200" s="87"/>
      <c r="MVJ200" s="87"/>
      <c r="MVK200" s="87">
        <v>0</v>
      </c>
      <c r="MVL200" s="87">
        <f>MVJ200+MVK200</f>
        <v>0</v>
      </c>
      <c r="MVM200" s="87">
        <v>0</v>
      </c>
      <c r="MVN200" s="87">
        <f>MVL200*(($H$150)+1)+(IF(MVM200&lt;101,MVM200,IF(MVM200&lt;201,MVM200/2,IF(MVM200&lt;=301,MVM200/3,MVM200/4))))</f>
        <v>0</v>
      </c>
      <c r="MVO200" s="108">
        <v>4</v>
      </c>
      <c r="MVP200" s="109"/>
      <c r="MVQ200" s="87"/>
      <c r="MVR200" s="87"/>
      <c r="MVS200" s="87">
        <v>0</v>
      </c>
      <c r="MVT200" s="87">
        <f>MVR200+MVS200</f>
        <v>0</v>
      </c>
      <c r="MVU200" s="87">
        <v>0</v>
      </c>
      <c r="MVV200" s="87">
        <f>MVT200*(($H$150)+1)+(IF(MVU200&lt;101,MVU200,IF(MVU200&lt;201,MVU200/2,IF(MVU200&lt;=301,MVU200/3,MVU200/4))))</f>
        <v>0</v>
      </c>
      <c r="MVW200" s="108">
        <v>4</v>
      </c>
      <c r="MVX200" s="109"/>
      <c r="MVY200" s="87"/>
      <c r="MVZ200" s="87"/>
      <c r="MWA200" s="87">
        <v>0</v>
      </c>
      <c r="MWB200" s="87">
        <f>MVZ200+MWA200</f>
        <v>0</v>
      </c>
      <c r="MWC200" s="87">
        <v>0</v>
      </c>
      <c r="MWD200" s="87">
        <f>MWB200*(($H$150)+1)+(IF(MWC200&lt;101,MWC200,IF(MWC200&lt;201,MWC200/2,IF(MWC200&lt;=301,MWC200/3,MWC200/4))))</f>
        <v>0</v>
      </c>
      <c r="MWE200" s="108">
        <v>4</v>
      </c>
      <c r="MWF200" s="109"/>
      <c r="MWG200" s="87"/>
      <c r="MWH200" s="87"/>
      <c r="MWI200" s="87">
        <v>0</v>
      </c>
      <c r="MWJ200" s="87">
        <f>MWH200+MWI200</f>
        <v>0</v>
      </c>
      <c r="MWK200" s="87">
        <v>0</v>
      </c>
      <c r="MWL200" s="87">
        <f>MWJ200*(($H$150)+1)+(IF(MWK200&lt;101,MWK200,IF(MWK200&lt;201,MWK200/2,IF(MWK200&lt;=301,MWK200/3,MWK200/4))))</f>
        <v>0</v>
      </c>
      <c r="MWM200" s="108">
        <v>4</v>
      </c>
      <c r="MWN200" s="109"/>
      <c r="MWO200" s="87"/>
      <c r="MWP200" s="87"/>
      <c r="MWQ200" s="87">
        <v>0</v>
      </c>
      <c r="MWR200" s="87">
        <f>MWP200+MWQ200</f>
        <v>0</v>
      </c>
      <c r="MWS200" s="87">
        <v>0</v>
      </c>
      <c r="MWT200" s="87">
        <f>MWR200*(($H$150)+1)+(IF(MWS200&lt;101,MWS200,IF(MWS200&lt;201,MWS200/2,IF(MWS200&lt;=301,MWS200/3,MWS200/4))))</f>
        <v>0</v>
      </c>
      <c r="MWU200" s="108">
        <v>4</v>
      </c>
      <c r="MWV200" s="109"/>
      <c r="MWW200" s="87"/>
      <c r="MWX200" s="87"/>
      <c r="MWY200" s="87">
        <v>0</v>
      </c>
      <c r="MWZ200" s="87">
        <f>MWX200+MWY200</f>
        <v>0</v>
      </c>
      <c r="MXA200" s="87">
        <v>0</v>
      </c>
      <c r="MXB200" s="87">
        <f>MWZ200*(($H$150)+1)+(IF(MXA200&lt;101,MXA200,IF(MXA200&lt;201,MXA200/2,IF(MXA200&lt;=301,MXA200/3,MXA200/4))))</f>
        <v>0</v>
      </c>
      <c r="MXC200" s="108">
        <v>4</v>
      </c>
      <c r="MXD200" s="109"/>
      <c r="MXE200" s="87"/>
      <c r="MXF200" s="87"/>
      <c r="MXG200" s="87">
        <v>0</v>
      </c>
      <c r="MXH200" s="87">
        <f>MXF200+MXG200</f>
        <v>0</v>
      </c>
      <c r="MXI200" s="87">
        <v>0</v>
      </c>
      <c r="MXJ200" s="87">
        <f>MXH200*(($H$150)+1)+(IF(MXI200&lt;101,MXI200,IF(MXI200&lt;201,MXI200/2,IF(MXI200&lt;=301,MXI200/3,MXI200/4))))</f>
        <v>0</v>
      </c>
      <c r="MXK200" s="108">
        <v>4</v>
      </c>
      <c r="MXL200" s="109"/>
      <c r="MXM200" s="87"/>
      <c r="MXN200" s="87"/>
      <c r="MXO200" s="87">
        <v>0</v>
      </c>
      <c r="MXP200" s="87">
        <f>MXN200+MXO200</f>
        <v>0</v>
      </c>
      <c r="MXQ200" s="87">
        <v>0</v>
      </c>
      <c r="MXR200" s="87">
        <f>MXP200*(($H$150)+1)+(IF(MXQ200&lt;101,MXQ200,IF(MXQ200&lt;201,MXQ200/2,IF(MXQ200&lt;=301,MXQ200/3,MXQ200/4))))</f>
        <v>0</v>
      </c>
      <c r="MXS200" s="108">
        <v>4</v>
      </c>
      <c r="MXT200" s="109"/>
      <c r="MXU200" s="87"/>
      <c r="MXV200" s="87"/>
      <c r="MXW200" s="87">
        <v>0</v>
      </c>
      <c r="MXX200" s="87">
        <f>MXV200+MXW200</f>
        <v>0</v>
      </c>
      <c r="MXY200" s="87">
        <v>0</v>
      </c>
      <c r="MXZ200" s="87">
        <f>MXX200*(($H$150)+1)+(IF(MXY200&lt;101,MXY200,IF(MXY200&lt;201,MXY200/2,IF(MXY200&lt;=301,MXY200/3,MXY200/4))))</f>
        <v>0</v>
      </c>
      <c r="MYA200" s="108">
        <v>4</v>
      </c>
      <c r="MYB200" s="109"/>
      <c r="MYC200" s="87"/>
      <c r="MYD200" s="87"/>
      <c r="MYE200" s="87">
        <v>0</v>
      </c>
      <c r="MYF200" s="87">
        <f>MYD200+MYE200</f>
        <v>0</v>
      </c>
      <c r="MYG200" s="87">
        <v>0</v>
      </c>
      <c r="MYH200" s="87">
        <f>MYF200*(($H$150)+1)+(IF(MYG200&lt;101,MYG200,IF(MYG200&lt;201,MYG200/2,IF(MYG200&lt;=301,MYG200/3,MYG200/4))))</f>
        <v>0</v>
      </c>
      <c r="MYI200" s="108">
        <v>4</v>
      </c>
      <c r="MYJ200" s="109"/>
      <c r="MYK200" s="87"/>
      <c r="MYL200" s="87"/>
      <c r="MYM200" s="87">
        <v>0</v>
      </c>
      <c r="MYN200" s="87">
        <f>MYL200+MYM200</f>
        <v>0</v>
      </c>
      <c r="MYO200" s="87">
        <v>0</v>
      </c>
      <c r="MYP200" s="87">
        <f>MYN200*(($H$150)+1)+(IF(MYO200&lt;101,MYO200,IF(MYO200&lt;201,MYO200/2,IF(MYO200&lt;=301,MYO200/3,MYO200/4))))</f>
        <v>0</v>
      </c>
      <c r="MYQ200" s="108">
        <v>4</v>
      </c>
      <c r="MYR200" s="109"/>
      <c r="MYS200" s="87"/>
      <c r="MYT200" s="87"/>
      <c r="MYU200" s="87">
        <v>0</v>
      </c>
      <c r="MYV200" s="87">
        <f>MYT200+MYU200</f>
        <v>0</v>
      </c>
      <c r="MYW200" s="87">
        <v>0</v>
      </c>
      <c r="MYX200" s="87">
        <f>MYV200*(($H$150)+1)+(IF(MYW200&lt;101,MYW200,IF(MYW200&lt;201,MYW200/2,IF(MYW200&lt;=301,MYW200/3,MYW200/4))))</f>
        <v>0</v>
      </c>
      <c r="MYY200" s="108">
        <v>4</v>
      </c>
      <c r="MYZ200" s="109"/>
      <c r="MZA200" s="87"/>
      <c r="MZB200" s="87"/>
      <c r="MZC200" s="87">
        <v>0</v>
      </c>
      <c r="MZD200" s="87">
        <f>MZB200+MZC200</f>
        <v>0</v>
      </c>
      <c r="MZE200" s="87">
        <v>0</v>
      </c>
      <c r="MZF200" s="87">
        <f>MZD200*(($H$150)+1)+(IF(MZE200&lt;101,MZE200,IF(MZE200&lt;201,MZE200/2,IF(MZE200&lt;=301,MZE200/3,MZE200/4))))</f>
        <v>0</v>
      </c>
      <c r="MZG200" s="108">
        <v>4</v>
      </c>
      <c r="MZH200" s="109"/>
      <c r="MZI200" s="87"/>
      <c r="MZJ200" s="87"/>
      <c r="MZK200" s="87">
        <v>0</v>
      </c>
      <c r="MZL200" s="87">
        <f>MZJ200+MZK200</f>
        <v>0</v>
      </c>
      <c r="MZM200" s="87">
        <v>0</v>
      </c>
      <c r="MZN200" s="87">
        <f>MZL200*(($H$150)+1)+(IF(MZM200&lt;101,MZM200,IF(MZM200&lt;201,MZM200/2,IF(MZM200&lt;=301,MZM200/3,MZM200/4))))</f>
        <v>0</v>
      </c>
      <c r="MZO200" s="108">
        <v>4</v>
      </c>
      <c r="MZP200" s="109"/>
      <c r="MZQ200" s="87"/>
      <c r="MZR200" s="87"/>
      <c r="MZS200" s="87">
        <v>0</v>
      </c>
      <c r="MZT200" s="87">
        <f>MZR200+MZS200</f>
        <v>0</v>
      </c>
      <c r="MZU200" s="87">
        <v>0</v>
      </c>
      <c r="MZV200" s="87">
        <f>MZT200*(($H$150)+1)+(IF(MZU200&lt;101,MZU200,IF(MZU200&lt;201,MZU200/2,IF(MZU200&lt;=301,MZU200/3,MZU200/4))))</f>
        <v>0</v>
      </c>
      <c r="MZW200" s="108">
        <v>4</v>
      </c>
      <c r="MZX200" s="109"/>
      <c r="MZY200" s="87"/>
      <c r="MZZ200" s="87"/>
      <c r="NAA200" s="87">
        <v>0</v>
      </c>
      <c r="NAB200" s="87">
        <f>MZZ200+NAA200</f>
        <v>0</v>
      </c>
      <c r="NAC200" s="87">
        <v>0</v>
      </c>
      <c r="NAD200" s="87">
        <f>NAB200*(($H$150)+1)+(IF(NAC200&lt;101,NAC200,IF(NAC200&lt;201,NAC200/2,IF(NAC200&lt;=301,NAC200/3,NAC200/4))))</f>
        <v>0</v>
      </c>
      <c r="NAE200" s="108">
        <v>4</v>
      </c>
      <c r="NAF200" s="109"/>
      <c r="NAG200" s="87"/>
      <c r="NAH200" s="87"/>
      <c r="NAI200" s="87">
        <v>0</v>
      </c>
      <c r="NAJ200" s="87">
        <f>NAH200+NAI200</f>
        <v>0</v>
      </c>
      <c r="NAK200" s="87">
        <v>0</v>
      </c>
      <c r="NAL200" s="87">
        <f>NAJ200*(($H$150)+1)+(IF(NAK200&lt;101,NAK200,IF(NAK200&lt;201,NAK200/2,IF(NAK200&lt;=301,NAK200/3,NAK200/4))))</f>
        <v>0</v>
      </c>
      <c r="NAM200" s="108">
        <v>4</v>
      </c>
      <c r="NAN200" s="109"/>
      <c r="NAO200" s="87"/>
      <c r="NAP200" s="87"/>
      <c r="NAQ200" s="87">
        <v>0</v>
      </c>
      <c r="NAR200" s="87">
        <f>NAP200+NAQ200</f>
        <v>0</v>
      </c>
      <c r="NAS200" s="87">
        <v>0</v>
      </c>
      <c r="NAT200" s="87">
        <f>NAR200*(($H$150)+1)+(IF(NAS200&lt;101,NAS200,IF(NAS200&lt;201,NAS200/2,IF(NAS200&lt;=301,NAS200/3,NAS200/4))))</f>
        <v>0</v>
      </c>
      <c r="NAU200" s="108">
        <v>4</v>
      </c>
      <c r="NAV200" s="109"/>
      <c r="NAW200" s="87"/>
      <c r="NAX200" s="87"/>
      <c r="NAY200" s="87">
        <v>0</v>
      </c>
      <c r="NAZ200" s="87">
        <f>NAX200+NAY200</f>
        <v>0</v>
      </c>
      <c r="NBA200" s="87">
        <v>0</v>
      </c>
      <c r="NBB200" s="87">
        <f>NAZ200*(($H$150)+1)+(IF(NBA200&lt;101,NBA200,IF(NBA200&lt;201,NBA200/2,IF(NBA200&lt;=301,NBA200/3,NBA200/4))))</f>
        <v>0</v>
      </c>
      <c r="NBC200" s="108">
        <v>4</v>
      </c>
      <c r="NBD200" s="109"/>
      <c r="NBE200" s="87"/>
      <c r="NBF200" s="87"/>
      <c r="NBG200" s="87">
        <v>0</v>
      </c>
      <c r="NBH200" s="87">
        <f>NBF200+NBG200</f>
        <v>0</v>
      </c>
      <c r="NBI200" s="87">
        <v>0</v>
      </c>
      <c r="NBJ200" s="87">
        <f>NBH200*(($H$150)+1)+(IF(NBI200&lt;101,NBI200,IF(NBI200&lt;201,NBI200/2,IF(NBI200&lt;=301,NBI200/3,NBI200/4))))</f>
        <v>0</v>
      </c>
      <c r="NBK200" s="108">
        <v>4</v>
      </c>
      <c r="NBL200" s="109"/>
      <c r="NBM200" s="87"/>
      <c r="NBN200" s="87"/>
      <c r="NBO200" s="87">
        <v>0</v>
      </c>
      <c r="NBP200" s="87">
        <f>NBN200+NBO200</f>
        <v>0</v>
      </c>
      <c r="NBQ200" s="87">
        <v>0</v>
      </c>
      <c r="NBR200" s="87">
        <f>NBP200*(($H$150)+1)+(IF(NBQ200&lt;101,NBQ200,IF(NBQ200&lt;201,NBQ200/2,IF(NBQ200&lt;=301,NBQ200/3,NBQ200/4))))</f>
        <v>0</v>
      </c>
      <c r="NBS200" s="108">
        <v>4</v>
      </c>
      <c r="NBT200" s="109"/>
      <c r="NBU200" s="87"/>
      <c r="NBV200" s="87"/>
      <c r="NBW200" s="87">
        <v>0</v>
      </c>
      <c r="NBX200" s="87">
        <f>NBV200+NBW200</f>
        <v>0</v>
      </c>
      <c r="NBY200" s="87">
        <v>0</v>
      </c>
      <c r="NBZ200" s="87">
        <f>NBX200*(($H$150)+1)+(IF(NBY200&lt;101,NBY200,IF(NBY200&lt;201,NBY200/2,IF(NBY200&lt;=301,NBY200/3,NBY200/4))))</f>
        <v>0</v>
      </c>
      <c r="NCA200" s="108">
        <v>4</v>
      </c>
      <c r="NCB200" s="109"/>
      <c r="NCC200" s="87"/>
      <c r="NCD200" s="87"/>
      <c r="NCE200" s="87">
        <v>0</v>
      </c>
      <c r="NCF200" s="87">
        <f>NCD200+NCE200</f>
        <v>0</v>
      </c>
      <c r="NCG200" s="87">
        <v>0</v>
      </c>
      <c r="NCH200" s="87">
        <f>NCF200*(($H$150)+1)+(IF(NCG200&lt;101,NCG200,IF(NCG200&lt;201,NCG200/2,IF(NCG200&lt;=301,NCG200/3,NCG200/4))))</f>
        <v>0</v>
      </c>
      <c r="NCI200" s="108">
        <v>4</v>
      </c>
      <c r="NCJ200" s="109"/>
      <c r="NCK200" s="87"/>
      <c r="NCL200" s="87"/>
      <c r="NCM200" s="87">
        <v>0</v>
      </c>
      <c r="NCN200" s="87">
        <f>NCL200+NCM200</f>
        <v>0</v>
      </c>
      <c r="NCO200" s="87">
        <v>0</v>
      </c>
      <c r="NCP200" s="87">
        <f>NCN200*(($H$150)+1)+(IF(NCO200&lt;101,NCO200,IF(NCO200&lt;201,NCO200/2,IF(NCO200&lt;=301,NCO200/3,NCO200/4))))</f>
        <v>0</v>
      </c>
      <c r="NCQ200" s="108">
        <v>4</v>
      </c>
      <c r="NCR200" s="109"/>
      <c r="NCS200" s="87"/>
      <c r="NCT200" s="87"/>
      <c r="NCU200" s="87">
        <v>0</v>
      </c>
      <c r="NCV200" s="87">
        <f>NCT200+NCU200</f>
        <v>0</v>
      </c>
      <c r="NCW200" s="87">
        <v>0</v>
      </c>
      <c r="NCX200" s="87">
        <f>NCV200*(($H$150)+1)+(IF(NCW200&lt;101,NCW200,IF(NCW200&lt;201,NCW200/2,IF(NCW200&lt;=301,NCW200/3,NCW200/4))))</f>
        <v>0</v>
      </c>
      <c r="NCY200" s="108">
        <v>4</v>
      </c>
      <c r="NCZ200" s="109"/>
      <c r="NDA200" s="87"/>
      <c r="NDB200" s="87"/>
      <c r="NDC200" s="87">
        <v>0</v>
      </c>
      <c r="NDD200" s="87">
        <f>NDB200+NDC200</f>
        <v>0</v>
      </c>
      <c r="NDE200" s="87">
        <v>0</v>
      </c>
      <c r="NDF200" s="87">
        <f>NDD200*(($H$150)+1)+(IF(NDE200&lt;101,NDE200,IF(NDE200&lt;201,NDE200/2,IF(NDE200&lt;=301,NDE200/3,NDE200/4))))</f>
        <v>0</v>
      </c>
      <c r="NDG200" s="108">
        <v>4</v>
      </c>
      <c r="NDH200" s="109"/>
      <c r="NDI200" s="87"/>
      <c r="NDJ200" s="87"/>
      <c r="NDK200" s="87">
        <v>0</v>
      </c>
      <c r="NDL200" s="87">
        <f>NDJ200+NDK200</f>
        <v>0</v>
      </c>
      <c r="NDM200" s="87">
        <v>0</v>
      </c>
      <c r="NDN200" s="87">
        <f>NDL200*(($H$150)+1)+(IF(NDM200&lt;101,NDM200,IF(NDM200&lt;201,NDM200/2,IF(NDM200&lt;=301,NDM200/3,NDM200/4))))</f>
        <v>0</v>
      </c>
      <c r="NDO200" s="108">
        <v>4</v>
      </c>
      <c r="NDP200" s="109"/>
      <c r="NDQ200" s="87"/>
      <c r="NDR200" s="87"/>
      <c r="NDS200" s="87">
        <v>0</v>
      </c>
      <c r="NDT200" s="87">
        <f>NDR200+NDS200</f>
        <v>0</v>
      </c>
      <c r="NDU200" s="87">
        <v>0</v>
      </c>
      <c r="NDV200" s="87">
        <f>NDT200*(($H$150)+1)+(IF(NDU200&lt;101,NDU200,IF(NDU200&lt;201,NDU200/2,IF(NDU200&lt;=301,NDU200/3,NDU200/4))))</f>
        <v>0</v>
      </c>
      <c r="NDW200" s="108">
        <v>4</v>
      </c>
      <c r="NDX200" s="109"/>
      <c r="NDY200" s="87"/>
      <c r="NDZ200" s="87"/>
      <c r="NEA200" s="87">
        <v>0</v>
      </c>
      <c r="NEB200" s="87">
        <f>NDZ200+NEA200</f>
        <v>0</v>
      </c>
      <c r="NEC200" s="87">
        <v>0</v>
      </c>
      <c r="NED200" s="87">
        <f>NEB200*(($H$150)+1)+(IF(NEC200&lt;101,NEC200,IF(NEC200&lt;201,NEC200/2,IF(NEC200&lt;=301,NEC200/3,NEC200/4))))</f>
        <v>0</v>
      </c>
      <c r="NEE200" s="108">
        <v>4</v>
      </c>
      <c r="NEF200" s="109"/>
      <c r="NEG200" s="87"/>
      <c r="NEH200" s="87"/>
      <c r="NEI200" s="87">
        <v>0</v>
      </c>
      <c r="NEJ200" s="87">
        <f>NEH200+NEI200</f>
        <v>0</v>
      </c>
      <c r="NEK200" s="87">
        <v>0</v>
      </c>
      <c r="NEL200" s="87">
        <f>NEJ200*(($H$150)+1)+(IF(NEK200&lt;101,NEK200,IF(NEK200&lt;201,NEK200/2,IF(NEK200&lt;=301,NEK200/3,NEK200/4))))</f>
        <v>0</v>
      </c>
      <c r="NEM200" s="108">
        <v>4</v>
      </c>
      <c r="NEN200" s="109"/>
      <c r="NEO200" s="87"/>
      <c r="NEP200" s="87"/>
      <c r="NEQ200" s="87">
        <v>0</v>
      </c>
      <c r="NER200" s="87">
        <f>NEP200+NEQ200</f>
        <v>0</v>
      </c>
      <c r="NES200" s="87">
        <v>0</v>
      </c>
      <c r="NET200" s="87">
        <f>NER200*(($H$150)+1)+(IF(NES200&lt;101,NES200,IF(NES200&lt;201,NES200/2,IF(NES200&lt;=301,NES200/3,NES200/4))))</f>
        <v>0</v>
      </c>
      <c r="NEU200" s="108">
        <v>4</v>
      </c>
      <c r="NEV200" s="109"/>
      <c r="NEW200" s="87"/>
      <c r="NEX200" s="87"/>
      <c r="NEY200" s="87">
        <v>0</v>
      </c>
      <c r="NEZ200" s="87">
        <f>NEX200+NEY200</f>
        <v>0</v>
      </c>
      <c r="NFA200" s="87">
        <v>0</v>
      </c>
      <c r="NFB200" s="87">
        <f>NEZ200*(($H$150)+1)+(IF(NFA200&lt;101,NFA200,IF(NFA200&lt;201,NFA200/2,IF(NFA200&lt;=301,NFA200/3,NFA200/4))))</f>
        <v>0</v>
      </c>
      <c r="NFC200" s="108">
        <v>4</v>
      </c>
      <c r="NFD200" s="109"/>
      <c r="NFE200" s="87"/>
      <c r="NFF200" s="87"/>
      <c r="NFG200" s="87">
        <v>0</v>
      </c>
      <c r="NFH200" s="87">
        <f>NFF200+NFG200</f>
        <v>0</v>
      </c>
      <c r="NFI200" s="87">
        <v>0</v>
      </c>
      <c r="NFJ200" s="87">
        <f>NFH200*(($H$150)+1)+(IF(NFI200&lt;101,NFI200,IF(NFI200&lt;201,NFI200/2,IF(NFI200&lt;=301,NFI200/3,NFI200/4))))</f>
        <v>0</v>
      </c>
      <c r="NFK200" s="108">
        <v>4</v>
      </c>
      <c r="NFL200" s="109"/>
      <c r="NFM200" s="87"/>
      <c r="NFN200" s="87"/>
      <c r="NFO200" s="87">
        <v>0</v>
      </c>
      <c r="NFP200" s="87">
        <f>NFN200+NFO200</f>
        <v>0</v>
      </c>
      <c r="NFQ200" s="87">
        <v>0</v>
      </c>
      <c r="NFR200" s="87">
        <f>NFP200*(($H$150)+1)+(IF(NFQ200&lt;101,NFQ200,IF(NFQ200&lt;201,NFQ200/2,IF(NFQ200&lt;=301,NFQ200/3,NFQ200/4))))</f>
        <v>0</v>
      </c>
      <c r="NFS200" s="108">
        <v>4</v>
      </c>
      <c r="NFT200" s="109"/>
      <c r="NFU200" s="87"/>
      <c r="NFV200" s="87"/>
      <c r="NFW200" s="87">
        <v>0</v>
      </c>
      <c r="NFX200" s="87">
        <f>NFV200+NFW200</f>
        <v>0</v>
      </c>
      <c r="NFY200" s="87">
        <v>0</v>
      </c>
      <c r="NFZ200" s="87">
        <f>NFX200*(($H$150)+1)+(IF(NFY200&lt;101,NFY200,IF(NFY200&lt;201,NFY200/2,IF(NFY200&lt;=301,NFY200/3,NFY200/4))))</f>
        <v>0</v>
      </c>
      <c r="NGA200" s="108">
        <v>4</v>
      </c>
      <c r="NGB200" s="109"/>
      <c r="NGC200" s="87"/>
      <c r="NGD200" s="87"/>
      <c r="NGE200" s="87">
        <v>0</v>
      </c>
      <c r="NGF200" s="87">
        <f>NGD200+NGE200</f>
        <v>0</v>
      </c>
      <c r="NGG200" s="87">
        <v>0</v>
      </c>
      <c r="NGH200" s="87">
        <f>NGF200*(($H$150)+1)+(IF(NGG200&lt;101,NGG200,IF(NGG200&lt;201,NGG200/2,IF(NGG200&lt;=301,NGG200/3,NGG200/4))))</f>
        <v>0</v>
      </c>
      <c r="NGI200" s="108">
        <v>4</v>
      </c>
      <c r="NGJ200" s="109"/>
      <c r="NGK200" s="87"/>
      <c r="NGL200" s="87"/>
      <c r="NGM200" s="87">
        <v>0</v>
      </c>
      <c r="NGN200" s="87">
        <f>NGL200+NGM200</f>
        <v>0</v>
      </c>
      <c r="NGO200" s="87">
        <v>0</v>
      </c>
      <c r="NGP200" s="87">
        <f>NGN200*(($H$150)+1)+(IF(NGO200&lt;101,NGO200,IF(NGO200&lt;201,NGO200/2,IF(NGO200&lt;=301,NGO200/3,NGO200/4))))</f>
        <v>0</v>
      </c>
      <c r="NGQ200" s="108">
        <v>4</v>
      </c>
      <c r="NGR200" s="109"/>
      <c r="NGS200" s="87"/>
      <c r="NGT200" s="87"/>
      <c r="NGU200" s="87">
        <v>0</v>
      </c>
      <c r="NGV200" s="87">
        <f>NGT200+NGU200</f>
        <v>0</v>
      </c>
      <c r="NGW200" s="87">
        <v>0</v>
      </c>
      <c r="NGX200" s="87">
        <f>NGV200*(($H$150)+1)+(IF(NGW200&lt;101,NGW200,IF(NGW200&lt;201,NGW200/2,IF(NGW200&lt;=301,NGW200/3,NGW200/4))))</f>
        <v>0</v>
      </c>
      <c r="NGY200" s="108">
        <v>4</v>
      </c>
      <c r="NGZ200" s="109"/>
      <c r="NHA200" s="87"/>
      <c r="NHB200" s="87"/>
      <c r="NHC200" s="87">
        <v>0</v>
      </c>
      <c r="NHD200" s="87">
        <f>NHB200+NHC200</f>
        <v>0</v>
      </c>
      <c r="NHE200" s="87">
        <v>0</v>
      </c>
      <c r="NHF200" s="87">
        <f>NHD200*(($H$150)+1)+(IF(NHE200&lt;101,NHE200,IF(NHE200&lt;201,NHE200/2,IF(NHE200&lt;=301,NHE200/3,NHE200/4))))</f>
        <v>0</v>
      </c>
      <c r="NHG200" s="108">
        <v>4</v>
      </c>
      <c r="NHH200" s="109"/>
      <c r="NHI200" s="87"/>
      <c r="NHJ200" s="87"/>
      <c r="NHK200" s="87">
        <v>0</v>
      </c>
      <c r="NHL200" s="87">
        <f>NHJ200+NHK200</f>
        <v>0</v>
      </c>
      <c r="NHM200" s="87">
        <v>0</v>
      </c>
      <c r="NHN200" s="87">
        <f>NHL200*(($H$150)+1)+(IF(NHM200&lt;101,NHM200,IF(NHM200&lt;201,NHM200/2,IF(NHM200&lt;=301,NHM200/3,NHM200/4))))</f>
        <v>0</v>
      </c>
      <c r="NHO200" s="108">
        <v>4</v>
      </c>
      <c r="NHP200" s="109"/>
      <c r="NHQ200" s="87"/>
      <c r="NHR200" s="87"/>
      <c r="NHS200" s="87">
        <v>0</v>
      </c>
      <c r="NHT200" s="87">
        <f>NHR200+NHS200</f>
        <v>0</v>
      </c>
      <c r="NHU200" s="87">
        <v>0</v>
      </c>
      <c r="NHV200" s="87">
        <f>NHT200*(($H$150)+1)+(IF(NHU200&lt;101,NHU200,IF(NHU200&lt;201,NHU200/2,IF(NHU200&lt;=301,NHU200/3,NHU200/4))))</f>
        <v>0</v>
      </c>
      <c r="NHW200" s="108">
        <v>4</v>
      </c>
      <c r="NHX200" s="109"/>
      <c r="NHY200" s="87"/>
      <c r="NHZ200" s="87"/>
      <c r="NIA200" s="87">
        <v>0</v>
      </c>
      <c r="NIB200" s="87">
        <f>NHZ200+NIA200</f>
        <v>0</v>
      </c>
      <c r="NIC200" s="87">
        <v>0</v>
      </c>
      <c r="NID200" s="87">
        <f>NIB200*(($H$150)+1)+(IF(NIC200&lt;101,NIC200,IF(NIC200&lt;201,NIC200/2,IF(NIC200&lt;=301,NIC200/3,NIC200/4))))</f>
        <v>0</v>
      </c>
      <c r="NIE200" s="108">
        <v>4</v>
      </c>
      <c r="NIF200" s="109"/>
      <c r="NIG200" s="87"/>
      <c r="NIH200" s="87"/>
      <c r="NII200" s="87">
        <v>0</v>
      </c>
      <c r="NIJ200" s="87">
        <f>NIH200+NII200</f>
        <v>0</v>
      </c>
      <c r="NIK200" s="87">
        <v>0</v>
      </c>
      <c r="NIL200" s="87">
        <f>NIJ200*(($H$150)+1)+(IF(NIK200&lt;101,NIK200,IF(NIK200&lt;201,NIK200/2,IF(NIK200&lt;=301,NIK200/3,NIK200/4))))</f>
        <v>0</v>
      </c>
      <c r="NIM200" s="108">
        <v>4</v>
      </c>
      <c r="NIN200" s="109"/>
      <c r="NIO200" s="87"/>
      <c r="NIP200" s="87"/>
      <c r="NIQ200" s="87">
        <v>0</v>
      </c>
      <c r="NIR200" s="87">
        <f>NIP200+NIQ200</f>
        <v>0</v>
      </c>
      <c r="NIS200" s="87">
        <v>0</v>
      </c>
      <c r="NIT200" s="87">
        <f>NIR200*(($H$150)+1)+(IF(NIS200&lt;101,NIS200,IF(NIS200&lt;201,NIS200/2,IF(NIS200&lt;=301,NIS200/3,NIS200/4))))</f>
        <v>0</v>
      </c>
      <c r="NIU200" s="108">
        <v>4</v>
      </c>
      <c r="NIV200" s="109"/>
      <c r="NIW200" s="87"/>
      <c r="NIX200" s="87"/>
      <c r="NIY200" s="87">
        <v>0</v>
      </c>
      <c r="NIZ200" s="87">
        <f>NIX200+NIY200</f>
        <v>0</v>
      </c>
      <c r="NJA200" s="87">
        <v>0</v>
      </c>
      <c r="NJB200" s="87">
        <f>NIZ200*(($H$150)+1)+(IF(NJA200&lt;101,NJA200,IF(NJA200&lt;201,NJA200/2,IF(NJA200&lt;=301,NJA200/3,NJA200/4))))</f>
        <v>0</v>
      </c>
      <c r="NJC200" s="108">
        <v>4</v>
      </c>
      <c r="NJD200" s="109"/>
      <c r="NJE200" s="87"/>
      <c r="NJF200" s="87"/>
      <c r="NJG200" s="87">
        <v>0</v>
      </c>
      <c r="NJH200" s="87">
        <f>NJF200+NJG200</f>
        <v>0</v>
      </c>
      <c r="NJI200" s="87">
        <v>0</v>
      </c>
      <c r="NJJ200" s="87">
        <f>NJH200*(($H$150)+1)+(IF(NJI200&lt;101,NJI200,IF(NJI200&lt;201,NJI200/2,IF(NJI200&lt;=301,NJI200/3,NJI200/4))))</f>
        <v>0</v>
      </c>
      <c r="NJK200" s="108">
        <v>4</v>
      </c>
      <c r="NJL200" s="109"/>
      <c r="NJM200" s="87"/>
      <c r="NJN200" s="87"/>
      <c r="NJO200" s="87">
        <v>0</v>
      </c>
      <c r="NJP200" s="87">
        <f>NJN200+NJO200</f>
        <v>0</v>
      </c>
      <c r="NJQ200" s="87">
        <v>0</v>
      </c>
      <c r="NJR200" s="87">
        <f>NJP200*(($H$150)+1)+(IF(NJQ200&lt;101,NJQ200,IF(NJQ200&lt;201,NJQ200/2,IF(NJQ200&lt;=301,NJQ200/3,NJQ200/4))))</f>
        <v>0</v>
      </c>
      <c r="NJS200" s="108">
        <v>4</v>
      </c>
      <c r="NJT200" s="109"/>
      <c r="NJU200" s="87"/>
      <c r="NJV200" s="87"/>
      <c r="NJW200" s="87">
        <v>0</v>
      </c>
      <c r="NJX200" s="87">
        <f>NJV200+NJW200</f>
        <v>0</v>
      </c>
      <c r="NJY200" s="87">
        <v>0</v>
      </c>
      <c r="NJZ200" s="87">
        <f>NJX200*(($H$150)+1)+(IF(NJY200&lt;101,NJY200,IF(NJY200&lt;201,NJY200/2,IF(NJY200&lt;=301,NJY200/3,NJY200/4))))</f>
        <v>0</v>
      </c>
      <c r="NKA200" s="108">
        <v>4</v>
      </c>
      <c r="NKB200" s="109"/>
      <c r="NKC200" s="87"/>
      <c r="NKD200" s="87"/>
      <c r="NKE200" s="87">
        <v>0</v>
      </c>
      <c r="NKF200" s="87">
        <f>NKD200+NKE200</f>
        <v>0</v>
      </c>
      <c r="NKG200" s="87">
        <v>0</v>
      </c>
      <c r="NKH200" s="87">
        <f>NKF200*(($H$150)+1)+(IF(NKG200&lt;101,NKG200,IF(NKG200&lt;201,NKG200/2,IF(NKG200&lt;=301,NKG200/3,NKG200/4))))</f>
        <v>0</v>
      </c>
      <c r="NKI200" s="108">
        <v>4</v>
      </c>
      <c r="NKJ200" s="109"/>
      <c r="NKK200" s="87"/>
      <c r="NKL200" s="87"/>
      <c r="NKM200" s="87">
        <v>0</v>
      </c>
      <c r="NKN200" s="87">
        <f>NKL200+NKM200</f>
        <v>0</v>
      </c>
      <c r="NKO200" s="87">
        <v>0</v>
      </c>
      <c r="NKP200" s="87">
        <f>NKN200*(($H$150)+1)+(IF(NKO200&lt;101,NKO200,IF(NKO200&lt;201,NKO200/2,IF(NKO200&lt;=301,NKO200/3,NKO200/4))))</f>
        <v>0</v>
      </c>
      <c r="NKQ200" s="108">
        <v>4</v>
      </c>
      <c r="NKR200" s="109"/>
      <c r="NKS200" s="87"/>
      <c r="NKT200" s="87"/>
      <c r="NKU200" s="87">
        <v>0</v>
      </c>
      <c r="NKV200" s="87">
        <f>NKT200+NKU200</f>
        <v>0</v>
      </c>
      <c r="NKW200" s="87">
        <v>0</v>
      </c>
      <c r="NKX200" s="87">
        <f>NKV200*(($H$150)+1)+(IF(NKW200&lt;101,NKW200,IF(NKW200&lt;201,NKW200/2,IF(NKW200&lt;=301,NKW200/3,NKW200/4))))</f>
        <v>0</v>
      </c>
      <c r="NKY200" s="108">
        <v>4</v>
      </c>
      <c r="NKZ200" s="109"/>
      <c r="NLA200" s="87"/>
      <c r="NLB200" s="87"/>
      <c r="NLC200" s="87">
        <v>0</v>
      </c>
      <c r="NLD200" s="87">
        <f>NLB200+NLC200</f>
        <v>0</v>
      </c>
      <c r="NLE200" s="87">
        <v>0</v>
      </c>
      <c r="NLF200" s="87">
        <f>NLD200*(($H$150)+1)+(IF(NLE200&lt;101,NLE200,IF(NLE200&lt;201,NLE200/2,IF(NLE200&lt;=301,NLE200/3,NLE200/4))))</f>
        <v>0</v>
      </c>
      <c r="NLG200" s="108">
        <v>4</v>
      </c>
      <c r="NLH200" s="109"/>
      <c r="NLI200" s="87"/>
      <c r="NLJ200" s="87"/>
      <c r="NLK200" s="87">
        <v>0</v>
      </c>
      <c r="NLL200" s="87">
        <f>NLJ200+NLK200</f>
        <v>0</v>
      </c>
      <c r="NLM200" s="87">
        <v>0</v>
      </c>
      <c r="NLN200" s="87">
        <f>NLL200*(($H$150)+1)+(IF(NLM200&lt;101,NLM200,IF(NLM200&lt;201,NLM200/2,IF(NLM200&lt;=301,NLM200/3,NLM200/4))))</f>
        <v>0</v>
      </c>
      <c r="NLO200" s="108">
        <v>4</v>
      </c>
      <c r="NLP200" s="109"/>
      <c r="NLQ200" s="87"/>
      <c r="NLR200" s="87"/>
      <c r="NLS200" s="87">
        <v>0</v>
      </c>
      <c r="NLT200" s="87">
        <f>NLR200+NLS200</f>
        <v>0</v>
      </c>
      <c r="NLU200" s="87">
        <v>0</v>
      </c>
      <c r="NLV200" s="87">
        <f>NLT200*(($H$150)+1)+(IF(NLU200&lt;101,NLU200,IF(NLU200&lt;201,NLU200/2,IF(NLU200&lt;=301,NLU200/3,NLU200/4))))</f>
        <v>0</v>
      </c>
      <c r="NLW200" s="108">
        <v>4</v>
      </c>
      <c r="NLX200" s="109"/>
      <c r="NLY200" s="87"/>
      <c r="NLZ200" s="87"/>
      <c r="NMA200" s="87">
        <v>0</v>
      </c>
      <c r="NMB200" s="87">
        <f>NLZ200+NMA200</f>
        <v>0</v>
      </c>
      <c r="NMC200" s="87">
        <v>0</v>
      </c>
      <c r="NMD200" s="87">
        <f>NMB200*(($H$150)+1)+(IF(NMC200&lt;101,NMC200,IF(NMC200&lt;201,NMC200/2,IF(NMC200&lt;=301,NMC200/3,NMC200/4))))</f>
        <v>0</v>
      </c>
      <c r="NME200" s="108">
        <v>4</v>
      </c>
      <c r="NMF200" s="109"/>
      <c r="NMG200" s="87"/>
      <c r="NMH200" s="87"/>
      <c r="NMI200" s="87">
        <v>0</v>
      </c>
      <c r="NMJ200" s="87">
        <f>NMH200+NMI200</f>
        <v>0</v>
      </c>
      <c r="NMK200" s="87">
        <v>0</v>
      </c>
      <c r="NML200" s="87">
        <f>NMJ200*(($H$150)+1)+(IF(NMK200&lt;101,NMK200,IF(NMK200&lt;201,NMK200/2,IF(NMK200&lt;=301,NMK200/3,NMK200/4))))</f>
        <v>0</v>
      </c>
      <c r="NMM200" s="108">
        <v>4</v>
      </c>
      <c r="NMN200" s="109"/>
      <c r="NMO200" s="87"/>
      <c r="NMP200" s="87"/>
      <c r="NMQ200" s="87">
        <v>0</v>
      </c>
      <c r="NMR200" s="87">
        <f>NMP200+NMQ200</f>
        <v>0</v>
      </c>
      <c r="NMS200" s="87">
        <v>0</v>
      </c>
      <c r="NMT200" s="87">
        <f>NMR200*(($H$150)+1)+(IF(NMS200&lt;101,NMS200,IF(NMS200&lt;201,NMS200/2,IF(NMS200&lt;=301,NMS200/3,NMS200/4))))</f>
        <v>0</v>
      </c>
      <c r="NMU200" s="108">
        <v>4</v>
      </c>
      <c r="NMV200" s="109"/>
      <c r="NMW200" s="87"/>
      <c r="NMX200" s="87"/>
      <c r="NMY200" s="87">
        <v>0</v>
      </c>
      <c r="NMZ200" s="87">
        <f>NMX200+NMY200</f>
        <v>0</v>
      </c>
      <c r="NNA200" s="87">
        <v>0</v>
      </c>
      <c r="NNB200" s="87">
        <f>NMZ200*(($H$150)+1)+(IF(NNA200&lt;101,NNA200,IF(NNA200&lt;201,NNA200/2,IF(NNA200&lt;=301,NNA200/3,NNA200/4))))</f>
        <v>0</v>
      </c>
      <c r="NNC200" s="108">
        <v>4</v>
      </c>
      <c r="NND200" s="109"/>
      <c r="NNE200" s="87"/>
      <c r="NNF200" s="87"/>
      <c r="NNG200" s="87">
        <v>0</v>
      </c>
      <c r="NNH200" s="87">
        <f>NNF200+NNG200</f>
        <v>0</v>
      </c>
      <c r="NNI200" s="87">
        <v>0</v>
      </c>
      <c r="NNJ200" s="87">
        <f>NNH200*(($H$150)+1)+(IF(NNI200&lt;101,NNI200,IF(NNI200&lt;201,NNI200/2,IF(NNI200&lt;=301,NNI200/3,NNI200/4))))</f>
        <v>0</v>
      </c>
      <c r="NNK200" s="108">
        <v>4</v>
      </c>
      <c r="NNL200" s="109"/>
      <c r="NNM200" s="87"/>
      <c r="NNN200" s="87"/>
      <c r="NNO200" s="87">
        <v>0</v>
      </c>
      <c r="NNP200" s="87">
        <f>NNN200+NNO200</f>
        <v>0</v>
      </c>
      <c r="NNQ200" s="87">
        <v>0</v>
      </c>
      <c r="NNR200" s="87">
        <f>NNP200*(($H$150)+1)+(IF(NNQ200&lt;101,NNQ200,IF(NNQ200&lt;201,NNQ200/2,IF(NNQ200&lt;=301,NNQ200/3,NNQ200/4))))</f>
        <v>0</v>
      </c>
      <c r="NNS200" s="108">
        <v>4</v>
      </c>
      <c r="NNT200" s="109"/>
      <c r="NNU200" s="87"/>
      <c r="NNV200" s="87"/>
      <c r="NNW200" s="87">
        <v>0</v>
      </c>
      <c r="NNX200" s="87">
        <f>NNV200+NNW200</f>
        <v>0</v>
      </c>
      <c r="NNY200" s="87">
        <v>0</v>
      </c>
      <c r="NNZ200" s="87">
        <f>NNX200*(($H$150)+1)+(IF(NNY200&lt;101,NNY200,IF(NNY200&lt;201,NNY200/2,IF(NNY200&lt;=301,NNY200/3,NNY200/4))))</f>
        <v>0</v>
      </c>
      <c r="NOA200" s="108">
        <v>4</v>
      </c>
      <c r="NOB200" s="109"/>
      <c r="NOC200" s="87"/>
      <c r="NOD200" s="87"/>
      <c r="NOE200" s="87">
        <v>0</v>
      </c>
      <c r="NOF200" s="87">
        <f>NOD200+NOE200</f>
        <v>0</v>
      </c>
      <c r="NOG200" s="87">
        <v>0</v>
      </c>
      <c r="NOH200" s="87">
        <f>NOF200*(($H$150)+1)+(IF(NOG200&lt;101,NOG200,IF(NOG200&lt;201,NOG200/2,IF(NOG200&lt;=301,NOG200/3,NOG200/4))))</f>
        <v>0</v>
      </c>
      <c r="NOI200" s="108">
        <v>4</v>
      </c>
      <c r="NOJ200" s="109"/>
      <c r="NOK200" s="87"/>
      <c r="NOL200" s="87"/>
      <c r="NOM200" s="87">
        <v>0</v>
      </c>
      <c r="NON200" s="87">
        <f>NOL200+NOM200</f>
        <v>0</v>
      </c>
      <c r="NOO200" s="87">
        <v>0</v>
      </c>
      <c r="NOP200" s="87">
        <f>NON200*(($H$150)+1)+(IF(NOO200&lt;101,NOO200,IF(NOO200&lt;201,NOO200/2,IF(NOO200&lt;=301,NOO200/3,NOO200/4))))</f>
        <v>0</v>
      </c>
      <c r="NOQ200" s="108">
        <v>4</v>
      </c>
      <c r="NOR200" s="109"/>
      <c r="NOS200" s="87"/>
      <c r="NOT200" s="87"/>
      <c r="NOU200" s="87">
        <v>0</v>
      </c>
      <c r="NOV200" s="87">
        <f>NOT200+NOU200</f>
        <v>0</v>
      </c>
      <c r="NOW200" s="87">
        <v>0</v>
      </c>
      <c r="NOX200" s="87">
        <f>NOV200*(($H$150)+1)+(IF(NOW200&lt;101,NOW200,IF(NOW200&lt;201,NOW200/2,IF(NOW200&lt;=301,NOW200/3,NOW200/4))))</f>
        <v>0</v>
      </c>
      <c r="NOY200" s="108">
        <v>4</v>
      </c>
      <c r="NOZ200" s="109"/>
      <c r="NPA200" s="87"/>
      <c r="NPB200" s="87"/>
      <c r="NPC200" s="87">
        <v>0</v>
      </c>
      <c r="NPD200" s="87">
        <f>NPB200+NPC200</f>
        <v>0</v>
      </c>
      <c r="NPE200" s="87">
        <v>0</v>
      </c>
      <c r="NPF200" s="87">
        <f>NPD200*(($H$150)+1)+(IF(NPE200&lt;101,NPE200,IF(NPE200&lt;201,NPE200/2,IF(NPE200&lt;=301,NPE200/3,NPE200/4))))</f>
        <v>0</v>
      </c>
      <c r="NPG200" s="108">
        <v>4</v>
      </c>
      <c r="NPH200" s="109"/>
      <c r="NPI200" s="87"/>
      <c r="NPJ200" s="87"/>
      <c r="NPK200" s="87">
        <v>0</v>
      </c>
      <c r="NPL200" s="87">
        <f>NPJ200+NPK200</f>
        <v>0</v>
      </c>
      <c r="NPM200" s="87">
        <v>0</v>
      </c>
      <c r="NPN200" s="87">
        <f>NPL200*(($H$150)+1)+(IF(NPM200&lt;101,NPM200,IF(NPM200&lt;201,NPM200/2,IF(NPM200&lt;=301,NPM200/3,NPM200/4))))</f>
        <v>0</v>
      </c>
      <c r="NPO200" s="108">
        <v>4</v>
      </c>
      <c r="NPP200" s="109"/>
      <c r="NPQ200" s="87"/>
      <c r="NPR200" s="87"/>
      <c r="NPS200" s="87">
        <v>0</v>
      </c>
      <c r="NPT200" s="87">
        <f>NPR200+NPS200</f>
        <v>0</v>
      </c>
      <c r="NPU200" s="87">
        <v>0</v>
      </c>
      <c r="NPV200" s="87">
        <f>NPT200*(($H$150)+1)+(IF(NPU200&lt;101,NPU200,IF(NPU200&lt;201,NPU200/2,IF(NPU200&lt;=301,NPU200/3,NPU200/4))))</f>
        <v>0</v>
      </c>
      <c r="NPW200" s="108">
        <v>4</v>
      </c>
      <c r="NPX200" s="109"/>
      <c r="NPY200" s="87"/>
      <c r="NPZ200" s="87"/>
      <c r="NQA200" s="87">
        <v>0</v>
      </c>
      <c r="NQB200" s="87">
        <f>NPZ200+NQA200</f>
        <v>0</v>
      </c>
      <c r="NQC200" s="87">
        <v>0</v>
      </c>
      <c r="NQD200" s="87">
        <f>NQB200*(($H$150)+1)+(IF(NQC200&lt;101,NQC200,IF(NQC200&lt;201,NQC200/2,IF(NQC200&lt;=301,NQC200/3,NQC200/4))))</f>
        <v>0</v>
      </c>
      <c r="NQE200" s="108">
        <v>4</v>
      </c>
      <c r="NQF200" s="109"/>
      <c r="NQG200" s="87"/>
      <c r="NQH200" s="87"/>
      <c r="NQI200" s="87">
        <v>0</v>
      </c>
      <c r="NQJ200" s="87">
        <f>NQH200+NQI200</f>
        <v>0</v>
      </c>
      <c r="NQK200" s="87">
        <v>0</v>
      </c>
      <c r="NQL200" s="87">
        <f>NQJ200*(($H$150)+1)+(IF(NQK200&lt;101,NQK200,IF(NQK200&lt;201,NQK200/2,IF(NQK200&lt;=301,NQK200/3,NQK200/4))))</f>
        <v>0</v>
      </c>
      <c r="NQM200" s="108">
        <v>4</v>
      </c>
      <c r="NQN200" s="109"/>
      <c r="NQO200" s="87"/>
      <c r="NQP200" s="87"/>
      <c r="NQQ200" s="87">
        <v>0</v>
      </c>
      <c r="NQR200" s="87">
        <f>NQP200+NQQ200</f>
        <v>0</v>
      </c>
      <c r="NQS200" s="87">
        <v>0</v>
      </c>
      <c r="NQT200" s="87">
        <f>NQR200*(($H$150)+1)+(IF(NQS200&lt;101,NQS200,IF(NQS200&lt;201,NQS200/2,IF(NQS200&lt;=301,NQS200/3,NQS200/4))))</f>
        <v>0</v>
      </c>
      <c r="NQU200" s="108">
        <v>4</v>
      </c>
      <c r="NQV200" s="109"/>
      <c r="NQW200" s="87"/>
      <c r="NQX200" s="87"/>
      <c r="NQY200" s="87">
        <v>0</v>
      </c>
      <c r="NQZ200" s="87">
        <f>NQX200+NQY200</f>
        <v>0</v>
      </c>
      <c r="NRA200" s="87">
        <v>0</v>
      </c>
      <c r="NRB200" s="87">
        <f>NQZ200*(($H$150)+1)+(IF(NRA200&lt;101,NRA200,IF(NRA200&lt;201,NRA200/2,IF(NRA200&lt;=301,NRA200/3,NRA200/4))))</f>
        <v>0</v>
      </c>
      <c r="NRC200" s="108">
        <v>4</v>
      </c>
      <c r="NRD200" s="109"/>
      <c r="NRE200" s="87"/>
      <c r="NRF200" s="87"/>
      <c r="NRG200" s="87">
        <v>0</v>
      </c>
      <c r="NRH200" s="87">
        <f>NRF200+NRG200</f>
        <v>0</v>
      </c>
      <c r="NRI200" s="87">
        <v>0</v>
      </c>
      <c r="NRJ200" s="87">
        <f>NRH200*(($H$150)+1)+(IF(NRI200&lt;101,NRI200,IF(NRI200&lt;201,NRI200/2,IF(NRI200&lt;=301,NRI200/3,NRI200/4))))</f>
        <v>0</v>
      </c>
      <c r="NRK200" s="108">
        <v>4</v>
      </c>
      <c r="NRL200" s="109"/>
      <c r="NRM200" s="87"/>
      <c r="NRN200" s="87"/>
      <c r="NRO200" s="87">
        <v>0</v>
      </c>
      <c r="NRP200" s="87">
        <f>NRN200+NRO200</f>
        <v>0</v>
      </c>
      <c r="NRQ200" s="87">
        <v>0</v>
      </c>
      <c r="NRR200" s="87">
        <f>NRP200*(($H$150)+1)+(IF(NRQ200&lt;101,NRQ200,IF(NRQ200&lt;201,NRQ200/2,IF(NRQ200&lt;=301,NRQ200/3,NRQ200/4))))</f>
        <v>0</v>
      </c>
      <c r="NRS200" s="108">
        <v>4</v>
      </c>
      <c r="NRT200" s="109"/>
      <c r="NRU200" s="87"/>
      <c r="NRV200" s="87"/>
      <c r="NRW200" s="87">
        <v>0</v>
      </c>
      <c r="NRX200" s="87">
        <f>NRV200+NRW200</f>
        <v>0</v>
      </c>
      <c r="NRY200" s="87">
        <v>0</v>
      </c>
      <c r="NRZ200" s="87">
        <f>NRX200*(($H$150)+1)+(IF(NRY200&lt;101,NRY200,IF(NRY200&lt;201,NRY200/2,IF(NRY200&lt;=301,NRY200/3,NRY200/4))))</f>
        <v>0</v>
      </c>
      <c r="NSA200" s="108">
        <v>4</v>
      </c>
      <c r="NSB200" s="109"/>
      <c r="NSC200" s="87"/>
      <c r="NSD200" s="87"/>
      <c r="NSE200" s="87">
        <v>0</v>
      </c>
      <c r="NSF200" s="87">
        <f>NSD200+NSE200</f>
        <v>0</v>
      </c>
      <c r="NSG200" s="87">
        <v>0</v>
      </c>
      <c r="NSH200" s="87">
        <f>NSF200*(($H$150)+1)+(IF(NSG200&lt;101,NSG200,IF(NSG200&lt;201,NSG200/2,IF(NSG200&lt;=301,NSG200/3,NSG200/4))))</f>
        <v>0</v>
      </c>
      <c r="NSI200" s="108">
        <v>4</v>
      </c>
      <c r="NSJ200" s="109"/>
      <c r="NSK200" s="87"/>
      <c r="NSL200" s="87"/>
      <c r="NSM200" s="87">
        <v>0</v>
      </c>
      <c r="NSN200" s="87">
        <f>NSL200+NSM200</f>
        <v>0</v>
      </c>
      <c r="NSO200" s="87">
        <v>0</v>
      </c>
      <c r="NSP200" s="87">
        <f>NSN200*(($H$150)+1)+(IF(NSO200&lt;101,NSO200,IF(NSO200&lt;201,NSO200/2,IF(NSO200&lt;=301,NSO200/3,NSO200/4))))</f>
        <v>0</v>
      </c>
      <c r="NSQ200" s="108">
        <v>4</v>
      </c>
      <c r="NSR200" s="109"/>
      <c r="NSS200" s="87"/>
      <c r="NST200" s="87"/>
      <c r="NSU200" s="87">
        <v>0</v>
      </c>
      <c r="NSV200" s="87">
        <f>NST200+NSU200</f>
        <v>0</v>
      </c>
      <c r="NSW200" s="87">
        <v>0</v>
      </c>
      <c r="NSX200" s="87">
        <f>NSV200*(($H$150)+1)+(IF(NSW200&lt;101,NSW200,IF(NSW200&lt;201,NSW200/2,IF(NSW200&lt;=301,NSW200/3,NSW200/4))))</f>
        <v>0</v>
      </c>
      <c r="NSY200" s="108">
        <v>4</v>
      </c>
      <c r="NSZ200" s="109"/>
      <c r="NTA200" s="87"/>
      <c r="NTB200" s="87"/>
      <c r="NTC200" s="87">
        <v>0</v>
      </c>
      <c r="NTD200" s="87">
        <f>NTB200+NTC200</f>
        <v>0</v>
      </c>
      <c r="NTE200" s="87">
        <v>0</v>
      </c>
      <c r="NTF200" s="87">
        <f>NTD200*(($H$150)+1)+(IF(NTE200&lt;101,NTE200,IF(NTE200&lt;201,NTE200/2,IF(NTE200&lt;=301,NTE200/3,NTE200/4))))</f>
        <v>0</v>
      </c>
      <c r="NTG200" s="108">
        <v>4</v>
      </c>
      <c r="NTH200" s="109"/>
      <c r="NTI200" s="87"/>
      <c r="NTJ200" s="87"/>
      <c r="NTK200" s="87">
        <v>0</v>
      </c>
      <c r="NTL200" s="87">
        <f>NTJ200+NTK200</f>
        <v>0</v>
      </c>
      <c r="NTM200" s="87">
        <v>0</v>
      </c>
      <c r="NTN200" s="87">
        <f>NTL200*(($H$150)+1)+(IF(NTM200&lt;101,NTM200,IF(NTM200&lt;201,NTM200/2,IF(NTM200&lt;=301,NTM200/3,NTM200/4))))</f>
        <v>0</v>
      </c>
      <c r="NTO200" s="108">
        <v>4</v>
      </c>
      <c r="NTP200" s="109"/>
      <c r="NTQ200" s="87"/>
      <c r="NTR200" s="87"/>
      <c r="NTS200" s="87">
        <v>0</v>
      </c>
      <c r="NTT200" s="87">
        <f>NTR200+NTS200</f>
        <v>0</v>
      </c>
      <c r="NTU200" s="87">
        <v>0</v>
      </c>
      <c r="NTV200" s="87">
        <f>NTT200*(($H$150)+1)+(IF(NTU200&lt;101,NTU200,IF(NTU200&lt;201,NTU200/2,IF(NTU200&lt;=301,NTU200/3,NTU200/4))))</f>
        <v>0</v>
      </c>
      <c r="NTW200" s="108">
        <v>4</v>
      </c>
      <c r="NTX200" s="109"/>
      <c r="NTY200" s="87"/>
      <c r="NTZ200" s="87"/>
      <c r="NUA200" s="87">
        <v>0</v>
      </c>
      <c r="NUB200" s="87">
        <f>NTZ200+NUA200</f>
        <v>0</v>
      </c>
      <c r="NUC200" s="87">
        <v>0</v>
      </c>
      <c r="NUD200" s="87">
        <f>NUB200*(($H$150)+1)+(IF(NUC200&lt;101,NUC200,IF(NUC200&lt;201,NUC200/2,IF(NUC200&lt;=301,NUC200/3,NUC200/4))))</f>
        <v>0</v>
      </c>
      <c r="NUE200" s="108">
        <v>4</v>
      </c>
      <c r="NUF200" s="109"/>
      <c r="NUG200" s="87"/>
      <c r="NUH200" s="87"/>
      <c r="NUI200" s="87">
        <v>0</v>
      </c>
      <c r="NUJ200" s="87">
        <f>NUH200+NUI200</f>
        <v>0</v>
      </c>
      <c r="NUK200" s="87">
        <v>0</v>
      </c>
      <c r="NUL200" s="87">
        <f>NUJ200*(($H$150)+1)+(IF(NUK200&lt;101,NUK200,IF(NUK200&lt;201,NUK200/2,IF(NUK200&lt;=301,NUK200/3,NUK200/4))))</f>
        <v>0</v>
      </c>
      <c r="NUM200" s="108">
        <v>4</v>
      </c>
      <c r="NUN200" s="109"/>
      <c r="NUO200" s="87"/>
      <c r="NUP200" s="87"/>
      <c r="NUQ200" s="87">
        <v>0</v>
      </c>
      <c r="NUR200" s="87">
        <f>NUP200+NUQ200</f>
        <v>0</v>
      </c>
      <c r="NUS200" s="87">
        <v>0</v>
      </c>
      <c r="NUT200" s="87">
        <f>NUR200*(($H$150)+1)+(IF(NUS200&lt;101,NUS200,IF(NUS200&lt;201,NUS200/2,IF(NUS200&lt;=301,NUS200/3,NUS200/4))))</f>
        <v>0</v>
      </c>
      <c r="NUU200" s="108">
        <v>4</v>
      </c>
      <c r="NUV200" s="109"/>
      <c r="NUW200" s="87"/>
      <c r="NUX200" s="87"/>
      <c r="NUY200" s="87">
        <v>0</v>
      </c>
      <c r="NUZ200" s="87">
        <f>NUX200+NUY200</f>
        <v>0</v>
      </c>
      <c r="NVA200" s="87">
        <v>0</v>
      </c>
      <c r="NVB200" s="87">
        <f>NUZ200*(($H$150)+1)+(IF(NVA200&lt;101,NVA200,IF(NVA200&lt;201,NVA200/2,IF(NVA200&lt;=301,NVA200/3,NVA200/4))))</f>
        <v>0</v>
      </c>
      <c r="NVC200" s="108">
        <v>4</v>
      </c>
      <c r="NVD200" s="109"/>
      <c r="NVE200" s="87"/>
      <c r="NVF200" s="87"/>
      <c r="NVG200" s="87">
        <v>0</v>
      </c>
      <c r="NVH200" s="87">
        <f>NVF200+NVG200</f>
        <v>0</v>
      </c>
      <c r="NVI200" s="87">
        <v>0</v>
      </c>
      <c r="NVJ200" s="87">
        <f>NVH200*(($H$150)+1)+(IF(NVI200&lt;101,NVI200,IF(NVI200&lt;201,NVI200/2,IF(NVI200&lt;=301,NVI200/3,NVI200/4))))</f>
        <v>0</v>
      </c>
      <c r="NVK200" s="108">
        <v>4</v>
      </c>
      <c r="NVL200" s="109"/>
      <c r="NVM200" s="87"/>
      <c r="NVN200" s="87"/>
      <c r="NVO200" s="87">
        <v>0</v>
      </c>
      <c r="NVP200" s="87">
        <f>NVN200+NVO200</f>
        <v>0</v>
      </c>
      <c r="NVQ200" s="87">
        <v>0</v>
      </c>
      <c r="NVR200" s="87">
        <f>NVP200*(($H$150)+1)+(IF(NVQ200&lt;101,NVQ200,IF(NVQ200&lt;201,NVQ200/2,IF(NVQ200&lt;=301,NVQ200/3,NVQ200/4))))</f>
        <v>0</v>
      </c>
      <c r="NVS200" s="108">
        <v>4</v>
      </c>
      <c r="NVT200" s="109"/>
      <c r="NVU200" s="87"/>
      <c r="NVV200" s="87"/>
      <c r="NVW200" s="87">
        <v>0</v>
      </c>
      <c r="NVX200" s="87">
        <f>NVV200+NVW200</f>
        <v>0</v>
      </c>
      <c r="NVY200" s="87">
        <v>0</v>
      </c>
      <c r="NVZ200" s="87">
        <f>NVX200*(($H$150)+1)+(IF(NVY200&lt;101,NVY200,IF(NVY200&lt;201,NVY200/2,IF(NVY200&lt;=301,NVY200/3,NVY200/4))))</f>
        <v>0</v>
      </c>
      <c r="NWA200" s="108">
        <v>4</v>
      </c>
      <c r="NWB200" s="109"/>
      <c r="NWC200" s="87"/>
      <c r="NWD200" s="87"/>
      <c r="NWE200" s="87">
        <v>0</v>
      </c>
      <c r="NWF200" s="87">
        <f>NWD200+NWE200</f>
        <v>0</v>
      </c>
      <c r="NWG200" s="87">
        <v>0</v>
      </c>
      <c r="NWH200" s="87">
        <f>NWF200*(($H$150)+1)+(IF(NWG200&lt;101,NWG200,IF(NWG200&lt;201,NWG200/2,IF(NWG200&lt;=301,NWG200/3,NWG200/4))))</f>
        <v>0</v>
      </c>
      <c r="NWI200" s="108">
        <v>4</v>
      </c>
      <c r="NWJ200" s="109"/>
      <c r="NWK200" s="87"/>
      <c r="NWL200" s="87"/>
      <c r="NWM200" s="87">
        <v>0</v>
      </c>
      <c r="NWN200" s="87">
        <f>NWL200+NWM200</f>
        <v>0</v>
      </c>
      <c r="NWO200" s="87">
        <v>0</v>
      </c>
      <c r="NWP200" s="87">
        <f>NWN200*(($H$150)+1)+(IF(NWO200&lt;101,NWO200,IF(NWO200&lt;201,NWO200/2,IF(NWO200&lt;=301,NWO200/3,NWO200/4))))</f>
        <v>0</v>
      </c>
      <c r="NWQ200" s="108">
        <v>4</v>
      </c>
      <c r="NWR200" s="109"/>
      <c r="NWS200" s="87"/>
      <c r="NWT200" s="87"/>
      <c r="NWU200" s="87">
        <v>0</v>
      </c>
      <c r="NWV200" s="87">
        <f>NWT200+NWU200</f>
        <v>0</v>
      </c>
      <c r="NWW200" s="87">
        <v>0</v>
      </c>
      <c r="NWX200" s="87">
        <f>NWV200*(($H$150)+1)+(IF(NWW200&lt;101,NWW200,IF(NWW200&lt;201,NWW200/2,IF(NWW200&lt;=301,NWW200/3,NWW200/4))))</f>
        <v>0</v>
      </c>
      <c r="NWY200" s="108">
        <v>4</v>
      </c>
      <c r="NWZ200" s="109"/>
      <c r="NXA200" s="87"/>
      <c r="NXB200" s="87"/>
      <c r="NXC200" s="87">
        <v>0</v>
      </c>
      <c r="NXD200" s="87">
        <f>NXB200+NXC200</f>
        <v>0</v>
      </c>
      <c r="NXE200" s="87">
        <v>0</v>
      </c>
      <c r="NXF200" s="87">
        <f>NXD200*(($H$150)+1)+(IF(NXE200&lt;101,NXE200,IF(NXE200&lt;201,NXE200/2,IF(NXE200&lt;=301,NXE200/3,NXE200/4))))</f>
        <v>0</v>
      </c>
      <c r="NXG200" s="108">
        <v>4</v>
      </c>
      <c r="NXH200" s="109"/>
      <c r="NXI200" s="87"/>
      <c r="NXJ200" s="87"/>
      <c r="NXK200" s="87">
        <v>0</v>
      </c>
      <c r="NXL200" s="87">
        <f>NXJ200+NXK200</f>
        <v>0</v>
      </c>
      <c r="NXM200" s="87">
        <v>0</v>
      </c>
      <c r="NXN200" s="87">
        <f>NXL200*(($H$150)+1)+(IF(NXM200&lt;101,NXM200,IF(NXM200&lt;201,NXM200/2,IF(NXM200&lt;=301,NXM200/3,NXM200/4))))</f>
        <v>0</v>
      </c>
      <c r="NXO200" s="108">
        <v>4</v>
      </c>
      <c r="NXP200" s="109"/>
      <c r="NXQ200" s="87"/>
      <c r="NXR200" s="87"/>
      <c r="NXS200" s="87">
        <v>0</v>
      </c>
      <c r="NXT200" s="87">
        <f>NXR200+NXS200</f>
        <v>0</v>
      </c>
      <c r="NXU200" s="87">
        <v>0</v>
      </c>
      <c r="NXV200" s="87">
        <f>NXT200*(($H$150)+1)+(IF(NXU200&lt;101,NXU200,IF(NXU200&lt;201,NXU200/2,IF(NXU200&lt;=301,NXU200/3,NXU200/4))))</f>
        <v>0</v>
      </c>
      <c r="NXW200" s="108">
        <v>4</v>
      </c>
      <c r="NXX200" s="109"/>
      <c r="NXY200" s="87"/>
      <c r="NXZ200" s="87"/>
      <c r="NYA200" s="87">
        <v>0</v>
      </c>
      <c r="NYB200" s="87">
        <f>NXZ200+NYA200</f>
        <v>0</v>
      </c>
      <c r="NYC200" s="87">
        <v>0</v>
      </c>
      <c r="NYD200" s="87">
        <f>NYB200*(($H$150)+1)+(IF(NYC200&lt;101,NYC200,IF(NYC200&lt;201,NYC200/2,IF(NYC200&lt;=301,NYC200/3,NYC200/4))))</f>
        <v>0</v>
      </c>
      <c r="NYE200" s="108">
        <v>4</v>
      </c>
      <c r="NYF200" s="109"/>
      <c r="NYG200" s="87"/>
      <c r="NYH200" s="87"/>
      <c r="NYI200" s="87">
        <v>0</v>
      </c>
      <c r="NYJ200" s="87">
        <f>NYH200+NYI200</f>
        <v>0</v>
      </c>
      <c r="NYK200" s="87">
        <v>0</v>
      </c>
      <c r="NYL200" s="87">
        <f>NYJ200*(($H$150)+1)+(IF(NYK200&lt;101,NYK200,IF(NYK200&lt;201,NYK200/2,IF(NYK200&lt;=301,NYK200/3,NYK200/4))))</f>
        <v>0</v>
      </c>
      <c r="NYM200" s="108">
        <v>4</v>
      </c>
      <c r="NYN200" s="109"/>
      <c r="NYO200" s="87"/>
      <c r="NYP200" s="87"/>
      <c r="NYQ200" s="87">
        <v>0</v>
      </c>
      <c r="NYR200" s="87">
        <f>NYP200+NYQ200</f>
        <v>0</v>
      </c>
      <c r="NYS200" s="87">
        <v>0</v>
      </c>
      <c r="NYT200" s="87">
        <f>NYR200*(($H$150)+1)+(IF(NYS200&lt;101,NYS200,IF(NYS200&lt;201,NYS200/2,IF(NYS200&lt;=301,NYS200/3,NYS200/4))))</f>
        <v>0</v>
      </c>
      <c r="NYU200" s="108">
        <v>4</v>
      </c>
      <c r="NYV200" s="109"/>
      <c r="NYW200" s="87"/>
      <c r="NYX200" s="87"/>
      <c r="NYY200" s="87">
        <v>0</v>
      </c>
      <c r="NYZ200" s="87">
        <f>NYX200+NYY200</f>
        <v>0</v>
      </c>
      <c r="NZA200" s="87">
        <v>0</v>
      </c>
      <c r="NZB200" s="87">
        <f>NYZ200*(($H$150)+1)+(IF(NZA200&lt;101,NZA200,IF(NZA200&lt;201,NZA200/2,IF(NZA200&lt;=301,NZA200/3,NZA200/4))))</f>
        <v>0</v>
      </c>
      <c r="NZC200" s="108">
        <v>4</v>
      </c>
      <c r="NZD200" s="109"/>
      <c r="NZE200" s="87"/>
      <c r="NZF200" s="87"/>
      <c r="NZG200" s="87">
        <v>0</v>
      </c>
      <c r="NZH200" s="87">
        <f>NZF200+NZG200</f>
        <v>0</v>
      </c>
      <c r="NZI200" s="87">
        <v>0</v>
      </c>
      <c r="NZJ200" s="87">
        <f>NZH200*(($H$150)+1)+(IF(NZI200&lt;101,NZI200,IF(NZI200&lt;201,NZI200/2,IF(NZI200&lt;=301,NZI200/3,NZI200/4))))</f>
        <v>0</v>
      </c>
      <c r="NZK200" s="108">
        <v>4</v>
      </c>
      <c r="NZL200" s="109"/>
      <c r="NZM200" s="87"/>
      <c r="NZN200" s="87"/>
      <c r="NZO200" s="87">
        <v>0</v>
      </c>
      <c r="NZP200" s="87">
        <f>NZN200+NZO200</f>
        <v>0</v>
      </c>
      <c r="NZQ200" s="87">
        <v>0</v>
      </c>
      <c r="NZR200" s="87">
        <f>NZP200*(($H$150)+1)+(IF(NZQ200&lt;101,NZQ200,IF(NZQ200&lt;201,NZQ200/2,IF(NZQ200&lt;=301,NZQ200/3,NZQ200/4))))</f>
        <v>0</v>
      </c>
      <c r="NZS200" s="108">
        <v>4</v>
      </c>
      <c r="NZT200" s="109"/>
      <c r="NZU200" s="87"/>
      <c r="NZV200" s="87"/>
      <c r="NZW200" s="87">
        <v>0</v>
      </c>
      <c r="NZX200" s="87">
        <f>NZV200+NZW200</f>
        <v>0</v>
      </c>
      <c r="NZY200" s="87">
        <v>0</v>
      </c>
      <c r="NZZ200" s="87">
        <f>NZX200*(($H$150)+1)+(IF(NZY200&lt;101,NZY200,IF(NZY200&lt;201,NZY200/2,IF(NZY200&lt;=301,NZY200/3,NZY200/4))))</f>
        <v>0</v>
      </c>
      <c r="OAA200" s="108">
        <v>4</v>
      </c>
      <c r="OAB200" s="109"/>
      <c r="OAC200" s="87"/>
      <c r="OAD200" s="87"/>
      <c r="OAE200" s="87">
        <v>0</v>
      </c>
      <c r="OAF200" s="87">
        <f>OAD200+OAE200</f>
        <v>0</v>
      </c>
      <c r="OAG200" s="87">
        <v>0</v>
      </c>
      <c r="OAH200" s="87">
        <f>OAF200*(($H$150)+1)+(IF(OAG200&lt;101,OAG200,IF(OAG200&lt;201,OAG200/2,IF(OAG200&lt;=301,OAG200/3,OAG200/4))))</f>
        <v>0</v>
      </c>
      <c r="OAI200" s="108">
        <v>4</v>
      </c>
      <c r="OAJ200" s="109"/>
      <c r="OAK200" s="87"/>
      <c r="OAL200" s="87"/>
      <c r="OAM200" s="87">
        <v>0</v>
      </c>
      <c r="OAN200" s="87">
        <f>OAL200+OAM200</f>
        <v>0</v>
      </c>
      <c r="OAO200" s="87">
        <v>0</v>
      </c>
      <c r="OAP200" s="87">
        <f>OAN200*(($H$150)+1)+(IF(OAO200&lt;101,OAO200,IF(OAO200&lt;201,OAO200/2,IF(OAO200&lt;=301,OAO200/3,OAO200/4))))</f>
        <v>0</v>
      </c>
      <c r="OAQ200" s="108">
        <v>4</v>
      </c>
      <c r="OAR200" s="109"/>
      <c r="OAS200" s="87"/>
      <c r="OAT200" s="87"/>
      <c r="OAU200" s="87">
        <v>0</v>
      </c>
      <c r="OAV200" s="87">
        <f>OAT200+OAU200</f>
        <v>0</v>
      </c>
      <c r="OAW200" s="87">
        <v>0</v>
      </c>
      <c r="OAX200" s="87">
        <f>OAV200*(($H$150)+1)+(IF(OAW200&lt;101,OAW200,IF(OAW200&lt;201,OAW200/2,IF(OAW200&lt;=301,OAW200/3,OAW200/4))))</f>
        <v>0</v>
      </c>
      <c r="OAY200" s="108">
        <v>4</v>
      </c>
      <c r="OAZ200" s="109"/>
      <c r="OBA200" s="87"/>
      <c r="OBB200" s="87"/>
      <c r="OBC200" s="87">
        <v>0</v>
      </c>
      <c r="OBD200" s="87">
        <f>OBB200+OBC200</f>
        <v>0</v>
      </c>
      <c r="OBE200" s="87">
        <v>0</v>
      </c>
      <c r="OBF200" s="87">
        <f>OBD200*(($H$150)+1)+(IF(OBE200&lt;101,OBE200,IF(OBE200&lt;201,OBE200/2,IF(OBE200&lt;=301,OBE200/3,OBE200/4))))</f>
        <v>0</v>
      </c>
      <c r="OBG200" s="108">
        <v>4</v>
      </c>
      <c r="OBH200" s="109"/>
      <c r="OBI200" s="87"/>
      <c r="OBJ200" s="87"/>
      <c r="OBK200" s="87">
        <v>0</v>
      </c>
      <c r="OBL200" s="87">
        <f>OBJ200+OBK200</f>
        <v>0</v>
      </c>
      <c r="OBM200" s="87">
        <v>0</v>
      </c>
      <c r="OBN200" s="87">
        <f>OBL200*(($H$150)+1)+(IF(OBM200&lt;101,OBM200,IF(OBM200&lt;201,OBM200/2,IF(OBM200&lt;=301,OBM200/3,OBM200/4))))</f>
        <v>0</v>
      </c>
      <c r="OBO200" s="108">
        <v>4</v>
      </c>
      <c r="OBP200" s="109"/>
      <c r="OBQ200" s="87"/>
      <c r="OBR200" s="87"/>
      <c r="OBS200" s="87">
        <v>0</v>
      </c>
      <c r="OBT200" s="87">
        <f>OBR200+OBS200</f>
        <v>0</v>
      </c>
      <c r="OBU200" s="87">
        <v>0</v>
      </c>
      <c r="OBV200" s="87">
        <f>OBT200*(($H$150)+1)+(IF(OBU200&lt;101,OBU200,IF(OBU200&lt;201,OBU200/2,IF(OBU200&lt;=301,OBU200/3,OBU200/4))))</f>
        <v>0</v>
      </c>
      <c r="OBW200" s="108">
        <v>4</v>
      </c>
      <c r="OBX200" s="109"/>
      <c r="OBY200" s="87"/>
      <c r="OBZ200" s="87"/>
      <c r="OCA200" s="87">
        <v>0</v>
      </c>
      <c r="OCB200" s="87">
        <f>OBZ200+OCA200</f>
        <v>0</v>
      </c>
      <c r="OCC200" s="87">
        <v>0</v>
      </c>
      <c r="OCD200" s="87">
        <f>OCB200*(($H$150)+1)+(IF(OCC200&lt;101,OCC200,IF(OCC200&lt;201,OCC200/2,IF(OCC200&lt;=301,OCC200/3,OCC200/4))))</f>
        <v>0</v>
      </c>
      <c r="OCE200" s="108">
        <v>4</v>
      </c>
      <c r="OCF200" s="109"/>
      <c r="OCG200" s="87"/>
      <c r="OCH200" s="87"/>
      <c r="OCI200" s="87">
        <v>0</v>
      </c>
      <c r="OCJ200" s="87">
        <f>OCH200+OCI200</f>
        <v>0</v>
      </c>
      <c r="OCK200" s="87">
        <v>0</v>
      </c>
      <c r="OCL200" s="87">
        <f>OCJ200*(($H$150)+1)+(IF(OCK200&lt;101,OCK200,IF(OCK200&lt;201,OCK200/2,IF(OCK200&lt;=301,OCK200/3,OCK200/4))))</f>
        <v>0</v>
      </c>
      <c r="OCM200" s="108">
        <v>4</v>
      </c>
      <c r="OCN200" s="109"/>
      <c r="OCO200" s="87"/>
      <c r="OCP200" s="87"/>
      <c r="OCQ200" s="87">
        <v>0</v>
      </c>
      <c r="OCR200" s="87">
        <f>OCP200+OCQ200</f>
        <v>0</v>
      </c>
      <c r="OCS200" s="87">
        <v>0</v>
      </c>
      <c r="OCT200" s="87">
        <f>OCR200*(($H$150)+1)+(IF(OCS200&lt;101,OCS200,IF(OCS200&lt;201,OCS200/2,IF(OCS200&lt;=301,OCS200/3,OCS200/4))))</f>
        <v>0</v>
      </c>
      <c r="OCU200" s="108">
        <v>4</v>
      </c>
      <c r="OCV200" s="109"/>
      <c r="OCW200" s="87"/>
      <c r="OCX200" s="87"/>
      <c r="OCY200" s="87">
        <v>0</v>
      </c>
      <c r="OCZ200" s="87">
        <f>OCX200+OCY200</f>
        <v>0</v>
      </c>
      <c r="ODA200" s="87">
        <v>0</v>
      </c>
      <c r="ODB200" s="87">
        <f>OCZ200*(($H$150)+1)+(IF(ODA200&lt;101,ODA200,IF(ODA200&lt;201,ODA200/2,IF(ODA200&lt;=301,ODA200/3,ODA200/4))))</f>
        <v>0</v>
      </c>
      <c r="ODC200" s="108">
        <v>4</v>
      </c>
      <c r="ODD200" s="109"/>
      <c r="ODE200" s="87"/>
      <c r="ODF200" s="87"/>
      <c r="ODG200" s="87">
        <v>0</v>
      </c>
      <c r="ODH200" s="87">
        <f>ODF200+ODG200</f>
        <v>0</v>
      </c>
      <c r="ODI200" s="87">
        <v>0</v>
      </c>
      <c r="ODJ200" s="87">
        <f>ODH200*(($H$150)+1)+(IF(ODI200&lt;101,ODI200,IF(ODI200&lt;201,ODI200/2,IF(ODI200&lt;=301,ODI200/3,ODI200/4))))</f>
        <v>0</v>
      </c>
      <c r="ODK200" s="108">
        <v>4</v>
      </c>
      <c r="ODL200" s="109"/>
      <c r="ODM200" s="87"/>
      <c r="ODN200" s="87"/>
      <c r="ODO200" s="87">
        <v>0</v>
      </c>
      <c r="ODP200" s="87">
        <f>ODN200+ODO200</f>
        <v>0</v>
      </c>
      <c r="ODQ200" s="87">
        <v>0</v>
      </c>
      <c r="ODR200" s="87">
        <f>ODP200*(($H$150)+1)+(IF(ODQ200&lt;101,ODQ200,IF(ODQ200&lt;201,ODQ200/2,IF(ODQ200&lt;=301,ODQ200/3,ODQ200/4))))</f>
        <v>0</v>
      </c>
      <c r="ODS200" s="108">
        <v>4</v>
      </c>
      <c r="ODT200" s="109"/>
      <c r="ODU200" s="87"/>
      <c r="ODV200" s="87"/>
      <c r="ODW200" s="87">
        <v>0</v>
      </c>
      <c r="ODX200" s="87">
        <f>ODV200+ODW200</f>
        <v>0</v>
      </c>
      <c r="ODY200" s="87">
        <v>0</v>
      </c>
      <c r="ODZ200" s="87">
        <f>ODX200*(($H$150)+1)+(IF(ODY200&lt;101,ODY200,IF(ODY200&lt;201,ODY200/2,IF(ODY200&lt;=301,ODY200/3,ODY200/4))))</f>
        <v>0</v>
      </c>
      <c r="OEA200" s="108">
        <v>4</v>
      </c>
      <c r="OEB200" s="109"/>
      <c r="OEC200" s="87"/>
      <c r="OED200" s="87"/>
      <c r="OEE200" s="87">
        <v>0</v>
      </c>
      <c r="OEF200" s="87">
        <f>OED200+OEE200</f>
        <v>0</v>
      </c>
      <c r="OEG200" s="87">
        <v>0</v>
      </c>
      <c r="OEH200" s="87">
        <f>OEF200*(($H$150)+1)+(IF(OEG200&lt;101,OEG200,IF(OEG200&lt;201,OEG200/2,IF(OEG200&lt;=301,OEG200/3,OEG200/4))))</f>
        <v>0</v>
      </c>
      <c r="OEI200" s="108">
        <v>4</v>
      </c>
      <c r="OEJ200" s="109"/>
      <c r="OEK200" s="87"/>
      <c r="OEL200" s="87"/>
      <c r="OEM200" s="87">
        <v>0</v>
      </c>
      <c r="OEN200" s="87">
        <f>OEL200+OEM200</f>
        <v>0</v>
      </c>
      <c r="OEO200" s="87">
        <v>0</v>
      </c>
      <c r="OEP200" s="87">
        <f>OEN200*(($H$150)+1)+(IF(OEO200&lt;101,OEO200,IF(OEO200&lt;201,OEO200/2,IF(OEO200&lt;=301,OEO200/3,OEO200/4))))</f>
        <v>0</v>
      </c>
      <c r="OEQ200" s="108">
        <v>4</v>
      </c>
      <c r="OER200" s="109"/>
      <c r="OES200" s="87"/>
      <c r="OET200" s="87"/>
      <c r="OEU200" s="87">
        <v>0</v>
      </c>
      <c r="OEV200" s="87">
        <f>OET200+OEU200</f>
        <v>0</v>
      </c>
      <c r="OEW200" s="87">
        <v>0</v>
      </c>
      <c r="OEX200" s="87">
        <f>OEV200*(($H$150)+1)+(IF(OEW200&lt;101,OEW200,IF(OEW200&lt;201,OEW200/2,IF(OEW200&lt;=301,OEW200/3,OEW200/4))))</f>
        <v>0</v>
      </c>
      <c r="OEY200" s="108">
        <v>4</v>
      </c>
      <c r="OEZ200" s="109"/>
      <c r="OFA200" s="87"/>
      <c r="OFB200" s="87"/>
      <c r="OFC200" s="87">
        <v>0</v>
      </c>
      <c r="OFD200" s="87">
        <f>OFB200+OFC200</f>
        <v>0</v>
      </c>
      <c r="OFE200" s="87">
        <v>0</v>
      </c>
      <c r="OFF200" s="87">
        <f>OFD200*(($H$150)+1)+(IF(OFE200&lt;101,OFE200,IF(OFE200&lt;201,OFE200/2,IF(OFE200&lt;=301,OFE200/3,OFE200/4))))</f>
        <v>0</v>
      </c>
      <c r="OFG200" s="108">
        <v>4</v>
      </c>
      <c r="OFH200" s="109"/>
      <c r="OFI200" s="87"/>
      <c r="OFJ200" s="87"/>
      <c r="OFK200" s="87">
        <v>0</v>
      </c>
      <c r="OFL200" s="87">
        <f>OFJ200+OFK200</f>
        <v>0</v>
      </c>
      <c r="OFM200" s="87">
        <v>0</v>
      </c>
      <c r="OFN200" s="87">
        <f>OFL200*(($H$150)+1)+(IF(OFM200&lt;101,OFM200,IF(OFM200&lt;201,OFM200/2,IF(OFM200&lt;=301,OFM200/3,OFM200/4))))</f>
        <v>0</v>
      </c>
      <c r="OFO200" s="108">
        <v>4</v>
      </c>
      <c r="OFP200" s="109"/>
      <c r="OFQ200" s="87"/>
      <c r="OFR200" s="87"/>
      <c r="OFS200" s="87">
        <v>0</v>
      </c>
      <c r="OFT200" s="87">
        <f>OFR200+OFS200</f>
        <v>0</v>
      </c>
      <c r="OFU200" s="87">
        <v>0</v>
      </c>
      <c r="OFV200" s="87">
        <f>OFT200*(($H$150)+1)+(IF(OFU200&lt;101,OFU200,IF(OFU200&lt;201,OFU200/2,IF(OFU200&lt;=301,OFU200/3,OFU200/4))))</f>
        <v>0</v>
      </c>
      <c r="OFW200" s="108">
        <v>4</v>
      </c>
      <c r="OFX200" s="109"/>
      <c r="OFY200" s="87"/>
      <c r="OFZ200" s="87"/>
      <c r="OGA200" s="87">
        <v>0</v>
      </c>
      <c r="OGB200" s="87">
        <f>OFZ200+OGA200</f>
        <v>0</v>
      </c>
      <c r="OGC200" s="87">
        <v>0</v>
      </c>
      <c r="OGD200" s="87">
        <f>OGB200*(($H$150)+1)+(IF(OGC200&lt;101,OGC200,IF(OGC200&lt;201,OGC200/2,IF(OGC200&lt;=301,OGC200/3,OGC200/4))))</f>
        <v>0</v>
      </c>
      <c r="OGE200" s="108">
        <v>4</v>
      </c>
      <c r="OGF200" s="109"/>
      <c r="OGG200" s="87"/>
      <c r="OGH200" s="87"/>
      <c r="OGI200" s="87">
        <v>0</v>
      </c>
      <c r="OGJ200" s="87">
        <f>OGH200+OGI200</f>
        <v>0</v>
      </c>
      <c r="OGK200" s="87">
        <v>0</v>
      </c>
      <c r="OGL200" s="87">
        <f>OGJ200*(($H$150)+1)+(IF(OGK200&lt;101,OGK200,IF(OGK200&lt;201,OGK200/2,IF(OGK200&lt;=301,OGK200/3,OGK200/4))))</f>
        <v>0</v>
      </c>
      <c r="OGM200" s="108">
        <v>4</v>
      </c>
      <c r="OGN200" s="109"/>
      <c r="OGO200" s="87"/>
      <c r="OGP200" s="87"/>
      <c r="OGQ200" s="87">
        <v>0</v>
      </c>
      <c r="OGR200" s="87">
        <f>OGP200+OGQ200</f>
        <v>0</v>
      </c>
      <c r="OGS200" s="87">
        <v>0</v>
      </c>
      <c r="OGT200" s="87">
        <f>OGR200*(($H$150)+1)+(IF(OGS200&lt;101,OGS200,IF(OGS200&lt;201,OGS200/2,IF(OGS200&lt;=301,OGS200/3,OGS200/4))))</f>
        <v>0</v>
      </c>
      <c r="OGU200" s="108">
        <v>4</v>
      </c>
      <c r="OGV200" s="109"/>
      <c r="OGW200" s="87"/>
      <c r="OGX200" s="87"/>
      <c r="OGY200" s="87">
        <v>0</v>
      </c>
      <c r="OGZ200" s="87">
        <f>OGX200+OGY200</f>
        <v>0</v>
      </c>
      <c r="OHA200" s="87">
        <v>0</v>
      </c>
      <c r="OHB200" s="87">
        <f>OGZ200*(($H$150)+1)+(IF(OHA200&lt;101,OHA200,IF(OHA200&lt;201,OHA200/2,IF(OHA200&lt;=301,OHA200/3,OHA200/4))))</f>
        <v>0</v>
      </c>
      <c r="OHC200" s="108">
        <v>4</v>
      </c>
      <c r="OHD200" s="109"/>
      <c r="OHE200" s="87"/>
      <c r="OHF200" s="87"/>
      <c r="OHG200" s="87">
        <v>0</v>
      </c>
      <c r="OHH200" s="87">
        <f>OHF200+OHG200</f>
        <v>0</v>
      </c>
      <c r="OHI200" s="87">
        <v>0</v>
      </c>
      <c r="OHJ200" s="87">
        <f>OHH200*(($H$150)+1)+(IF(OHI200&lt;101,OHI200,IF(OHI200&lt;201,OHI200/2,IF(OHI200&lt;=301,OHI200/3,OHI200/4))))</f>
        <v>0</v>
      </c>
      <c r="OHK200" s="108">
        <v>4</v>
      </c>
      <c r="OHL200" s="109"/>
      <c r="OHM200" s="87"/>
      <c r="OHN200" s="87"/>
      <c r="OHO200" s="87">
        <v>0</v>
      </c>
      <c r="OHP200" s="87">
        <f>OHN200+OHO200</f>
        <v>0</v>
      </c>
      <c r="OHQ200" s="87">
        <v>0</v>
      </c>
      <c r="OHR200" s="87">
        <f>OHP200*(($H$150)+1)+(IF(OHQ200&lt;101,OHQ200,IF(OHQ200&lt;201,OHQ200/2,IF(OHQ200&lt;=301,OHQ200/3,OHQ200/4))))</f>
        <v>0</v>
      </c>
      <c r="OHS200" s="108">
        <v>4</v>
      </c>
      <c r="OHT200" s="109"/>
      <c r="OHU200" s="87"/>
      <c r="OHV200" s="87"/>
      <c r="OHW200" s="87">
        <v>0</v>
      </c>
      <c r="OHX200" s="87">
        <f>OHV200+OHW200</f>
        <v>0</v>
      </c>
      <c r="OHY200" s="87">
        <v>0</v>
      </c>
      <c r="OHZ200" s="87">
        <f>OHX200*(($H$150)+1)+(IF(OHY200&lt;101,OHY200,IF(OHY200&lt;201,OHY200/2,IF(OHY200&lt;=301,OHY200/3,OHY200/4))))</f>
        <v>0</v>
      </c>
      <c r="OIA200" s="108">
        <v>4</v>
      </c>
      <c r="OIB200" s="109"/>
      <c r="OIC200" s="87"/>
      <c r="OID200" s="87"/>
      <c r="OIE200" s="87">
        <v>0</v>
      </c>
      <c r="OIF200" s="87">
        <f>OID200+OIE200</f>
        <v>0</v>
      </c>
      <c r="OIG200" s="87">
        <v>0</v>
      </c>
      <c r="OIH200" s="87">
        <f>OIF200*(($H$150)+1)+(IF(OIG200&lt;101,OIG200,IF(OIG200&lt;201,OIG200/2,IF(OIG200&lt;=301,OIG200/3,OIG200/4))))</f>
        <v>0</v>
      </c>
      <c r="OII200" s="108">
        <v>4</v>
      </c>
      <c r="OIJ200" s="109"/>
      <c r="OIK200" s="87"/>
      <c r="OIL200" s="87"/>
      <c r="OIM200" s="87">
        <v>0</v>
      </c>
      <c r="OIN200" s="87">
        <f>OIL200+OIM200</f>
        <v>0</v>
      </c>
      <c r="OIO200" s="87">
        <v>0</v>
      </c>
      <c r="OIP200" s="87">
        <f>OIN200*(($H$150)+1)+(IF(OIO200&lt;101,OIO200,IF(OIO200&lt;201,OIO200/2,IF(OIO200&lt;=301,OIO200/3,OIO200/4))))</f>
        <v>0</v>
      </c>
      <c r="OIQ200" s="108">
        <v>4</v>
      </c>
      <c r="OIR200" s="109"/>
      <c r="OIS200" s="87"/>
      <c r="OIT200" s="87"/>
      <c r="OIU200" s="87">
        <v>0</v>
      </c>
      <c r="OIV200" s="87">
        <f>OIT200+OIU200</f>
        <v>0</v>
      </c>
      <c r="OIW200" s="87">
        <v>0</v>
      </c>
      <c r="OIX200" s="87">
        <f>OIV200*(($H$150)+1)+(IF(OIW200&lt;101,OIW200,IF(OIW200&lt;201,OIW200/2,IF(OIW200&lt;=301,OIW200/3,OIW200/4))))</f>
        <v>0</v>
      </c>
      <c r="OIY200" s="108">
        <v>4</v>
      </c>
      <c r="OIZ200" s="109"/>
      <c r="OJA200" s="87"/>
      <c r="OJB200" s="87"/>
      <c r="OJC200" s="87">
        <v>0</v>
      </c>
      <c r="OJD200" s="87">
        <f>OJB200+OJC200</f>
        <v>0</v>
      </c>
      <c r="OJE200" s="87">
        <v>0</v>
      </c>
      <c r="OJF200" s="87">
        <f>OJD200*(($H$150)+1)+(IF(OJE200&lt;101,OJE200,IF(OJE200&lt;201,OJE200/2,IF(OJE200&lt;=301,OJE200/3,OJE200/4))))</f>
        <v>0</v>
      </c>
      <c r="OJG200" s="108">
        <v>4</v>
      </c>
      <c r="OJH200" s="109"/>
      <c r="OJI200" s="87"/>
      <c r="OJJ200" s="87"/>
      <c r="OJK200" s="87">
        <v>0</v>
      </c>
      <c r="OJL200" s="87">
        <f>OJJ200+OJK200</f>
        <v>0</v>
      </c>
      <c r="OJM200" s="87">
        <v>0</v>
      </c>
      <c r="OJN200" s="87">
        <f>OJL200*(($H$150)+1)+(IF(OJM200&lt;101,OJM200,IF(OJM200&lt;201,OJM200/2,IF(OJM200&lt;=301,OJM200/3,OJM200/4))))</f>
        <v>0</v>
      </c>
      <c r="OJO200" s="108">
        <v>4</v>
      </c>
      <c r="OJP200" s="109"/>
      <c r="OJQ200" s="87"/>
      <c r="OJR200" s="87"/>
      <c r="OJS200" s="87">
        <v>0</v>
      </c>
      <c r="OJT200" s="87">
        <f>OJR200+OJS200</f>
        <v>0</v>
      </c>
      <c r="OJU200" s="87">
        <v>0</v>
      </c>
      <c r="OJV200" s="87">
        <f>OJT200*(($H$150)+1)+(IF(OJU200&lt;101,OJU200,IF(OJU200&lt;201,OJU200/2,IF(OJU200&lt;=301,OJU200/3,OJU200/4))))</f>
        <v>0</v>
      </c>
      <c r="OJW200" s="108">
        <v>4</v>
      </c>
      <c r="OJX200" s="109"/>
      <c r="OJY200" s="87"/>
      <c r="OJZ200" s="87"/>
      <c r="OKA200" s="87">
        <v>0</v>
      </c>
      <c r="OKB200" s="87">
        <f>OJZ200+OKA200</f>
        <v>0</v>
      </c>
      <c r="OKC200" s="87">
        <v>0</v>
      </c>
      <c r="OKD200" s="87">
        <f>OKB200*(($H$150)+1)+(IF(OKC200&lt;101,OKC200,IF(OKC200&lt;201,OKC200/2,IF(OKC200&lt;=301,OKC200/3,OKC200/4))))</f>
        <v>0</v>
      </c>
      <c r="OKE200" s="108">
        <v>4</v>
      </c>
      <c r="OKF200" s="109"/>
      <c r="OKG200" s="87"/>
      <c r="OKH200" s="87"/>
      <c r="OKI200" s="87">
        <v>0</v>
      </c>
      <c r="OKJ200" s="87">
        <f>OKH200+OKI200</f>
        <v>0</v>
      </c>
      <c r="OKK200" s="87">
        <v>0</v>
      </c>
      <c r="OKL200" s="87">
        <f>OKJ200*(($H$150)+1)+(IF(OKK200&lt;101,OKK200,IF(OKK200&lt;201,OKK200/2,IF(OKK200&lt;=301,OKK200/3,OKK200/4))))</f>
        <v>0</v>
      </c>
      <c r="OKM200" s="108">
        <v>4</v>
      </c>
      <c r="OKN200" s="109"/>
      <c r="OKO200" s="87"/>
      <c r="OKP200" s="87"/>
      <c r="OKQ200" s="87">
        <v>0</v>
      </c>
      <c r="OKR200" s="87">
        <f>OKP200+OKQ200</f>
        <v>0</v>
      </c>
      <c r="OKS200" s="87">
        <v>0</v>
      </c>
      <c r="OKT200" s="87">
        <f>OKR200*(($H$150)+1)+(IF(OKS200&lt;101,OKS200,IF(OKS200&lt;201,OKS200/2,IF(OKS200&lt;=301,OKS200/3,OKS200/4))))</f>
        <v>0</v>
      </c>
      <c r="OKU200" s="108">
        <v>4</v>
      </c>
      <c r="OKV200" s="109"/>
      <c r="OKW200" s="87"/>
      <c r="OKX200" s="87"/>
      <c r="OKY200" s="87">
        <v>0</v>
      </c>
      <c r="OKZ200" s="87">
        <f>OKX200+OKY200</f>
        <v>0</v>
      </c>
      <c r="OLA200" s="87">
        <v>0</v>
      </c>
      <c r="OLB200" s="87">
        <f>OKZ200*(($H$150)+1)+(IF(OLA200&lt;101,OLA200,IF(OLA200&lt;201,OLA200/2,IF(OLA200&lt;=301,OLA200/3,OLA200/4))))</f>
        <v>0</v>
      </c>
      <c r="OLC200" s="108">
        <v>4</v>
      </c>
      <c r="OLD200" s="109"/>
      <c r="OLE200" s="87"/>
      <c r="OLF200" s="87"/>
      <c r="OLG200" s="87">
        <v>0</v>
      </c>
      <c r="OLH200" s="87">
        <f>OLF200+OLG200</f>
        <v>0</v>
      </c>
      <c r="OLI200" s="87">
        <v>0</v>
      </c>
      <c r="OLJ200" s="87">
        <f>OLH200*(($H$150)+1)+(IF(OLI200&lt;101,OLI200,IF(OLI200&lt;201,OLI200/2,IF(OLI200&lt;=301,OLI200/3,OLI200/4))))</f>
        <v>0</v>
      </c>
      <c r="OLK200" s="108">
        <v>4</v>
      </c>
      <c r="OLL200" s="109"/>
      <c r="OLM200" s="87"/>
      <c r="OLN200" s="87"/>
      <c r="OLO200" s="87">
        <v>0</v>
      </c>
      <c r="OLP200" s="87">
        <f>OLN200+OLO200</f>
        <v>0</v>
      </c>
      <c r="OLQ200" s="87">
        <v>0</v>
      </c>
      <c r="OLR200" s="87">
        <f>OLP200*(($H$150)+1)+(IF(OLQ200&lt;101,OLQ200,IF(OLQ200&lt;201,OLQ200/2,IF(OLQ200&lt;=301,OLQ200/3,OLQ200/4))))</f>
        <v>0</v>
      </c>
      <c r="OLS200" s="108">
        <v>4</v>
      </c>
      <c r="OLT200" s="109"/>
      <c r="OLU200" s="87"/>
      <c r="OLV200" s="87"/>
      <c r="OLW200" s="87">
        <v>0</v>
      </c>
      <c r="OLX200" s="87">
        <f>OLV200+OLW200</f>
        <v>0</v>
      </c>
      <c r="OLY200" s="87">
        <v>0</v>
      </c>
      <c r="OLZ200" s="87">
        <f>OLX200*(($H$150)+1)+(IF(OLY200&lt;101,OLY200,IF(OLY200&lt;201,OLY200/2,IF(OLY200&lt;=301,OLY200/3,OLY200/4))))</f>
        <v>0</v>
      </c>
      <c r="OMA200" s="108">
        <v>4</v>
      </c>
      <c r="OMB200" s="109"/>
      <c r="OMC200" s="87"/>
      <c r="OMD200" s="87"/>
      <c r="OME200" s="87">
        <v>0</v>
      </c>
      <c r="OMF200" s="87">
        <f>OMD200+OME200</f>
        <v>0</v>
      </c>
      <c r="OMG200" s="87">
        <v>0</v>
      </c>
      <c r="OMH200" s="87">
        <f>OMF200*(($H$150)+1)+(IF(OMG200&lt;101,OMG200,IF(OMG200&lt;201,OMG200/2,IF(OMG200&lt;=301,OMG200/3,OMG200/4))))</f>
        <v>0</v>
      </c>
      <c r="OMI200" s="108">
        <v>4</v>
      </c>
      <c r="OMJ200" s="109"/>
      <c r="OMK200" s="87"/>
      <c r="OML200" s="87"/>
      <c r="OMM200" s="87">
        <v>0</v>
      </c>
      <c r="OMN200" s="87">
        <f>OML200+OMM200</f>
        <v>0</v>
      </c>
      <c r="OMO200" s="87">
        <v>0</v>
      </c>
      <c r="OMP200" s="87">
        <f>OMN200*(($H$150)+1)+(IF(OMO200&lt;101,OMO200,IF(OMO200&lt;201,OMO200/2,IF(OMO200&lt;=301,OMO200/3,OMO200/4))))</f>
        <v>0</v>
      </c>
      <c r="OMQ200" s="108">
        <v>4</v>
      </c>
      <c r="OMR200" s="109"/>
      <c r="OMS200" s="87"/>
      <c r="OMT200" s="87"/>
      <c r="OMU200" s="87">
        <v>0</v>
      </c>
      <c r="OMV200" s="87">
        <f>OMT200+OMU200</f>
        <v>0</v>
      </c>
      <c r="OMW200" s="87">
        <v>0</v>
      </c>
      <c r="OMX200" s="87">
        <f>OMV200*(($H$150)+1)+(IF(OMW200&lt;101,OMW200,IF(OMW200&lt;201,OMW200/2,IF(OMW200&lt;=301,OMW200/3,OMW200/4))))</f>
        <v>0</v>
      </c>
      <c r="OMY200" s="108">
        <v>4</v>
      </c>
      <c r="OMZ200" s="109"/>
      <c r="ONA200" s="87"/>
      <c r="ONB200" s="87"/>
      <c r="ONC200" s="87">
        <v>0</v>
      </c>
      <c r="OND200" s="87">
        <f>ONB200+ONC200</f>
        <v>0</v>
      </c>
      <c r="ONE200" s="87">
        <v>0</v>
      </c>
      <c r="ONF200" s="87">
        <f>OND200*(($H$150)+1)+(IF(ONE200&lt;101,ONE200,IF(ONE200&lt;201,ONE200/2,IF(ONE200&lt;=301,ONE200/3,ONE200/4))))</f>
        <v>0</v>
      </c>
      <c r="ONG200" s="108">
        <v>4</v>
      </c>
      <c r="ONH200" s="109"/>
      <c r="ONI200" s="87"/>
      <c r="ONJ200" s="87"/>
      <c r="ONK200" s="87">
        <v>0</v>
      </c>
      <c r="ONL200" s="87">
        <f>ONJ200+ONK200</f>
        <v>0</v>
      </c>
      <c r="ONM200" s="87">
        <v>0</v>
      </c>
      <c r="ONN200" s="87">
        <f>ONL200*(($H$150)+1)+(IF(ONM200&lt;101,ONM200,IF(ONM200&lt;201,ONM200/2,IF(ONM200&lt;=301,ONM200/3,ONM200/4))))</f>
        <v>0</v>
      </c>
      <c r="ONO200" s="108">
        <v>4</v>
      </c>
      <c r="ONP200" s="109"/>
      <c r="ONQ200" s="87"/>
      <c r="ONR200" s="87"/>
      <c r="ONS200" s="87">
        <v>0</v>
      </c>
      <c r="ONT200" s="87">
        <f>ONR200+ONS200</f>
        <v>0</v>
      </c>
      <c r="ONU200" s="87">
        <v>0</v>
      </c>
      <c r="ONV200" s="87">
        <f>ONT200*(($H$150)+1)+(IF(ONU200&lt;101,ONU200,IF(ONU200&lt;201,ONU200/2,IF(ONU200&lt;=301,ONU200/3,ONU200/4))))</f>
        <v>0</v>
      </c>
      <c r="ONW200" s="108">
        <v>4</v>
      </c>
      <c r="ONX200" s="109"/>
      <c r="ONY200" s="87"/>
      <c r="ONZ200" s="87"/>
      <c r="OOA200" s="87">
        <v>0</v>
      </c>
      <c r="OOB200" s="87">
        <f>ONZ200+OOA200</f>
        <v>0</v>
      </c>
      <c r="OOC200" s="87">
        <v>0</v>
      </c>
      <c r="OOD200" s="87">
        <f>OOB200*(($H$150)+1)+(IF(OOC200&lt;101,OOC200,IF(OOC200&lt;201,OOC200/2,IF(OOC200&lt;=301,OOC200/3,OOC200/4))))</f>
        <v>0</v>
      </c>
      <c r="OOE200" s="108">
        <v>4</v>
      </c>
      <c r="OOF200" s="109"/>
      <c r="OOG200" s="87"/>
      <c r="OOH200" s="87"/>
      <c r="OOI200" s="87">
        <v>0</v>
      </c>
      <c r="OOJ200" s="87">
        <f>OOH200+OOI200</f>
        <v>0</v>
      </c>
      <c r="OOK200" s="87">
        <v>0</v>
      </c>
      <c r="OOL200" s="87">
        <f>OOJ200*(($H$150)+1)+(IF(OOK200&lt;101,OOK200,IF(OOK200&lt;201,OOK200/2,IF(OOK200&lt;=301,OOK200/3,OOK200/4))))</f>
        <v>0</v>
      </c>
      <c r="OOM200" s="108">
        <v>4</v>
      </c>
      <c r="OON200" s="109"/>
      <c r="OOO200" s="87"/>
      <c r="OOP200" s="87"/>
      <c r="OOQ200" s="87">
        <v>0</v>
      </c>
      <c r="OOR200" s="87">
        <f>OOP200+OOQ200</f>
        <v>0</v>
      </c>
      <c r="OOS200" s="87">
        <v>0</v>
      </c>
      <c r="OOT200" s="87">
        <f>OOR200*(($H$150)+1)+(IF(OOS200&lt;101,OOS200,IF(OOS200&lt;201,OOS200/2,IF(OOS200&lt;=301,OOS200/3,OOS200/4))))</f>
        <v>0</v>
      </c>
      <c r="OOU200" s="108">
        <v>4</v>
      </c>
      <c r="OOV200" s="109"/>
      <c r="OOW200" s="87"/>
      <c r="OOX200" s="87"/>
      <c r="OOY200" s="87">
        <v>0</v>
      </c>
      <c r="OOZ200" s="87">
        <f>OOX200+OOY200</f>
        <v>0</v>
      </c>
      <c r="OPA200" s="87">
        <v>0</v>
      </c>
      <c r="OPB200" s="87">
        <f>OOZ200*(($H$150)+1)+(IF(OPA200&lt;101,OPA200,IF(OPA200&lt;201,OPA200/2,IF(OPA200&lt;=301,OPA200/3,OPA200/4))))</f>
        <v>0</v>
      </c>
      <c r="OPC200" s="108">
        <v>4</v>
      </c>
      <c r="OPD200" s="109"/>
      <c r="OPE200" s="87"/>
      <c r="OPF200" s="87"/>
      <c r="OPG200" s="87">
        <v>0</v>
      </c>
      <c r="OPH200" s="87">
        <f>OPF200+OPG200</f>
        <v>0</v>
      </c>
      <c r="OPI200" s="87">
        <v>0</v>
      </c>
      <c r="OPJ200" s="87">
        <f>OPH200*(($H$150)+1)+(IF(OPI200&lt;101,OPI200,IF(OPI200&lt;201,OPI200/2,IF(OPI200&lt;=301,OPI200/3,OPI200/4))))</f>
        <v>0</v>
      </c>
      <c r="OPK200" s="108">
        <v>4</v>
      </c>
      <c r="OPL200" s="109"/>
      <c r="OPM200" s="87"/>
      <c r="OPN200" s="87"/>
      <c r="OPO200" s="87">
        <v>0</v>
      </c>
      <c r="OPP200" s="87">
        <f>OPN200+OPO200</f>
        <v>0</v>
      </c>
      <c r="OPQ200" s="87">
        <v>0</v>
      </c>
      <c r="OPR200" s="87">
        <f>OPP200*(($H$150)+1)+(IF(OPQ200&lt;101,OPQ200,IF(OPQ200&lt;201,OPQ200/2,IF(OPQ200&lt;=301,OPQ200/3,OPQ200/4))))</f>
        <v>0</v>
      </c>
      <c r="OPS200" s="108">
        <v>4</v>
      </c>
      <c r="OPT200" s="109"/>
      <c r="OPU200" s="87"/>
      <c r="OPV200" s="87"/>
      <c r="OPW200" s="87">
        <v>0</v>
      </c>
      <c r="OPX200" s="87">
        <f>OPV200+OPW200</f>
        <v>0</v>
      </c>
      <c r="OPY200" s="87">
        <v>0</v>
      </c>
      <c r="OPZ200" s="87">
        <f>OPX200*(($H$150)+1)+(IF(OPY200&lt;101,OPY200,IF(OPY200&lt;201,OPY200/2,IF(OPY200&lt;=301,OPY200/3,OPY200/4))))</f>
        <v>0</v>
      </c>
      <c r="OQA200" s="108">
        <v>4</v>
      </c>
      <c r="OQB200" s="109"/>
      <c r="OQC200" s="87"/>
      <c r="OQD200" s="87"/>
      <c r="OQE200" s="87">
        <v>0</v>
      </c>
      <c r="OQF200" s="87">
        <f>OQD200+OQE200</f>
        <v>0</v>
      </c>
      <c r="OQG200" s="87">
        <v>0</v>
      </c>
      <c r="OQH200" s="87">
        <f>OQF200*(($H$150)+1)+(IF(OQG200&lt;101,OQG200,IF(OQG200&lt;201,OQG200/2,IF(OQG200&lt;=301,OQG200/3,OQG200/4))))</f>
        <v>0</v>
      </c>
      <c r="OQI200" s="108">
        <v>4</v>
      </c>
      <c r="OQJ200" s="109"/>
      <c r="OQK200" s="87"/>
      <c r="OQL200" s="87"/>
      <c r="OQM200" s="87">
        <v>0</v>
      </c>
      <c r="OQN200" s="87">
        <f>OQL200+OQM200</f>
        <v>0</v>
      </c>
      <c r="OQO200" s="87">
        <v>0</v>
      </c>
      <c r="OQP200" s="87">
        <f>OQN200*(($H$150)+1)+(IF(OQO200&lt;101,OQO200,IF(OQO200&lt;201,OQO200/2,IF(OQO200&lt;=301,OQO200/3,OQO200/4))))</f>
        <v>0</v>
      </c>
      <c r="OQQ200" s="108">
        <v>4</v>
      </c>
      <c r="OQR200" s="109"/>
      <c r="OQS200" s="87"/>
      <c r="OQT200" s="87"/>
      <c r="OQU200" s="87">
        <v>0</v>
      </c>
      <c r="OQV200" s="87">
        <f>OQT200+OQU200</f>
        <v>0</v>
      </c>
      <c r="OQW200" s="87">
        <v>0</v>
      </c>
      <c r="OQX200" s="87">
        <f>OQV200*(($H$150)+1)+(IF(OQW200&lt;101,OQW200,IF(OQW200&lt;201,OQW200/2,IF(OQW200&lt;=301,OQW200/3,OQW200/4))))</f>
        <v>0</v>
      </c>
      <c r="OQY200" s="108">
        <v>4</v>
      </c>
      <c r="OQZ200" s="109"/>
      <c r="ORA200" s="87"/>
      <c r="ORB200" s="87"/>
      <c r="ORC200" s="87">
        <v>0</v>
      </c>
      <c r="ORD200" s="87">
        <f>ORB200+ORC200</f>
        <v>0</v>
      </c>
      <c r="ORE200" s="87">
        <v>0</v>
      </c>
      <c r="ORF200" s="87">
        <f>ORD200*(($H$150)+1)+(IF(ORE200&lt;101,ORE200,IF(ORE200&lt;201,ORE200/2,IF(ORE200&lt;=301,ORE200/3,ORE200/4))))</f>
        <v>0</v>
      </c>
      <c r="ORG200" s="108">
        <v>4</v>
      </c>
      <c r="ORH200" s="109"/>
      <c r="ORI200" s="87"/>
      <c r="ORJ200" s="87"/>
      <c r="ORK200" s="87">
        <v>0</v>
      </c>
      <c r="ORL200" s="87">
        <f>ORJ200+ORK200</f>
        <v>0</v>
      </c>
      <c r="ORM200" s="87">
        <v>0</v>
      </c>
      <c r="ORN200" s="87">
        <f>ORL200*(($H$150)+1)+(IF(ORM200&lt;101,ORM200,IF(ORM200&lt;201,ORM200/2,IF(ORM200&lt;=301,ORM200/3,ORM200/4))))</f>
        <v>0</v>
      </c>
      <c r="ORO200" s="108">
        <v>4</v>
      </c>
      <c r="ORP200" s="109"/>
      <c r="ORQ200" s="87"/>
      <c r="ORR200" s="87"/>
      <c r="ORS200" s="87">
        <v>0</v>
      </c>
      <c r="ORT200" s="87">
        <f>ORR200+ORS200</f>
        <v>0</v>
      </c>
      <c r="ORU200" s="87">
        <v>0</v>
      </c>
      <c r="ORV200" s="87">
        <f>ORT200*(($H$150)+1)+(IF(ORU200&lt;101,ORU200,IF(ORU200&lt;201,ORU200/2,IF(ORU200&lt;=301,ORU200/3,ORU200/4))))</f>
        <v>0</v>
      </c>
      <c r="ORW200" s="108">
        <v>4</v>
      </c>
      <c r="ORX200" s="109"/>
      <c r="ORY200" s="87"/>
      <c r="ORZ200" s="87"/>
      <c r="OSA200" s="87">
        <v>0</v>
      </c>
      <c r="OSB200" s="87">
        <f>ORZ200+OSA200</f>
        <v>0</v>
      </c>
      <c r="OSC200" s="87">
        <v>0</v>
      </c>
      <c r="OSD200" s="87">
        <f>OSB200*(($H$150)+1)+(IF(OSC200&lt;101,OSC200,IF(OSC200&lt;201,OSC200/2,IF(OSC200&lt;=301,OSC200/3,OSC200/4))))</f>
        <v>0</v>
      </c>
      <c r="OSE200" s="108">
        <v>4</v>
      </c>
      <c r="OSF200" s="109"/>
      <c r="OSG200" s="87"/>
      <c r="OSH200" s="87"/>
      <c r="OSI200" s="87">
        <v>0</v>
      </c>
      <c r="OSJ200" s="87">
        <f>OSH200+OSI200</f>
        <v>0</v>
      </c>
      <c r="OSK200" s="87">
        <v>0</v>
      </c>
      <c r="OSL200" s="87">
        <f>OSJ200*(($H$150)+1)+(IF(OSK200&lt;101,OSK200,IF(OSK200&lt;201,OSK200/2,IF(OSK200&lt;=301,OSK200/3,OSK200/4))))</f>
        <v>0</v>
      </c>
      <c r="OSM200" s="108">
        <v>4</v>
      </c>
      <c r="OSN200" s="109"/>
      <c r="OSO200" s="87"/>
      <c r="OSP200" s="87"/>
      <c r="OSQ200" s="87">
        <v>0</v>
      </c>
      <c r="OSR200" s="87">
        <f>OSP200+OSQ200</f>
        <v>0</v>
      </c>
      <c r="OSS200" s="87">
        <v>0</v>
      </c>
      <c r="OST200" s="87">
        <f>OSR200*(($H$150)+1)+(IF(OSS200&lt;101,OSS200,IF(OSS200&lt;201,OSS200/2,IF(OSS200&lt;=301,OSS200/3,OSS200/4))))</f>
        <v>0</v>
      </c>
      <c r="OSU200" s="108">
        <v>4</v>
      </c>
      <c r="OSV200" s="109"/>
      <c r="OSW200" s="87"/>
      <c r="OSX200" s="87"/>
      <c r="OSY200" s="87">
        <v>0</v>
      </c>
      <c r="OSZ200" s="87">
        <f>OSX200+OSY200</f>
        <v>0</v>
      </c>
      <c r="OTA200" s="87">
        <v>0</v>
      </c>
      <c r="OTB200" s="87">
        <f>OSZ200*(($H$150)+1)+(IF(OTA200&lt;101,OTA200,IF(OTA200&lt;201,OTA200/2,IF(OTA200&lt;=301,OTA200/3,OTA200/4))))</f>
        <v>0</v>
      </c>
      <c r="OTC200" s="108">
        <v>4</v>
      </c>
      <c r="OTD200" s="109"/>
      <c r="OTE200" s="87"/>
      <c r="OTF200" s="87"/>
      <c r="OTG200" s="87">
        <v>0</v>
      </c>
      <c r="OTH200" s="87">
        <f>OTF200+OTG200</f>
        <v>0</v>
      </c>
      <c r="OTI200" s="87">
        <v>0</v>
      </c>
      <c r="OTJ200" s="87">
        <f>OTH200*(($H$150)+1)+(IF(OTI200&lt;101,OTI200,IF(OTI200&lt;201,OTI200/2,IF(OTI200&lt;=301,OTI200/3,OTI200/4))))</f>
        <v>0</v>
      </c>
      <c r="OTK200" s="108">
        <v>4</v>
      </c>
      <c r="OTL200" s="109"/>
      <c r="OTM200" s="87"/>
      <c r="OTN200" s="87"/>
      <c r="OTO200" s="87">
        <v>0</v>
      </c>
      <c r="OTP200" s="87">
        <f>OTN200+OTO200</f>
        <v>0</v>
      </c>
      <c r="OTQ200" s="87">
        <v>0</v>
      </c>
      <c r="OTR200" s="87">
        <f>OTP200*(($H$150)+1)+(IF(OTQ200&lt;101,OTQ200,IF(OTQ200&lt;201,OTQ200/2,IF(OTQ200&lt;=301,OTQ200/3,OTQ200/4))))</f>
        <v>0</v>
      </c>
      <c r="OTS200" s="108">
        <v>4</v>
      </c>
      <c r="OTT200" s="109"/>
      <c r="OTU200" s="87"/>
      <c r="OTV200" s="87"/>
      <c r="OTW200" s="87">
        <v>0</v>
      </c>
      <c r="OTX200" s="87">
        <f>OTV200+OTW200</f>
        <v>0</v>
      </c>
      <c r="OTY200" s="87">
        <v>0</v>
      </c>
      <c r="OTZ200" s="87">
        <f>OTX200*(($H$150)+1)+(IF(OTY200&lt;101,OTY200,IF(OTY200&lt;201,OTY200/2,IF(OTY200&lt;=301,OTY200/3,OTY200/4))))</f>
        <v>0</v>
      </c>
      <c r="OUA200" s="108">
        <v>4</v>
      </c>
      <c r="OUB200" s="109"/>
      <c r="OUC200" s="87"/>
      <c r="OUD200" s="87"/>
      <c r="OUE200" s="87">
        <v>0</v>
      </c>
      <c r="OUF200" s="87">
        <f>OUD200+OUE200</f>
        <v>0</v>
      </c>
      <c r="OUG200" s="87">
        <v>0</v>
      </c>
      <c r="OUH200" s="87">
        <f>OUF200*(($H$150)+1)+(IF(OUG200&lt;101,OUG200,IF(OUG200&lt;201,OUG200/2,IF(OUG200&lt;=301,OUG200/3,OUG200/4))))</f>
        <v>0</v>
      </c>
      <c r="OUI200" s="108">
        <v>4</v>
      </c>
      <c r="OUJ200" s="109"/>
      <c r="OUK200" s="87"/>
      <c r="OUL200" s="87"/>
      <c r="OUM200" s="87">
        <v>0</v>
      </c>
      <c r="OUN200" s="87">
        <f>OUL200+OUM200</f>
        <v>0</v>
      </c>
      <c r="OUO200" s="87">
        <v>0</v>
      </c>
      <c r="OUP200" s="87">
        <f>OUN200*(($H$150)+1)+(IF(OUO200&lt;101,OUO200,IF(OUO200&lt;201,OUO200/2,IF(OUO200&lt;=301,OUO200/3,OUO200/4))))</f>
        <v>0</v>
      </c>
      <c r="OUQ200" s="108">
        <v>4</v>
      </c>
      <c r="OUR200" s="109"/>
      <c r="OUS200" s="87"/>
      <c r="OUT200" s="87"/>
      <c r="OUU200" s="87">
        <v>0</v>
      </c>
      <c r="OUV200" s="87">
        <f>OUT200+OUU200</f>
        <v>0</v>
      </c>
      <c r="OUW200" s="87">
        <v>0</v>
      </c>
      <c r="OUX200" s="87">
        <f>OUV200*(($H$150)+1)+(IF(OUW200&lt;101,OUW200,IF(OUW200&lt;201,OUW200/2,IF(OUW200&lt;=301,OUW200/3,OUW200/4))))</f>
        <v>0</v>
      </c>
      <c r="OUY200" s="108">
        <v>4</v>
      </c>
      <c r="OUZ200" s="109"/>
      <c r="OVA200" s="87"/>
      <c r="OVB200" s="87"/>
      <c r="OVC200" s="87">
        <v>0</v>
      </c>
      <c r="OVD200" s="87">
        <f>OVB200+OVC200</f>
        <v>0</v>
      </c>
      <c r="OVE200" s="87">
        <v>0</v>
      </c>
      <c r="OVF200" s="87">
        <f>OVD200*(($H$150)+1)+(IF(OVE200&lt;101,OVE200,IF(OVE200&lt;201,OVE200/2,IF(OVE200&lt;=301,OVE200/3,OVE200/4))))</f>
        <v>0</v>
      </c>
      <c r="OVG200" s="108">
        <v>4</v>
      </c>
      <c r="OVH200" s="109"/>
      <c r="OVI200" s="87"/>
      <c r="OVJ200" s="87"/>
      <c r="OVK200" s="87">
        <v>0</v>
      </c>
      <c r="OVL200" s="87">
        <f>OVJ200+OVK200</f>
        <v>0</v>
      </c>
      <c r="OVM200" s="87">
        <v>0</v>
      </c>
      <c r="OVN200" s="87">
        <f>OVL200*(($H$150)+1)+(IF(OVM200&lt;101,OVM200,IF(OVM200&lt;201,OVM200/2,IF(OVM200&lt;=301,OVM200/3,OVM200/4))))</f>
        <v>0</v>
      </c>
      <c r="OVO200" s="108">
        <v>4</v>
      </c>
      <c r="OVP200" s="109"/>
      <c r="OVQ200" s="87"/>
      <c r="OVR200" s="87"/>
      <c r="OVS200" s="87">
        <v>0</v>
      </c>
      <c r="OVT200" s="87">
        <f>OVR200+OVS200</f>
        <v>0</v>
      </c>
      <c r="OVU200" s="87">
        <v>0</v>
      </c>
      <c r="OVV200" s="87">
        <f>OVT200*(($H$150)+1)+(IF(OVU200&lt;101,OVU200,IF(OVU200&lt;201,OVU200/2,IF(OVU200&lt;=301,OVU200/3,OVU200/4))))</f>
        <v>0</v>
      </c>
      <c r="OVW200" s="108">
        <v>4</v>
      </c>
      <c r="OVX200" s="109"/>
      <c r="OVY200" s="87"/>
      <c r="OVZ200" s="87"/>
      <c r="OWA200" s="87">
        <v>0</v>
      </c>
      <c r="OWB200" s="87">
        <f>OVZ200+OWA200</f>
        <v>0</v>
      </c>
      <c r="OWC200" s="87">
        <v>0</v>
      </c>
      <c r="OWD200" s="87">
        <f>OWB200*(($H$150)+1)+(IF(OWC200&lt;101,OWC200,IF(OWC200&lt;201,OWC200/2,IF(OWC200&lt;=301,OWC200/3,OWC200/4))))</f>
        <v>0</v>
      </c>
      <c r="OWE200" s="108">
        <v>4</v>
      </c>
      <c r="OWF200" s="109"/>
      <c r="OWG200" s="87"/>
      <c r="OWH200" s="87"/>
      <c r="OWI200" s="87">
        <v>0</v>
      </c>
      <c r="OWJ200" s="87">
        <f>OWH200+OWI200</f>
        <v>0</v>
      </c>
      <c r="OWK200" s="87">
        <v>0</v>
      </c>
      <c r="OWL200" s="87">
        <f>OWJ200*(($H$150)+1)+(IF(OWK200&lt;101,OWK200,IF(OWK200&lt;201,OWK200/2,IF(OWK200&lt;=301,OWK200/3,OWK200/4))))</f>
        <v>0</v>
      </c>
      <c r="OWM200" s="108">
        <v>4</v>
      </c>
      <c r="OWN200" s="109"/>
      <c r="OWO200" s="87"/>
      <c r="OWP200" s="87"/>
      <c r="OWQ200" s="87">
        <v>0</v>
      </c>
      <c r="OWR200" s="87">
        <f>OWP200+OWQ200</f>
        <v>0</v>
      </c>
      <c r="OWS200" s="87">
        <v>0</v>
      </c>
      <c r="OWT200" s="87">
        <f>OWR200*(($H$150)+1)+(IF(OWS200&lt;101,OWS200,IF(OWS200&lt;201,OWS200/2,IF(OWS200&lt;=301,OWS200/3,OWS200/4))))</f>
        <v>0</v>
      </c>
      <c r="OWU200" s="108">
        <v>4</v>
      </c>
      <c r="OWV200" s="109"/>
      <c r="OWW200" s="87"/>
      <c r="OWX200" s="87"/>
      <c r="OWY200" s="87">
        <v>0</v>
      </c>
      <c r="OWZ200" s="87">
        <f>OWX200+OWY200</f>
        <v>0</v>
      </c>
      <c r="OXA200" s="87">
        <v>0</v>
      </c>
      <c r="OXB200" s="87">
        <f>OWZ200*(($H$150)+1)+(IF(OXA200&lt;101,OXA200,IF(OXA200&lt;201,OXA200/2,IF(OXA200&lt;=301,OXA200/3,OXA200/4))))</f>
        <v>0</v>
      </c>
      <c r="OXC200" s="108">
        <v>4</v>
      </c>
      <c r="OXD200" s="109"/>
      <c r="OXE200" s="87"/>
      <c r="OXF200" s="87"/>
      <c r="OXG200" s="87">
        <v>0</v>
      </c>
      <c r="OXH200" s="87">
        <f>OXF200+OXG200</f>
        <v>0</v>
      </c>
      <c r="OXI200" s="87">
        <v>0</v>
      </c>
      <c r="OXJ200" s="87">
        <f>OXH200*(($H$150)+1)+(IF(OXI200&lt;101,OXI200,IF(OXI200&lt;201,OXI200/2,IF(OXI200&lt;=301,OXI200/3,OXI200/4))))</f>
        <v>0</v>
      </c>
      <c r="OXK200" s="108">
        <v>4</v>
      </c>
      <c r="OXL200" s="109"/>
      <c r="OXM200" s="87"/>
      <c r="OXN200" s="87"/>
      <c r="OXO200" s="87">
        <v>0</v>
      </c>
      <c r="OXP200" s="87">
        <f>OXN200+OXO200</f>
        <v>0</v>
      </c>
      <c r="OXQ200" s="87">
        <v>0</v>
      </c>
      <c r="OXR200" s="87">
        <f>OXP200*(($H$150)+1)+(IF(OXQ200&lt;101,OXQ200,IF(OXQ200&lt;201,OXQ200/2,IF(OXQ200&lt;=301,OXQ200/3,OXQ200/4))))</f>
        <v>0</v>
      </c>
      <c r="OXS200" s="108">
        <v>4</v>
      </c>
      <c r="OXT200" s="109"/>
      <c r="OXU200" s="87"/>
      <c r="OXV200" s="87"/>
      <c r="OXW200" s="87">
        <v>0</v>
      </c>
      <c r="OXX200" s="87">
        <f>OXV200+OXW200</f>
        <v>0</v>
      </c>
      <c r="OXY200" s="87">
        <v>0</v>
      </c>
      <c r="OXZ200" s="87">
        <f>OXX200*(($H$150)+1)+(IF(OXY200&lt;101,OXY200,IF(OXY200&lt;201,OXY200/2,IF(OXY200&lt;=301,OXY200/3,OXY200/4))))</f>
        <v>0</v>
      </c>
      <c r="OYA200" s="108">
        <v>4</v>
      </c>
      <c r="OYB200" s="109"/>
      <c r="OYC200" s="87"/>
      <c r="OYD200" s="87"/>
      <c r="OYE200" s="87">
        <v>0</v>
      </c>
      <c r="OYF200" s="87">
        <f>OYD200+OYE200</f>
        <v>0</v>
      </c>
      <c r="OYG200" s="87">
        <v>0</v>
      </c>
      <c r="OYH200" s="87">
        <f>OYF200*(($H$150)+1)+(IF(OYG200&lt;101,OYG200,IF(OYG200&lt;201,OYG200/2,IF(OYG200&lt;=301,OYG200/3,OYG200/4))))</f>
        <v>0</v>
      </c>
      <c r="OYI200" s="108">
        <v>4</v>
      </c>
      <c r="OYJ200" s="109"/>
      <c r="OYK200" s="87"/>
      <c r="OYL200" s="87"/>
      <c r="OYM200" s="87">
        <v>0</v>
      </c>
      <c r="OYN200" s="87">
        <f>OYL200+OYM200</f>
        <v>0</v>
      </c>
      <c r="OYO200" s="87">
        <v>0</v>
      </c>
      <c r="OYP200" s="87">
        <f>OYN200*(($H$150)+1)+(IF(OYO200&lt;101,OYO200,IF(OYO200&lt;201,OYO200/2,IF(OYO200&lt;=301,OYO200/3,OYO200/4))))</f>
        <v>0</v>
      </c>
      <c r="OYQ200" s="108">
        <v>4</v>
      </c>
      <c r="OYR200" s="109"/>
      <c r="OYS200" s="87"/>
      <c r="OYT200" s="87"/>
      <c r="OYU200" s="87">
        <v>0</v>
      </c>
      <c r="OYV200" s="87">
        <f>OYT200+OYU200</f>
        <v>0</v>
      </c>
      <c r="OYW200" s="87">
        <v>0</v>
      </c>
      <c r="OYX200" s="87">
        <f>OYV200*(($H$150)+1)+(IF(OYW200&lt;101,OYW200,IF(OYW200&lt;201,OYW200/2,IF(OYW200&lt;=301,OYW200/3,OYW200/4))))</f>
        <v>0</v>
      </c>
      <c r="OYY200" s="108">
        <v>4</v>
      </c>
      <c r="OYZ200" s="109"/>
      <c r="OZA200" s="87"/>
      <c r="OZB200" s="87"/>
      <c r="OZC200" s="87">
        <v>0</v>
      </c>
      <c r="OZD200" s="87">
        <f>OZB200+OZC200</f>
        <v>0</v>
      </c>
      <c r="OZE200" s="87">
        <v>0</v>
      </c>
      <c r="OZF200" s="87">
        <f>OZD200*(($H$150)+1)+(IF(OZE200&lt;101,OZE200,IF(OZE200&lt;201,OZE200/2,IF(OZE200&lt;=301,OZE200/3,OZE200/4))))</f>
        <v>0</v>
      </c>
      <c r="OZG200" s="108">
        <v>4</v>
      </c>
      <c r="OZH200" s="109"/>
      <c r="OZI200" s="87"/>
      <c r="OZJ200" s="87"/>
      <c r="OZK200" s="87">
        <v>0</v>
      </c>
      <c r="OZL200" s="87">
        <f>OZJ200+OZK200</f>
        <v>0</v>
      </c>
      <c r="OZM200" s="87">
        <v>0</v>
      </c>
      <c r="OZN200" s="87">
        <f>OZL200*(($H$150)+1)+(IF(OZM200&lt;101,OZM200,IF(OZM200&lt;201,OZM200/2,IF(OZM200&lt;=301,OZM200/3,OZM200/4))))</f>
        <v>0</v>
      </c>
      <c r="OZO200" s="108">
        <v>4</v>
      </c>
      <c r="OZP200" s="109"/>
      <c r="OZQ200" s="87"/>
      <c r="OZR200" s="87"/>
      <c r="OZS200" s="87">
        <v>0</v>
      </c>
      <c r="OZT200" s="87">
        <f>OZR200+OZS200</f>
        <v>0</v>
      </c>
      <c r="OZU200" s="87">
        <v>0</v>
      </c>
      <c r="OZV200" s="87">
        <f>OZT200*(($H$150)+1)+(IF(OZU200&lt;101,OZU200,IF(OZU200&lt;201,OZU200/2,IF(OZU200&lt;=301,OZU200/3,OZU200/4))))</f>
        <v>0</v>
      </c>
      <c r="OZW200" s="108">
        <v>4</v>
      </c>
      <c r="OZX200" s="109"/>
      <c r="OZY200" s="87"/>
      <c r="OZZ200" s="87"/>
      <c r="PAA200" s="87">
        <v>0</v>
      </c>
      <c r="PAB200" s="87">
        <f>OZZ200+PAA200</f>
        <v>0</v>
      </c>
      <c r="PAC200" s="87">
        <v>0</v>
      </c>
      <c r="PAD200" s="87">
        <f>PAB200*(($H$150)+1)+(IF(PAC200&lt;101,PAC200,IF(PAC200&lt;201,PAC200/2,IF(PAC200&lt;=301,PAC200/3,PAC200/4))))</f>
        <v>0</v>
      </c>
      <c r="PAE200" s="108">
        <v>4</v>
      </c>
      <c r="PAF200" s="109"/>
      <c r="PAG200" s="87"/>
      <c r="PAH200" s="87"/>
      <c r="PAI200" s="87">
        <v>0</v>
      </c>
      <c r="PAJ200" s="87">
        <f>PAH200+PAI200</f>
        <v>0</v>
      </c>
      <c r="PAK200" s="87">
        <v>0</v>
      </c>
      <c r="PAL200" s="87">
        <f>PAJ200*(($H$150)+1)+(IF(PAK200&lt;101,PAK200,IF(PAK200&lt;201,PAK200/2,IF(PAK200&lt;=301,PAK200/3,PAK200/4))))</f>
        <v>0</v>
      </c>
      <c r="PAM200" s="108">
        <v>4</v>
      </c>
      <c r="PAN200" s="109"/>
      <c r="PAO200" s="87"/>
      <c r="PAP200" s="87"/>
      <c r="PAQ200" s="87">
        <v>0</v>
      </c>
      <c r="PAR200" s="87">
        <f>PAP200+PAQ200</f>
        <v>0</v>
      </c>
      <c r="PAS200" s="87">
        <v>0</v>
      </c>
      <c r="PAT200" s="87">
        <f>PAR200*(($H$150)+1)+(IF(PAS200&lt;101,PAS200,IF(PAS200&lt;201,PAS200/2,IF(PAS200&lt;=301,PAS200/3,PAS200/4))))</f>
        <v>0</v>
      </c>
      <c r="PAU200" s="108">
        <v>4</v>
      </c>
      <c r="PAV200" s="109"/>
      <c r="PAW200" s="87"/>
      <c r="PAX200" s="87"/>
      <c r="PAY200" s="87">
        <v>0</v>
      </c>
      <c r="PAZ200" s="87">
        <f>PAX200+PAY200</f>
        <v>0</v>
      </c>
      <c r="PBA200" s="87">
        <v>0</v>
      </c>
      <c r="PBB200" s="87">
        <f>PAZ200*(($H$150)+1)+(IF(PBA200&lt;101,PBA200,IF(PBA200&lt;201,PBA200/2,IF(PBA200&lt;=301,PBA200/3,PBA200/4))))</f>
        <v>0</v>
      </c>
      <c r="PBC200" s="108">
        <v>4</v>
      </c>
      <c r="PBD200" s="109"/>
      <c r="PBE200" s="87"/>
      <c r="PBF200" s="87"/>
      <c r="PBG200" s="87">
        <v>0</v>
      </c>
      <c r="PBH200" s="87">
        <f>PBF200+PBG200</f>
        <v>0</v>
      </c>
      <c r="PBI200" s="87">
        <v>0</v>
      </c>
      <c r="PBJ200" s="87">
        <f>PBH200*(($H$150)+1)+(IF(PBI200&lt;101,PBI200,IF(PBI200&lt;201,PBI200/2,IF(PBI200&lt;=301,PBI200/3,PBI200/4))))</f>
        <v>0</v>
      </c>
      <c r="PBK200" s="108">
        <v>4</v>
      </c>
      <c r="PBL200" s="109"/>
      <c r="PBM200" s="87"/>
      <c r="PBN200" s="87"/>
      <c r="PBO200" s="87">
        <v>0</v>
      </c>
      <c r="PBP200" s="87">
        <f>PBN200+PBO200</f>
        <v>0</v>
      </c>
      <c r="PBQ200" s="87">
        <v>0</v>
      </c>
      <c r="PBR200" s="87">
        <f>PBP200*(($H$150)+1)+(IF(PBQ200&lt;101,PBQ200,IF(PBQ200&lt;201,PBQ200/2,IF(PBQ200&lt;=301,PBQ200/3,PBQ200/4))))</f>
        <v>0</v>
      </c>
      <c r="PBS200" s="108">
        <v>4</v>
      </c>
      <c r="PBT200" s="109"/>
      <c r="PBU200" s="87"/>
      <c r="PBV200" s="87"/>
      <c r="PBW200" s="87">
        <v>0</v>
      </c>
      <c r="PBX200" s="87">
        <f>PBV200+PBW200</f>
        <v>0</v>
      </c>
      <c r="PBY200" s="87">
        <v>0</v>
      </c>
      <c r="PBZ200" s="87">
        <f>PBX200*(($H$150)+1)+(IF(PBY200&lt;101,PBY200,IF(PBY200&lt;201,PBY200/2,IF(PBY200&lt;=301,PBY200/3,PBY200/4))))</f>
        <v>0</v>
      </c>
      <c r="PCA200" s="108">
        <v>4</v>
      </c>
      <c r="PCB200" s="109"/>
      <c r="PCC200" s="87"/>
      <c r="PCD200" s="87"/>
      <c r="PCE200" s="87">
        <v>0</v>
      </c>
      <c r="PCF200" s="87">
        <f>PCD200+PCE200</f>
        <v>0</v>
      </c>
      <c r="PCG200" s="87">
        <v>0</v>
      </c>
      <c r="PCH200" s="87">
        <f>PCF200*(($H$150)+1)+(IF(PCG200&lt;101,PCG200,IF(PCG200&lt;201,PCG200/2,IF(PCG200&lt;=301,PCG200/3,PCG200/4))))</f>
        <v>0</v>
      </c>
      <c r="PCI200" s="108">
        <v>4</v>
      </c>
      <c r="PCJ200" s="109"/>
      <c r="PCK200" s="87"/>
      <c r="PCL200" s="87"/>
      <c r="PCM200" s="87">
        <v>0</v>
      </c>
      <c r="PCN200" s="87">
        <f>PCL200+PCM200</f>
        <v>0</v>
      </c>
      <c r="PCO200" s="87">
        <v>0</v>
      </c>
      <c r="PCP200" s="87">
        <f>PCN200*(($H$150)+1)+(IF(PCO200&lt;101,PCO200,IF(PCO200&lt;201,PCO200/2,IF(PCO200&lt;=301,PCO200/3,PCO200/4))))</f>
        <v>0</v>
      </c>
      <c r="PCQ200" s="108">
        <v>4</v>
      </c>
      <c r="PCR200" s="109"/>
      <c r="PCS200" s="87"/>
      <c r="PCT200" s="87"/>
      <c r="PCU200" s="87">
        <v>0</v>
      </c>
      <c r="PCV200" s="87">
        <f>PCT200+PCU200</f>
        <v>0</v>
      </c>
      <c r="PCW200" s="87">
        <v>0</v>
      </c>
      <c r="PCX200" s="87">
        <f>PCV200*(($H$150)+1)+(IF(PCW200&lt;101,PCW200,IF(PCW200&lt;201,PCW200/2,IF(PCW200&lt;=301,PCW200/3,PCW200/4))))</f>
        <v>0</v>
      </c>
      <c r="PCY200" s="108">
        <v>4</v>
      </c>
      <c r="PCZ200" s="109"/>
      <c r="PDA200" s="87"/>
      <c r="PDB200" s="87"/>
      <c r="PDC200" s="87">
        <v>0</v>
      </c>
      <c r="PDD200" s="87">
        <f>PDB200+PDC200</f>
        <v>0</v>
      </c>
      <c r="PDE200" s="87">
        <v>0</v>
      </c>
      <c r="PDF200" s="87">
        <f>PDD200*(($H$150)+1)+(IF(PDE200&lt;101,PDE200,IF(PDE200&lt;201,PDE200/2,IF(PDE200&lt;=301,PDE200/3,PDE200/4))))</f>
        <v>0</v>
      </c>
      <c r="PDG200" s="108">
        <v>4</v>
      </c>
      <c r="PDH200" s="109"/>
      <c r="PDI200" s="87"/>
      <c r="PDJ200" s="87"/>
      <c r="PDK200" s="87">
        <v>0</v>
      </c>
      <c r="PDL200" s="87">
        <f>PDJ200+PDK200</f>
        <v>0</v>
      </c>
      <c r="PDM200" s="87">
        <v>0</v>
      </c>
      <c r="PDN200" s="87">
        <f>PDL200*(($H$150)+1)+(IF(PDM200&lt;101,PDM200,IF(PDM200&lt;201,PDM200/2,IF(PDM200&lt;=301,PDM200/3,PDM200/4))))</f>
        <v>0</v>
      </c>
      <c r="PDO200" s="108">
        <v>4</v>
      </c>
      <c r="PDP200" s="109"/>
      <c r="PDQ200" s="87"/>
      <c r="PDR200" s="87"/>
      <c r="PDS200" s="87">
        <v>0</v>
      </c>
      <c r="PDT200" s="87">
        <f>PDR200+PDS200</f>
        <v>0</v>
      </c>
      <c r="PDU200" s="87">
        <v>0</v>
      </c>
      <c r="PDV200" s="87">
        <f>PDT200*(($H$150)+1)+(IF(PDU200&lt;101,PDU200,IF(PDU200&lt;201,PDU200/2,IF(PDU200&lt;=301,PDU200/3,PDU200/4))))</f>
        <v>0</v>
      </c>
      <c r="PDW200" s="108">
        <v>4</v>
      </c>
      <c r="PDX200" s="109"/>
      <c r="PDY200" s="87"/>
      <c r="PDZ200" s="87"/>
      <c r="PEA200" s="87">
        <v>0</v>
      </c>
      <c r="PEB200" s="87">
        <f>PDZ200+PEA200</f>
        <v>0</v>
      </c>
      <c r="PEC200" s="87">
        <v>0</v>
      </c>
      <c r="PED200" s="87">
        <f>PEB200*(($H$150)+1)+(IF(PEC200&lt;101,PEC200,IF(PEC200&lt;201,PEC200/2,IF(PEC200&lt;=301,PEC200/3,PEC200/4))))</f>
        <v>0</v>
      </c>
      <c r="PEE200" s="108">
        <v>4</v>
      </c>
      <c r="PEF200" s="109"/>
      <c r="PEG200" s="87"/>
      <c r="PEH200" s="87"/>
      <c r="PEI200" s="87">
        <v>0</v>
      </c>
      <c r="PEJ200" s="87">
        <f>PEH200+PEI200</f>
        <v>0</v>
      </c>
      <c r="PEK200" s="87">
        <v>0</v>
      </c>
      <c r="PEL200" s="87">
        <f>PEJ200*(($H$150)+1)+(IF(PEK200&lt;101,PEK200,IF(PEK200&lt;201,PEK200/2,IF(PEK200&lt;=301,PEK200/3,PEK200/4))))</f>
        <v>0</v>
      </c>
      <c r="PEM200" s="108">
        <v>4</v>
      </c>
      <c r="PEN200" s="109"/>
      <c r="PEO200" s="87"/>
      <c r="PEP200" s="87"/>
      <c r="PEQ200" s="87">
        <v>0</v>
      </c>
      <c r="PER200" s="87">
        <f>PEP200+PEQ200</f>
        <v>0</v>
      </c>
      <c r="PES200" s="87">
        <v>0</v>
      </c>
      <c r="PET200" s="87">
        <f>PER200*(($H$150)+1)+(IF(PES200&lt;101,PES200,IF(PES200&lt;201,PES200/2,IF(PES200&lt;=301,PES200/3,PES200/4))))</f>
        <v>0</v>
      </c>
      <c r="PEU200" s="108">
        <v>4</v>
      </c>
      <c r="PEV200" s="109"/>
      <c r="PEW200" s="87"/>
      <c r="PEX200" s="87"/>
      <c r="PEY200" s="87">
        <v>0</v>
      </c>
      <c r="PEZ200" s="87">
        <f>PEX200+PEY200</f>
        <v>0</v>
      </c>
      <c r="PFA200" s="87">
        <v>0</v>
      </c>
      <c r="PFB200" s="87">
        <f>PEZ200*(($H$150)+1)+(IF(PFA200&lt;101,PFA200,IF(PFA200&lt;201,PFA200/2,IF(PFA200&lt;=301,PFA200/3,PFA200/4))))</f>
        <v>0</v>
      </c>
      <c r="PFC200" s="108">
        <v>4</v>
      </c>
      <c r="PFD200" s="109"/>
      <c r="PFE200" s="87"/>
      <c r="PFF200" s="87"/>
      <c r="PFG200" s="87">
        <v>0</v>
      </c>
      <c r="PFH200" s="87">
        <f>PFF200+PFG200</f>
        <v>0</v>
      </c>
      <c r="PFI200" s="87">
        <v>0</v>
      </c>
      <c r="PFJ200" s="87">
        <f>PFH200*(($H$150)+1)+(IF(PFI200&lt;101,PFI200,IF(PFI200&lt;201,PFI200/2,IF(PFI200&lt;=301,PFI200/3,PFI200/4))))</f>
        <v>0</v>
      </c>
      <c r="PFK200" s="108">
        <v>4</v>
      </c>
      <c r="PFL200" s="109"/>
      <c r="PFM200" s="87"/>
      <c r="PFN200" s="87"/>
      <c r="PFO200" s="87">
        <v>0</v>
      </c>
      <c r="PFP200" s="87">
        <f>PFN200+PFO200</f>
        <v>0</v>
      </c>
      <c r="PFQ200" s="87">
        <v>0</v>
      </c>
      <c r="PFR200" s="87">
        <f>PFP200*(($H$150)+1)+(IF(PFQ200&lt;101,PFQ200,IF(PFQ200&lt;201,PFQ200/2,IF(PFQ200&lt;=301,PFQ200/3,PFQ200/4))))</f>
        <v>0</v>
      </c>
      <c r="PFS200" s="108">
        <v>4</v>
      </c>
      <c r="PFT200" s="109"/>
      <c r="PFU200" s="87"/>
      <c r="PFV200" s="87"/>
      <c r="PFW200" s="87">
        <v>0</v>
      </c>
      <c r="PFX200" s="87">
        <f>PFV200+PFW200</f>
        <v>0</v>
      </c>
      <c r="PFY200" s="87">
        <v>0</v>
      </c>
      <c r="PFZ200" s="87">
        <f>PFX200*(($H$150)+1)+(IF(PFY200&lt;101,PFY200,IF(PFY200&lt;201,PFY200/2,IF(PFY200&lt;=301,PFY200/3,PFY200/4))))</f>
        <v>0</v>
      </c>
      <c r="PGA200" s="108">
        <v>4</v>
      </c>
      <c r="PGB200" s="109"/>
      <c r="PGC200" s="87"/>
      <c r="PGD200" s="87"/>
      <c r="PGE200" s="87">
        <v>0</v>
      </c>
      <c r="PGF200" s="87">
        <f>PGD200+PGE200</f>
        <v>0</v>
      </c>
      <c r="PGG200" s="87">
        <v>0</v>
      </c>
      <c r="PGH200" s="87">
        <f>PGF200*(($H$150)+1)+(IF(PGG200&lt;101,PGG200,IF(PGG200&lt;201,PGG200/2,IF(PGG200&lt;=301,PGG200/3,PGG200/4))))</f>
        <v>0</v>
      </c>
      <c r="PGI200" s="108">
        <v>4</v>
      </c>
      <c r="PGJ200" s="109"/>
      <c r="PGK200" s="87"/>
      <c r="PGL200" s="87"/>
      <c r="PGM200" s="87">
        <v>0</v>
      </c>
      <c r="PGN200" s="87">
        <f>PGL200+PGM200</f>
        <v>0</v>
      </c>
      <c r="PGO200" s="87">
        <v>0</v>
      </c>
      <c r="PGP200" s="87">
        <f>PGN200*(($H$150)+1)+(IF(PGO200&lt;101,PGO200,IF(PGO200&lt;201,PGO200/2,IF(PGO200&lt;=301,PGO200/3,PGO200/4))))</f>
        <v>0</v>
      </c>
      <c r="PGQ200" s="108">
        <v>4</v>
      </c>
      <c r="PGR200" s="109"/>
      <c r="PGS200" s="87"/>
      <c r="PGT200" s="87"/>
      <c r="PGU200" s="87">
        <v>0</v>
      </c>
      <c r="PGV200" s="87">
        <f>PGT200+PGU200</f>
        <v>0</v>
      </c>
      <c r="PGW200" s="87">
        <v>0</v>
      </c>
      <c r="PGX200" s="87">
        <f>PGV200*(($H$150)+1)+(IF(PGW200&lt;101,PGW200,IF(PGW200&lt;201,PGW200/2,IF(PGW200&lt;=301,PGW200/3,PGW200/4))))</f>
        <v>0</v>
      </c>
      <c r="PGY200" s="108">
        <v>4</v>
      </c>
      <c r="PGZ200" s="109"/>
      <c r="PHA200" s="87"/>
      <c r="PHB200" s="87"/>
      <c r="PHC200" s="87">
        <v>0</v>
      </c>
      <c r="PHD200" s="87">
        <f>PHB200+PHC200</f>
        <v>0</v>
      </c>
      <c r="PHE200" s="87">
        <v>0</v>
      </c>
      <c r="PHF200" s="87">
        <f>PHD200*(($H$150)+1)+(IF(PHE200&lt;101,PHE200,IF(PHE200&lt;201,PHE200/2,IF(PHE200&lt;=301,PHE200/3,PHE200/4))))</f>
        <v>0</v>
      </c>
      <c r="PHG200" s="108">
        <v>4</v>
      </c>
      <c r="PHH200" s="109"/>
      <c r="PHI200" s="87"/>
      <c r="PHJ200" s="87"/>
      <c r="PHK200" s="87">
        <v>0</v>
      </c>
      <c r="PHL200" s="87">
        <f>PHJ200+PHK200</f>
        <v>0</v>
      </c>
      <c r="PHM200" s="87">
        <v>0</v>
      </c>
      <c r="PHN200" s="87">
        <f>PHL200*(($H$150)+1)+(IF(PHM200&lt;101,PHM200,IF(PHM200&lt;201,PHM200/2,IF(PHM200&lt;=301,PHM200/3,PHM200/4))))</f>
        <v>0</v>
      </c>
      <c r="PHO200" s="108">
        <v>4</v>
      </c>
      <c r="PHP200" s="109"/>
      <c r="PHQ200" s="87"/>
      <c r="PHR200" s="87"/>
      <c r="PHS200" s="87">
        <v>0</v>
      </c>
      <c r="PHT200" s="87">
        <f>PHR200+PHS200</f>
        <v>0</v>
      </c>
      <c r="PHU200" s="87">
        <v>0</v>
      </c>
      <c r="PHV200" s="87">
        <f>PHT200*(($H$150)+1)+(IF(PHU200&lt;101,PHU200,IF(PHU200&lt;201,PHU200/2,IF(PHU200&lt;=301,PHU200/3,PHU200/4))))</f>
        <v>0</v>
      </c>
      <c r="PHW200" s="108">
        <v>4</v>
      </c>
      <c r="PHX200" s="109"/>
      <c r="PHY200" s="87"/>
      <c r="PHZ200" s="87"/>
      <c r="PIA200" s="87">
        <v>0</v>
      </c>
      <c r="PIB200" s="87">
        <f>PHZ200+PIA200</f>
        <v>0</v>
      </c>
      <c r="PIC200" s="87">
        <v>0</v>
      </c>
      <c r="PID200" s="87">
        <f>PIB200*(($H$150)+1)+(IF(PIC200&lt;101,PIC200,IF(PIC200&lt;201,PIC200/2,IF(PIC200&lt;=301,PIC200/3,PIC200/4))))</f>
        <v>0</v>
      </c>
      <c r="PIE200" s="108">
        <v>4</v>
      </c>
      <c r="PIF200" s="109"/>
      <c r="PIG200" s="87"/>
      <c r="PIH200" s="87"/>
      <c r="PII200" s="87">
        <v>0</v>
      </c>
      <c r="PIJ200" s="87">
        <f>PIH200+PII200</f>
        <v>0</v>
      </c>
      <c r="PIK200" s="87">
        <v>0</v>
      </c>
      <c r="PIL200" s="87">
        <f>PIJ200*(($H$150)+1)+(IF(PIK200&lt;101,PIK200,IF(PIK200&lt;201,PIK200/2,IF(PIK200&lt;=301,PIK200/3,PIK200/4))))</f>
        <v>0</v>
      </c>
      <c r="PIM200" s="108">
        <v>4</v>
      </c>
      <c r="PIN200" s="109"/>
      <c r="PIO200" s="87"/>
      <c r="PIP200" s="87"/>
      <c r="PIQ200" s="87">
        <v>0</v>
      </c>
      <c r="PIR200" s="87">
        <f>PIP200+PIQ200</f>
        <v>0</v>
      </c>
      <c r="PIS200" s="87">
        <v>0</v>
      </c>
      <c r="PIT200" s="87">
        <f>PIR200*(($H$150)+1)+(IF(PIS200&lt;101,PIS200,IF(PIS200&lt;201,PIS200/2,IF(PIS200&lt;=301,PIS200/3,PIS200/4))))</f>
        <v>0</v>
      </c>
      <c r="PIU200" s="108">
        <v>4</v>
      </c>
      <c r="PIV200" s="109"/>
      <c r="PIW200" s="87"/>
      <c r="PIX200" s="87"/>
      <c r="PIY200" s="87">
        <v>0</v>
      </c>
      <c r="PIZ200" s="87">
        <f>PIX200+PIY200</f>
        <v>0</v>
      </c>
      <c r="PJA200" s="87">
        <v>0</v>
      </c>
      <c r="PJB200" s="87">
        <f>PIZ200*(($H$150)+1)+(IF(PJA200&lt;101,PJA200,IF(PJA200&lt;201,PJA200/2,IF(PJA200&lt;=301,PJA200/3,PJA200/4))))</f>
        <v>0</v>
      </c>
      <c r="PJC200" s="108">
        <v>4</v>
      </c>
      <c r="PJD200" s="109"/>
      <c r="PJE200" s="87"/>
      <c r="PJF200" s="87"/>
      <c r="PJG200" s="87">
        <v>0</v>
      </c>
      <c r="PJH200" s="87">
        <f>PJF200+PJG200</f>
        <v>0</v>
      </c>
      <c r="PJI200" s="87">
        <v>0</v>
      </c>
      <c r="PJJ200" s="87">
        <f>PJH200*(($H$150)+1)+(IF(PJI200&lt;101,PJI200,IF(PJI200&lt;201,PJI200/2,IF(PJI200&lt;=301,PJI200/3,PJI200/4))))</f>
        <v>0</v>
      </c>
      <c r="PJK200" s="108">
        <v>4</v>
      </c>
      <c r="PJL200" s="109"/>
      <c r="PJM200" s="87"/>
      <c r="PJN200" s="87"/>
      <c r="PJO200" s="87">
        <v>0</v>
      </c>
      <c r="PJP200" s="87">
        <f>PJN200+PJO200</f>
        <v>0</v>
      </c>
      <c r="PJQ200" s="87">
        <v>0</v>
      </c>
      <c r="PJR200" s="87">
        <f>PJP200*(($H$150)+1)+(IF(PJQ200&lt;101,PJQ200,IF(PJQ200&lt;201,PJQ200/2,IF(PJQ200&lt;=301,PJQ200/3,PJQ200/4))))</f>
        <v>0</v>
      </c>
      <c r="PJS200" s="108">
        <v>4</v>
      </c>
      <c r="PJT200" s="109"/>
      <c r="PJU200" s="87"/>
      <c r="PJV200" s="87"/>
      <c r="PJW200" s="87">
        <v>0</v>
      </c>
      <c r="PJX200" s="87">
        <f>PJV200+PJW200</f>
        <v>0</v>
      </c>
      <c r="PJY200" s="87">
        <v>0</v>
      </c>
      <c r="PJZ200" s="87">
        <f>PJX200*(($H$150)+1)+(IF(PJY200&lt;101,PJY200,IF(PJY200&lt;201,PJY200/2,IF(PJY200&lt;=301,PJY200/3,PJY200/4))))</f>
        <v>0</v>
      </c>
      <c r="PKA200" s="108">
        <v>4</v>
      </c>
      <c r="PKB200" s="109"/>
      <c r="PKC200" s="87"/>
      <c r="PKD200" s="87"/>
      <c r="PKE200" s="87">
        <v>0</v>
      </c>
      <c r="PKF200" s="87">
        <f>PKD200+PKE200</f>
        <v>0</v>
      </c>
      <c r="PKG200" s="87">
        <v>0</v>
      </c>
      <c r="PKH200" s="87">
        <f>PKF200*(($H$150)+1)+(IF(PKG200&lt;101,PKG200,IF(PKG200&lt;201,PKG200/2,IF(PKG200&lt;=301,PKG200/3,PKG200/4))))</f>
        <v>0</v>
      </c>
      <c r="PKI200" s="108">
        <v>4</v>
      </c>
      <c r="PKJ200" s="109"/>
      <c r="PKK200" s="87"/>
      <c r="PKL200" s="87"/>
      <c r="PKM200" s="87">
        <v>0</v>
      </c>
      <c r="PKN200" s="87">
        <f>PKL200+PKM200</f>
        <v>0</v>
      </c>
      <c r="PKO200" s="87">
        <v>0</v>
      </c>
      <c r="PKP200" s="87">
        <f>PKN200*(($H$150)+1)+(IF(PKO200&lt;101,PKO200,IF(PKO200&lt;201,PKO200/2,IF(PKO200&lt;=301,PKO200/3,PKO200/4))))</f>
        <v>0</v>
      </c>
      <c r="PKQ200" s="108">
        <v>4</v>
      </c>
      <c r="PKR200" s="109"/>
      <c r="PKS200" s="87"/>
      <c r="PKT200" s="87"/>
      <c r="PKU200" s="87">
        <v>0</v>
      </c>
      <c r="PKV200" s="87">
        <f>PKT200+PKU200</f>
        <v>0</v>
      </c>
      <c r="PKW200" s="87">
        <v>0</v>
      </c>
      <c r="PKX200" s="87">
        <f>PKV200*(($H$150)+1)+(IF(PKW200&lt;101,PKW200,IF(PKW200&lt;201,PKW200/2,IF(PKW200&lt;=301,PKW200/3,PKW200/4))))</f>
        <v>0</v>
      </c>
      <c r="PKY200" s="108">
        <v>4</v>
      </c>
      <c r="PKZ200" s="109"/>
      <c r="PLA200" s="87"/>
      <c r="PLB200" s="87"/>
      <c r="PLC200" s="87">
        <v>0</v>
      </c>
      <c r="PLD200" s="87">
        <f>PLB200+PLC200</f>
        <v>0</v>
      </c>
      <c r="PLE200" s="87">
        <v>0</v>
      </c>
      <c r="PLF200" s="87">
        <f>PLD200*(($H$150)+1)+(IF(PLE200&lt;101,PLE200,IF(PLE200&lt;201,PLE200/2,IF(PLE200&lt;=301,PLE200/3,PLE200/4))))</f>
        <v>0</v>
      </c>
      <c r="PLG200" s="108">
        <v>4</v>
      </c>
      <c r="PLH200" s="109"/>
      <c r="PLI200" s="87"/>
      <c r="PLJ200" s="87"/>
      <c r="PLK200" s="87">
        <v>0</v>
      </c>
      <c r="PLL200" s="87">
        <f>PLJ200+PLK200</f>
        <v>0</v>
      </c>
      <c r="PLM200" s="87">
        <v>0</v>
      </c>
      <c r="PLN200" s="87">
        <f>PLL200*(($H$150)+1)+(IF(PLM200&lt;101,PLM200,IF(PLM200&lt;201,PLM200/2,IF(PLM200&lt;=301,PLM200/3,PLM200/4))))</f>
        <v>0</v>
      </c>
      <c r="PLO200" s="108">
        <v>4</v>
      </c>
      <c r="PLP200" s="109"/>
      <c r="PLQ200" s="87"/>
      <c r="PLR200" s="87"/>
      <c r="PLS200" s="87">
        <v>0</v>
      </c>
      <c r="PLT200" s="87">
        <f>PLR200+PLS200</f>
        <v>0</v>
      </c>
      <c r="PLU200" s="87">
        <v>0</v>
      </c>
      <c r="PLV200" s="87">
        <f>PLT200*(($H$150)+1)+(IF(PLU200&lt;101,PLU200,IF(PLU200&lt;201,PLU200/2,IF(PLU200&lt;=301,PLU200/3,PLU200/4))))</f>
        <v>0</v>
      </c>
      <c r="PLW200" s="108">
        <v>4</v>
      </c>
      <c r="PLX200" s="109"/>
      <c r="PLY200" s="87"/>
      <c r="PLZ200" s="87"/>
      <c r="PMA200" s="87">
        <v>0</v>
      </c>
      <c r="PMB200" s="87">
        <f>PLZ200+PMA200</f>
        <v>0</v>
      </c>
      <c r="PMC200" s="87">
        <v>0</v>
      </c>
      <c r="PMD200" s="87">
        <f>PMB200*(($H$150)+1)+(IF(PMC200&lt;101,PMC200,IF(PMC200&lt;201,PMC200/2,IF(PMC200&lt;=301,PMC200/3,PMC200/4))))</f>
        <v>0</v>
      </c>
      <c r="PME200" s="108">
        <v>4</v>
      </c>
      <c r="PMF200" s="109"/>
      <c r="PMG200" s="87"/>
      <c r="PMH200" s="87"/>
      <c r="PMI200" s="87">
        <v>0</v>
      </c>
      <c r="PMJ200" s="87">
        <f>PMH200+PMI200</f>
        <v>0</v>
      </c>
      <c r="PMK200" s="87">
        <v>0</v>
      </c>
      <c r="PML200" s="87">
        <f>PMJ200*(($H$150)+1)+(IF(PMK200&lt;101,PMK200,IF(PMK200&lt;201,PMK200/2,IF(PMK200&lt;=301,PMK200/3,PMK200/4))))</f>
        <v>0</v>
      </c>
      <c r="PMM200" s="108">
        <v>4</v>
      </c>
      <c r="PMN200" s="109"/>
      <c r="PMO200" s="87"/>
      <c r="PMP200" s="87"/>
      <c r="PMQ200" s="87">
        <v>0</v>
      </c>
      <c r="PMR200" s="87">
        <f>PMP200+PMQ200</f>
        <v>0</v>
      </c>
      <c r="PMS200" s="87">
        <v>0</v>
      </c>
      <c r="PMT200" s="87">
        <f>PMR200*(($H$150)+1)+(IF(PMS200&lt;101,PMS200,IF(PMS200&lt;201,PMS200/2,IF(PMS200&lt;=301,PMS200/3,PMS200/4))))</f>
        <v>0</v>
      </c>
      <c r="PMU200" s="108">
        <v>4</v>
      </c>
      <c r="PMV200" s="109"/>
      <c r="PMW200" s="87"/>
      <c r="PMX200" s="87"/>
      <c r="PMY200" s="87">
        <v>0</v>
      </c>
      <c r="PMZ200" s="87">
        <f>PMX200+PMY200</f>
        <v>0</v>
      </c>
      <c r="PNA200" s="87">
        <v>0</v>
      </c>
      <c r="PNB200" s="87">
        <f>PMZ200*(($H$150)+1)+(IF(PNA200&lt;101,PNA200,IF(PNA200&lt;201,PNA200/2,IF(PNA200&lt;=301,PNA200/3,PNA200/4))))</f>
        <v>0</v>
      </c>
      <c r="PNC200" s="108">
        <v>4</v>
      </c>
      <c r="PND200" s="109"/>
      <c r="PNE200" s="87"/>
      <c r="PNF200" s="87"/>
      <c r="PNG200" s="87">
        <v>0</v>
      </c>
      <c r="PNH200" s="87">
        <f>PNF200+PNG200</f>
        <v>0</v>
      </c>
      <c r="PNI200" s="87">
        <v>0</v>
      </c>
      <c r="PNJ200" s="87">
        <f>PNH200*(($H$150)+1)+(IF(PNI200&lt;101,PNI200,IF(PNI200&lt;201,PNI200/2,IF(PNI200&lt;=301,PNI200/3,PNI200/4))))</f>
        <v>0</v>
      </c>
      <c r="PNK200" s="108">
        <v>4</v>
      </c>
      <c r="PNL200" s="109"/>
      <c r="PNM200" s="87"/>
      <c r="PNN200" s="87"/>
      <c r="PNO200" s="87">
        <v>0</v>
      </c>
      <c r="PNP200" s="87">
        <f>PNN200+PNO200</f>
        <v>0</v>
      </c>
      <c r="PNQ200" s="87">
        <v>0</v>
      </c>
      <c r="PNR200" s="87">
        <f>PNP200*(($H$150)+1)+(IF(PNQ200&lt;101,PNQ200,IF(PNQ200&lt;201,PNQ200/2,IF(PNQ200&lt;=301,PNQ200/3,PNQ200/4))))</f>
        <v>0</v>
      </c>
      <c r="PNS200" s="108">
        <v>4</v>
      </c>
      <c r="PNT200" s="109"/>
      <c r="PNU200" s="87"/>
      <c r="PNV200" s="87"/>
      <c r="PNW200" s="87">
        <v>0</v>
      </c>
      <c r="PNX200" s="87">
        <f>PNV200+PNW200</f>
        <v>0</v>
      </c>
      <c r="PNY200" s="87">
        <v>0</v>
      </c>
      <c r="PNZ200" s="87">
        <f>PNX200*(($H$150)+1)+(IF(PNY200&lt;101,PNY200,IF(PNY200&lt;201,PNY200/2,IF(PNY200&lt;=301,PNY200/3,PNY200/4))))</f>
        <v>0</v>
      </c>
      <c r="POA200" s="108">
        <v>4</v>
      </c>
      <c r="POB200" s="109"/>
      <c r="POC200" s="87"/>
      <c r="POD200" s="87"/>
      <c r="POE200" s="87">
        <v>0</v>
      </c>
      <c r="POF200" s="87">
        <f>POD200+POE200</f>
        <v>0</v>
      </c>
      <c r="POG200" s="87">
        <v>0</v>
      </c>
      <c r="POH200" s="87">
        <f>POF200*(($H$150)+1)+(IF(POG200&lt;101,POG200,IF(POG200&lt;201,POG200/2,IF(POG200&lt;=301,POG200/3,POG200/4))))</f>
        <v>0</v>
      </c>
      <c r="POI200" s="108">
        <v>4</v>
      </c>
      <c r="POJ200" s="109"/>
      <c r="POK200" s="87"/>
      <c r="POL200" s="87"/>
      <c r="POM200" s="87">
        <v>0</v>
      </c>
      <c r="PON200" s="87">
        <f>POL200+POM200</f>
        <v>0</v>
      </c>
      <c r="POO200" s="87">
        <v>0</v>
      </c>
      <c r="POP200" s="87">
        <f>PON200*(($H$150)+1)+(IF(POO200&lt;101,POO200,IF(POO200&lt;201,POO200/2,IF(POO200&lt;=301,POO200/3,POO200/4))))</f>
        <v>0</v>
      </c>
      <c r="POQ200" s="108">
        <v>4</v>
      </c>
      <c r="POR200" s="109"/>
      <c r="POS200" s="87"/>
      <c r="POT200" s="87"/>
      <c r="POU200" s="87">
        <v>0</v>
      </c>
      <c r="POV200" s="87">
        <f>POT200+POU200</f>
        <v>0</v>
      </c>
      <c r="POW200" s="87">
        <v>0</v>
      </c>
      <c r="POX200" s="87">
        <f>POV200*(($H$150)+1)+(IF(POW200&lt;101,POW200,IF(POW200&lt;201,POW200/2,IF(POW200&lt;=301,POW200/3,POW200/4))))</f>
        <v>0</v>
      </c>
      <c r="POY200" s="108">
        <v>4</v>
      </c>
      <c r="POZ200" s="109"/>
      <c r="PPA200" s="87"/>
      <c r="PPB200" s="87"/>
      <c r="PPC200" s="87">
        <v>0</v>
      </c>
      <c r="PPD200" s="87">
        <f>PPB200+PPC200</f>
        <v>0</v>
      </c>
      <c r="PPE200" s="87">
        <v>0</v>
      </c>
      <c r="PPF200" s="87">
        <f>PPD200*(($H$150)+1)+(IF(PPE200&lt;101,PPE200,IF(PPE200&lt;201,PPE200/2,IF(PPE200&lt;=301,PPE200/3,PPE200/4))))</f>
        <v>0</v>
      </c>
      <c r="PPG200" s="108">
        <v>4</v>
      </c>
      <c r="PPH200" s="109"/>
      <c r="PPI200" s="87"/>
      <c r="PPJ200" s="87"/>
      <c r="PPK200" s="87">
        <v>0</v>
      </c>
      <c r="PPL200" s="87">
        <f>PPJ200+PPK200</f>
        <v>0</v>
      </c>
      <c r="PPM200" s="87">
        <v>0</v>
      </c>
      <c r="PPN200" s="87">
        <f>PPL200*(($H$150)+1)+(IF(PPM200&lt;101,PPM200,IF(PPM200&lt;201,PPM200/2,IF(PPM200&lt;=301,PPM200/3,PPM200/4))))</f>
        <v>0</v>
      </c>
      <c r="PPO200" s="108">
        <v>4</v>
      </c>
      <c r="PPP200" s="109"/>
      <c r="PPQ200" s="87"/>
      <c r="PPR200" s="87"/>
      <c r="PPS200" s="87">
        <v>0</v>
      </c>
      <c r="PPT200" s="87">
        <f>PPR200+PPS200</f>
        <v>0</v>
      </c>
      <c r="PPU200" s="87">
        <v>0</v>
      </c>
      <c r="PPV200" s="87">
        <f>PPT200*(($H$150)+1)+(IF(PPU200&lt;101,PPU200,IF(PPU200&lt;201,PPU200/2,IF(PPU200&lt;=301,PPU200/3,PPU200/4))))</f>
        <v>0</v>
      </c>
      <c r="PPW200" s="108">
        <v>4</v>
      </c>
      <c r="PPX200" s="109"/>
      <c r="PPY200" s="87"/>
      <c r="PPZ200" s="87"/>
      <c r="PQA200" s="87">
        <v>0</v>
      </c>
      <c r="PQB200" s="87">
        <f>PPZ200+PQA200</f>
        <v>0</v>
      </c>
      <c r="PQC200" s="87">
        <v>0</v>
      </c>
      <c r="PQD200" s="87">
        <f>PQB200*(($H$150)+1)+(IF(PQC200&lt;101,PQC200,IF(PQC200&lt;201,PQC200/2,IF(PQC200&lt;=301,PQC200/3,PQC200/4))))</f>
        <v>0</v>
      </c>
      <c r="PQE200" s="108">
        <v>4</v>
      </c>
      <c r="PQF200" s="109"/>
      <c r="PQG200" s="87"/>
      <c r="PQH200" s="87"/>
      <c r="PQI200" s="87">
        <v>0</v>
      </c>
      <c r="PQJ200" s="87">
        <f>PQH200+PQI200</f>
        <v>0</v>
      </c>
      <c r="PQK200" s="87">
        <v>0</v>
      </c>
      <c r="PQL200" s="87">
        <f>PQJ200*(($H$150)+1)+(IF(PQK200&lt;101,PQK200,IF(PQK200&lt;201,PQK200/2,IF(PQK200&lt;=301,PQK200/3,PQK200/4))))</f>
        <v>0</v>
      </c>
      <c r="PQM200" s="108">
        <v>4</v>
      </c>
      <c r="PQN200" s="109"/>
      <c r="PQO200" s="87"/>
      <c r="PQP200" s="87"/>
      <c r="PQQ200" s="87">
        <v>0</v>
      </c>
      <c r="PQR200" s="87">
        <f>PQP200+PQQ200</f>
        <v>0</v>
      </c>
      <c r="PQS200" s="87">
        <v>0</v>
      </c>
      <c r="PQT200" s="87">
        <f>PQR200*(($H$150)+1)+(IF(PQS200&lt;101,PQS200,IF(PQS200&lt;201,PQS200/2,IF(PQS200&lt;=301,PQS200/3,PQS200/4))))</f>
        <v>0</v>
      </c>
      <c r="PQU200" s="108">
        <v>4</v>
      </c>
      <c r="PQV200" s="109"/>
      <c r="PQW200" s="87"/>
      <c r="PQX200" s="87"/>
      <c r="PQY200" s="87">
        <v>0</v>
      </c>
      <c r="PQZ200" s="87">
        <f>PQX200+PQY200</f>
        <v>0</v>
      </c>
      <c r="PRA200" s="87">
        <v>0</v>
      </c>
      <c r="PRB200" s="87">
        <f>PQZ200*(($H$150)+1)+(IF(PRA200&lt;101,PRA200,IF(PRA200&lt;201,PRA200/2,IF(PRA200&lt;=301,PRA200/3,PRA200/4))))</f>
        <v>0</v>
      </c>
      <c r="PRC200" s="108">
        <v>4</v>
      </c>
      <c r="PRD200" s="109"/>
      <c r="PRE200" s="87"/>
      <c r="PRF200" s="87"/>
      <c r="PRG200" s="87">
        <v>0</v>
      </c>
      <c r="PRH200" s="87">
        <f>PRF200+PRG200</f>
        <v>0</v>
      </c>
      <c r="PRI200" s="87">
        <v>0</v>
      </c>
      <c r="PRJ200" s="87">
        <f>PRH200*(($H$150)+1)+(IF(PRI200&lt;101,PRI200,IF(PRI200&lt;201,PRI200/2,IF(PRI200&lt;=301,PRI200/3,PRI200/4))))</f>
        <v>0</v>
      </c>
      <c r="PRK200" s="108">
        <v>4</v>
      </c>
      <c r="PRL200" s="109"/>
      <c r="PRM200" s="87"/>
      <c r="PRN200" s="87"/>
      <c r="PRO200" s="87">
        <v>0</v>
      </c>
      <c r="PRP200" s="87">
        <f>PRN200+PRO200</f>
        <v>0</v>
      </c>
      <c r="PRQ200" s="87">
        <v>0</v>
      </c>
      <c r="PRR200" s="87">
        <f>PRP200*(($H$150)+1)+(IF(PRQ200&lt;101,PRQ200,IF(PRQ200&lt;201,PRQ200/2,IF(PRQ200&lt;=301,PRQ200/3,PRQ200/4))))</f>
        <v>0</v>
      </c>
      <c r="PRS200" s="108">
        <v>4</v>
      </c>
      <c r="PRT200" s="109"/>
      <c r="PRU200" s="87"/>
      <c r="PRV200" s="87"/>
      <c r="PRW200" s="87">
        <v>0</v>
      </c>
      <c r="PRX200" s="87">
        <f>PRV200+PRW200</f>
        <v>0</v>
      </c>
      <c r="PRY200" s="87">
        <v>0</v>
      </c>
      <c r="PRZ200" s="87">
        <f>PRX200*(($H$150)+1)+(IF(PRY200&lt;101,PRY200,IF(PRY200&lt;201,PRY200/2,IF(PRY200&lt;=301,PRY200/3,PRY200/4))))</f>
        <v>0</v>
      </c>
      <c r="PSA200" s="108">
        <v>4</v>
      </c>
      <c r="PSB200" s="109"/>
      <c r="PSC200" s="87"/>
      <c r="PSD200" s="87"/>
      <c r="PSE200" s="87">
        <v>0</v>
      </c>
      <c r="PSF200" s="87">
        <f>PSD200+PSE200</f>
        <v>0</v>
      </c>
      <c r="PSG200" s="87">
        <v>0</v>
      </c>
      <c r="PSH200" s="87">
        <f>PSF200*(($H$150)+1)+(IF(PSG200&lt;101,PSG200,IF(PSG200&lt;201,PSG200/2,IF(PSG200&lt;=301,PSG200/3,PSG200/4))))</f>
        <v>0</v>
      </c>
      <c r="PSI200" s="108">
        <v>4</v>
      </c>
      <c r="PSJ200" s="109"/>
      <c r="PSK200" s="87"/>
      <c r="PSL200" s="87"/>
      <c r="PSM200" s="87">
        <v>0</v>
      </c>
      <c r="PSN200" s="87">
        <f>PSL200+PSM200</f>
        <v>0</v>
      </c>
      <c r="PSO200" s="87">
        <v>0</v>
      </c>
      <c r="PSP200" s="87">
        <f>PSN200*(($H$150)+1)+(IF(PSO200&lt;101,PSO200,IF(PSO200&lt;201,PSO200/2,IF(PSO200&lt;=301,PSO200/3,PSO200/4))))</f>
        <v>0</v>
      </c>
      <c r="PSQ200" s="108">
        <v>4</v>
      </c>
      <c r="PSR200" s="109"/>
      <c r="PSS200" s="87"/>
      <c r="PST200" s="87"/>
      <c r="PSU200" s="87">
        <v>0</v>
      </c>
      <c r="PSV200" s="87">
        <f>PST200+PSU200</f>
        <v>0</v>
      </c>
      <c r="PSW200" s="87">
        <v>0</v>
      </c>
      <c r="PSX200" s="87">
        <f>PSV200*(($H$150)+1)+(IF(PSW200&lt;101,PSW200,IF(PSW200&lt;201,PSW200/2,IF(PSW200&lt;=301,PSW200/3,PSW200/4))))</f>
        <v>0</v>
      </c>
      <c r="PSY200" s="108">
        <v>4</v>
      </c>
      <c r="PSZ200" s="109"/>
      <c r="PTA200" s="87"/>
      <c r="PTB200" s="87"/>
      <c r="PTC200" s="87">
        <v>0</v>
      </c>
      <c r="PTD200" s="87">
        <f>PTB200+PTC200</f>
        <v>0</v>
      </c>
      <c r="PTE200" s="87">
        <v>0</v>
      </c>
      <c r="PTF200" s="87">
        <f>PTD200*(($H$150)+1)+(IF(PTE200&lt;101,PTE200,IF(PTE200&lt;201,PTE200/2,IF(PTE200&lt;=301,PTE200/3,PTE200/4))))</f>
        <v>0</v>
      </c>
      <c r="PTG200" s="108">
        <v>4</v>
      </c>
      <c r="PTH200" s="109"/>
      <c r="PTI200" s="87"/>
      <c r="PTJ200" s="87"/>
      <c r="PTK200" s="87">
        <v>0</v>
      </c>
      <c r="PTL200" s="87">
        <f>PTJ200+PTK200</f>
        <v>0</v>
      </c>
      <c r="PTM200" s="87">
        <v>0</v>
      </c>
      <c r="PTN200" s="87">
        <f>PTL200*(($H$150)+1)+(IF(PTM200&lt;101,PTM200,IF(PTM200&lt;201,PTM200/2,IF(PTM200&lt;=301,PTM200/3,PTM200/4))))</f>
        <v>0</v>
      </c>
      <c r="PTO200" s="108">
        <v>4</v>
      </c>
      <c r="PTP200" s="109"/>
      <c r="PTQ200" s="87"/>
      <c r="PTR200" s="87"/>
      <c r="PTS200" s="87">
        <v>0</v>
      </c>
      <c r="PTT200" s="87">
        <f>PTR200+PTS200</f>
        <v>0</v>
      </c>
      <c r="PTU200" s="87">
        <v>0</v>
      </c>
      <c r="PTV200" s="87">
        <f>PTT200*(($H$150)+1)+(IF(PTU200&lt;101,PTU200,IF(PTU200&lt;201,PTU200/2,IF(PTU200&lt;=301,PTU200/3,PTU200/4))))</f>
        <v>0</v>
      </c>
      <c r="PTW200" s="108">
        <v>4</v>
      </c>
      <c r="PTX200" s="109"/>
      <c r="PTY200" s="87"/>
      <c r="PTZ200" s="87"/>
      <c r="PUA200" s="87">
        <v>0</v>
      </c>
      <c r="PUB200" s="87">
        <f>PTZ200+PUA200</f>
        <v>0</v>
      </c>
      <c r="PUC200" s="87">
        <v>0</v>
      </c>
      <c r="PUD200" s="87">
        <f>PUB200*(($H$150)+1)+(IF(PUC200&lt;101,PUC200,IF(PUC200&lt;201,PUC200/2,IF(PUC200&lt;=301,PUC200/3,PUC200/4))))</f>
        <v>0</v>
      </c>
      <c r="PUE200" s="108">
        <v>4</v>
      </c>
      <c r="PUF200" s="109"/>
      <c r="PUG200" s="87"/>
      <c r="PUH200" s="87"/>
      <c r="PUI200" s="87">
        <v>0</v>
      </c>
      <c r="PUJ200" s="87">
        <f>PUH200+PUI200</f>
        <v>0</v>
      </c>
      <c r="PUK200" s="87">
        <v>0</v>
      </c>
      <c r="PUL200" s="87">
        <f>PUJ200*(($H$150)+1)+(IF(PUK200&lt;101,PUK200,IF(PUK200&lt;201,PUK200/2,IF(PUK200&lt;=301,PUK200/3,PUK200/4))))</f>
        <v>0</v>
      </c>
      <c r="PUM200" s="108">
        <v>4</v>
      </c>
      <c r="PUN200" s="109"/>
      <c r="PUO200" s="87"/>
      <c r="PUP200" s="87"/>
      <c r="PUQ200" s="87">
        <v>0</v>
      </c>
      <c r="PUR200" s="87">
        <f>PUP200+PUQ200</f>
        <v>0</v>
      </c>
      <c r="PUS200" s="87">
        <v>0</v>
      </c>
      <c r="PUT200" s="87">
        <f>PUR200*(($H$150)+1)+(IF(PUS200&lt;101,PUS200,IF(PUS200&lt;201,PUS200/2,IF(PUS200&lt;=301,PUS200/3,PUS200/4))))</f>
        <v>0</v>
      </c>
      <c r="PUU200" s="108">
        <v>4</v>
      </c>
      <c r="PUV200" s="109"/>
      <c r="PUW200" s="87"/>
      <c r="PUX200" s="87"/>
      <c r="PUY200" s="87">
        <v>0</v>
      </c>
      <c r="PUZ200" s="87">
        <f>PUX200+PUY200</f>
        <v>0</v>
      </c>
      <c r="PVA200" s="87">
        <v>0</v>
      </c>
      <c r="PVB200" s="87">
        <f>PUZ200*(($H$150)+1)+(IF(PVA200&lt;101,PVA200,IF(PVA200&lt;201,PVA200/2,IF(PVA200&lt;=301,PVA200/3,PVA200/4))))</f>
        <v>0</v>
      </c>
      <c r="PVC200" s="108">
        <v>4</v>
      </c>
      <c r="PVD200" s="109"/>
      <c r="PVE200" s="87"/>
      <c r="PVF200" s="87"/>
      <c r="PVG200" s="87">
        <v>0</v>
      </c>
      <c r="PVH200" s="87">
        <f>PVF200+PVG200</f>
        <v>0</v>
      </c>
      <c r="PVI200" s="87">
        <v>0</v>
      </c>
      <c r="PVJ200" s="87">
        <f>PVH200*(($H$150)+1)+(IF(PVI200&lt;101,PVI200,IF(PVI200&lt;201,PVI200/2,IF(PVI200&lt;=301,PVI200/3,PVI200/4))))</f>
        <v>0</v>
      </c>
      <c r="PVK200" s="108">
        <v>4</v>
      </c>
      <c r="PVL200" s="109"/>
      <c r="PVM200" s="87"/>
      <c r="PVN200" s="87"/>
      <c r="PVO200" s="87">
        <v>0</v>
      </c>
      <c r="PVP200" s="87">
        <f>PVN200+PVO200</f>
        <v>0</v>
      </c>
      <c r="PVQ200" s="87">
        <v>0</v>
      </c>
      <c r="PVR200" s="87">
        <f>PVP200*(($H$150)+1)+(IF(PVQ200&lt;101,PVQ200,IF(PVQ200&lt;201,PVQ200/2,IF(PVQ200&lt;=301,PVQ200/3,PVQ200/4))))</f>
        <v>0</v>
      </c>
      <c r="PVS200" s="108">
        <v>4</v>
      </c>
      <c r="PVT200" s="109"/>
      <c r="PVU200" s="87"/>
      <c r="PVV200" s="87"/>
      <c r="PVW200" s="87">
        <v>0</v>
      </c>
      <c r="PVX200" s="87">
        <f>PVV200+PVW200</f>
        <v>0</v>
      </c>
      <c r="PVY200" s="87">
        <v>0</v>
      </c>
      <c r="PVZ200" s="87">
        <f>PVX200*(($H$150)+1)+(IF(PVY200&lt;101,PVY200,IF(PVY200&lt;201,PVY200/2,IF(PVY200&lt;=301,PVY200/3,PVY200/4))))</f>
        <v>0</v>
      </c>
      <c r="PWA200" s="108">
        <v>4</v>
      </c>
      <c r="PWB200" s="109"/>
      <c r="PWC200" s="87"/>
      <c r="PWD200" s="87"/>
      <c r="PWE200" s="87">
        <v>0</v>
      </c>
      <c r="PWF200" s="87">
        <f>PWD200+PWE200</f>
        <v>0</v>
      </c>
      <c r="PWG200" s="87">
        <v>0</v>
      </c>
      <c r="PWH200" s="87">
        <f>PWF200*(($H$150)+1)+(IF(PWG200&lt;101,PWG200,IF(PWG200&lt;201,PWG200/2,IF(PWG200&lt;=301,PWG200/3,PWG200/4))))</f>
        <v>0</v>
      </c>
      <c r="PWI200" s="108">
        <v>4</v>
      </c>
      <c r="PWJ200" s="109"/>
      <c r="PWK200" s="87"/>
      <c r="PWL200" s="87"/>
      <c r="PWM200" s="87">
        <v>0</v>
      </c>
      <c r="PWN200" s="87">
        <f>PWL200+PWM200</f>
        <v>0</v>
      </c>
      <c r="PWO200" s="87">
        <v>0</v>
      </c>
      <c r="PWP200" s="87">
        <f>PWN200*(($H$150)+1)+(IF(PWO200&lt;101,PWO200,IF(PWO200&lt;201,PWO200/2,IF(PWO200&lt;=301,PWO200/3,PWO200/4))))</f>
        <v>0</v>
      </c>
      <c r="PWQ200" s="108">
        <v>4</v>
      </c>
      <c r="PWR200" s="109"/>
      <c r="PWS200" s="87"/>
      <c r="PWT200" s="87"/>
      <c r="PWU200" s="87">
        <v>0</v>
      </c>
      <c r="PWV200" s="87">
        <f>PWT200+PWU200</f>
        <v>0</v>
      </c>
      <c r="PWW200" s="87">
        <v>0</v>
      </c>
      <c r="PWX200" s="87">
        <f>PWV200*(($H$150)+1)+(IF(PWW200&lt;101,PWW200,IF(PWW200&lt;201,PWW200/2,IF(PWW200&lt;=301,PWW200/3,PWW200/4))))</f>
        <v>0</v>
      </c>
      <c r="PWY200" s="108">
        <v>4</v>
      </c>
      <c r="PWZ200" s="109"/>
      <c r="PXA200" s="87"/>
      <c r="PXB200" s="87"/>
      <c r="PXC200" s="87">
        <v>0</v>
      </c>
      <c r="PXD200" s="87">
        <f>PXB200+PXC200</f>
        <v>0</v>
      </c>
      <c r="PXE200" s="87">
        <v>0</v>
      </c>
      <c r="PXF200" s="87">
        <f>PXD200*(($H$150)+1)+(IF(PXE200&lt;101,PXE200,IF(PXE200&lt;201,PXE200/2,IF(PXE200&lt;=301,PXE200/3,PXE200/4))))</f>
        <v>0</v>
      </c>
      <c r="PXG200" s="108">
        <v>4</v>
      </c>
      <c r="PXH200" s="109"/>
      <c r="PXI200" s="87"/>
      <c r="PXJ200" s="87"/>
      <c r="PXK200" s="87">
        <v>0</v>
      </c>
      <c r="PXL200" s="87">
        <f>PXJ200+PXK200</f>
        <v>0</v>
      </c>
      <c r="PXM200" s="87">
        <v>0</v>
      </c>
      <c r="PXN200" s="87">
        <f>PXL200*(($H$150)+1)+(IF(PXM200&lt;101,PXM200,IF(PXM200&lt;201,PXM200/2,IF(PXM200&lt;=301,PXM200/3,PXM200/4))))</f>
        <v>0</v>
      </c>
      <c r="PXO200" s="108">
        <v>4</v>
      </c>
      <c r="PXP200" s="109"/>
      <c r="PXQ200" s="87"/>
      <c r="PXR200" s="87"/>
      <c r="PXS200" s="87">
        <v>0</v>
      </c>
      <c r="PXT200" s="87">
        <f>PXR200+PXS200</f>
        <v>0</v>
      </c>
      <c r="PXU200" s="87">
        <v>0</v>
      </c>
      <c r="PXV200" s="87">
        <f>PXT200*(($H$150)+1)+(IF(PXU200&lt;101,PXU200,IF(PXU200&lt;201,PXU200/2,IF(PXU200&lt;=301,PXU200/3,PXU200/4))))</f>
        <v>0</v>
      </c>
      <c r="PXW200" s="108">
        <v>4</v>
      </c>
      <c r="PXX200" s="109"/>
      <c r="PXY200" s="87"/>
      <c r="PXZ200" s="87"/>
      <c r="PYA200" s="87">
        <v>0</v>
      </c>
      <c r="PYB200" s="87">
        <f>PXZ200+PYA200</f>
        <v>0</v>
      </c>
      <c r="PYC200" s="87">
        <v>0</v>
      </c>
      <c r="PYD200" s="87">
        <f>PYB200*(($H$150)+1)+(IF(PYC200&lt;101,PYC200,IF(PYC200&lt;201,PYC200/2,IF(PYC200&lt;=301,PYC200/3,PYC200/4))))</f>
        <v>0</v>
      </c>
      <c r="PYE200" s="108">
        <v>4</v>
      </c>
      <c r="PYF200" s="109"/>
      <c r="PYG200" s="87"/>
      <c r="PYH200" s="87"/>
      <c r="PYI200" s="87">
        <v>0</v>
      </c>
      <c r="PYJ200" s="87">
        <f>PYH200+PYI200</f>
        <v>0</v>
      </c>
      <c r="PYK200" s="87">
        <v>0</v>
      </c>
      <c r="PYL200" s="87">
        <f>PYJ200*(($H$150)+1)+(IF(PYK200&lt;101,PYK200,IF(PYK200&lt;201,PYK200/2,IF(PYK200&lt;=301,PYK200/3,PYK200/4))))</f>
        <v>0</v>
      </c>
      <c r="PYM200" s="108">
        <v>4</v>
      </c>
      <c r="PYN200" s="109"/>
      <c r="PYO200" s="87"/>
      <c r="PYP200" s="87"/>
      <c r="PYQ200" s="87">
        <v>0</v>
      </c>
      <c r="PYR200" s="87">
        <f>PYP200+PYQ200</f>
        <v>0</v>
      </c>
      <c r="PYS200" s="87">
        <v>0</v>
      </c>
      <c r="PYT200" s="87">
        <f>PYR200*(($H$150)+1)+(IF(PYS200&lt;101,PYS200,IF(PYS200&lt;201,PYS200/2,IF(PYS200&lt;=301,PYS200/3,PYS200/4))))</f>
        <v>0</v>
      </c>
      <c r="PYU200" s="108">
        <v>4</v>
      </c>
      <c r="PYV200" s="109"/>
      <c r="PYW200" s="87"/>
      <c r="PYX200" s="87"/>
      <c r="PYY200" s="87">
        <v>0</v>
      </c>
      <c r="PYZ200" s="87">
        <f>PYX200+PYY200</f>
        <v>0</v>
      </c>
      <c r="PZA200" s="87">
        <v>0</v>
      </c>
      <c r="PZB200" s="87">
        <f>PYZ200*(($H$150)+1)+(IF(PZA200&lt;101,PZA200,IF(PZA200&lt;201,PZA200/2,IF(PZA200&lt;=301,PZA200/3,PZA200/4))))</f>
        <v>0</v>
      </c>
      <c r="PZC200" s="108">
        <v>4</v>
      </c>
      <c r="PZD200" s="109"/>
      <c r="PZE200" s="87"/>
      <c r="PZF200" s="87"/>
      <c r="PZG200" s="87">
        <v>0</v>
      </c>
      <c r="PZH200" s="87">
        <f>PZF200+PZG200</f>
        <v>0</v>
      </c>
      <c r="PZI200" s="87">
        <v>0</v>
      </c>
      <c r="PZJ200" s="87">
        <f>PZH200*(($H$150)+1)+(IF(PZI200&lt;101,PZI200,IF(PZI200&lt;201,PZI200/2,IF(PZI200&lt;=301,PZI200/3,PZI200/4))))</f>
        <v>0</v>
      </c>
      <c r="PZK200" s="108">
        <v>4</v>
      </c>
      <c r="PZL200" s="109"/>
      <c r="PZM200" s="87"/>
      <c r="PZN200" s="87"/>
      <c r="PZO200" s="87">
        <v>0</v>
      </c>
      <c r="PZP200" s="87">
        <f>PZN200+PZO200</f>
        <v>0</v>
      </c>
      <c r="PZQ200" s="87">
        <v>0</v>
      </c>
      <c r="PZR200" s="87">
        <f>PZP200*(($H$150)+1)+(IF(PZQ200&lt;101,PZQ200,IF(PZQ200&lt;201,PZQ200/2,IF(PZQ200&lt;=301,PZQ200/3,PZQ200/4))))</f>
        <v>0</v>
      </c>
      <c r="PZS200" s="108">
        <v>4</v>
      </c>
      <c r="PZT200" s="109"/>
      <c r="PZU200" s="87"/>
      <c r="PZV200" s="87"/>
      <c r="PZW200" s="87">
        <v>0</v>
      </c>
      <c r="PZX200" s="87">
        <f>PZV200+PZW200</f>
        <v>0</v>
      </c>
      <c r="PZY200" s="87">
        <v>0</v>
      </c>
      <c r="PZZ200" s="87">
        <f>PZX200*(($H$150)+1)+(IF(PZY200&lt;101,PZY200,IF(PZY200&lt;201,PZY200/2,IF(PZY200&lt;=301,PZY200/3,PZY200/4))))</f>
        <v>0</v>
      </c>
      <c r="QAA200" s="108">
        <v>4</v>
      </c>
      <c r="QAB200" s="109"/>
      <c r="QAC200" s="87"/>
      <c r="QAD200" s="87"/>
      <c r="QAE200" s="87">
        <v>0</v>
      </c>
      <c r="QAF200" s="87">
        <f>QAD200+QAE200</f>
        <v>0</v>
      </c>
      <c r="QAG200" s="87">
        <v>0</v>
      </c>
      <c r="QAH200" s="87">
        <f>QAF200*(($H$150)+1)+(IF(QAG200&lt;101,QAG200,IF(QAG200&lt;201,QAG200/2,IF(QAG200&lt;=301,QAG200/3,QAG200/4))))</f>
        <v>0</v>
      </c>
      <c r="QAI200" s="108">
        <v>4</v>
      </c>
      <c r="QAJ200" s="109"/>
      <c r="QAK200" s="87"/>
      <c r="QAL200" s="87"/>
      <c r="QAM200" s="87">
        <v>0</v>
      </c>
      <c r="QAN200" s="87">
        <f>QAL200+QAM200</f>
        <v>0</v>
      </c>
      <c r="QAO200" s="87">
        <v>0</v>
      </c>
      <c r="QAP200" s="87">
        <f>QAN200*(($H$150)+1)+(IF(QAO200&lt;101,QAO200,IF(QAO200&lt;201,QAO200/2,IF(QAO200&lt;=301,QAO200/3,QAO200/4))))</f>
        <v>0</v>
      </c>
      <c r="QAQ200" s="108">
        <v>4</v>
      </c>
      <c r="QAR200" s="109"/>
      <c r="QAS200" s="87"/>
      <c r="QAT200" s="87"/>
      <c r="QAU200" s="87">
        <v>0</v>
      </c>
      <c r="QAV200" s="87">
        <f>QAT200+QAU200</f>
        <v>0</v>
      </c>
      <c r="QAW200" s="87">
        <v>0</v>
      </c>
      <c r="QAX200" s="87">
        <f>QAV200*(($H$150)+1)+(IF(QAW200&lt;101,QAW200,IF(QAW200&lt;201,QAW200/2,IF(QAW200&lt;=301,QAW200/3,QAW200/4))))</f>
        <v>0</v>
      </c>
      <c r="QAY200" s="108">
        <v>4</v>
      </c>
      <c r="QAZ200" s="109"/>
      <c r="QBA200" s="87"/>
      <c r="QBB200" s="87"/>
      <c r="QBC200" s="87">
        <v>0</v>
      </c>
      <c r="QBD200" s="87">
        <f>QBB200+QBC200</f>
        <v>0</v>
      </c>
      <c r="QBE200" s="87">
        <v>0</v>
      </c>
      <c r="QBF200" s="87">
        <f>QBD200*(($H$150)+1)+(IF(QBE200&lt;101,QBE200,IF(QBE200&lt;201,QBE200/2,IF(QBE200&lt;=301,QBE200/3,QBE200/4))))</f>
        <v>0</v>
      </c>
      <c r="QBG200" s="108">
        <v>4</v>
      </c>
      <c r="QBH200" s="109"/>
      <c r="QBI200" s="87"/>
      <c r="QBJ200" s="87"/>
      <c r="QBK200" s="87">
        <v>0</v>
      </c>
      <c r="QBL200" s="87">
        <f>QBJ200+QBK200</f>
        <v>0</v>
      </c>
      <c r="QBM200" s="87">
        <v>0</v>
      </c>
      <c r="QBN200" s="87">
        <f>QBL200*(($H$150)+1)+(IF(QBM200&lt;101,QBM200,IF(QBM200&lt;201,QBM200/2,IF(QBM200&lt;=301,QBM200/3,QBM200/4))))</f>
        <v>0</v>
      </c>
      <c r="QBO200" s="108">
        <v>4</v>
      </c>
      <c r="QBP200" s="109"/>
      <c r="QBQ200" s="87"/>
      <c r="QBR200" s="87"/>
      <c r="QBS200" s="87">
        <v>0</v>
      </c>
      <c r="QBT200" s="87">
        <f>QBR200+QBS200</f>
        <v>0</v>
      </c>
      <c r="QBU200" s="87">
        <v>0</v>
      </c>
      <c r="QBV200" s="87">
        <f>QBT200*(($H$150)+1)+(IF(QBU200&lt;101,QBU200,IF(QBU200&lt;201,QBU200/2,IF(QBU200&lt;=301,QBU200/3,QBU200/4))))</f>
        <v>0</v>
      </c>
      <c r="QBW200" s="108">
        <v>4</v>
      </c>
      <c r="QBX200" s="109"/>
      <c r="QBY200" s="87"/>
      <c r="QBZ200" s="87"/>
      <c r="QCA200" s="87">
        <v>0</v>
      </c>
      <c r="QCB200" s="87">
        <f>QBZ200+QCA200</f>
        <v>0</v>
      </c>
      <c r="QCC200" s="87">
        <v>0</v>
      </c>
      <c r="QCD200" s="87">
        <f>QCB200*(($H$150)+1)+(IF(QCC200&lt;101,QCC200,IF(QCC200&lt;201,QCC200/2,IF(QCC200&lt;=301,QCC200/3,QCC200/4))))</f>
        <v>0</v>
      </c>
      <c r="QCE200" s="108">
        <v>4</v>
      </c>
      <c r="QCF200" s="109"/>
      <c r="QCG200" s="87"/>
      <c r="QCH200" s="87"/>
      <c r="QCI200" s="87">
        <v>0</v>
      </c>
      <c r="QCJ200" s="87">
        <f>QCH200+QCI200</f>
        <v>0</v>
      </c>
      <c r="QCK200" s="87">
        <v>0</v>
      </c>
      <c r="QCL200" s="87">
        <f>QCJ200*(($H$150)+1)+(IF(QCK200&lt;101,QCK200,IF(QCK200&lt;201,QCK200/2,IF(QCK200&lt;=301,QCK200/3,QCK200/4))))</f>
        <v>0</v>
      </c>
      <c r="QCM200" s="108">
        <v>4</v>
      </c>
      <c r="QCN200" s="109"/>
      <c r="QCO200" s="87"/>
      <c r="QCP200" s="87"/>
      <c r="QCQ200" s="87">
        <v>0</v>
      </c>
      <c r="QCR200" s="87">
        <f>QCP200+QCQ200</f>
        <v>0</v>
      </c>
      <c r="QCS200" s="87">
        <v>0</v>
      </c>
      <c r="QCT200" s="87">
        <f>QCR200*(($H$150)+1)+(IF(QCS200&lt;101,QCS200,IF(QCS200&lt;201,QCS200/2,IF(QCS200&lt;=301,QCS200/3,QCS200/4))))</f>
        <v>0</v>
      </c>
      <c r="QCU200" s="108">
        <v>4</v>
      </c>
      <c r="QCV200" s="109"/>
      <c r="QCW200" s="87"/>
      <c r="QCX200" s="87"/>
      <c r="QCY200" s="87">
        <v>0</v>
      </c>
      <c r="QCZ200" s="87">
        <f>QCX200+QCY200</f>
        <v>0</v>
      </c>
      <c r="QDA200" s="87">
        <v>0</v>
      </c>
      <c r="QDB200" s="87">
        <f>QCZ200*(($H$150)+1)+(IF(QDA200&lt;101,QDA200,IF(QDA200&lt;201,QDA200/2,IF(QDA200&lt;=301,QDA200/3,QDA200/4))))</f>
        <v>0</v>
      </c>
      <c r="QDC200" s="108">
        <v>4</v>
      </c>
      <c r="QDD200" s="109"/>
      <c r="QDE200" s="87"/>
      <c r="QDF200" s="87"/>
      <c r="QDG200" s="87">
        <v>0</v>
      </c>
      <c r="QDH200" s="87">
        <f>QDF200+QDG200</f>
        <v>0</v>
      </c>
      <c r="QDI200" s="87">
        <v>0</v>
      </c>
      <c r="QDJ200" s="87">
        <f>QDH200*(($H$150)+1)+(IF(QDI200&lt;101,QDI200,IF(QDI200&lt;201,QDI200/2,IF(QDI200&lt;=301,QDI200/3,QDI200/4))))</f>
        <v>0</v>
      </c>
      <c r="QDK200" s="108">
        <v>4</v>
      </c>
      <c r="QDL200" s="109"/>
      <c r="QDM200" s="87"/>
      <c r="QDN200" s="87"/>
      <c r="QDO200" s="87">
        <v>0</v>
      </c>
      <c r="QDP200" s="87">
        <f>QDN200+QDO200</f>
        <v>0</v>
      </c>
      <c r="QDQ200" s="87">
        <v>0</v>
      </c>
      <c r="QDR200" s="87">
        <f>QDP200*(($H$150)+1)+(IF(QDQ200&lt;101,QDQ200,IF(QDQ200&lt;201,QDQ200/2,IF(QDQ200&lt;=301,QDQ200/3,QDQ200/4))))</f>
        <v>0</v>
      </c>
      <c r="QDS200" s="108">
        <v>4</v>
      </c>
      <c r="QDT200" s="109"/>
      <c r="QDU200" s="87"/>
      <c r="QDV200" s="87"/>
      <c r="QDW200" s="87">
        <v>0</v>
      </c>
      <c r="QDX200" s="87">
        <f>QDV200+QDW200</f>
        <v>0</v>
      </c>
      <c r="QDY200" s="87">
        <v>0</v>
      </c>
      <c r="QDZ200" s="87">
        <f>QDX200*(($H$150)+1)+(IF(QDY200&lt;101,QDY200,IF(QDY200&lt;201,QDY200/2,IF(QDY200&lt;=301,QDY200/3,QDY200/4))))</f>
        <v>0</v>
      </c>
      <c r="QEA200" s="108">
        <v>4</v>
      </c>
      <c r="QEB200" s="109"/>
      <c r="QEC200" s="87"/>
      <c r="QED200" s="87"/>
      <c r="QEE200" s="87">
        <v>0</v>
      </c>
      <c r="QEF200" s="87">
        <f>QED200+QEE200</f>
        <v>0</v>
      </c>
      <c r="QEG200" s="87">
        <v>0</v>
      </c>
      <c r="QEH200" s="87">
        <f>QEF200*(($H$150)+1)+(IF(QEG200&lt;101,QEG200,IF(QEG200&lt;201,QEG200/2,IF(QEG200&lt;=301,QEG200/3,QEG200/4))))</f>
        <v>0</v>
      </c>
      <c r="QEI200" s="108">
        <v>4</v>
      </c>
      <c r="QEJ200" s="109"/>
      <c r="QEK200" s="87"/>
      <c r="QEL200" s="87"/>
      <c r="QEM200" s="87">
        <v>0</v>
      </c>
      <c r="QEN200" s="87">
        <f>QEL200+QEM200</f>
        <v>0</v>
      </c>
      <c r="QEO200" s="87">
        <v>0</v>
      </c>
      <c r="QEP200" s="87">
        <f>QEN200*(($H$150)+1)+(IF(QEO200&lt;101,QEO200,IF(QEO200&lt;201,QEO200/2,IF(QEO200&lt;=301,QEO200/3,QEO200/4))))</f>
        <v>0</v>
      </c>
      <c r="QEQ200" s="108">
        <v>4</v>
      </c>
      <c r="QER200" s="109"/>
      <c r="QES200" s="87"/>
      <c r="QET200" s="87"/>
      <c r="QEU200" s="87">
        <v>0</v>
      </c>
      <c r="QEV200" s="87">
        <f>QET200+QEU200</f>
        <v>0</v>
      </c>
      <c r="QEW200" s="87">
        <v>0</v>
      </c>
      <c r="QEX200" s="87">
        <f>QEV200*(($H$150)+1)+(IF(QEW200&lt;101,QEW200,IF(QEW200&lt;201,QEW200/2,IF(QEW200&lt;=301,QEW200/3,QEW200/4))))</f>
        <v>0</v>
      </c>
      <c r="QEY200" s="108">
        <v>4</v>
      </c>
      <c r="QEZ200" s="109"/>
      <c r="QFA200" s="87"/>
      <c r="QFB200" s="87"/>
      <c r="QFC200" s="87">
        <v>0</v>
      </c>
      <c r="QFD200" s="87">
        <f>QFB200+QFC200</f>
        <v>0</v>
      </c>
      <c r="QFE200" s="87">
        <v>0</v>
      </c>
      <c r="QFF200" s="87">
        <f>QFD200*(($H$150)+1)+(IF(QFE200&lt;101,QFE200,IF(QFE200&lt;201,QFE200/2,IF(QFE200&lt;=301,QFE200/3,QFE200/4))))</f>
        <v>0</v>
      </c>
      <c r="QFG200" s="108">
        <v>4</v>
      </c>
      <c r="QFH200" s="109"/>
      <c r="QFI200" s="87"/>
      <c r="QFJ200" s="87"/>
      <c r="QFK200" s="87">
        <v>0</v>
      </c>
      <c r="QFL200" s="87">
        <f>QFJ200+QFK200</f>
        <v>0</v>
      </c>
      <c r="QFM200" s="87">
        <v>0</v>
      </c>
      <c r="QFN200" s="87">
        <f>QFL200*(($H$150)+1)+(IF(QFM200&lt;101,QFM200,IF(QFM200&lt;201,QFM200/2,IF(QFM200&lt;=301,QFM200/3,QFM200/4))))</f>
        <v>0</v>
      </c>
      <c r="QFO200" s="108">
        <v>4</v>
      </c>
      <c r="QFP200" s="109"/>
      <c r="QFQ200" s="87"/>
      <c r="QFR200" s="87"/>
      <c r="QFS200" s="87">
        <v>0</v>
      </c>
      <c r="QFT200" s="87">
        <f>QFR200+QFS200</f>
        <v>0</v>
      </c>
      <c r="QFU200" s="87">
        <v>0</v>
      </c>
      <c r="QFV200" s="87">
        <f>QFT200*(($H$150)+1)+(IF(QFU200&lt;101,QFU200,IF(QFU200&lt;201,QFU200/2,IF(QFU200&lt;=301,QFU200/3,QFU200/4))))</f>
        <v>0</v>
      </c>
      <c r="QFW200" s="108">
        <v>4</v>
      </c>
      <c r="QFX200" s="109"/>
      <c r="QFY200" s="87"/>
      <c r="QFZ200" s="87"/>
      <c r="QGA200" s="87">
        <v>0</v>
      </c>
      <c r="QGB200" s="87">
        <f>QFZ200+QGA200</f>
        <v>0</v>
      </c>
      <c r="QGC200" s="87">
        <v>0</v>
      </c>
      <c r="QGD200" s="87">
        <f>QGB200*(($H$150)+1)+(IF(QGC200&lt;101,QGC200,IF(QGC200&lt;201,QGC200/2,IF(QGC200&lt;=301,QGC200/3,QGC200/4))))</f>
        <v>0</v>
      </c>
      <c r="QGE200" s="108">
        <v>4</v>
      </c>
      <c r="QGF200" s="109"/>
      <c r="QGG200" s="87"/>
      <c r="QGH200" s="87"/>
      <c r="QGI200" s="87">
        <v>0</v>
      </c>
      <c r="QGJ200" s="87">
        <f>QGH200+QGI200</f>
        <v>0</v>
      </c>
      <c r="QGK200" s="87">
        <v>0</v>
      </c>
      <c r="QGL200" s="87">
        <f>QGJ200*(($H$150)+1)+(IF(QGK200&lt;101,QGK200,IF(QGK200&lt;201,QGK200/2,IF(QGK200&lt;=301,QGK200/3,QGK200/4))))</f>
        <v>0</v>
      </c>
      <c r="QGM200" s="108">
        <v>4</v>
      </c>
      <c r="QGN200" s="109"/>
      <c r="QGO200" s="87"/>
      <c r="QGP200" s="87"/>
      <c r="QGQ200" s="87">
        <v>0</v>
      </c>
      <c r="QGR200" s="87">
        <f>QGP200+QGQ200</f>
        <v>0</v>
      </c>
      <c r="QGS200" s="87">
        <v>0</v>
      </c>
      <c r="QGT200" s="87">
        <f>QGR200*(($H$150)+1)+(IF(QGS200&lt;101,QGS200,IF(QGS200&lt;201,QGS200/2,IF(QGS200&lt;=301,QGS200/3,QGS200/4))))</f>
        <v>0</v>
      </c>
      <c r="QGU200" s="108">
        <v>4</v>
      </c>
      <c r="QGV200" s="109"/>
      <c r="QGW200" s="87"/>
      <c r="QGX200" s="87"/>
      <c r="QGY200" s="87">
        <v>0</v>
      </c>
      <c r="QGZ200" s="87">
        <f>QGX200+QGY200</f>
        <v>0</v>
      </c>
      <c r="QHA200" s="87">
        <v>0</v>
      </c>
      <c r="QHB200" s="87">
        <f>QGZ200*(($H$150)+1)+(IF(QHA200&lt;101,QHA200,IF(QHA200&lt;201,QHA200/2,IF(QHA200&lt;=301,QHA200/3,QHA200/4))))</f>
        <v>0</v>
      </c>
      <c r="QHC200" s="108">
        <v>4</v>
      </c>
      <c r="QHD200" s="109"/>
      <c r="QHE200" s="87"/>
      <c r="QHF200" s="87"/>
      <c r="QHG200" s="87">
        <v>0</v>
      </c>
      <c r="QHH200" s="87">
        <f>QHF200+QHG200</f>
        <v>0</v>
      </c>
      <c r="QHI200" s="87">
        <v>0</v>
      </c>
      <c r="QHJ200" s="87">
        <f>QHH200*(($H$150)+1)+(IF(QHI200&lt;101,QHI200,IF(QHI200&lt;201,QHI200/2,IF(QHI200&lt;=301,QHI200/3,QHI200/4))))</f>
        <v>0</v>
      </c>
      <c r="QHK200" s="108">
        <v>4</v>
      </c>
      <c r="QHL200" s="109"/>
      <c r="QHM200" s="87"/>
      <c r="QHN200" s="87"/>
      <c r="QHO200" s="87">
        <v>0</v>
      </c>
      <c r="QHP200" s="87">
        <f>QHN200+QHO200</f>
        <v>0</v>
      </c>
      <c r="QHQ200" s="87">
        <v>0</v>
      </c>
      <c r="QHR200" s="87">
        <f>QHP200*(($H$150)+1)+(IF(QHQ200&lt;101,QHQ200,IF(QHQ200&lt;201,QHQ200/2,IF(QHQ200&lt;=301,QHQ200/3,QHQ200/4))))</f>
        <v>0</v>
      </c>
      <c r="QHS200" s="108">
        <v>4</v>
      </c>
      <c r="QHT200" s="109"/>
      <c r="QHU200" s="87"/>
      <c r="QHV200" s="87"/>
      <c r="QHW200" s="87">
        <v>0</v>
      </c>
      <c r="QHX200" s="87">
        <f>QHV200+QHW200</f>
        <v>0</v>
      </c>
      <c r="QHY200" s="87">
        <v>0</v>
      </c>
      <c r="QHZ200" s="87">
        <f>QHX200*(($H$150)+1)+(IF(QHY200&lt;101,QHY200,IF(QHY200&lt;201,QHY200/2,IF(QHY200&lt;=301,QHY200/3,QHY200/4))))</f>
        <v>0</v>
      </c>
      <c r="QIA200" s="108">
        <v>4</v>
      </c>
      <c r="QIB200" s="109"/>
      <c r="QIC200" s="87"/>
      <c r="QID200" s="87"/>
      <c r="QIE200" s="87">
        <v>0</v>
      </c>
      <c r="QIF200" s="87">
        <f>QID200+QIE200</f>
        <v>0</v>
      </c>
      <c r="QIG200" s="87">
        <v>0</v>
      </c>
      <c r="QIH200" s="87">
        <f>QIF200*(($H$150)+1)+(IF(QIG200&lt;101,QIG200,IF(QIG200&lt;201,QIG200/2,IF(QIG200&lt;=301,QIG200/3,QIG200/4))))</f>
        <v>0</v>
      </c>
      <c r="QII200" s="108">
        <v>4</v>
      </c>
      <c r="QIJ200" s="109"/>
      <c r="QIK200" s="87"/>
      <c r="QIL200" s="87"/>
      <c r="QIM200" s="87">
        <v>0</v>
      </c>
      <c r="QIN200" s="87">
        <f>QIL200+QIM200</f>
        <v>0</v>
      </c>
      <c r="QIO200" s="87">
        <v>0</v>
      </c>
      <c r="QIP200" s="87">
        <f>QIN200*(($H$150)+1)+(IF(QIO200&lt;101,QIO200,IF(QIO200&lt;201,QIO200/2,IF(QIO200&lt;=301,QIO200/3,QIO200/4))))</f>
        <v>0</v>
      </c>
      <c r="QIQ200" s="108">
        <v>4</v>
      </c>
      <c r="QIR200" s="109"/>
      <c r="QIS200" s="87"/>
      <c r="QIT200" s="87"/>
      <c r="QIU200" s="87">
        <v>0</v>
      </c>
      <c r="QIV200" s="87">
        <f>QIT200+QIU200</f>
        <v>0</v>
      </c>
      <c r="QIW200" s="87">
        <v>0</v>
      </c>
      <c r="QIX200" s="87">
        <f>QIV200*(($H$150)+1)+(IF(QIW200&lt;101,QIW200,IF(QIW200&lt;201,QIW200/2,IF(QIW200&lt;=301,QIW200/3,QIW200/4))))</f>
        <v>0</v>
      </c>
      <c r="QIY200" s="108">
        <v>4</v>
      </c>
      <c r="QIZ200" s="109"/>
      <c r="QJA200" s="87"/>
      <c r="QJB200" s="87"/>
      <c r="QJC200" s="87">
        <v>0</v>
      </c>
      <c r="QJD200" s="87">
        <f>QJB200+QJC200</f>
        <v>0</v>
      </c>
      <c r="QJE200" s="87">
        <v>0</v>
      </c>
      <c r="QJF200" s="87">
        <f>QJD200*(($H$150)+1)+(IF(QJE200&lt;101,QJE200,IF(QJE200&lt;201,QJE200/2,IF(QJE200&lt;=301,QJE200/3,QJE200/4))))</f>
        <v>0</v>
      </c>
      <c r="QJG200" s="108">
        <v>4</v>
      </c>
      <c r="QJH200" s="109"/>
      <c r="QJI200" s="87"/>
      <c r="QJJ200" s="87"/>
      <c r="QJK200" s="87">
        <v>0</v>
      </c>
      <c r="QJL200" s="87">
        <f>QJJ200+QJK200</f>
        <v>0</v>
      </c>
      <c r="QJM200" s="87">
        <v>0</v>
      </c>
      <c r="QJN200" s="87">
        <f>QJL200*(($H$150)+1)+(IF(QJM200&lt;101,QJM200,IF(QJM200&lt;201,QJM200/2,IF(QJM200&lt;=301,QJM200/3,QJM200/4))))</f>
        <v>0</v>
      </c>
      <c r="QJO200" s="108">
        <v>4</v>
      </c>
      <c r="QJP200" s="109"/>
      <c r="QJQ200" s="87"/>
      <c r="QJR200" s="87"/>
      <c r="QJS200" s="87">
        <v>0</v>
      </c>
      <c r="QJT200" s="87">
        <f>QJR200+QJS200</f>
        <v>0</v>
      </c>
      <c r="QJU200" s="87">
        <v>0</v>
      </c>
      <c r="QJV200" s="87">
        <f>QJT200*(($H$150)+1)+(IF(QJU200&lt;101,QJU200,IF(QJU200&lt;201,QJU200/2,IF(QJU200&lt;=301,QJU200/3,QJU200/4))))</f>
        <v>0</v>
      </c>
      <c r="QJW200" s="108">
        <v>4</v>
      </c>
      <c r="QJX200" s="109"/>
      <c r="QJY200" s="87"/>
      <c r="QJZ200" s="87"/>
      <c r="QKA200" s="87">
        <v>0</v>
      </c>
      <c r="QKB200" s="87">
        <f>QJZ200+QKA200</f>
        <v>0</v>
      </c>
      <c r="QKC200" s="87">
        <v>0</v>
      </c>
      <c r="QKD200" s="87">
        <f>QKB200*(($H$150)+1)+(IF(QKC200&lt;101,QKC200,IF(QKC200&lt;201,QKC200/2,IF(QKC200&lt;=301,QKC200/3,QKC200/4))))</f>
        <v>0</v>
      </c>
      <c r="QKE200" s="108">
        <v>4</v>
      </c>
      <c r="QKF200" s="109"/>
      <c r="QKG200" s="87"/>
      <c r="QKH200" s="87"/>
      <c r="QKI200" s="87">
        <v>0</v>
      </c>
      <c r="QKJ200" s="87">
        <f>QKH200+QKI200</f>
        <v>0</v>
      </c>
      <c r="QKK200" s="87">
        <v>0</v>
      </c>
      <c r="QKL200" s="87">
        <f>QKJ200*(($H$150)+1)+(IF(QKK200&lt;101,QKK200,IF(QKK200&lt;201,QKK200/2,IF(QKK200&lt;=301,QKK200/3,QKK200/4))))</f>
        <v>0</v>
      </c>
      <c r="QKM200" s="108">
        <v>4</v>
      </c>
      <c r="QKN200" s="109"/>
      <c r="QKO200" s="87"/>
      <c r="QKP200" s="87"/>
      <c r="QKQ200" s="87">
        <v>0</v>
      </c>
      <c r="QKR200" s="87">
        <f>QKP200+QKQ200</f>
        <v>0</v>
      </c>
      <c r="QKS200" s="87">
        <v>0</v>
      </c>
      <c r="QKT200" s="87">
        <f>QKR200*(($H$150)+1)+(IF(QKS200&lt;101,QKS200,IF(QKS200&lt;201,QKS200/2,IF(QKS200&lt;=301,QKS200/3,QKS200/4))))</f>
        <v>0</v>
      </c>
      <c r="QKU200" s="108">
        <v>4</v>
      </c>
      <c r="QKV200" s="109"/>
      <c r="QKW200" s="87"/>
      <c r="QKX200" s="87"/>
      <c r="QKY200" s="87">
        <v>0</v>
      </c>
      <c r="QKZ200" s="87">
        <f>QKX200+QKY200</f>
        <v>0</v>
      </c>
      <c r="QLA200" s="87">
        <v>0</v>
      </c>
      <c r="QLB200" s="87">
        <f>QKZ200*(($H$150)+1)+(IF(QLA200&lt;101,QLA200,IF(QLA200&lt;201,QLA200/2,IF(QLA200&lt;=301,QLA200/3,QLA200/4))))</f>
        <v>0</v>
      </c>
      <c r="QLC200" s="108">
        <v>4</v>
      </c>
      <c r="QLD200" s="109"/>
      <c r="QLE200" s="87"/>
      <c r="QLF200" s="87"/>
      <c r="QLG200" s="87">
        <v>0</v>
      </c>
      <c r="QLH200" s="87">
        <f>QLF200+QLG200</f>
        <v>0</v>
      </c>
      <c r="QLI200" s="87">
        <v>0</v>
      </c>
      <c r="QLJ200" s="87">
        <f>QLH200*(($H$150)+1)+(IF(QLI200&lt;101,QLI200,IF(QLI200&lt;201,QLI200/2,IF(QLI200&lt;=301,QLI200/3,QLI200/4))))</f>
        <v>0</v>
      </c>
      <c r="QLK200" s="108">
        <v>4</v>
      </c>
      <c r="QLL200" s="109"/>
      <c r="QLM200" s="87"/>
      <c r="QLN200" s="87"/>
      <c r="QLO200" s="87">
        <v>0</v>
      </c>
      <c r="QLP200" s="87">
        <f>QLN200+QLO200</f>
        <v>0</v>
      </c>
      <c r="QLQ200" s="87">
        <v>0</v>
      </c>
      <c r="QLR200" s="87">
        <f>QLP200*(($H$150)+1)+(IF(QLQ200&lt;101,QLQ200,IF(QLQ200&lt;201,QLQ200/2,IF(QLQ200&lt;=301,QLQ200/3,QLQ200/4))))</f>
        <v>0</v>
      </c>
      <c r="QLS200" s="108">
        <v>4</v>
      </c>
      <c r="QLT200" s="109"/>
      <c r="QLU200" s="87"/>
      <c r="QLV200" s="87"/>
      <c r="QLW200" s="87">
        <v>0</v>
      </c>
      <c r="QLX200" s="87">
        <f>QLV200+QLW200</f>
        <v>0</v>
      </c>
      <c r="QLY200" s="87">
        <v>0</v>
      </c>
      <c r="QLZ200" s="87">
        <f>QLX200*(($H$150)+1)+(IF(QLY200&lt;101,QLY200,IF(QLY200&lt;201,QLY200/2,IF(QLY200&lt;=301,QLY200/3,QLY200/4))))</f>
        <v>0</v>
      </c>
      <c r="QMA200" s="108">
        <v>4</v>
      </c>
      <c r="QMB200" s="109"/>
      <c r="QMC200" s="87"/>
      <c r="QMD200" s="87"/>
      <c r="QME200" s="87">
        <v>0</v>
      </c>
      <c r="QMF200" s="87">
        <f>QMD200+QME200</f>
        <v>0</v>
      </c>
      <c r="QMG200" s="87">
        <v>0</v>
      </c>
      <c r="QMH200" s="87">
        <f>QMF200*(($H$150)+1)+(IF(QMG200&lt;101,QMG200,IF(QMG200&lt;201,QMG200/2,IF(QMG200&lt;=301,QMG200/3,QMG200/4))))</f>
        <v>0</v>
      </c>
      <c r="QMI200" s="108">
        <v>4</v>
      </c>
      <c r="QMJ200" s="109"/>
      <c r="QMK200" s="87"/>
      <c r="QML200" s="87"/>
      <c r="QMM200" s="87">
        <v>0</v>
      </c>
      <c r="QMN200" s="87">
        <f>QML200+QMM200</f>
        <v>0</v>
      </c>
      <c r="QMO200" s="87">
        <v>0</v>
      </c>
      <c r="QMP200" s="87">
        <f>QMN200*(($H$150)+1)+(IF(QMO200&lt;101,QMO200,IF(QMO200&lt;201,QMO200/2,IF(QMO200&lt;=301,QMO200/3,QMO200/4))))</f>
        <v>0</v>
      </c>
      <c r="QMQ200" s="108">
        <v>4</v>
      </c>
      <c r="QMR200" s="109"/>
      <c r="QMS200" s="87"/>
      <c r="QMT200" s="87"/>
      <c r="QMU200" s="87">
        <v>0</v>
      </c>
      <c r="QMV200" s="87">
        <f>QMT200+QMU200</f>
        <v>0</v>
      </c>
      <c r="QMW200" s="87">
        <v>0</v>
      </c>
      <c r="QMX200" s="87">
        <f>QMV200*(($H$150)+1)+(IF(QMW200&lt;101,QMW200,IF(QMW200&lt;201,QMW200/2,IF(QMW200&lt;=301,QMW200/3,QMW200/4))))</f>
        <v>0</v>
      </c>
      <c r="QMY200" s="108">
        <v>4</v>
      </c>
      <c r="QMZ200" s="109"/>
      <c r="QNA200" s="87"/>
      <c r="QNB200" s="87"/>
      <c r="QNC200" s="87">
        <v>0</v>
      </c>
      <c r="QND200" s="87">
        <f>QNB200+QNC200</f>
        <v>0</v>
      </c>
      <c r="QNE200" s="87">
        <v>0</v>
      </c>
      <c r="QNF200" s="87">
        <f>QND200*(($H$150)+1)+(IF(QNE200&lt;101,QNE200,IF(QNE200&lt;201,QNE200/2,IF(QNE200&lt;=301,QNE200/3,QNE200/4))))</f>
        <v>0</v>
      </c>
      <c r="QNG200" s="108">
        <v>4</v>
      </c>
      <c r="QNH200" s="109"/>
      <c r="QNI200" s="87"/>
      <c r="QNJ200" s="87"/>
      <c r="QNK200" s="87">
        <v>0</v>
      </c>
      <c r="QNL200" s="87">
        <f>QNJ200+QNK200</f>
        <v>0</v>
      </c>
      <c r="QNM200" s="87">
        <v>0</v>
      </c>
      <c r="QNN200" s="87">
        <f>QNL200*(($H$150)+1)+(IF(QNM200&lt;101,QNM200,IF(QNM200&lt;201,QNM200/2,IF(QNM200&lt;=301,QNM200/3,QNM200/4))))</f>
        <v>0</v>
      </c>
      <c r="QNO200" s="108">
        <v>4</v>
      </c>
      <c r="QNP200" s="109"/>
      <c r="QNQ200" s="87"/>
      <c r="QNR200" s="87"/>
      <c r="QNS200" s="87">
        <v>0</v>
      </c>
      <c r="QNT200" s="87">
        <f>QNR200+QNS200</f>
        <v>0</v>
      </c>
      <c r="QNU200" s="87">
        <v>0</v>
      </c>
      <c r="QNV200" s="87">
        <f>QNT200*(($H$150)+1)+(IF(QNU200&lt;101,QNU200,IF(QNU200&lt;201,QNU200/2,IF(QNU200&lt;=301,QNU200/3,QNU200/4))))</f>
        <v>0</v>
      </c>
      <c r="QNW200" s="108">
        <v>4</v>
      </c>
      <c r="QNX200" s="109"/>
      <c r="QNY200" s="87"/>
      <c r="QNZ200" s="87"/>
      <c r="QOA200" s="87">
        <v>0</v>
      </c>
      <c r="QOB200" s="87">
        <f>QNZ200+QOA200</f>
        <v>0</v>
      </c>
      <c r="QOC200" s="87">
        <v>0</v>
      </c>
      <c r="QOD200" s="87">
        <f>QOB200*(($H$150)+1)+(IF(QOC200&lt;101,QOC200,IF(QOC200&lt;201,QOC200/2,IF(QOC200&lt;=301,QOC200/3,QOC200/4))))</f>
        <v>0</v>
      </c>
      <c r="QOE200" s="108">
        <v>4</v>
      </c>
      <c r="QOF200" s="109"/>
      <c r="QOG200" s="87"/>
      <c r="QOH200" s="87"/>
      <c r="QOI200" s="87">
        <v>0</v>
      </c>
      <c r="QOJ200" s="87">
        <f>QOH200+QOI200</f>
        <v>0</v>
      </c>
      <c r="QOK200" s="87">
        <v>0</v>
      </c>
      <c r="QOL200" s="87">
        <f>QOJ200*(($H$150)+1)+(IF(QOK200&lt;101,QOK200,IF(QOK200&lt;201,QOK200/2,IF(QOK200&lt;=301,QOK200/3,QOK200/4))))</f>
        <v>0</v>
      </c>
      <c r="QOM200" s="108">
        <v>4</v>
      </c>
      <c r="QON200" s="109"/>
      <c r="QOO200" s="87"/>
      <c r="QOP200" s="87"/>
      <c r="QOQ200" s="87">
        <v>0</v>
      </c>
      <c r="QOR200" s="87">
        <f>QOP200+QOQ200</f>
        <v>0</v>
      </c>
      <c r="QOS200" s="87">
        <v>0</v>
      </c>
      <c r="QOT200" s="87">
        <f>QOR200*(($H$150)+1)+(IF(QOS200&lt;101,QOS200,IF(QOS200&lt;201,QOS200/2,IF(QOS200&lt;=301,QOS200/3,QOS200/4))))</f>
        <v>0</v>
      </c>
      <c r="QOU200" s="108">
        <v>4</v>
      </c>
      <c r="QOV200" s="109"/>
      <c r="QOW200" s="87"/>
      <c r="QOX200" s="87"/>
      <c r="QOY200" s="87">
        <v>0</v>
      </c>
      <c r="QOZ200" s="87">
        <f>QOX200+QOY200</f>
        <v>0</v>
      </c>
      <c r="QPA200" s="87">
        <v>0</v>
      </c>
      <c r="QPB200" s="87">
        <f>QOZ200*(($H$150)+1)+(IF(QPA200&lt;101,QPA200,IF(QPA200&lt;201,QPA200/2,IF(QPA200&lt;=301,QPA200/3,QPA200/4))))</f>
        <v>0</v>
      </c>
      <c r="QPC200" s="108">
        <v>4</v>
      </c>
      <c r="QPD200" s="109"/>
      <c r="QPE200" s="87"/>
      <c r="QPF200" s="87"/>
      <c r="QPG200" s="87">
        <v>0</v>
      </c>
      <c r="QPH200" s="87">
        <f>QPF200+QPG200</f>
        <v>0</v>
      </c>
      <c r="QPI200" s="87">
        <v>0</v>
      </c>
      <c r="QPJ200" s="87">
        <f>QPH200*(($H$150)+1)+(IF(QPI200&lt;101,QPI200,IF(QPI200&lt;201,QPI200/2,IF(QPI200&lt;=301,QPI200/3,QPI200/4))))</f>
        <v>0</v>
      </c>
      <c r="QPK200" s="108">
        <v>4</v>
      </c>
      <c r="QPL200" s="109"/>
      <c r="QPM200" s="87"/>
      <c r="QPN200" s="87"/>
      <c r="QPO200" s="87">
        <v>0</v>
      </c>
      <c r="QPP200" s="87">
        <f>QPN200+QPO200</f>
        <v>0</v>
      </c>
      <c r="QPQ200" s="87">
        <v>0</v>
      </c>
      <c r="QPR200" s="87">
        <f>QPP200*(($H$150)+1)+(IF(QPQ200&lt;101,QPQ200,IF(QPQ200&lt;201,QPQ200/2,IF(QPQ200&lt;=301,QPQ200/3,QPQ200/4))))</f>
        <v>0</v>
      </c>
      <c r="QPS200" s="108">
        <v>4</v>
      </c>
      <c r="QPT200" s="109"/>
      <c r="QPU200" s="87"/>
      <c r="QPV200" s="87"/>
      <c r="QPW200" s="87">
        <v>0</v>
      </c>
      <c r="QPX200" s="87">
        <f>QPV200+QPW200</f>
        <v>0</v>
      </c>
      <c r="QPY200" s="87">
        <v>0</v>
      </c>
      <c r="QPZ200" s="87">
        <f>QPX200*(($H$150)+1)+(IF(QPY200&lt;101,QPY200,IF(QPY200&lt;201,QPY200/2,IF(QPY200&lt;=301,QPY200/3,QPY200/4))))</f>
        <v>0</v>
      </c>
      <c r="QQA200" s="108">
        <v>4</v>
      </c>
      <c r="QQB200" s="109"/>
      <c r="QQC200" s="87"/>
      <c r="QQD200" s="87"/>
      <c r="QQE200" s="87">
        <v>0</v>
      </c>
      <c r="QQF200" s="87">
        <f>QQD200+QQE200</f>
        <v>0</v>
      </c>
      <c r="QQG200" s="87">
        <v>0</v>
      </c>
      <c r="QQH200" s="87">
        <f>QQF200*(($H$150)+1)+(IF(QQG200&lt;101,QQG200,IF(QQG200&lt;201,QQG200/2,IF(QQG200&lt;=301,QQG200/3,QQG200/4))))</f>
        <v>0</v>
      </c>
      <c r="QQI200" s="108">
        <v>4</v>
      </c>
      <c r="QQJ200" s="109"/>
      <c r="QQK200" s="87"/>
      <c r="QQL200" s="87"/>
      <c r="QQM200" s="87">
        <v>0</v>
      </c>
      <c r="QQN200" s="87">
        <f>QQL200+QQM200</f>
        <v>0</v>
      </c>
      <c r="QQO200" s="87">
        <v>0</v>
      </c>
      <c r="QQP200" s="87">
        <f>QQN200*(($H$150)+1)+(IF(QQO200&lt;101,QQO200,IF(QQO200&lt;201,QQO200/2,IF(QQO200&lt;=301,QQO200/3,QQO200/4))))</f>
        <v>0</v>
      </c>
      <c r="QQQ200" s="108">
        <v>4</v>
      </c>
      <c r="QQR200" s="109"/>
      <c r="QQS200" s="87"/>
      <c r="QQT200" s="87"/>
      <c r="QQU200" s="87">
        <v>0</v>
      </c>
      <c r="QQV200" s="87">
        <f>QQT200+QQU200</f>
        <v>0</v>
      </c>
      <c r="QQW200" s="87">
        <v>0</v>
      </c>
      <c r="QQX200" s="87">
        <f>QQV200*(($H$150)+1)+(IF(QQW200&lt;101,QQW200,IF(QQW200&lt;201,QQW200/2,IF(QQW200&lt;=301,QQW200/3,QQW200/4))))</f>
        <v>0</v>
      </c>
      <c r="QQY200" s="108">
        <v>4</v>
      </c>
      <c r="QQZ200" s="109"/>
      <c r="QRA200" s="87"/>
      <c r="QRB200" s="87"/>
      <c r="QRC200" s="87">
        <v>0</v>
      </c>
      <c r="QRD200" s="87">
        <f>QRB200+QRC200</f>
        <v>0</v>
      </c>
      <c r="QRE200" s="87">
        <v>0</v>
      </c>
      <c r="QRF200" s="87">
        <f>QRD200*(($H$150)+1)+(IF(QRE200&lt;101,QRE200,IF(QRE200&lt;201,QRE200/2,IF(QRE200&lt;=301,QRE200/3,QRE200/4))))</f>
        <v>0</v>
      </c>
      <c r="QRG200" s="108">
        <v>4</v>
      </c>
      <c r="QRH200" s="109"/>
      <c r="QRI200" s="87"/>
      <c r="QRJ200" s="87"/>
      <c r="QRK200" s="87">
        <v>0</v>
      </c>
      <c r="QRL200" s="87">
        <f>QRJ200+QRK200</f>
        <v>0</v>
      </c>
      <c r="QRM200" s="87">
        <v>0</v>
      </c>
      <c r="QRN200" s="87">
        <f>QRL200*(($H$150)+1)+(IF(QRM200&lt;101,QRM200,IF(QRM200&lt;201,QRM200/2,IF(QRM200&lt;=301,QRM200/3,QRM200/4))))</f>
        <v>0</v>
      </c>
      <c r="QRO200" s="108">
        <v>4</v>
      </c>
      <c r="QRP200" s="109"/>
      <c r="QRQ200" s="87"/>
      <c r="QRR200" s="87"/>
      <c r="QRS200" s="87">
        <v>0</v>
      </c>
      <c r="QRT200" s="87">
        <f>QRR200+QRS200</f>
        <v>0</v>
      </c>
      <c r="QRU200" s="87">
        <v>0</v>
      </c>
      <c r="QRV200" s="87">
        <f>QRT200*(($H$150)+1)+(IF(QRU200&lt;101,QRU200,IF(QRU200&lt;201,QRU200/2,IF(QRU200&lt;=301,QRU200/3,QRU200/4))))</f>
        <v>0</v>
      </c>
      <c r="QRW200" s="108">
        <v>4</v>
      </c>
      <c r="QRX200" s="109"/>
      <c r="QRY200" s="87"/>
      <c r="QRZ200" s="87"/>
      <c r="QSA200" s="87">
        <v>0</v>
      </c>
      <c r="QSB200" s="87">
        <f>QRZ200+QSA200</f>
        <v>0</v>
      </c>
      <c r="QSC200" s="87">
        <v>0</v>
      </c>
      <c r="QSD200" s="87">
        <f>QSB200*(($H$150)+1)+(IF(QSC200&lt;101,QSC200,IF(QSC200&lt;201,QSC200/2,IF(QSC200&lt;=301,QSC200/3,QSC200/4))))</f>
        <v>0</v>
      </c>
      <c r="QSE200" s="108">
        <v>4</v>
      </c>
      <c r="QSF200" s="109"/>
      <c r="QSG200" s="87"/>
      <c r="QSH200" s="87"/>
      <c r="QSI200" s="87">
        <v>0</v>
      </c>
      <c r="QSJ200" s="87">
        <f>QSH200+QSI200</f>
        <v>0</v>
      </c>
      <c r="QSK200" s="87">
        <v>0</v>
      </c>
      <c r="QSL200" s="87">
        <f>QSJ200*(($H$150)+1)+(IF(QSK200&lt;101,QSK200,IF(QSK200&lt;201,QSK200/2,IF(QSK200&lt;=301,QSK200/3,QSK200/4))))</f>
        <v>0</v>
      </c>
      <c r="QSM200" s="108">
        <v>4</v>
      </c>
      <c r="QSN200" s="109"/>
      <c r="QSO200" s="87"/>
      <c r="QSP200" s="87"/>
      <c r="QSQ200" s="87">
        <v>0</v>
      </c>
      <c r="QSR200" s="87">
        <f>QSP200+QSQ200</f>
        <v>0</v>
      </c>
      <c r="QSS200" s="87">
        <v>0</v>
      </c>
      <c r="QST200" s="87">
        <f>QSR200*(($H$150)+1)+(IF(QSS200&lt;101,QSS200,IF(QSS200&lt;201,QSS200/2,IF(QSS200&lt;=301,QSS200/3,QSS200/4))))</f>
        <v>0</v>
      </c>
      <c r="QSU200" s="108">
        <v>4</v>
      </c>
      <c r="QSV200" s="109"/>
      <c r="QSW200" s="87"/>
      <c r="QSX200" s="87"/>
      <c r="QSY200" s="87">
        <v>0</v>
      </c>
      <c r="QSZ200" s="87">
        <f>QSX200+QSY200</f>
        <v>0</v>
      </c>
      <c r="QTA200" s="87">
        <v>0</v>
      </c>
      <c r="QTB200" s="87">
        <f>QSZ200*(($H$150)+1)+(IF(QTA200&lt;101,QTA200,IF(QTA200&lt;201,QTA200/2,IF(QTA200&lt;=301,QTA200/3,QTA200/4))))</f>
        <v>0</v>
      </c>
      <c r="QTC200" s="108">
        <v>4</v>
      </c>
      <c r="QTD200" s="109"/>
      <c r="QTE200" s="87"/>
      <c r="QTF200" s="87"/>
      <c r="QTG200" s="87">
        <v>0</v>
      </c>
      <c r="QTH200" s="87">
        <f>QTF200+QTG200</f>
        <v>0</v>
      </c>
      <c r="QTI200" s="87">
        <v>0</v>
      </c>
      <c r="QTJ200" s="87">
        <f>QTH200*(($H$150)+1)+(IF(QTI200&lt;101,QTI200,IF(QTI200&lt;201,QTI200/2,IF(QTI200&lt;=301,QTI200/3,QTI200/4))))</f>
        <v>0</v>
      </c>
      <c r="QTK200" s="108">
        <v>4</v>
      </c>
      <c r="QTL200" s="109"/>
      <c r="QTM200" s="87"/>
      <c r="QTN200" s="87"/>
      <c r="QTO200" s="87">
        <v>0</v>
      </c>
      <c r="QTP200" s="87">
        <f>QTN200+QTO200</f>
        <v>0</v>
      </c>
      <c r="QTQ200" s="87">
        <v>0</v>
      </c>
      <c r="QTR200" s="87">
        <f>QTP200*(($H$150)+1)+(IF(QTQ200&lt;101,QTQ200,IF(QTQ200&lt;201,QTQ200/2,IF(QTQ200&lt;=301,QTQ200/3,QTQ200/4))))</f>
        <v>0</v>
      </c>
      <c r="QTS200" s="108">
        <v>4</v>
      </c>
      <c r="QTT200" s="109"/>
      <c r="QTU200" s="87"/>
      <c r="QTV200" s="87"/>
      <c r="QTW200" s="87">
        <v>0</v>
      </c>
      <c r="QTX200" s="87">
        <f>QTV200+QTW200</f>
        <v>0</v>
      </c>
      <c r="QTY200" s="87">
        <v>0</v>
      </c>
      <c r="QTZ200" s="87">
        <f>QTX200*(($H$150)+1)+(IF(QTY200&lt;101,QTY200,IF(QTY200&lt;201,QTY200/2,IF(QTY200&lt;=301,QTY200/3,QTY200/4))))</f>
        <v>0</v>
      </c>
      <c r="QUA200" s="108">
        <v>4</v>
      </c>
      <c r="QUB200" s="109"/>
      <c r="QUC200" s="87"/>
      <c r="QUD200" s="87"/>
      <c r="QUE200" s="87">
        <v>0</v>
      </c>
      <c r="QUF200" s="87">
        <f>QUD200+QUE200</f>
        <v>0</v>
      </c>
      <c r="QUG200" s="87">
        <v>0</v>
      </c>
      <c r="QUH200" s="87">
        <f>QUF200*(($H$150)+1)+(IF(QUG200&lt;101,QUG200,IF(QUG200&lt;201,QUG200/2,IF(QUG200&lt;=301,QUG200/3,QUG200/4))))</f>
        <v>0</v>
      </c>
      <c r="QUI200" s="108">
        <v>4</v>
      </c>
      <c r="QUJ200" s="109"/>
      <c r="QUK200" s="87"/>
      <c r="QUL200" s="87"/>
      <c r="QUM200" s="87">
        <v>0</v>
      </c>
      <c r="QUN200" s="87">
        <f>QUL200+QUM200</f>
        <v>0</v>
      </c>
      <c r="QUO200" s="87">
        <v>0</v>
      </c>
      <c r="QUP200" s="87">
        <f>QUN200*(($H$150)+1)+(IF(QUO200&lt;101,QUO200,IF(QUO200&lt;201,QUO200/2,IF(QUO200&lt;=301,QUO200/3,QUO200/4))))</f>
        <v>0</v>
      </c>
      <c r="QUQ200" s="108">
        <v>4</v>
      </c>
      <c r="QUR200" s="109"/>
      <c r="QUS200" s="87"/>
      <c r="QUT200" s="87"/>
      <c r="QUU200" s="87">
        <v>0</v>
      </c>
      <c r="QUV200" s="87">
        <f>QUT200+QUU200</f>
        <v>0</v>
      </c>
      <c r="QUW200" s="87">
        <v>0</v>
      </c>
      <c r="QUX200" s="87">
        <f>QUV200*(($H$150)+1)+(IF(QUW200&lt;101,QUW200,IF(QUW200&lt;201,QUW200/2,IF(QUW200&lt;=301,QUW200/3,QUW200/4))))</f>
        <v>0</v>
      </c>
      <c r="QUY200" s="108">
        <v>4</v>
      </c>
      <c r="QUZ200" s="109"/>
      <c r="QVA200" s="87"/>
      <c r="QVB200" s="87"/>
      <c r="QVC200" s="87">
        <v>0</v>
      </c>
      <c r="QVD200" s="87">
        <f>QVB200+QVC200</f>
        <v>0</v>
      </c>
      <c r="QVE200" s="87">
        <v>0</v>
      </c>
      <c r="QVF200" s="87">
        <f>QVD200*(($H$150)+1)+(IF(QVE200&lt;101,QVE200,IF(QVE200&lt;201,QVE200/2,IF(QVE200&lt;=301,QVE200/3,QVE200/4))))</f>
        <v>0</v>
      </c>
      <c r="QVG200" s="108">
        <v>4</v>
      </c>
      <c r="QVH200" s="109"/>
      <c r="QVI200" s="87"/>
      <c r="QVJ200" s="87"/>
      <c r="QVK200" s="87">
        <v>0</v>
      </c>
      <c r="QVL200" s="87">
        <f>QVJ200+QVK200</f>
        <v>0</v>
      </c>
      <c r="QVM200" s="87">
        <v>0</v>
      </c>
      <c r="QVN200" s="87">
        <f>QVL200*(($H$150)+1)+(IF(QVM200&lt;101,QVM200,IF(QVM200&lt;201,QVM200/2,IF(QVM200&lt;=301,QVM200/3,QVM200/4))))</f>
        <v>0</v>
      </c>
      <c r="QVO200" s="108">
        <v>4</v>
      </c>
      <c r="QVP200" s="109"/>
      <c r="QVQ200" s="87"/>
      <c r="QVR200" s="87"/>
      <c r="QVS200" s="87">
        <v>0</v>
      </c>
      <c r="QVT200" s="87">
        <f>QVR200+QVS200</f>
        <v>0</v>
      </c>
      <c r="QVU200" s="87">
        <v>0</v>
      </c>
      <c r="QVV200" s="87">
        <f>QVT200*(($H$150)+1)+(IF(QVU200&lt;101,QVU200,IF(QVU200&lt;201,QVU200/2,IF(QVU200&lt;=301,QVU200/3,QVU200/4))))</f>
        <v>0</v>
      </c>
      <c r="QVW200" s="108">
        <v>4</v>
      </c>
      <c r="QVX200" s="109"/>
      <c r="QVY200" s="87"/>
      <c r="QVZ200" s="87"/>
      <c r="QWA200" s="87">
        <v>0</v>
      </c>
      <c r="QWB200" s="87">
        <f>QVZ200+QWA200</f>
        <v>0</v>
      </c>
      <c r="QWC200" s="87">
        <v>0</v>
      </c>
      <c r="QWD200" s="87">
        <f>QWB200*(($H$150)+1)+(IF(QWC200&lt;101,QWC200,IF(QWC200&lt;201,QWC200/2,IF(QWC200&lt;=301,QWC200/3,QWC200/4))))</f>
        <v>0</v>
      </c>
      <c r="QWE200" s="108">
        <v>4</v>
      </c>
      <c r="QWF200" s="109"/>
      <c r="QWG200" s="87"/>
      <c r="QWH200" s="87"/>
      <c r="QWI200" s="87">
        <v>0</v>
      </c>
      <c r="QWJ200" s="87">
        <f>QWH200+QWI200</f>
        <v>0</v>
      </c>
      <c r="QWK200" s="87">
        <v>0</v>
      </c>
      <c r="QWL200" s="87">
        <f>QWJ200*(($H$150)+1)+(IF(QWK200&lt;101,QWK200,IF(QWK200&lt;201,QWK200/2,IF(QWK200&lt;=301,QWK200/3,QWK200/4))))</f>
        <v>0</v>
      </c>
      <c r="QWM200" s="108">
        <v>4</v>
      </c>
      <c r="QWN200" s="109"/>
      <c r="QWO200" s="87"/>
      <c r="QWP200" s="87"/>
      <c r="QWQ200" s="87">
        <v>0</v>
      </c>
      <c r="QWR200" s="87">
        <f>QWP200+QWQ200</f>
        <v>0</v>
      </c>
      <c r="QWS200" s="87">
        <v>0</v>
      </c>
      <c r="QWT200" s="87">
        <f>QWR200*(($H$150)+1)+(IF(QWS200&lt;101,QWS200,IF(QWS200&lt;201,QWS200/2,IF(QWS200&lt;=301,QWS200/3,QWS200/4))))</f>
        <v>0</v>
      </c>
      <c r="QWU200" s="108">
        <v>4</v>
      </c>
      <c r="QWV200" s="109"/>
      <c r="QWW200" s="87"/>
      <c r="QWX200" s="87"/>
      <c r="QWY200" s="87">
        <v>0</v>
      </c>
      <c r="QWZ200" s="87">
        <f>QWX200+QWY200</f>
        <v>0</v>
      </c>
      <c r="QXA200" s="87">
        <v>0</v>
      </c>
      <c r="QXB200" s="87">
        <f>QWZ200*(($H$150)+1)+(IF(QXA200&lt;101,QXA200,IF(QXA200&lt;201,QXA200/2,IF(QXA200&lt;=301,QXA200/3,QXA200/4))))</f>
        <v>0</v>
      </c>
      <c r="QXC200" s="108">
        <v>4</v>
      </c>
      <c r="QXD200" s="109"/>
      <c r="QXE200" s="87"/>
      <c r="QXF200" s="87"/>
      <c r="QXG200" s="87">
        <v>0</v>
      </c>
      <c r="QXH200" s="87">
        <f>QXF200+QXG200</f>
        <v>0</v>
      </c>
      <c r="QXI200" s="87">
        <v>0</v>
      </c>
      <c r="QXJ200" s="87">
        <f>QXH200*(($H$150)+1)+(IF(QXI200&lt;101,QXI200,IF(QXI200&lt;201,QXI200/2,IF(QXI200&lt;=301,QXI200/3,QXI200/4))))</f>
        <v>0</v>
      </c>
      <c r="QXK200" s="108">
        <v>4</v>
      </c>
      <c r="QXL200" s="109"/>
      <c r="QXM200" s="87"/>
      <c r="QXN200" s="87"/>
      <c r="QXO200" s="87">
        <v>0</v>
      </c>
      <c r="QXP200" s="87">
        <f>QXN200+QXO200</f>
        <v>0</v>
      </c>
      <c r="QXQ200" s="87">
        <v>0</v>
      </c>
      <c r="QXR200" s="87">
        <f>QXP200*(($H$150)+1)+(IF(QXQ200&lt;101,QXQ200,IF(QXQ200&lt;201,QXQ200/2,IF(QXQ200&lt;=301,QXQ200/3,QXQ200/4))))</f>
        <v>0</v>
      </c>
      <c r="QXS200" s="108">
        <v>4</v>
      </c>
      <c r="QXT200" s="109"/>
      <c r="QXU200" s="87"/>
      <c r="QXV200" s="87"/>
      <c r="QXW200" s="87">
        <v>0</v>
      </c>
      <c r="QXX200" s="87">
        <f>QXV200+QXW200</f>
        <v>0</v>
      </c>
      <c r="QXY200" s="87">
        <v>0</v>
      </c>
      <c r="QXZ200" s="87">
        <f>QXX200*(($H$150)+1)+(IF(QXY200&lt;101,QXY200,IF(QXY200&lt;201,QXY200/2,IF(QXY200&lt;=301,QXY200/3,QXY200/4))))</f>
        <v>0</v>
      </c>
      <c r="QYA200" s="108">
        <v>4</v>
      </c>
      <c r="QYB200" s="109"/>
      <c r="QYC200" s="87"/>
      <c r="QYD200" s="87"/>
      <c r="QYE200" s="87">
        <v>0</v>
      </c>
      <c r="QYF200" s="87">
        <f>QYD200+QYE200</f>
        <v>0</v>
      </c>
      <c r="QYG200" s="87">
        <v>0</v>
      </c>
      <c r="QYH200" s="87">
        <f>QYF200*(($H$150)+1)+(IF(QYG200&lt;101,QYG200,IF(QYG200&lt;201,QYG200/2,IF(QYG200&lt;=301,QYG200/3,QYG200/4))))</f>
        <v>0</v>
      </c>
      <c r="QYI200" s="108">
        <v>4</v>
      </c>
      <c r="QYJ200" s="109"/>
      <c r="QYK200" s="87"/>
      <c r="QYL200" s="87"/>
      <c r="QYM200" s="87">
        <v>0</v>
      </c>
      <c r="QYN200" s="87">
        <f>QYL200+QYM200</f>
        <v>0</v>
      </c>
      <c r="QYO200" s="87">
        <v>0</v>
      </c>
      <c r="QYP200" s="87">
        <f>QYN200*(($H$150)+1)+(IF(QYO200&lt;101,QYO200,IF(QYO200&lt;201,QYO200/2,IF(QYO200&lt;=301,QYO200/3,QYO200/4))))</f>
        <v>0</v>
      </c>
      <c r="QYQ200" s="108">
        <v>4</v>
      </c>
      <c r="QYR200" s="109"/>
      <c r="QYS200" s="87"/>
      <c r="QYT200" s="87"/>
      <c r="QYU200" s="87">
        <v>0</v>
      </c>
      <c r="QYV200" s="87">
        <f>QYT200+QYU200</f>
        <v>0</v>
      </c>
      <c r="QYW200" s="87">
        <v>0</v>
      </c>
      <c r="QYX200" s="87">
        <f>QYV200*(($H$150)+1)+(IF(QYW200&lt;101,QYW200,IF(QYW200&lt;201,QYW200/2,IF(QYW200&lt;=301,QYW200/3,QYW200/4))))</f>
        <v>0</v>
      </c>
      <c r="QYY200" s="108">
        <v>4</v>
      </c>
      <c r="QYZ200" s="109"/>
      <c r="QZA200" s="87"/>
      <c r="QZB200" s="87"/>
      <c r="QZC200" s="87">
        <v>0</v>
      </c>
      <c r="QZD200" s="87">
        <f>QZB200+QZC200</f>
        <v>0</v>
      </c>
      <c r="QZE200" s="87">
        <v>0</v>
      </c>
      <c r="QZF200" s="87">
        <f>QZD200*(($H$150)+1)+(IF(QZE200&lt;101,QZE200,IF(QZE200&lt;201,QZE200/2,IF(QZE200&lt;=301,QZE200/3,QZE200/4))))</f>
        <v>0</v>
      </c>
      <c r="QZG200" s="108">
        <v>4</v>
      </c>
      <c r="QZH200" s="109"/>
      <c r="QZI200" s="87"/>
      <c r="QZJ200" s="87"/>
      <c r="QZK200" s="87">
        <v>0</v>
      </c>
      <c r="QZL200" s="87">
        <f>QZJ200+QZK200</f>
        <v>0</v>
      </c>
      <c r="QZM200" s="87">
        <v>0</v>
      </c>
      <c r="QZN200" s="87">
        <f>QZL200*(($H$150)+1)+(IF(QZM200&lt;101,QZM200,IF(QZM200&lt;201,QZM200/2,IF(QZM200&lt;=301,QZM200/3,QZM200/4))))</f>
        <v>0</v>
      </c>
      <c r="QZO200" s="108">
        <v>4</v>
      </c>
      <c r="QZP200" s="109"/>
      <c r="QZQ200" s="87"/>
      <c r="QZR200" s="87"/>
      <c r="QZS200" s="87">
        <v>0</v>
      </c>
      <c r="QZT200" s="87">
        <f>QZR200+QZS200</f>
        <v>0</v>
      </c>
      <c r="QZU200" s="87">
        <v>0</v>
      </c>
      <c r="QZV200" s="87">
        <f>QZT200*(($H$150)+1)+(IF(QZU200&lt;101,QZU200,IF(QZU200&lt;201,QZU200/2,IF(QZU200&lt;=301,QZU200/3,QZU200/4))))</f>
        <v>0</v>
      </c>
      <c r="QZW200" s="108">
        <v>4</v>
      </c>
      <c r="QZX200" s="109"/>
      <c r="QZY200" s="87"/>
      <c r="QZZ200" s="87"/>
      <c r="RAA200" s="87">
        <v>0</v>
      </c>
      <c r="RAB200" s="87">
        <f>QZZ200+RAA200</f>
        <v>0</v>
      </c>
      <c r="RAC200" s="87">
        <v>0</v>
      </c>
      <c r="RAD200" s="87">
        <f>RAB200*(($H$150)+1)+(IF(RAC200&lt;101,RAC200,IF(RAC200&lt;201,RAC200/2,IF(RAC200&lt;=301,RAC200/3,RAC200/4))))</f>
        <v>0</v>
      </c>
      <c r="RAE200" s="108">
        <v>4</v>
      </c>
      <c r="RAF200" s="109"/>
      <c r="RAG200" s="87"/>
      <c r="RAH200" s="87"/>
      <c r="RAI200" s="87">
        <v>0</v>
      </c>
      <c r="RAJ200" s="87">
        <f>RAH200+RAI200</f>
        <v>0</v>
      </c>
      <c r="RAK200" s="87">
        <v>0</v>
      </c>
      <c r="RAL200" s="87">
        <f>RAJ200*(($H$150)+1)+(IF(RAK200&lt;101,RAK200,IF(RAK200&lt;201,RAK200/2,IF(RAK200&lt;=301,RAK200/3,RAK200/4))))</f>
        <v>0</v>
      </c>
      <c r="RAM200" s="108">
        <v>4</v>
      </c>
      <c r="RAN200" s="109"/>
      <c r="RAO200" s="87"/>
      <c r="RAP200" s="87"/>
      <c r="RAQ200" s="87">
        <v>0</v>
      </c>
      <c r="RAR200" s="87">
        <f>RAP200+RAQ200</f>
        <v>0</v>
      </c>
      <c r="RAS200" s="87">
        <v>0</v>
      </c>
      <c r="RAT200" s="87">
        <f>RAR200*(($H$150)+1)+(IF(RAS200&lt;101,RAS200,IF(RAS200&lt;201,RAS200/2,IF(RAS200&lt;=301,RAS200/3,RAS200/4))))</f>
        <v>0</v>
      </c>
      <c r="RAU200" s="108">
        <v>4</v>
      </c>
      <c r="RAV200" s="109"/>
      <c r="RAW200" s="87"/>
      <c r="RAX200" s="87"/>
      <c r="RAY200" s="87">
        <v>0</v>
      </c>
      <c r="RAZ200" s="87">
        <f>RAX200+RAY200</f>
        <v>0</v>
      </c>
      <c r="RBA200" s="87">
        <v>0</v>
      </c>
      <c r="RBB200" s="87">
        <f>RAZ200*(($H$150)+1)+(IF(RBA200&lt;101,RBA200,IF(RBA200&lt;201,RBA200/2,IF(RBA200&lt;=301,RBA200/3,RBA200/4))))</f>
        <v>0</v>
      </c>
      <c r="RBC200" s="108">
        <v>4</v>
      </c>
      <c r="RBD200" s="109"/>
      <c r="RBE200" s="87"/>
      <c r="RBF200" s="87"/>
      <c r="RBG200" s="87">
        <v>0</v>
      </c>
      <c r="RBH200" s="87">
        <f>RBF200+RBG200</f>
        <v>0</v>
      </c>
      <c r="RBI200" s="87">
        <v>0</v>
      </c>
      <c r="RBJ200" s="87">
        <f>RBH200*(($H$150)+1)+(IF(RBI200&lt;101,RBI200,IF(RBI200&lt;201,RBI200/2,IF(RBI200&lt;=301,RBI200/3,RBI200/4))))</f>
        <v>0</v>
      </c>
      <c r="RBK200" s="108">
        <v>4</v>
      </c>
      <c r="RBL200" s="109"/>
      <c r="RBM200" s="87"/>
      <c r="RBN200" s="87"/>
      <c r="RBO200" s="87">
        <v>0</v>
      </c>
      <c r="RBP200" s="87">
        <f>RBN200+RBO200</f>
        <v>0</v>
      </c>
      <c r="RBQ200" s="87">
        <v>0</v>
      </c>
      <c r="RBR200" s="87">
        <f>RBP200*(($H$150)+1)+(IF(RBQ200&lt;101,RBQ200,IF(RBQ200&lt;201,RBQ200/2,IF(RBQ200&lt;=301,RBQ200/3,RBQ200/4))))</f>
        <v>0</v>
      </c>
      <c r="RBS200" s="108">
        <v>4</v>
      </c>
      <c r="RBT200" s="109"/>
      <c r="RBU200" s="87"/>
      <c r="RBV200" s="87"/>
      <c r="RBW200" s="87">
        <v>0</v>
      </c>
      <c r="RBX200" s="87">
        <f>RBV200+RBW200</f>
        <v>0</v>
      </c>
      <c r="RBY200" s="87">
        <v>0</v>
      </c>
      <c r="RBZ200" s="87">
        <f>RBX200*(($H$150)+1)+(IF(RBY200&lt;101,RBY200,IF(RBY200&lt;201,RBY200/2,IF(RBY200&lt;=301,RBY200/3,RBY200/4))))</f>
        <v>0</v>
      </c>
      <c r="RCA200" s="108">
        <v>4</v>
      </c>
      <c r="RCB200" s="109"/>
      <c r="RCC200" s="87"/>
      <c r="RCD200" s="87"/>
      <c r="RCE200" s="87">
        <v>0</v>
      </c>
      <c r="RCF200" s="87">
        <f>RCD200+RCE200</f>
        <v>0</v>
      </c>
      <c r="RCG200" s="87">
        <v>0</v>
      </c>
      <c r="RCH200" s="87">
        <f>RCF200*(($H$150)+1)+(IF(RCG200&lt;101,RCG200,IF(RCG200&lt;201,RCG200/2,IF(RCG200&lt;=301,RCG200/3,RCG200/4))))</f>
        <v>0</v>
      </c>
      <c r="RCI200" s="108">
        <v>4</v>
      </c>
      <c r="RCJ200" s="109"/>
      <c r="RCK200" s="87"/>
      <c r="RCL200" s="87"/>
      <c r="RCM200" s="87">
        <v>0</v>
      </c>
      <c r="RCN200" s="87">
        <f>RCL200+RCM200</f>
        <v>0</v>
      </c>
      <c r="RCO200" s="87">
        <v>0</v>
      </c>
      <c r="RCP200" s="87">
        <f>RCN200*(($H$150)+1)+(IF(RCO200&lt;101,RCO200,IF(RCO200&lt;201,RCO200/2,IF(RCO200&lt;=301,RCO200/3,RCO200/4))))</f>
        <v>0</v>
      </c>
      <c r="RCQ200" s="108">
        <v>4</v>
      </c>
      <c r="RCR200" s="109"/>
      <c r="RCS200" s="87"/>
      <c r="RCT200" s="87"/>
      <c r="RCU200" s="87">
        <v>0</v>
      </c>
      <c r="RCV200" s="87">
        <f>RCT200+RCU200</f>
        <v>0</v>
      </c>
      <c r="RCW200" s="87">
        <v>0</v>
      </c>
      <c r="RCX200" s="87">
        <f>RCV200*(($H$150)+1)+(IF(RCW200&lt;101,RCW200,IF(RCW200&lt;201,RCW200/2,IF(RCW200&lt;=301,RCW200/3,RCW200/4))))</f>
        <v>0</v>
      </c>
      <c r="RCY200" s="108">
        <v>4</v>
      </c>
      <c r="RCZ200" s="109"/>
      <c r="RDA200" s="87"/>
      <c r="RDB200" s="87"/>
      <c r="RDC200" s="87">
        <v>0</v>
      </c>
      <c r="RDD200" s="87">
        <f>RDB200+RDC200</f>
        <v>0</v>
      </c>
      <c r="RDE200" s="87">
        <v>0</v>
      </c>
      <c r="RDF200" s="87">
        <f>RDD200*(($H$150)+1)+(IF(RDE200&lt;101,RDE200,IF(RDE200&lt;201,RDE200/2,IF(RDE200&lt;=301,RDE200/3,RDE200/4))))</f>
        <v>0</v>
      </c>
      <c r="RDG200" s="108">
        <v>4</v>
      </c>
      <c r="RDH200" s="109"/>
      <c r="RDI200" s="87"/>
      <c r="RDJ200" s="87"/>
      <c r="RDK200" s="87">
        <v>0</v>
      </c>
      <c r="RDL200" s="87">
        <f>RDJ200+RDK200</f>
        <v>0</v>
      </c>
      <c r="RDM200" s="87">
        <v>0</v>
      </c>
      <c r="RDN200" s="87">
        <f>RDL200*(($H$150)+1)+(IF(RDM200&lt;101,RDM200,IF(RDM200&lt;201,RDM200/2,IF(RDM200&lt;=301,RDM200/3,RDM200/4))))</f>
        <v>0</v>
      </c>
      <c r="RDO200" s="108">
        <v>4</v>
      </c>
      <c r="RDP200" s="109"/>
      <c r="RDQ200" s="87"/>
      <c r="RDR200" s="87"/>
      <c r="RDS200" s="87">
        <v>0</v>
      </c>
      <c r="RDT200" s="87">
        <f>RDR200+RDS200</f>
        <v>0</v>
      </c>
      <c r="RDU200" s="87">
        <v>0</v>
      </c>
      <c r="RDV200" s="87">
        <f>RDT200*(($H$150)+1)+(IF(RDU200&lt;101,RDU200,IF(RDU200&lt;201,RDU200/2,IF(RDU200&lt;=301,RDU200/3,RDU200/4))))</f>
        <v>0</v>
      </c>
      <c r="RDW200" s="108">
        <v>4</v>
      </c>
      <c r="RDX200" s="109"/>
      <c r="RDY200" s="87"/>
      <c r="RDZ200" s="87"/>
      <c r="REA200" s="87">
        <v>0</v>
      </c>
      <c r="REB200" s="87">
        <f>RDZ200+REA200</f>
        <v>0</v>
      </c>
      <c r="REC200" s="87">
        <v>0</v>
      </c>
      <c r="RED200" s="87">
        <f>REB200*(($H$150)+1)+(IF(REC200&lt;101,REC200,IF(REC200&lt;201,REC200/2,IF(REC200&lt;=301,REC200/3,REC200/4))))</f>
        <v>0</v>
      </c>
      <c r="REE200" s="108">
        <v>4</v>
      </c>
      <c r="REF200" s="109"/>
      <c r="REG200" s="87"/>
      <c r="REH200" s="87"/>
      <c r="REI200" s="87">
        <v>0</v>
      </c>
      <c r="REJ200" s="87">
        <f>REH200+REI200</f>
        <v>0</v>
      </c>
      <c r="REK200" s="87">
        <v>0</v>
      </c>
      <c r="REL200" s="87">
        <f>REJ200*(($H$150)+1)+(IF(REK200&lt;101,REK200,IF(REK200&lt;201,REK200/2,IF(REK200&lt;=301,REK200/3,REK200/4))))</f>
        <v>0</v>
      </c>
      <c r="REM200" s="108">
        <v>4</v>
      </c>
      <c r="REN200" s="109"/>
      <c r="REO200" s="87"/>
      <c r="REP200" s="87"/>
      <c r="REQ200" s="87">
        <v>0</v>
      </c>
      <c r="RER200" s="87">
        <f>REP200+REQ200</f>
        <v>0</v>
      </c>
      <c r="RES200" s="87">
        <v>0</v>
      </c>
      <c r="RET200" s="87">
        <f>RER200*(($H$150)+1)+(IF(RES200&lt;101,RES200,IF(RES200&lt;201,RES200/2,IF(RES200&lt;=301,RES200/3,RES200/4))))</f>
        <v>0</v>
      </c>
      <c r="REU200" s="108">
        <v>4</v>
      </c>
      <c r="REV200" s="109"/>
      <c r="REW200" s="87"/>
      <c r="REX200" s="87"/>
      <c r="REY200" s="87">
        <v>0</v>
      </c>
      <c r="REZ200" s="87">
        <f>REX200+REY200</f>
        <v>0</v>
      </c>
      <c r="RFA200" s="87">
        <v>0</v>
      </c>
      <c r="RFB200" s="87">
        <f>REZ200*(($H$150)+1)+(IF(RFA200&lt;101,RFA200,IF(RFA200&lt;201,RFA200/2,IF(RFA200&lt;=301,RFA200/3,RFA200/4))))</f>
        <v>0</v>
      </c>
      <c r="RFC200" s="108">
        <v>4</v>
      </c>
      <c r="RFD200" s="109"/>
      <c r="RFE200" s="87"/>
      <c r="RFF200" s="87"/>
      <c r="RFG200" s="87">
        <v>0</v>
      </c>
      <c r="RFH200" s="87">
        <f>RFF200+RFG200</f>
        <v>0</v>
      </c>
      <c r="RFI200" s="87">
        <v>0</v>
      </c>
      <c r="RFJ200" s="87">
        <f>RFH200*(($H$150)+1)+(IF(RFI200&lt;101,RFI200,IF(RFI200&lt;201,RFI200/2,IF(RFI200&lt;=301,RFI200/3,RFI200/4))))</f>
        <v>0</v>
      </c>
      <c r="RFK200" s="108">
        <v>4</v>
      </c>
      <c r="RFL200" s="109"/>
      <c r="RFM200" s="87"/>
      <c r="RFN200" s="87"/>
      <c r="RFO200" s="87">
        <v>0</v>
      </c>
      <c r="RFP200" s="87">
        <f>RFN200+RFO200</f>
        <v>0</v>
      </c>
      <c r="RFQ200" s="87">
        <v>0</v>
      </c>
      <c r="RFR200" s="87">
        <f>RFP200*(($H$150)+1)+(IF(RFQ200&lt;101,RFQ200,IF(RFQ200&lt;201,RFQ200/2,IF(RFQ200&lt;=301,RFQ200/3,RFQ200/4))))</f>
        <v>0</v>
      </c>
      <c r="RFS200" s="108">
        <v>4</v>
      </c>
      <c r="RFT200" s="109"/>
      <c r="RFU200" s="87"/>
      <c r="RFV200" s="87"/>
      <c r="RFW200" s="87">
        <v>0</v>
      </c>
      <c r="RFX200" s="87">
        <f>RFV200+RFW200</f>
        <v>0</v>
      </c>
      <c r="RFY200" s="87">
        <v>0</v>
      </c>
      <c r="RFZ200" s="87">
        <f>RFX200*(($H$150)+1)+(IF(RFY200&lt;101,RFY200,IF(RFY200&lt;201,RFY200/2,IF(RFY200&lt;=301,RFY200/3,RFY200/4))))</f>
        <v>0</v>
      </c>
      <c r="RGA200" s="108">
        <v>4</v>
      </c>
      <c r="RGB200" s="109"/>
      <c r="RGC200" s="87"/>
      <c r="RGD200" s="87"/>
      <c r="RGE200" s="87">
        <v>0</v>
      </c>
      <c r="RGF200" s="87">
        <f>RGD200+RGE200</f>
        <v>0</v>
      </c>
      <c r="RGG200" s="87">
        <v>0</v>
      </c>
      <c r="RGH200" s="87">
        <f>RGF200*(($H$150)+1)+(IF(RGG200&lt;101,RGG200,IF(RGG200&lt;201,RGG200/2,IF(RGG200&lt;=301,RGG200/3,RGG200/4))))</f>
        <v>0</v>
      </c>
      <c r="RGI200" s="108">
        <v>4</v>
      </c>
      <c r="RGJ200" s="109"/>
      <c r="RGK200" s="87"/>
      <c r="RGL200" s="87"/>
      <c r="RGM200" s="87">
        <v>0</v>
      </c>
      <c r="RGN200" s="87">
        <f>RGL200+RGM200</f>
        <v>0</v>
      </c>
      <c r="RGO200" s="87">
        <v>0</v>
      </c>
      <c r="RGP200" s="87">
        <f>RGN200*(($H$150)+1)+(IF(RGO200&lt;101,RGO200,IF(RGO200&lt;201,RGO200/2,IF(RGO200&lt;=301,RGO200/3,RGO200/4))))</f>
        <v>0</v>
      </c>
      <c r="RGQ200" s="108">
        <v>4</v>
      </c>
      <c r="RGR200" s="109"/>
      <c r="RGS200" s="87"/>
      <c r="RGT200" s="87"/>
      <c r="RGU200" s="87">
        <v>0</v>
      </c>
      <c r="RGV200" s="87">
        <f>RGT200+RGU200</f>
        <v>0</v>
      </c>
      <c r="RGW200" s="87">
        <v>0</v>
      </c>
      <c r="RGX200" s="87">
        <f>RGV200*(($H$150)+1)+(IF(RGW200&lt;101,RGW200,IF(RGW200&lt;201,RGW200/2,IF(RGW200&lt;=301,RGW200/3,RGW200/4))))</f>
        <v>0</v>
      </c>
      <c r="RGY200" s="108">
        <v>4</v>
      </c>
      <c r="RGZ200" s="109"/>
      <c r="RHA200" s="87"/>
      <c r="RHB200" s="87"/>
      <c r="RHC200" s="87">
        <v>0</v>
      </c>
      <c r="RHD200" s="87">
        <f>RHB200+RHC200</f>
        <v>0</v>
      </c>
      <c r="RHE200" s="87">
        <v>0</v>
      </c>
      <c r="RHF200" s="87">
        <f>RHD200*(($H$150)+1)+(IF(RHE200&lt;101,RHE200,IF(RHE200&lt;201,RHE200/2,IF(RHE200&lt;=301,RHE200/3,RHE200/4))))</f>
        <v>0</v>
      </c>
      <c r="RHG200" s="108">
        <v>4</v>
      </c>
      <c r="RHH200" s="109"/>
      <c r="RHI200" s="87"/>
      <c r="RHJ200" s="87"/>
      <c r="RHK200" s="87">
        <v>0</v>
      </c>
      <c r="RHL200" s="87">
        <f>RHJ200+RHK200</f>
        <v>0</v>
      </c>
      <c r="RHM200" s="87">
        <v>0</v>
      </c>
      <c r="RHN200" s="87">
        <f>RHL200*(($H$150)+1)+(IF(RHM200&lt;101,RHM200,IF(RHM200&lt;201,RHM200/2,IF(RHM200&lt;=301,RHM200/3,RHM200/4))))</f>
        <v>0</v>
      </c>
      <c r="RHO200" s="108">
        <v>4</v>
      </c>
      <c r="RHP200" s="109"/>
      <c r="RHQ200" s="87"/>
      <c r="RHR200" s="87"/>
      <c r="RHS200" s="87">
        <v>0</v>
      </c>
      <c r="RHT200" s="87">
        <f>RHR200+RHS200</f>
        <v>0</v>
      </c>
      <c r="RHU200" s="87">
        <v>0</v>
      </c>
      <c r="RHV200" s="87">
        <f>RHT200*(($H$150)+1)+(IF(RHU200&lt;101,RHU200,IF(RHU200&lt;201,RHU200/2,IF(RHU200&lt;=301,RHU200/3,RHU200/4))))</f>
        <v>0</v>
      </c>
      <c r="RHW200" s="108">
        <v>4</v>
      </c>
      <c r="RHX200" s="109"/>
      <c r="RHY200" s="87"/>
      <c r="RHZ200" s="87"/>
      <c r="RIA200" s="87">
        <v>0</v>
      </c>
      <c r="RIB200" s="87">
        <f>RHZ200+RIA200</f>
        <v>0</v>
      </c>
      <c r="RIC200" s="87">
        <v>0</v>
      </c>
      <c r="RID200" s="87">
        <f>RIB200*(($H$150)+1)+(IF(RIC200&lt;101,RIC200,IF(RIC200&lt;201,RIC200/2,IF(RIC200&lt;=301,RIC200/3,RIC200/4))))</f>
        <v>0</v>
      </c>
      <c r="RIE200" s="108">
        <v>4</v>
      </c>
      <c r="RIF200" s="109"/>
      <c r="RIG200" s="87"/>
      <c r="RIH200" s="87"/>
      <c r="RII200" s="87">
        <v>0</v>
      </c>
      <c r="RIJ200" s="87">
        <f>RIH200+RII200</f>
        <v>0</v>
      </c>
      <c r="RIK200" s="87">
        <v>0</v>
      </c>
      <c r="RIL200" s="87">
        <f>RIJ200*(($H$150)+1)+(IF(RIK200&lt;101,RIK200,IF(RIK200&lt;201,RIK200/2,IF(RIK200&lt;=301,RIK200/3,RIK200/4))))</f>
        <v>0</v>
      </c>
      <c r="RIM200" s="108">
        <v>4</v>
      </c>
      <c r="RIN200" s="109"/>
      <c r="RIO200" s="87"/>
      <c r="RIP200" s="87"/>
      <c r="RIQ200" s="87">
        <v>0</v>
      </c>
      <c r="RIR200" s="87">
        <f>RIP200+RIQ200</f>
        <v>0</v>
      </c>
      <c r="RIS200" s="87">
        <v>0</v>
      </c>
      <c r="RIT200" s="87">
        <f>RIR200*(($H$150)+1)+(IF(RIS200&lt;101,RIS200,IF(RIS200&lt;201,RIS200/2,IF(RIS200&lt;=301,RIS200/3,RIS200/4))))</f>
        <v>0</v>
      </c>
      <c r="RIU200" s="108">
        <v>4</v>
      </c>
      <c r="RIV200" s="109"/>
      <c r="RIW200" s="87"/>
      <c r="RIX200" s="87"/>
      <c r="RIY200" s="87">
        <v>0</v>
      </c>
      <c r="RIZ200" s="87">
        <f>RIX200+RIY200</f>
        <v>0</v>
      </c>
      <c r="RJA200" s="87">
        <v>0</v>
      </c>
      <c r="RJB200" s="87">
        <f>RIZ200*(($H$150)+1)+(IF(RJA200&lt;101,RJA200,IF(RJA200&lt;201,RJA200/2,IF(RJA200&lt;=301,RJA200/3,RJA200/4))))</f>
        <v>0</v>
      </c>
      <c r="RJC200" s="108">
        <v>4</v>
      </c>
      <c r="RJD200" s="109"/>
      <c r="RJE200" s="87"/>
      <c r="RJF200" s="87"/>
      <c r="RJG200" s="87">
        <v>0</v>
      </c>
      <c r="RJH200" s="87">
        <f>RJF200+RJG200</f>
        <v>0</v>
      </c>
      <c r="RJI200" s="87">
        <v>0</v>
      </c>
      <c r="RJJ200" s="87">
        <f>RJH200*(($H$150)+1)+(IF(RJI200&lt;101,RJI200,IF(RJI200&lt;201,RJI200/2,IF(RJI200&lt;=301,RJI200/3,RJI200/4))))</f>
        <v>0</v>
      </c>
      <c r="RJK200" s="108">
        <v>4</v>
      </c>
      <c r="RJL200" s="109"/>
      <c r="RJM200" s="87"/>
      <c r="RJN200" s="87"/>
      <c r="RJO200" s="87">
        <v>0</v>
      </c>
      <c r="RJP200" s="87">
        <f>RJN200+RJO200</f>
        <v>0</v>
      </c>
      <c r="RJQ200" s="87">
        <v>0</v>
      </c>
      <c r="RJR200" s="87">
        <f>RJP200*(($H$150)+1)+(IF(RJQ200&lt;101,RJQ200,IF(RJQ200&lt;201,RJQ200/2,IF(RJQ200&lt;=301,RJQ200/3,RJQ200/4))))</f>
        <v>0</v>
      </c>
      <c r="RJS200" s="108">
        <v>4</v>
      </c>
      <c r="RJT200" s="109"/>
      <c r="RJU200" s="87"/>
      <c r="RJV200" s="87"/>
      <c r="RJW200" s="87">
        <v>0</v>
      </c>
      <c r="RJX200" s="87">
        <f>RJV200+RJW200</f>
        <v>0</v>
      </c>
      <c r="RJY200" s="87">
        <v>0</v>
      </c>
      <c r="RJZ200" s="87">
        <f>RJX200*(($H$150)+1)+(IF(RJY200&lt;101,RJY200,IF(RJY200&lt;201,RJY200/2,IF(RJY200&lt;=301,RJY200/3,RJY200/4))))</f>
        <v>0</v>
      </c>
      <c r="RKA200" s="108">
        <v>4</v>
      </c>
      <c r="RKB200" s="109"/>
      <c r="RKC200" s="87"/>
      <c r="RKD200" s="87"/>
      <c r="RKE200" s="87">
        <v>0</v>
      </c>
      <c r="RKF200" s="87">
        <f>RKD200+RKE200</f>
        <v>0</v>
      </c>
      <c r="RKG200" s="87">
        <v>0</v>
      </c>
      <c r="RKH200" s="87">
        <f>RKF200*(($H$150)+1)+(IF(RKG200&lt;101,RKG200,IF(RKG200&lt;201,RKG200/2,IF(RKG200&lt;=301,RKG200/3,RKG200/4))))</f>
        <v>0</v>
      </c>
      <c r="RKI200" s="108">
        <v>4</v>
      </c>
      <c r="RKJ200" s="109"/>
      <c r="RKK200" s="87"/>
      <c r="RKL200" s="87"/>
      <c r="RKM200" s="87">
        <v>0</v>
      </c>
      <c r="RKN200" s="87">
        <f>RKL200+RKM200</f>
        <v>0</v>
      </c>
      <c r="RKO200" s="87">
        <v>0</v>
      </c>
      <c r="RKP200" s="87">
        <f>RKN200*(($H$150)+1)+(IF(RKO200&lt;101,RKO200,IF(RKO200&lt;201,RKO200/2,IF(RKO200&lt;=301,RKO200/3,RKO200/4))))</f>
        <v>0</v>
      </c>
      <c r="RKQ200" s="108">
        <v>4</v>
      </c>
      <c r="RKR200" s="109"/>
      <c r="RKS200" s="87"/>
      <c r="RKT200" s="87"/>
      <c r="RKU200" s="87">
        <v>0</v>
      </c>
      <c r="RKV200" s="87">
        <f>RKT200+RKU200</f>
        <v>0</v>
      </c>
      <c r="RKW200" s="87">
        <v>0</v>
      </c>
      <c r="RKX200" s="87">
        <f>RKV200*(($H$150)+1)+(IF(RKW200&lt;101,RKW200,IF(RKW200&lt;201,RKW200/2,IF(RKW200&lt;=301,RKW200/3,RKW200/4))))</f>
        <v>0</v>
      </c>
      <c r="RKY200" s="108">
        <v>4</v>
      </c>
      <c r="RKZ200" s="109"/>
      <c r="RLA200" s="87"/>
      <c r="RLB200" s="87"/>
      <c r="RLC200" s="87">
        <v>0</v>
      </c>
      <c r="RLD200" s="87">
        <f>RLB200+RLC200</f>
        <v>0</v>
      </c>
      <c r="RLE200" s="87">
        <v>0</v>
      </c>
      <c r="RLF200" s="87">
        <f>RLD200*(($H$150)+1)+(IF(RLE200&lt;101,RLE200,IF(RLE200&lt;201,RLE200/2,IF(RLE200&lt;=301,RLE200/3,RLE200/4))))</f>
        <v>0</v>
      </c>
      <c r="RLG200" s="108">
        <v>4</v>
      </c>
      <c r="RLH200" s="109"/>
      <c r="RLI200" s="87"/>
      <c r="RLJ200" s="87"/>
      <c r="RLK200" s="87">
        <v>0</v>
      </c>
      <c r="RLL200" s="87">
        <f>RLJ200+RLK200</f>
        <v>0</v>
      </c>
      <c r="RLM200" s="87">
        <v>0</v>
      </c>
      <c r="RLN200" s="87">
        <f>RLL200*(($H$150)+1)+(IF(RLM200&lt;101,RLM200,IF(RLM200&lt;201,RLM200/2,IF(RLM200&lt;=301,RLM200/3,RLM200/4))))</f>
        <v>0</v>
      </c>
      <c r="RLO200" s="108">
        <v>4</v>
      </c>
      <c r="RLP200" s="109"/>
      <c r="RLQ200" s="87"/>
      <c r="RLR200" s="87"/>
      <c r="RLS200" s="87">
        <v>0</v>
      </c>
      <c r="RLT200" s="87">
        <f>RLR200+RLS200</f>
        <v>0</v>
      </c>
      <c r="RLU200" s="87">
        <v>0</v>
      </c>
      <c r="RLV200" s="87">
        <f>RLT200*(($H$150)+1)+(IF(RLU200&lt;101,RLU200,IF(RLU200&lt;201,RLU200/2,IF(RLU200&lt;=301,RLU200/3,RLU200/4))))</f>
        <v>0</v>
      </c>
      <c r="RLW200" s="108">
        <v>4</v>
      </c>
      <c r="RLX200" s="109"/>
      <c r="RLY200" s="87"/>
      <c r="RLZ200" s="87"/>
      <c r="RMA200" s="87">
        <v>0</v>
      </c>
      <c r="RMB200" s="87">
        <f>RLZ200+RMA200</f>
        <v>0</v>
      </c>
      <c r="RMC200" s="87">
        <v>0</v>
      </c>
      <c r="RMD200" s="87">
        <f>RMB200*(($H$150)+1)+(IF(RMC200&lt;101,RMC200,IF(RMC200&lt;201,RMC200/2,IF(RMC200&lt;=301,RMC200/3,RMC200/4))))</f>
        <v>0</v>
      </c>
      <c r="RME200" s="108">
        <v>4</v>
      </c>
      <c r="RMF200" s="109"/>
      <c r="RMG200" s="87"/>
      <c r="RMH200" s="87"/>
      <c r="RMI200" s="87">
        <v>0</v>
      </c>
      <c r="RMJ200" s="87">
        <f>RMH200+RMI200</f>
        <v>0</v>
      </c>
      <c r="RMK200" s="87">
        <v>0</v>
      </c>
      <c r="RML200" s="87">
        <f>RMJ200*(($H$150)+1)+(IF(RMK200&lt;101,RMK200,IF(RMK200&lt;201,RMK200/2,IF(RMK200&lt;=301,RMK200/3,RMK200/4))))</f>
        <v>0</v>
      </c>
      <c r="RMM200" s="108">
        <v>4</v>
      </c>
      <c r="RMN200" s="109"/>
      <c r="RMO200" s="87"/>
      <c r="RMP200" s="87"/>
      <c r="RMQ200" s="87">
        <v>0</v>
      </c>
      <c r="RMR200" s="87">
        <f>RMP200+RMQ200</f>
        <v>0</v>
      </c>
      <c r="RMS200" s="87">
        <v>0</v>
      </c>
      <c r="RMT200" s="87">
        <f>RMR200*(($H$150)+1)+(IF(RMS200&lt;101,RMS200,IF(RMS200&lt;201,RMS200/2,IF(RMS200&lt;=301,RMS200/3,RMS200/4))))</f>
        <v>0</v>
      </c>
      <c r="RMU200" s="108">
        <v>4</v>
      </c>
      <c r="RMV200" s="109"/>
      <c r="RMW200" s="87"/>
      <c r="RMX200" s="87"/>
      <c r="RMY200" s="87">
        <v>0</v>
      </c>
      <c r="RMZ200" s="87">
        <f>RMX200+RMY200</f>
        <v>0</v>
      </c>
      <c r="RNA200" s="87">
        <v>0</v>
      </c>
      <c r="RNB200" s="87">
        <f>RMZ200*(($H$150)+1)+(IF(RNA200&lt;101,RNA200,IF(RNA200&lt;201,RNA200/2,IF(RNA200&lt;=301,RNA200/3,RNA200/4))))</f>
        <v>0</v>
      </c>
      <c r="RNC200" s="108">
        <v>4</v>
      </c>
      <c r="RND200" s="109"/>
      <c r="RNE200" s="87"/>
      <c r="RNF200" s="87"/>
      <c r="RNG200" s="87">
        <v>0</v>
      </c>
      <c r="RNH200" s="87">
        <f>RNF200+RNG200</f>
        <v>0</v>
      </c>
      <c r="RNI200" s="87">
        <v>0</v>
      </c>
      <c r="RNJ200" s="87">
        <f>RNH200*(($H$150)+1)+(IF(RNI200&lt;101,RNI200,IF(RNI200&lt;201,RNI200/2,IF(RNI200&lt;=301,RNI200/3,RNI200/4))))</f>
        <v>0</v>
      </c>
      <c r="RNK200" s="108">
        <v>4</v>
      </c>
      <c r="RNL200" s="109"/>
      <c r="RNM200" s="87"/>
      <c r="RNN200" s="87"/>
      <c r="RNO200" s="87">
        <v>0</v>
      </c>
      <c r="RNP200" s="87">
        <f>RNN200+RNO200</f>
        <v>0</v>
      </c>
      <c r="RNQ200" s="87">
        <v>0</v>
      </c>
      <c r="RNR200" s="87">
        <f>RNP200*(($H$150)+1)+(IF(RNQ200&lt;101,RNQ200,IF(RNQ200&lt;201,RNQ200/2,IF(RNQ200&lt;=301,RNQ200/3,RNQ200/4))))</f>
        <v>0</v>
      </c>
      <c r="RNS200" s="108">
        <v>4</v>
      </c>
      <c r="RNT200" s="109"/>
      <c r="RNU200" s="87"/>
      <c r="RNV200" s="87"/>
      <c r="RNW200" s="87">
        <v>0</v>
      </c>
      <c r="RNX200" s="87">
        <f>RNV200+RNW200</f>
        <v>0</v>
      </c>
      <c r="RNY200" s="87">
        <v>0</v>
      </c>
      <c r="RNZ200" s="87">
        <f>RNX200*(($H$150)+1)+(IF(RNY200&lt;101,RNY200,IF(RNY200&lt;201,RNY200/2,IF(RNY200&lt;=301,RNY200/3,RNY200/4))))</f>
        <v>0</v>
      </c>
      <c r="ROA200" s="108">
        <v>4</v>
      </c>
      <c r="ROB200" s="109"/>
      <c r="ROC200" s="87"/>
      <c r="ROD200" s="87"/>
      <c r="ROE200" s="87">
        <v>0</v>
      </c>
      <c r="ROF200" s="87">
        <f>ROD200+ROE200</f>
        <v>0</v>
      </c>
      <c r="ROG200" s="87">
        <v>0</v>
      </c>
      <c r="ROH200" s="87">
        <f>ROF200*(($H$150)+1)+(IF(ROG200&lt;101,ROG200,IF(ROG200&lt;201,ROG200/2,IF(ROG200&lt;=301,ROG200/3,ROG200/4))))</f>
        <v>0</v>
      </c>
      <c r="ROI200" s="108">
        <v>4</v>
      </c>
      <c r="ROJ200" s="109"/>
      <c r="ROK200" s="87"/>
      <c r="ROL200" s="87"/>
      <c r="ROM200" s="87">
        <v>0</v>
      </c>
      <c r="RON200" s="87">
        <f>ROL200+ROM200</f>
        <v>0</v>
      </c>
      <c r="ROO200" s="87">
        <v>0</v>
      </c>
      <c r="ROP200" s="87">
        <f>RON200*(($H$150)+1)+(IF(ROO200&lt;101,ROO200,IF(ROO200&lt;201,ROO200/2,IF(ROO200&lt;=301,ROO200/3,ROO200/4))))</f>
        <v>0</v>
      </c>
      <c r="ROQ200" s="108">
        <v>4</v>
      </c>
      <c r="ROR200" s="109"/>
      <c r="ROS200" s="87"/>
      <c r="ROT200" s="87"/>
      <c r="ROU200" s="87">
        <v>0</v>
      </c>
      <c r="ROV200" s="87">
        <f>ROT200+ROU200</f>
        <v>0</v>
      </c>
      <c r="ROW200" s="87">
        <v>0</v>
      </c>
      <c r="ROX200" s="87">
        <f>ROV200*(($H$150)+1)+(IF(ROW200&lt;101,ROW200,IF(ROW200&lt;201,ROW200/2,IF(ROW200&lt;=301,ROW200/3,ROW200/4))))</f>
        <v>0</v>
      </c>
      <c r="ROY200" s="108">
        <v>4</v>
      </c>
      <c r="ROZ200" s="109"/>
      <c r="RPA200" s="87"/>
      <c r="RPB200" s="87"/>
      <c r="RPC200" s="87">
        <v>0</v>
      </c>
      <c r="RPD200" s="87">
        <f>RPB200+RPC200</f>
        <v>0</v>
      </c>
      <c r="RPE200" s="87">
        <v>0</v>
      </c>
      <c r="RPF200" s="87">
        <f>RPD200*(($H$150)+1)+(IF(RPE200&lt;101,RPE200,IF(RPE200&lt;201,RPE200/2,IF(RPE200&lt;=301,RPE200/3,RPE200/4))))</f>
        <v>0</v>
      </c>
      <c r="RPG200" s="108">
        <v>4</v>
      </c>
      <c r="RPH200" s="109"/>
      <c r="RPI200" s="87"/>
      <c r="RPJ200" s="87"/>
      <c r="RPK200" s="87">
        <v>0</v>
      </c>
      <c r="RPL200" s="87">
        <f>RPJ200+RPK200</f>
        <v>0</v>
      </c>
      <c r="RPM200" s="87">
        <v>0</v>
      </c>
      <c r="RPN200" s="87">
        <f>RPL200*(($H$150)+1)+(IF(RPM200&lt;101,RPM200,IF(RPM200&lt;201,RPM200/2,IF(RPM200&lt;=301,RPM200/3,RPM200/4))))</f>
        <v>0</v>
      </c>
      <c r="RPO200" s="108">
        <v>4</v>
      </c>
      <c r="RPP200" s="109"/>
      <c r="RPQ200" s="87"/>
      <c r="RPR200" s="87"/>
      <c r="RPS200" s="87">
        <v>0</v>
      </c>
      <c r="RPT200" s="87">
        <f>RPR200+RPS200</f>
        <v>0</v>
      </c>
      <c r="RPU200" s="87">
        <v>0</v>
      </c>
      <c r="RPV200" s="87">
        <f>RPT200*(($H$150)+1)+(IF(RPU200&lt;101,RPU200,IF(RPU200&lt;201,RPU200/2,IF(RPU200&lt;=301,RPU200/3,RPU200/4))))</f>
        <v>0</v>
      </c>
      <c r="RPW200" s="108">
        <v>4</v>
      </c>
      <c r="RPX200" s="109"/>
      <c r="RPY200" s="87"/>
      <c r="RPZ200" s="87"/>
      <c r="RQA200" s="87">
        <v>0</v>
      </c>
      <c r="RQB200" s="87">
        <f>RPZ200+RQA200</f>
        <v>0</v>
      </c>
      <c r="RQC200" s="87">
        <v>0</v>
      </c>
      <c r="RQD200" s="87">
        <f>RQB200*(($H$150)+1)+(IF(RQC200&lt;101,RQC200,IF(RQC200&lt;201,RQC200/2,IF(RQC200&lt;=301,RQC200/3,RQC200/4))))</f>
        <v>0</v>
      </c>
      <c r="RQE200" s="108">
        <v>4</v>
      </c>
      <c r="RQF200" s="109"/>
      <c r="RQG200" s="87"/>
      <c r="RQH200" s="87"/>
      <c r="RQI200" s="87">
        <v>0</v>
      </c>
      <c r="RQJ200" s="87">
        <f>RQH200+RQI200</f>
        <v>0</v>
      </c>
      <c r="RQK200" s="87">
        <v>0</v>
      </c>
      <c r="RQL200" s="87">
        <f>RQJ200*(($H$150)+1)+(IF(RQK200&lt;101,RQK200,IF(RQK200&lt;201,RQK200/2,IF(RQK200&lt;=301,RQK200/3,RQK200/4))))</f>
        <v>0</v>
      </c>
      <c r="RQM200" s="108">
        <v>4</v>
      </c>
      <c r="RQN200" s="109"/>
      <c r="RQO200" s="87"/>
      <c r="RQP200" s="87"/>
      <c r="RQQ200" s="87">
        <v>0</v>
      </c>
      <c r="RQR200" s="87">
        <f>RQP200+RQQ200</f>
        <v>0</v>
      </c>
      <c r="RQS200" s="87">
        <v>0</v>
      </c>
      <c r="RQT200" s="87">
        <f>RQR200*(($H$150)+1)+(IF(RQS200&lt;101,RQS200,IF(RQS200&lt;201,RQS200/2,IF(RQS200&lt;=301,RQS200/3,RQS200/4))))</f>
        <v>0</v>
      </c>
      <c r="RQU200" s="108">
        <v>4</v>
      </c>
      <c r="RQV200" s="109"/>
      <c r="RQW200" s="87"/>
      <c r="RQX200" s="87"/>
      <c r="RQY200" s="87">
        <v>0</v>
      </c>
      <c r="RQZ200" s="87">
        <f>RQX200+RQY200</f>
        <v>0</v>
      </c>
      <c r="RRA200" s="87">
        <v>0</v>
      </c>
      <c r="RRB200" s="87">
        <f>RQZ200*(($H$150)+1)+(IF(RRA200&lt;101,RRA200,IF(RRA200&lt;201,RRA200/2,IF(RRA200&lt;=301,RRA200/3,RRA200/4))))</f>
        <v>0</v>
      </c>
      <c r="RRC200" s="108">
        <v>4</v>
      </c>
      <c r="RRD200" s="109"/>
      <c r="RRE200" s="87"/>
      <c r="RRF200" s="87"/>
      <c r="RRG200" s="87">
        <v>0</v>
      </c>
      <c r="RRH200" s="87">
        <f>RRF200+RRG200</f>
        <v>0</v>
      </c>
      <c r="RRI200" s="87">
        <v>0</v>
      </c>
      <c r="RRJ200" s="87">
        <f>RRH200*(($H$150)+1)+(IF(RRI200&lt;101,RRI200,IF(RRI200&lt;201,RRI200/2,IF(RRI200&lt;=301,RRI200/3,RRI200/4))))</f>
        <v>0</v>
      </c>
      <c r="RRK200" s="108">
        <v>4</v>
      </c>
      <c r="RRL200" s="109"/>
      <c r="RRM200" s="87"/>
      <c r="RRN200" s="87"/>
      <c r="RRO200" s="87">
        <v>0</v>
      </c>
      <c r="RRP200" s="87">
        <f>RRN200+RRO200</f>
        <v>0</v>
      </c>
      <c r="RRQ200" s="87">
        <v>0</v>
      </c>
      <c r="RRR200" s="87">
        <f>RRP200*(($H$150)+1)+(IF(RRQ200&lt;101,RRQ200,IF(RRQ200&lt;201,RRQ200/2,IF(RRQ200&lt;=301,RRQ200/3,RRQ200/4))))</f>
        <v>0</v>
      </c>
      <c r="RRS200" s="108">
        <v>4</v>
      </c>
      <c r="RRT200" s="109"/>
      <c r="RRU200" s="87"/>
      <c r="RRV200" s="87"/>
      <c r="RRW200" s="87">
        <v>0</v>
      </c>
      <c r="RRX200" s="87">
        <f>RRV200+RRW200</f>
        <v>0</v>
      </c>
      <c r="RRY200" s="87">
        <v>0</v>
      </c>
      <c r="RRZ200" s="87">
        <f>RRX200*(($H$150)+1)+(IF(RRY200&lt;101,RRY200,IF(RRY200&lt;201,RRY200/2,IF(RRY200&lt;=301,RRY200/3,RRY200/4))))</f>
        <v>0</v>
      </c>
      <c r="RSA200" s="108">
        <v>4</v>
      </c>
      <c r="RSB200" s="109"/>
      <c r="RSC200" s="87"/>
      <c r="RSD200" s="87"/>
      <c r="RSE200" s="87">
        <v>0</v>
      </c>
      <c r="RSF200" s="87">
        <f>RSD200+RSE200</f>
        <v>0</v>
      </c>
      <c r="RSG200" s="87">
        <v>0</v>
      </c>
      <c r="RSH200" s="87">
        <f>RSF200*(($H$150)+1)+(IF(RSG200&lt;101,RSG200,IF(RSG200&lt;201,RSG200/2,IF(RSG200&lt;=301,RSG200/3,RSG200/4))))</f>
        <v>0</v>
      </c>
      <c r="RSI200" s="108">
        <v>4</v>
      </c>
      <c r="RSJ200" s="109"/>
      <c r="RSK200" s="87"/>
      <c r="RSL200" s="87"/>
      <c r="RSM200" s="87">
        <v>0</v>
      </c>
      <c r="RSN200" s="87">
        <f>RSL200+RSM200</f>
        <v>0</v>
      </c>
      <c r="RSO200" s="87">
        <v>0</v>
      </c>
      <c r="RSP200" s="87">
        <f>RSN200*(($H$150)+1)+(IF(RSO200&lt;101,RSO200,IF(RSO200&lt;201,RSO200/2,IF(RSO200&lt;=301,RSO200/3,RSO200/4))))</f>
        <v>0</v>
      </c>
      <c r="RSQ200" s="108">
        <v>4</v>
      </c>
      <c r="RSR200" s="109"/>
      <c r="RSS200" s="87"/>
      <c r="RST200" s="87"/>
      <c r="RSU200" s="87">
        <v>0</v>
      </c>
      <c r="RSV200" s="87">
        <f>RST200+RSU200</f>
        <v>0</v>
      </c>
      <c r="RSW200" s="87">
        <v>0</v>
      </c>
      <c r="RSX200" s="87">
        <f>RSV200*(($H$150)+1)+(IF(RSW200&lt;101,RSW200,IF(RSW200&lt;201,RSW200/2,IF(RSW200&lt;=301,RSW200/3,RSW200/4))))</f>
        <v>0</v>
      </c>
      <c r="RSY200" s="108">
        <v>4</v>
      </c>
      <c r="RSZ200" s="109"/>
      <c r="RTA200" s="87"/>
      <c r="RTB200" s="87"/>
      <c r="RTC200" s="87">
        <v>0</v>
      </c>
      <c r="RTD200" s="87">
        <f>RTB200+RTC200</f>
        <v>0</v>
      </c>
      <c r="RTE200" s="87">
        <v>0</v>
      </c>
      <c r="RTF200" s="87">
        <f>RTD200*(($H$150)+1)+(IF(RTE200&lt;101,RTE200,IF(RTE200&lt;201,RTE200/2,IF(RTE200&lt;=301,RTE200/3,RTE200/4))))</f>
        <v>0</v>
      </c>
      <c r="RTG200" s="108">
        <v>4</v>
      </c>
      <c r="RTH200" s="109"/>
      <c r="RTI200" s="87"/>
      <c r="RTJ200" s="87"/>
      <c r="RTK200" s="87">
        <v>0</v>
      </c>
      <c r="RTL200" s="87">
        <f>RTJ200+RTK200</f>
        <v>0</v>
      </c>
      <c r="RTM200" s="87">
        <v>0</v>
      </c>
      <c r="RTN200" s="87">
        <f>RTL200*(($H$150)+1)+(IF(RTM200&lt;101,RTM200,IF(RTM200&lt;201,RTM200/2,IF(RTM200&lt;=301,RTM200/3,RTM200/4))))</f>
        <v>0</v>
      </c>
      <c r="RTO200" s="108">
        <v>4</v>
      </c>
      <c r="RTP200" s="109"/>
      <c r="RTQ200" s="87"/>
      <c r="RTR200" s="87"/>
      <c r="RTS200" s="87">
        <v>0</v>
      </c>
      <c r="RTT200" s="87">
        <f>RTR200+RTS200</f>
        <v>0</v>
      </c>
      <c r="RTU200" s="87">
        <v>0</v>
      </c>
      <c r="RTV200" s="87">
        <f>RTT200*(($H$150)+1)+(IF(RTU200&lt;101,RTU200,IF(RTU200&lt;201,RTU200/2,IF(RTU200&lt;=301,RTU200/3,RTU200/4))))</f>
        <v>0</v>
      </c>
      <c r="RTW200" s="108">
        <v>4</v>
      </c>
      <c r="RTX200" s="109"/>
      <c r="RTY200" s="87"/>
      <c r="RTZ200" s="87"/>
      <c r="RUA200" s="87">
        <v>0</v>
      </c>
      <c r="RUB200" s="87">
        <f>RTZ200+RUA200</f>
        <v>0</v>
      </c>
      <c r="RUC200" s="87">
        <v>0</v>
      </c>
      <c r="RUD200" s="87">
        <f>RUB200*(($H$150)+1)+(IF(RUC200&lt;101,RUC200,IF(RUC200&lt;201,RUC200/2,IF(RUC200&lt;=301,RUC200/3,RUC200/4))))</f>
        <v>0</v>
      </c>
      <c r="RUE200" s="108">
        <v>4</v>
      </c>
      <c r="RUF200" s="109"/>
      <c r="RUG200" s="87"/>
      <c r="RUH200" s="87"/>
      <c r="RUI200" s="87">
        <v>0</v>
      </c>
      <c r="RUJ200" s="87">
        <f>RUH200+RUI200</f>
        <v>0</v>
      </c>
      <c r="RUK200" s="87">
        <v>0</v>
      </c>
      <c r="RUL200" s="87">
        <f>RUJ200*(($H$150)+1)+(IF(RUK200&lt;101,RUK200,IF(RUK200&lt;201,RUK200/2,IF(RUK200&lt;=301,RUK200/3,RUK200/4))))</f>
        <v>0</v>
      </c>
      <c r="RUM200" s="108">
        <v>4</v>
      </c>
      <c r="RUN200" s="109"/>
      <c r="RUO200" s="87"/>
      <c r="RUP200" s="87"/>
      <c r="RUQ200" s="87">
        <v>0</v>
      </c>
      <c r="RUR200" s="87">
        <f>RUP200+RUQ200</f>
        <v>0</v>
      </c>
      <c r="RUS200" s="87">
        <v>0</v>
      </c>
      <c r="RUT200" s="87">
        <f>RUR200*(($H$150)+1)+(IF(RUS200&lt;101,RUS200,IF(RUS200&lt;201,RUS200/2,IF(RUS200&lt;=301,RUS200/3,RUS200/4))))</f>
        <v>0</v>
      </c>
      <c r="RUU200" s="108">
        <v>4</v>
      </c>
      <c r="RUV200" s="109"/>
      <c r="RUW200" s="87"/>
      <c r="RUX200" s="87"/>
      <c r="RUY200" s="87">
        <v>0</v>
      </c>
      <c r="RUZ200" s="87">
        <f>RUX200+RUY200</f>
        <v>0</v>
      </c>
      <c r="RVA200" s="87">
        <v>0</v>
      </c>
      <c r="RVB200" s="87">
        <f>RUZ200*(($H$150)+1)+(IF(RVA200&lt;101,RVA200,IF(RVA200&lt;201,RVA200/2,IF(RVA200&lt;=301,RVA200/3,RVA200/4))))</f>
        <v>0</v>
      </c>
      <c r="RVC200" s="108">
        <v>4</v>
      </c>
      <c r="RVD200" s="109"/>
      <c r="RVE200" s="87"/>
      <c r="RVF200" s="87"/>
      <c r="RVG200" s="87">
        <v>0</v>
      </c>
      <c r="RVH200" s="87">
        <f>RVF200+RVG200</f>
        <v>0</v>
      </c>
      <c r="RVI200" s="87">
        <v>0</v>
      </c>
      <c r="RVJ200" s="87">
        <f>RVH200*(($H$150)+1)+(IF(RVI200&lt;101,RVI200,IF(RVI200&lt;201,RVI200/2,IF(RVI200&lt;=301,RVI200/3,RVI200/4))))</f>
        <v>0</v>
      </c>
      <c r="RVK200" s="108">
        <v>4</v>
      </c>
      <c r="RVL200" s="109"/>
      <c r="RVM200" s="87"/>
      <c r="RVN200" s="87"/>
      <c r="RVO200" s="87">
        <v>0</v>
      </c>
      <c r="RVP200" s="87">
        <f>RVN200+RVO200</f>
        <v>0</v>
      </c>
      <c r="RVQ200" s="87">
        <v>0</v>
      </c>
      <c r="RVR200" s="87">
        <f>RVP200*(($H$150)+1)+(IF(RVQ200&lt;101,RVQ200,IF(RVQ200&lt;201,RVQ200/2,IF(RVQ200&lt;=301,RVQ200/3,RVQ200/4))))</f>
        <v>0</v>
      </c>
      <c r="RVS200" s="108">
        <v>4</v>
      </c>
      <c r="RVT200" s="109"/>
      <c r="RVU200" s="87"/>
      <c r="RVV200" s="87"/>
      <c r="RVW200" s="87">
        <v>0</v>
      </c>
      <c r="RVX200" s="87">
        <f>RVV200+RVW200</f>
        <v>0</v>
      </c>
      <c r="RVY200" s="87">
        <v>0</v>
      </c>
      <c r="RVZ200" s="87">
        <f>RVX200*(($H$150)+1)+(IF(RVY200&lt;101,RVY200,IF(RVY200&lt;201,RVY200/2,IF(RVY200&lt;=301,RVY200/3,RVY200/4))))</f>
        <v>0</v>
      </c>
      <c r="RWA200" s="108">
        <v>4</v>
      </c>
      <c r="RWB200" s="109"/>
      <c r="RWC200" s="87"/>
      <c r="RWD200" s="87"/>
      <c r="RWE200" s="87">
        <v>0</v>
      </c>
      <c r="RWF200" s="87">
        <f>RWD200+RWE200</f>
        <v>0</v>
      </c>
      <c r="RWG200" s="87">
        <v>0</v>
      </c>
      <c r="RWH200" s="87">
        <f>RWF200*(($H$150)+1)+(IF(RWG200&lt;101,RWG200,IF(RWG200&lt;201,RWG200/2,IF(RWG200&lt;=301,RWG200/3,RWG200/4))))</f>
        <v>0</v>
      </c>
      <c r="RWI200" s="108">
        <v>4</v>
      </c>
      <c r="RWJ200" s="109"/>
      <c r="RWK200" s="87"/>
      <c r="RWL200" s="87"/>
      <c r="RWM200" s="87">
        <v>0</v>
      </c>
      <c r="RWN200" s="87">
        <f>RWL200+RWM200</f>
        <v>0</v>
      </c>
      <c r="RWO200" s="87">
        <v>0</v>
      </c>
      <c r="RWP200" s="87">
        <f>RWN200*(($H$150)+1)+(IF(RWO200&lt;101,RWO200,IF(RWO200&lt;201,RWO200/2,IF(RWO200&lt;=301,RWO200/3,RWO200/4))))</f>
        <v>0</v>
      </c>
      <c r="RWQ200" s="108">
        <v>4</v>
      </c>
      <c r="RWR200" s="109"/>
      <c r="RWS200" s="87"/>
      <c r="RWT200" s="87"/>
      <c r="RWU200" s="87">
        <v>0</v>
      </c>
      <c r="RWV200" s="87">
        <f>RWT200+RWU200</f>
        <v>0</v>
      </c>
      <c r="RWW200" s="87">
        <v>0</v>
      </c>
      <c r="RWX200" s="87">
        <f>RWV200*(($H$150)+1)+(IF(RWW200&lt;101,RWW200,IF(RWW200&lt;201,RWW200/2,IF(RWW200&lt;=301,RWW200/3,RWW200/4))))</f>
        <v>0</v>
      </c>
      <c r="RWY200" s="108">
        <v>4</v>
      </c>
      <c r="RWZ200" s="109"/>
      <c r="RXA200" s="87"/>
      <c r="RXB200" s="87"/>
      <c r="RXC200" s="87">
        <v>0</v>
      </c>
      <c r="RXD200" s="87">
        <f>RXB200+RXC200</f>
        <v>0</v>
      </c>
      <c r="RXE200" s="87">
        <v>0</v>
      </c>
      <c r="RXF200" s="87">
        <f>RXD200*(($H$150)+1)+(IF(RXE200&lt;101,RXE200,IF(RXE200&lt;201,RXE200/2,IF(RXE200&lt;=301,RXE200/3,RXE200/4))))</f>
        <v>0</v>
      </c>
      <c r="RXG200" s="108">
        <v>4</v>
      </c>
      <c r="RXH200" s="109"/>
      <c r="RXI200" s="87"/>
      <c r="RXJ200" s="87"/>
      <c r="RXK200" s="87">
        <v>0</v>
      </c>
      <c r="RXL200" s="87">
        <f>RXJ200+RXK200</f>
        <v>0</v>
      </c>
      <c r="RXM200" s="87">
        <v>0</v>
      </c>
      <c r="RXN200" s="87">
        <f>RXL200*(($H$150)+1)+(IF(RXM200&lt;101,RXM200,IF(RXM200&lt;201,RXM200/2,IF(RXM200&lt;=301,RXM200/3,RXM200/4))))</f>
        <v>0</v>
      </c>
      <c r="RXO200" s="108">
        <v>4</v>
      </c>
      <c r="RXP200" s="109"/>
      <c r="RXQ200" s="87"/>
      <c r="RXR200" s="87"/>
      <c r="RXS200" s="87">
        <v>0</v>
      </c>
      <c r="RXT200" s="87">
        <f>RXR200+RXS200</f>
        <v>0</v>
      </c>
      <c r="RXU200" s="87">
        <v>0</v>
      </c>
      <c r="RXV200" s="87">
        <f>RXT200*(($H$150)+1)+(IF(RXU200&lt;101,RXU200,IF(RXU200&lt;201,RXU200/2,IF(RXU200&lt;=301,RXU200/3,RXU200/4))))</f>
        <v>0</v>
      </c>
      <c r="RXW200" s="108">
        <v>4</v>
      </c>
      <c r="RXX200" s="109"/>
      <c r="RXY200" s="87"/>
      <c r="RXZ200" s="87"/>
      <c r="RYA200" s="87">
        <v>0</v>
      </c>
      <c r="RYB200" s="87">
        <f>RXZ200+RYA200</f>
        <v>0</v>
      </c>
      <c r="RYC200" s="87">
        <v>0</v>
      </c>
      <c r="RYD200" s="87">
        <f>RYB200*(($H$150)+1)+(IF(RYC200&lt;101,RYC200,IF(RYC200&lt;201,RYC200/2,IF(RYC200&lt;=301,RYC200/3,RYC200/4))))</f>
        <v>0</v>
      </c>
      <c r="RYE200" s="108">
        <v>4</v>
      </c>
      <c r="RYF200" s="109"/>
      <c r="RYG200" s="87"/>
      <c r="RYH200" s="87"/>
      <c r="RYI200" s="87">
        <v>0</v>
      </c>
      <c r="RYJ200" s="87">
        <f>RYH200+RYI200</f>
        <v>0</v>
      </c>
      <c r="RYK200" s="87">
        <v>0</v>
      </c>
      <c r="RYL200" s="87">
        <f>RYJ200*(($H$150)+1)+(IF(RYK200&lt;101,RYK200,IF(RYK200&lt;201,RYK200/2,IF(RYK200&lt;=301,RYK200/3,RYK200/4))))</f>
        <v>0</v>
      </c>
      <c r="RYM200" s="108">
        <v>4</v>
      </c>
      <c r="RYN200" s="109"/>
      <c r="RYO200" s="87"/>
      <c r="RYP200" s="87"/>
      <c r="RYQ200" s="87">
        <v>0</v>
      </c>
      <c r="RYR200" s="87">
        <f>RYP200+RYQ200</f>
        <v>0</v>
      </c>
      <c r="RYS200" s="87">
        <v>0</v>
      </c>
      <c r="RYT200" s="87">
        <f>RYR200*(($H$150)+1)+(IF(RYS200&lt;101,RYS200,IF(RYS200&lt;201,RYS200/2,IF(RYS200&lt;=301,RYS200/3,RYS200/4))))</f>
        <v>0</v>
      </c>
      <c r="RYU200" s="108">
        <v>4</v>
      </c>
      <c r="RYV200" s="109"/>
      <c r="RYW200" s="87"/>
      <c r="RYX200" s="87"/>
      <c r="RYY200" s="87">
        <v>0</v>
      </c>
      <c r="RYZ200" s="87">
        <f>RYX200+RYY200</f>
        <v>0</v>
      </c>
      <c r="RZA200" s="87">
        <v>0</v>
      </c>
      <c r="RZB200" s="87">
        <f>RYZ200*(($H$150)+1)+(IF(RZA200&lt;101,RZA200,IF(RZA200&lt;201,RZA200/2,IF(RZA200&lt;=301,RZA200/3,RZA200/4))))</f>
        <v>0</v>
      </c>
      <c r="RZC200" s="108">
        <v>4</v>
      </c>
      <c r="RZD200" s="109"/>
      <c r="RZE200" s="87"/>
      <c r="RZF200" s="87"/>
      <c r="RZG200" s="87">
        <v>0</v>
      </c>
      <c r="RZH200" s="87">
        <f>RZF200+RZG200</f>
        <v>0</v>
      </c>
      <c r="RZI200" s="87">
        <v>0</v>
      </c>
      <c r="RZJ200" s="87">
        <f>RZH200*(($H$150)+1)+(IF(RZI200&lt;101,RZI200,IF(RZI200&lt;201,RZI200/2,IF(RZI200&lt;=301,RZI200/3,RZI200/4))))</f>
        <v>0</v>
      </c>
      <c r="RZK200" s="108">
        <v>4</v>
      </c>
      <c r="RZL200" s="109"/>
      <c r="RZM200" s="87"/>
      <c r="RZN200" s="87"/>
      <c r="RZO200" s="87">
        <v>0</v>
      </c>
      <c r="RZP200" s="87">
        <f>RZN200+RZO200</f>
        <v>0</v>
      </c>
      <c r="RZQ200" s="87">
        <v>0</v>
      </c>
      <c r="RZR200" s="87">
        <f>RZP200*(($H$150)+1)+(IF(RZQ200&lt;101,RZQ200,IF(RZQ200&lt;201,RZQ200/2,IF(RZQ200&lt;=301,RZQ200/3,RZQ200/4))))</f>
        <v>0</v>
      </c>
      <c r="RZS200" s="108">
        <v>4</v>
      </c>
      <c r="RZT200" s="109"/>
      <c r="RZU200" s="87"/>
      <c r="RZV200" s="87"/>
      <c r="RZW200" s="87">
        <v>0</v>
      </c>
      <c r="RZX200" s="87">
        <f>RZV200+RZW200</f>
        <v>0</v>
      </c>
      <c r="RZY200" s="87">
        <v>0</v>
      </c>
      <c r="RZZ200" s="87">
        <f>RZX200*(($H$150)+1)+(IF(RZY200&lt;101,RZY200,IF(RZY200&lt;201,RZY200/2,IF(RZY200&lt;=301,RZY200/3,RZY200/4))))</f>
        <v>0</v>
      </c>
      <c r="SAA200" s="108">
        <v>4</v>
      </c>
      <c r="SAB200" s="109"/>
      <c r="SAC200" s="87"/>
      <c r="SAD200" s="87"/>
      <c r="SAE200" s="87">
        <v>0</v>
      </c>
      <c r="SAF200" s="87">
        <f>SAD200+SAE200</f>
        <v>0</v>
      </c>
      <c r="SAG200" s="87">
        <v>0</v>
      </c>
      <c r="SAH200" s="87">
        <f>SAF200*(($H$150)+1)+(IF(SAG200&lt;101,SAG200,IF(SAG200&lt;201,SAG200/2,IF(SAG200&lt;=301,SAG200/3,SAG200/4))))</f>
        <v>0</v>
      </c>
      <c r="SAI200" s="108">
        <v>4</v>
      </c>
      <c r="SAJ200" s="109"/>
      <c r="SAK200" s="87"/>
      <c r="SAL200" s="87"/>
      <c r="SAM200" s="87">
        <v>0</v>
      </c>
      <c r="SAN200" s="87">
        <f>SAL200+SAM200</f>
        <v>0</v>
      </c>
      <c r="SAO200" s="87">
        <v>0</v>
      </c>
      <c r="SAP200" s="87">
        <f>SAN200*(($H$150)+1)+(IF(SAO200&lt;101,SAO200,IF(SAO200&lt;201,SAO200/2,IF(SAO200&lt;=301,SAO200/3,SAO200/4))))</f>
        <v>0</v>
      </c>
      <c r="SAQ200" s="108">
        <v>4</v>
      </c>
      <c r="SAR200" s="109"/>
      <c r="SAS200" s="87"/>
      <c r="SAT200" s="87"/>
      <c r="SAU200" s="87">
        <v>0</v>
      </c>
      <c r="SAV200" s="87">
        <f>SAT200+SAU200</f>
        <v>0</v>
      </c>
      <c r="SAW200" s="87">
        <v>0</v>
      </c>
      <c r="SAX200" s="87">
        <f>SAV200*(($H$150)+1)+(IF(SAW200&lt;101,SAW200,IF(SAW200&lt;201,SAW200/2,IF(SAW200&lt;=301,SAW200/3,SAW200/4))))</f>
        <v>0</v>
      </c>
      <c r="SAY200" s="108">
        <v>4</v>
      </c>
      <c r="SAZ200" s="109"/>
      <c r="SBA200" s="87"/>
      <c r="SBB200" s="87"/>
      <c r="SBC200" s="87">
        <v>0</v>
      </c>
      <c r="SBD200" s="87">
        <f>SBB200+SBC200</f>
        <v>0</v>
      </c>
      <c r="SBE200" s="87">
        <v>0</v>
      </c>
      <c r="SBF200" s="87">
        <f>SBD200*(($H$150)+1)+(IF(SBE200&lt;101,SBE200,IF(SBE200&lt;201,SBE200/2,IF(SBE200&lt;=301,SBE200/3,SBE200/4))))</f>
        <v>0</v>
      </c>
      <c r="SBG200" s="108">
        <v>4</v>
      </c>
      <c r="SBH200" s="109"/>
      <c r="SBI200" s="87"/>
      <c r="SBJ200" s="87"/>
      <c r="SBK200" s="87">
        <v>0</v>
      </c>
      <c r="SBL200" s="87">
        <f>SBJ200+SBK200</f>
        <v>0</v>
      </c>
      <c r="SBM200" s="87">
        <v>0</v>
      </c>
      <c r="SBN200" s="87">
        <f>SBL200*(($H$150)+1)+(IF(SBM200&lt;101,SBM200,IF(SBM200&lt;201,SBM200/2,IF(SBM200&lt;=301,SBM200/3,SBM200/4))))</f>
        <v>0</v>
      </c>
      <c r="SBO200" s="108">
        <v>4</v>
      </c>
      <c r="SBP200" s="109"/>
      <c r="SBQ200" s="87"/>
      <c r="SBR200" s="87"/>
      <c r="SBS200" s="87">
        <v>0</v>
      </c>
      <c r="SBT200" s="87">
        <f>SBR200+SBS200</f>
        <v>0</v>
      </c>
      <c r="SBU200" s="87">
        <v>0</v>
      </c>
      <c r="SBV200" s="87">
        <f>SBT200*(($H$150)+1)+(IF(SBU200&lt;101,SBU200,IF(SBU200&lt;201,SBU200/2,IF(SBU200&lt;=301,SBU200/3,SBU200/4))))</f>
        <v>0</v>
      </c>
      <c r="SBW200" s="108">
        <v>4</v>
      </c>
      <c r="SBX200" s="109"/>
      <c r="SBY200" s="87"/>
      <c r="SBZ200" s="87"/>
      <c r="SCA200" s="87">
        <v>0</v>
      </c>
      <c r="SCB200" s="87">
        <f>SBZ200+SCA200</f>
        <v>0</v>
      </c>
      <c r="SCC200" s="87">
        <v>0</v>
      </c>
      <c r="SCD200" s="87">
        <f>SCB200*(($H$150)+1)+(IF(SCC200&lt;101,SCC200,IF(SCC200&lt;201,SCC200/2,IF(SCC200&lt;=301,SCC200/3,SCC200/4))))</f>
        <v>0</v>
      </c>
      <c r="SCE200" s="108">
        <v>4</v>
      </c>
      <c r="SCF200" s="109"/>
      <c r="SCG200" s="87"/>
      <c r="SCH200" s="87"/>
      <c r="SCI200" s="87">
        <v>0</v>
      </c>
      <c r="SCJ200" s="87">
        <f>SCH200+SCI200</f>
        <v>0</v>
      </c>
      <c r="SCK200" s="87">
        <v>0</v>
      </c>
      <c r="SCL200" s="87">
        <f>SCJ200*(($H$150)+1)+(IF(SCK200&lt;101,SCK200,IF(SCK200&lt;201,SCK200/2,IF(SCK200&lt;=301,SCK200/3,SCK200/4))))</f>
        <v>0</v>
      </c>
      <c r="SCM200" s="108">
        <v>4</v>
      </c>
      <c r="SCN200" s="109"/>
      <c r="SCO200" s="87"/>
      <c r="SCP200" s="87"/>
      <c r="SCQ200" s="87">
        <v>0</v>
      </c>
      <c r="SCR200" s="87">
        <f>SCP200+SCQ200</f>
        <v>0</v>
      </c>
      <c r="SCS200" s="87">
        <v>0</v>
      </c>
      <c r="SCT200" s="87">
        <f>SCR200*(($H$150)+1)+(IF(SCS200&lt;101,SCS200,IF(SCS200&lt;201,SCS200/2,IF(SCS200&lt;=301,SCS200/3,SCS200/4))))</f>
        <v>0</v>
      </c>
      <c r="SCU200" s="108">
        <v>4</v>
      </c>
      <c r="SCV200" s="109"/>
      <c r="SCW200" s="87"/>
      <c r="SCX200" s="87"/>
      <c r="SCY200" s="87">
        <v>0</v>
      </c>
      <c r="SCZ200" s="87">
        <f>SCX200+SCY200</f>
        <v>0</v>
      </c>
      <c r="SDA200" s="87">
        <v>0</v>
      </c>
      <c r="SDB200" s="87">
        <f>SCZ200*(($H$150)+1)+(IF(SDA200&lt;101,SDA200,IF(SDA200&lt;201,SDA200/2,IF(SDA200&lt;=301,SDA200/3,SDA200/4))))</f>
        <v>0</v>
      </c>
      <c r="SDC200" s="108">
        <v>4</v>
      </c>
      <c r="SDD200" s="109"/>
      <c r="SDE200" s="87"/>
      <c r="SDF200" s="87"/>
      <c r="SDG200" s="87">
        <v>0</v>
      </c>
      <c r="SDH200" s="87">
        <f>SDF200+SDG200</f>
        <v>0</v>
      </c>
      <c r="SDI200" s="87">
        <v>0</v>
      </c>
      <c r="SDJ200" s="87">
        <f>SDH200*(($H$150)+1)+(IF(SDI200&lt;101,SDI200,IF(SDI200&lt;201,SDI200/2,IF(SDI200&lt;=301,SDI200/3,SDI200/4))))</f>
        <v>0</v>
      </c>
      <c r="SDK200" s="108">
        <v>4</v>
      </c>
      <c r="SDL200" s="109"/>
      <c r="SDM200" s="87"/>
      <c r="SDN200" s="87"/>
      <c r="SDO200" s="87">
        <v>0</v>
      </c>
      <c r="SDP200" s="87">
        <f>SDN200+SDO200</f>
        <v>0</v>
      </c>
      <c r="SDQ200" s="87">
        <v>0</v>
      </c>
      <c r="SDR200" s="87">
        <f>SDP200*(($H$150)+1)+(IF(SDQ200&lt;101,SDQ200,IF(SDQ200&lt;201,SDQ200/2,IF(SDQ200&lt;=301,SDQ200/3,SDQ200/4))))</f>
        <v>0</v>
      </c>
      <c r="SDS200" s="108">
        <v>4</v>
      </c>
      <c r="SDT200" s="109"/>
      <c r="SDU200" s="87"/>
      <c r="SDV200" s="87"/>
      <c r="SDW200" s="87">
        <v>0</v>
      </c>
      <c r="SDX200" s="87">
        <f>SDV200+SDW200</f>
        <v>0</v>
      </c>
      <c r="SDY200" s="87">
        <v>0</v>
      </c>
      <c r="SDZ200" s="87">
        <f>SDX200*(($H$150)+1)+(IF(SDY200&lt;101,SDY200,IF(SDY200&lt;201,SDY200/2,IF(SDY200&lt;=301,SDY200/3,SDY200/4))))</f>
        <v>0</v>
      </c>
      <c r="SEA200" s="108">
        <v>4</v>
      </c>
      <c r="SEB200" s="109"/>
      <c r="SEC200" s="87"/>
      <c r="SED200" s="87"/>
      <c r="SEE200" s="87">
        <v>0</v>
      </c>
      <c r="SEF200" s="87">
        <f>SED200+SEE200</f>
        <v>0</v>
      </c>
      <c r="SEG200" s="87">
        <v>0</v>
      </c>
      <c r="SEH200" s="87">
        <f>SEF200*(($H$150)+1)+(IF(SEG200&lt;101,SEG200,IF(SEG200&lt;201,SEG200/2,IF(SEG200&lt;=301,SEG200/3,SEG200/4))))</f>
        <v>0</v>
      </c>
      <c r="SEI200" s="108">
        <v>4</v>
      </c>
      <c r="SEJ200" s="109"/>
      <c r="SEK200" s="87"/>
      <c r="SEL200" s="87"/>
      <c r="SEM200" s="87">
        <v>0</v>
      </c>
      <c r="SEN200" s="87">
        <f>SEL200+SEM200</f>
        <v>0</v>
      </c>
      <c r="SEO200" s="87">
        <v>0</v>
      </c>
      <c r="SEP200" s="87">
        <f>SEN200*(($H$150)+1)+(IF(SEO200&lt;101,SEO200,IF(SEO200&lt;201,SEO200/2,IF(SEO200&lt;=301,SEO200/3,SEO200/4))))</f>
        <v>0</v>
      </c>
      <c r="SEQ200" s="108">
        <v>4</v>
      </c>
      <c r="SER200" s="109"/>
      <c r="SES200" s="87"/>
      <c r="SET200" s="87"/>
      <c r="SEU200" s="87">
        <v>0</v>
      </c>
      <c r="SEV200" s="87">
        <f>SET200+SEU200</f>
        <v>0</v>
      </c>
      <c r="SEW200" s="87">
        <v>0</v>
      </c>
      <c r="SEX200" s="87">
        <f>SEV200*(($H$150)+1)+(IF(SEW200&lt;101,SEW200,IF(SEW200&lt;201,SEW200/2,IF(SEW200&lt;=301,SEW200/3,SEW200/4))))</f>
        <v>0</v>
      </c>
      <c r="SEY200" s="108">
        <v>4</v>
      </c>
      <c r="SEZ200" s="109"/>
      <c r="SFA200" s="87"/>
      <c r="SFB200" s="87"/>
      <c r="SFC200" s="87">
        <v>0</v>
      </c>
      <c r="SFD200" s="87">
        <f>SFB200+SFC200</f>
        <v>0</v>
      </c>
      <c r="SFE200" s="87">
        <v>0</v>
      </c>
      <c r="SFF200" s="87">
        <f>SFD200*(($H$150)+1)+(IF(SFE200&lt;101,SFE200,IF(SFE200&lt;201,SFE200/2,IF(SFE200&lt;=301,SFE200/3,SFE200/4))))</f>
        <v>0</v>
      </c>
      <c r="SFG200" s="108">
        <v>4</v>
      </c>
      <c r="SFH200" s="109"/>
      <c r="SFI200" s="87"/>
      <c r="SFJ200" s="87"/>
      <c r="SFK200" s="87">
        <v>0</v>
      </c>
      <c r="SFL200" s="87">
        <f>SFJ200+SFK200</f>
        <v>0</v>
      </c>
      <c r="SFM200" s="87">
        <v>0</v>
      </c>
      <c r="SFN200" s="87">
        <f>SFL200*(($H$150)+1)+(IF(SFM200&lt;101,SFM200,IF(SFM200&lt;201,SFM200/2,IF(SFM200&lt;=301,SFM200/3,SFM200/4))))</f>
        <v>0</v>
      </c>
      <c r="SFO200" s="108">
        <v>4</v>
      </c>
      <c r="SFP200" s="109"/>
      <c r="SFQ200" s="87"/>
      <c r="SFR200" s="87"/>
      <c r="SFS200" s="87">
        <v>0</v>
      </c>
      <c r="SFT200" s="87">
        <f>SFR200+SFS200</f>
        <v>0</v>
      </c>
      <c r="SFU200" s="87">
        <v>0</v>
      </c>
      <c r="SFV200" s="87">
        <f>SFT200*(($H$150)+1)+(IF(SFU200&lt;101,SFU200,IF(SFU200&lt;201,SFU200/2,IF(SFU200&lt;=301,SFU200/3,SFU200/4))))</f>
        <v>0</v>
      </c>
      <c r="SFW200" s="108">
        <v>4</v>
      </c>
      <c r="SFX200" s="109"/>
      <c r="SFY200" s="87"/>
      <c r="SFZ200" s="87"/>
      <c r="SGA200" s="87">
        <v>0</v>
      </c>
      <c r="SGB200" s="87">
        <f>SFZ200+SGA200</f>
        <v>0</v>
      </c>
      <c r="SGC200" s="87">
        <v>0</v>
      </c>
      <c r="SGD200" s="87">
        <f>SGB200*(($H$150)+1)+(IF(SGC200&lt;101,SGC200,IF(SGC200&lt;201,SGC200/2,IF(SGC200&lt;=301,SGC200/3,SGC200/4))))</f>
        <v>0</v>
      </c>
      <c r="SGE200" s="108">
        <v>4</v>
      </c>
      <c r="SGF200" s="109"/>
      <c r="SGG200" s="87"/>
      <c r="SGH200" s="87"/>
      <c r="SGI200" s="87">
        <v>0</v>
      </c>
      <c r="SGJ200" s="87">
        <f>SGH200+SGI200</f>
        <v>0</v>
      </c>
      <c r="SGK200" s="87">
        <v>0</v>
      </c>
      <c r="SGL200" s="87">
        <f>SGJ200*(($H$150)+1)+(IF(SGK200&lt;101,SGK200,IF(SGK200&lt;201,SGK200/2,IF(SGK200&lt;=301,SGK200/3,SGK200/4))))</f>
        <v>0</v>
      </c>
      <c r="SGM200" s="108">
        <v>4</v>
      </c>
      <c r="SGN200" s="109"/>
      <c r="SGO200" s="87"/>
      <c r="SGP200" s="87"/>
      <c r="SGQ200" s="87">
        <v>0</v>
      </c>
      <c r="SGR200" s="87">
        <f>SGP200+SGQ200</f>
        <v>0</v>
      </c>
      <c r="SGS200" s="87">
        <v>0</v>
      </c>
      <c r="SGT200" s="87">
        <f>SGR200*(($H$150)+1)+(IF(SGS200&lt;101,SGS200,IF(SGS200&lt;201,SGS200/2,IF(SGS200&lt;=301,SGS200/3,SGS200/4))))</f>
        <v>0</v>
      </c>
      <c r="SGU200" s="108">
        <v>4</v>
      </c>
      <c r="SGV200" s="109"/>
      <c r="SGW200" s="87"/>
      <c r="SGX200" s="87"/>
      <c r="SGY200" s="87">
        <v>0</v>
      </c>
      <c r="SGZ200" s="87">
        <f>SGX200+SGY200</f>
        <v>0</v>
      </c>
      <c r="SHA200" s="87">
        <v>0</v>
      </c>
      <c r="SHB200" s="87">
        <f>SGZ200*(($H$150)+1)+(IF(SHA200&lt;101,SHA200,IF(SHA200&lt;201,SHA200/2,IF(SHA200&lt;=301,SHA200/3,SHA200/4))))</f>
        <v>0</v>
      </c>
      <c r="SHC200" s="108">
        <v>4</v>
      </c>
      <c r="SHD200" s="109"/>
      <c r="SHE200" s="87"/>
      <c r="SHF200" s="87"/>
      <c r="SHG200" s="87">
        <v>0</v>
      </c>
      <c r="SHH200" s="87">
        <f>SHF200+SHG200</f>
        <v>0</v>
      </c>
      <c r="SHI200" s="87">
        <v>0</v>
      </c>
      <c r="SHJ200" s="87">
        <f>SHH200*(($H$150)+1)+(IF(SHI200&lt;101,SHI200,IF(SHI200&lt;201,SHI200/2,IF(SHI200&lt;=301,SHI200/3,SHI200/4))))</f>
        <v>0</v>
      </c>
      <c r="SHK200" s="108">
        <v>4</v>
      </c>
      <c r="SHL200" s="109"/>
      <c r="SHM200" s="87"/>
      <c r="SHN200" s="87"/>
      <c r="SHO200" s="87">
        <v>0</v>
      </c>
      <c r="SHP200" s="87">
        <f>SHN200+SHO200</f>
        <v>0</v>
      </c>
      <c r="SHQ200" s="87">
        <v>0</v>
      </c>
      <c r="SHR200" s="87">
        <f>SHP200*(($H$150)+1)+(IF(SHQ200&lt;101,SHQ200,IF(SHQ200&lt;201,SHQ200/2,IF(SHQ200&lt;=301,SHQ200/3,SHQ200/4))))</f>
        <v>0</v>
      </c>
      <c r="SHS200" s="108">
        <v>4</v>
      </c>
      <c r="SHT200" s="109"/>
      <c r="SHU200" s="87"/>
      <c r="SHV200" s="87"/>
      <c r="SHW200" s="87">
        <v>0</v>
      </c>
      <c r="SHX200" s="87">
        <f>SHV200+SHW200</f>
        <v>0</v>
      </c>
      <c r="SHY200" s="87">
        <v>0</v>
      </c>
      <c r="SHZ200" s="87">
        <f>SHX200*(($H$150)+1)+(IF(SHY200&lt;101,SHY200,IF(SHY200&lt;201,SHY200/2,IF(SHY200&lt;=301,SHY200/3,SHY200/4))))</f>
        <v>0</v>
      </c>
      <c r="SIA200" s="108">
        <v>4</v>
      </c>
      <c r="SIB200" s="109"/>
      <c r="SIC200" s="87"/>
      <c r="SID200" s="87"/>
      <c r="SIE200" s="87">
        <v>0</v>
      </c>
      <c r="SIF200" s="87">
        <f>SID200+SIE200</f>
        <v>0</v>
      </c>
      <c r="SIG200" s="87">
        <v>0</v>
      </c>
      <c r="SIH200" s="87">
        <f>SIF200*(($H$150)+1)+(IF(SIG200&lt;101,SIG200,IF(SIG200&lt;201,SIG200/2,IF(SIG200&lt;=301,SIG200/3,SIG200/4))))</f>
        <v>0</v>
      </c>
      <c r="SII200" s="108">
        <v>4</v>
      </c>
      <c r="SIJ200" s="109"/>
      <c r="SIK200" s="87"/>
      <c r="SIL200" s="87"/>
      <c r="SIM200" s="87">
        <v>0</v>
      </c>
      <c r="SIN200" s="87">
        <f>SIL200+SIM200</f>
        <v>0</v>
      </c>
      <c r="SIO200" s="87">
        <v>0</v>
      </c>
      <c r="SIP200" s="87">
        <f>SIN200*(($H$150)+1)+(IF(SIO200&lt;101,SIO200,IF(SIO200&lt;201,SIO200/2,IF(SIO200&lt;=301,SIO200/3,SIO200/4))))</f>
        <v>0</v>
      </c>
      <c r="SIQ200" s="108">
        <v>4</v>
      </c>
      <c r="SIR200" s="109"/>
      <c r="SIS200" s="87"/>
      <c r="SIT200" s="87"/>
      <c r="SIU200" s="87">
        <v>0</v>
      </c>
      <c r="SIV200" s="87">
        <f>SIT200+SIU200</f>
        <v>0</v>
      </c>
      <c r="SIW200" s="87">
        <v>0</v>
      </c>
      <c r="SIX200" s="87">
        <f>SIV200*(($H$150)+1)+(IF(SIW200&lt;101,SIW200,IF(SIW200&lt;201,SIW200/2,IF(SIW200&lt;=301,SIW200/3,SIW200/4))))</f>
        <v>0</v>
      </c>
      <c r="SIY200" s="108">
        <v>4</v>
      </c>
      <c r="SIZ200" s="109"/>
      <c r="SJA200" s="87"/>
      <c r="SJB200" s="87"/>
      <c r="SJC200" s="87">
        <v>0</v>
      </c>
      <c r="SJD200" s="87">
        <f>SJB200+SJC200</f>
        <v>0</v>
      </c>
      <c r="SJE200" s="87">
        <v>0</v>
      </c>
      <c r="SJF200" s="87">
        <f>SJD200*(($H$150)+1)+(IF(SJE200&lt;101,SJE200,IF(SJE200&lt;201,SJE200/2,IF(SJE200&lt;=301,SJE200/3,SJE200/4))))</f>
        <v>0</v>
      </c>
      <c r="SJG200" s="108">
        <v>4</v>
      </c>
      <c r="SJH200" s="109"/>
      <c r="SJI200" s="87"/>
      <c r="SJJ200" s="87"/>
      <c r="SJK200" s="87">
        <v>0</v>
      </c>
      <c r="SJL200" s="87">
        <f>SJJ200+SJK200</f>
        <v>0</v>
      </c>
      <c r="SJM200" s="87">
        <v>0</v>
      </c>
      <c r="SJN200" s="87">
        <f>SJL200*(($H$150)+1)+(IF(SJM200&lt;101,SJM200,IF(SJM200&lt;201,SJM200/2,IF(SJM200&lt;=301,SJM200/3,SJM200/4))))</f>
        <v>0</v>
      </c>
      <c r="SJO200" s="108">
        <v>4</v>
      </c>
      <c r="SJP200" s="109"/>
      <c r="SJQ200" s="87"/>
      <c r="SJR200" s="87"/>
      <c r="SJS200" s="87">
        <v>0</v>
      </c>
      <c r="SJT200" s="87">
        <f>SJR200+SJS200</f>
        <v>0</v>
      </c>
      <c r="SJU200" s="87">
        <v>0</v>
      </c>
      <c r="SJV200" s="87">
        <f>SJT200*(($H$150)+1)+(IF(SJU200&lt;101,SJU200,IF(SJU200&lt;201,SJU200/2,IF(SJU200&lt;=301,SJU200/3,SJU200/4))))</f>
        <v>0</v>
      </c>
      <c r="SJW200" s="108">
        <v>4</v>
      </c>
      <c r="SJX200" s="109"/>
      <c r="SJY200" s="87"/>
      <c r="SJZ200" s="87"/>
      <c r="SKA200" s="87">
        <v>0</v>
      </c>
      <c r="SKB200" s="87">
        <f>SJZ200+SKA200</f>
        <v>0</v>
      </c>
      <c r="SKC200" s="87">
        <v>0</v>
      </c>
      <c r="SKD200" s="87">
        <f>SKB200*(($H$150)+1)+(IF(SKC200&lt;101,SKC200,IF(SKC200&lt;201,SKC200/2,IF(SKC200&lt;=301,SKC200/3,SKC200/4))))</f>
        <v>0</v>
      </c>
      <c r="SKE200" s="108">
        <v>4</v>
      </c>
      <c r="SKF200" s="109"/>
      <c r="SKG200" s="87"/>
      <c r="SKH200" s="87"/>
      <c r="SKI200" s="87">
        <v>0</v>
      </c>
      <c r="SKJ200" s="87">
        <f>SKH200+SKI200</f>
        <v>0</v>
      </c>
      <c r="SKK200" s="87">
        <v>0</v>
      </c>
      <c r="SKL200" s="87">
        <f>SKJ200*(($H$150)+1)+(IF(SKK200&lt;101,SKK200,IF(SKK200&lt;201,SKK200/2,IF(SKK200&lt;=301,SKK200/3,SKK200/4))))</f>
        <v>0</v>
      </c>
      <c r="SKM200" s="108">
        <v>4</v>
      </c>
      <c r="SKN200" s="109"/>
      <c r="SKO200" s="87"/>
      <c r="SKP200" s="87"/>
      <c r="SKQ200" s="87">
        <v>0</v>
      </c>
      <c r="SKR200" s="87">
        <f>SKP200+SKQ200</f>
        <v>0</v>
      </c>
      <c r="SKS200" s="87">
        <v>0</v>
      </c>
      <c r="SKT200" s="87">
        <f>SKR200*(($H$150)+1)+(IF(SKS200&lt;101,SKS200,IF(SKS200&lt;201,SKS200/2,IF(SKS200&lt;=301,SKS200/3,SKS200/4))))</f>
        <v>0</v>
      </c>
      <c r="SKU200" s="108">
        <v>4</v>
      </c>
      <c r="SKV200" s="109"/>
      <c r="SKW200" s="87"/>
      <c r="SKX200" s="87"/>
      <c r="SKY200" s="87">
        <v>0</v>
      </c>
      <c r="SKZ200" s="87">
        <f>SKX200+SKY200</f>
        <v>0</v>
      </c>
      <c r="SLA200" s="87">
        <v>0</v>
      </c>
      <c r="SLB200" s="87">
        <f>SKZ200*(($H$150)+1)+(IF(SLA200&lt;101,SLA200,IF(SLA200&lt;201,SLA200/2,IF(SLA200&lt;=301,SLA200/3,SLA200/4))))</f>
        <v>0</v>
      </c>
      <c r="SLC200" s="108">
        <v>4</v>
      </c>
      <c r="SLD200" s="109"/>
      <c r="SLE200" s="87"/>
      <c r="SLF200" s="87"/>
      <c r="SLG200" s="87">
        <v>0</v>
      </c>
      <c r="SLH200" s="87">
        <f>SLF200+SLG200</f>
        <v>0</v>
      </c>
      <c r="SLI200" s="87">
        <v>0</v>
      </c>
      <c r="SLJ200" s="87">
        <f>SLH200*(($H$150)+1)+(IF(SLI200&lt;101,SLI200,IF(SLI200&lt;201,SLI200/2,IF(SLI200&lt;=301,SLI200/3,SLI200/4))))</f>
        <v>0</v>
      </c>
      <c r="SLK200" s="108">
        <v>4</v>
      </c>
      <c r="SLL200" s="109"/>
      <c r="SLM200" s="87"/>
      <c r="SLN200" s="87"/>
      <c r="SLO200" s="87">
        <v>0</v>
      </c>
      <c r="SLP200" s="87">
        <f>SLN200+SLO200</f>
        <v>0</v>
      </c>
      <c r="SLQ200" s="87">
        <v>0</v>
      </c>
      <c r="SLR200" s="87">
        <f>SLP200*(($H$150)+1)+(IF(SLQ200&lt;101,SLQ200,IF(SLQ200&lt;201,SLQ200/2,IF(SLQ200&lt;=301,SLQ200/3,SLQ200/4))))</f>
        <v>0</v>
      </c>
      <c r="SLS200" s="108">
        <v>4</v>
      </c>
      <c r="SLT200" s="109"/>
      <c r="SLU200" s="87"/>
      <c r="SLV200" s="87"/>
      <c r="SLW200" s="87">
        <v>0</v>
      </c>
      <c r="SLX200" s="87">
        <f>SLV200+SLW200</f>
        <v>0</v>
      </c>
      <c r="SLY200" s="87">
        <v>0</v>
      </c>
      <c r="SLZ200" s="87">
        <f>SLX200*(($H$150)+1)+(IF(SLY200&lt;101,SLY200,IF(SLY200&lt;201,SLY200/2,IF(SLY200&lt;=301,SLY200/3,SLY200/4))))</f>
        <v>0</v>
      </c>
      <c r="SMA200" s="108">
        <v>4</v>
      </c>
      <c r="SMB200" s="109"/>
      <c r="SMC200" s="87"/>
      <c r="SMD200" s="87"/>
      <c r="SME200" s="87">
        <v>0</v>
      </c>
      <c r="SMF200" s="87">
        <f>SMD200+SME200</f>
        <v>0</v>
      </c>
      <c r="SMG200" s="87">
        <v>0</v>
      </c>
      <c r="SMH200" s="87">
        <f>SMF200*(($H$150)+1)+(IF(SMG200&lt;101,SMG200,IF(SMG200&lt;201,SMG200/2,IF(SMG200&lt;=301,SMG200/3,SMG200/4))))</f>
        <v>0</v>
      </c>
      <c r="SMI200" s="108">
        <v>4</v>
      </c>
      <c r="SMJ200" s="109"/>
      <c r="SMK200" s="87"/>
      <c r="SML200" s="87"/>
      <c r="SMM200" s="87">
        <v>0</v>
      </c>
      <c r="SMN200" s="87">
        <f>SML200+SMM200</f>
        <v>0</v>
      </c>
      <c r="SMO200" s="87">
        <v>0</v>
      </c>
      <c r="SMP200" s="87">
        <f>SMN200*(($H$150)+1)+(IF(SMO200&lt;101,SMO200,IF(SMO200&lt;201,SMO200/2,IF(SMO200&lt;=301,SMO200/3,SMO200/4))))</f>
        <v>0</v>
      </c>
      <c r="SMQ200" s="108">
        <v>4</v>
      </c>
      <c r="SMR200" s="109"/>
      <c r="SMS200" s="87"/>
      <c r="SMT200" s="87"/>
      <c r="SMU200" s="87">
        <v>0</v>
      </c>
      <c r="SMV200" s="87">
        <f>SMT200+SMU200</f>
        <v>0</v>
      </c>
      <c r="SMW200" s="87">
        <v>0</v>
      </c>
      <c r="SMX200" s="87">
        <f>SMV200*(($H$150)+1)+(IF(SMW200&lt;101,SMW200,IF(SMW200&lt;201,SMW200/2,IF(SMW200&lt;=301,SMW200/3,SMW200/4))))</f>
        <v>0</v>
      </c>
      <c r="SMY200" s="108">
        <v>4</v>
      </c>
      <c r="SMZ200" s="109"/>
      <c r="SNA200" s="87"/>
      <c r="SNB200" s="87"/>
      <c r="SNC200" s="87">
        <v>0</v>
      </c>
      <c r="SND200" s="87">
        <f>SNB200+SNC200</f>
        <v>0</v>
      </c>
      <c r="SNE200" s="87">
        <v>0</v>
      </c>
      <c r="SNF200" s="87">
        <f>SND200*(($H$150)+1)+(IF(SNE200&lt;101,SNE200,IF(SNE200&lt;201,SNE200/2,IF(SNE200&lt;=301,SNE200/3,SNE200/4))))</f>
        <v>0</v>
      </c>
      <c r="SNG200" s="108">
        <v>4</v>
      </c>
      <c r="SNH200" s="109"/>
      <c r="SNI200" s="87"/>
      <c r="SNJ200" s="87"/>
      <c r="SNK200" s="87">
        <v>0</v>
      </c>
      <c r="SNL200" s="87">
        <f>SNJ200+SNK200</f>
        <v>0</v>
      </c>
      <c r="SNM200" s="87">
        <v>0</v>
      </c>
      <c r="SNN200" s="87">
        <f>SNL200*(($H$150)+1)+(IF(SNM200&lt;101,SNM200,IF(SNM200&lt;201,SNM200/2,IF(SNM200&lt;=301,SNM200/3,SNM200/4))))</f>
        <v>0</v>
      </c>
      <c r="SNO200" s="108">
        <v>4</v>
      </c>
      <c r="SNP200" s="109"/>
      <c r="SNQ200" s="87"/>
      <c r="SNR200" s="87"/>
      <c r="SNS200" s="87">
        <v>0</v>
      </c>
      <c r="SNT200" s="87">
        <f>SNR200+SNS200</f>
        <v>0</v>
      </c>
      <c r="SNU200" s="87">
        <v>0</v>
      </c>
      <c r="SNV200" s="87">
        <f>SNT200*(($H$150)+1)+(IF(SNU200&lt;101,SNU200,IF(SNU200&lt;201,SNU200/2,IF(SNU200&lt;=301,SNU200/3,SNU200/4))))</f>
        <v>0</v>
      </c>
      <c r="SNW200" s="108">
        <v>4</v>
      </c>
      <c r="SNX200" s="109"/>
      <c r="SNY200" s="87"/>
      <c r="SNZ200" s="87"/>
      <c r="SOA200" s="87">
        <v>0</v>
      </c>
      <c r="SOB200" s="87">
        <f>SNZ200+SOA200</f>
        <v>0</v>
      </c>
      <c r="SOC200" s="87">
        <v>0</v>
      </c>
      <c r="SOD200" s="87">
        <f>SOB200*(($H$150)+1)+(IF(SOC200&lt;101,SOC200,IF(SOC200&lt;201,SOC200/2,IF(SOC200&lt;=301,SOC200/3,SOC200/4))))</f>
        <v>0</v>
      </c>
      <c r="SOE200" s="108">
        <v>4</v>
      </c>
      <c r="SOF200" s="109"/>
      <c r="SOG200" s="87"/>
      <c r="SOH200" s="87"/>
      <c r="SOI200" s="87">
        <v>0</v>
      </c>
      <c r="SOJ200" s="87">
        <f>SOH200+SOI200</f>
        <v>0</v>
      </c>
      <c r="SOK200" s="87">
        <v>0</v>
      </c>
      <c r="SOL200" s="87">
        <f>SOJ200*(($H$150)+1)+(IF(SOK200&lt;101,SOK200,IF(SOK200&lt;201,SOK200/2,IF(SOK200&lt;=301,SOK200/3,SOK200/4))))</f>
        <v>0</v>
      </c>
      <c r="SOM200" s="108">
        <v>4</v>
      </c>
      <c r="SON200" s="109"/>
      <c r="SOO200" s="87"/>
      <c r="SOP200" s="87"/>
      <c r="SOQ200" s="87">
        <v>0</v>
      </c>
      <c r="SOR200" s="87">
        <f>SOP200+SOQ200</f>
        <v>0</v>
      </c>
      <c r="SOS200" s="87">
        <v>0</v>
      </c>
      <c r="SOT200" s="87">
        <f>SOR200*(($H$150)+1)+(IF(SOS200&lt;101,SOS200,IF(SOS200&lt;201,SOS200/2,IF(SOS200&lt;=301,SOS200/3,SOS200/4))))</f>
        <v>0</v>
      </c>
      <c r="SOU200" s="108">
        <v>4</v>
      </c>
      <c r="SOV200" s="109"/>
      <c r="SOW200" s="87"/>
      <c r="SOX200" s="87"/>
      <c r="SOY200" s="87">
        <v>0</v>
      </c>
      <c r="SOZ200" s="87">
        <f>SOX200+SOY200</f>
        <v>0</v>
      </c>
      <c r="SPA200" s="87">
        <v>0</v>
      </c>
      <c r="SPB200" s="87">
        <f>SOZ200*(($H$150)+1)+(IF(SPA200&lt;101,SPA200,IF(SPA200&lt;201,SPA200/2,IF(SPA200&lt;=301,SPA200/3,SPA200/4))))</f>
        <v>0</v>
      </c>
      <c r="SPC200" s="108">
        <v>4</v>
      </c>
      <c r="SPD200" s="109"/>
      <c r="SPE200" s="87"/>
      <c r="SPF200" s="87"/>
      <c r="SPG200" s="87">
        <v>0</v>
      </c>
      <c r="SPH200" s="87">
        <f>SPF200+SPG200</f>
        <v>0</v>
      </c>
      <c r="SPI200" s="87">
        <v>0</v>
      </c>
      <c r="SPJ200" s="87">
        <f>SPH200*(($H$150)+1)+(IF(SPI200&lt;101,SPI200,IF(SPI200&lt;201,SPI200/2,IF(SPI200&lt;=301,SPI200/3,SPI200/4))))</f>
        <v>0</v>
      </c>
      <c r="SPK200" s="108">
        <v>4</v>
      </c>
      <c r="SPL200" s="109"/>
      <c r="SPM200" s="87"/>
      <c r="SPN200" s="87"/>
      <c r="SPO200" s="87">
        <v>0</v>
      </c>
      <c r="SPP200" s="87">
        <f>SPN200+SPO200</f>
        <v>0</v>
      </c>
      <c r="SPQ200" s="87">
        <v>0</v>
      </c>
      <c r="SPR200" s="87">
        <f>SPP200*(($H$150)+1)+(IF(SPQ200&lt;101,SPQ200,IF(SPQ200&lt;201,SPQ200/2,IF(SPQ200&lt;=301,SPQ200/3,SPQ200/4))))</f>
        <v>0</v>
      </c>
      <c r="SPS200" s="108">
        <v>4</v>
      </c>
      <c r="SPT200" s="109"/>
      <c r="SPU200" s="87"/>
      <c r="SPV200" s="87"/>
      <c r="SPW200" s="87">
        <v>0</v>
      </c>
      <c r="SPX200" s="87">
        <f>SPV200+SPW200</f>
        <v>0</v>
      </c>
      <c r="SPY200" s="87">
        <v>0</v>
      </c>
      <c r="SPZ200" s="87">
        <f>SPX200*(($H$150)+1)+(IF(SPY200&lt;101,SPY200,IF(SPY200&lt;201,SPY200/2,IF(SPY200&lt;=301,SPY200/3,SPY200/4))))</f>
        <v>0</v>
      </c>
      <c r="SQA200" s="108">
        <v>4</v>
      </c>
      <c r="SQB200" s="109"/>
      <c r="SQC200" s="87"/>
      <c r="SQD200" s="87"/>
      <c r="SQE200" s="87">
        <v>0</v>
      </c>
      <c r="SQF200" s="87">
        <f>SQD200+SQE200</f>
        <v>0</v>
      </c>
      <c r="SQG200" s="87">
        <v>0</v>
      </c>
      <c r="SQH200" s="87">
        <f>SQF200*(($H$150)+1)+(IF(SQG200&lt;101,SQG200,IF(SQG200&lt;201,SQG200/2,IF(SQG200&lt;=301,SQG200/3,SQG200/4))))</f>
        <v>0</v>
      </c>
      <c r="SQI200" s="108">
        <v>4</v>
      </c>
      <c r="SQJ200" s="109"/>
      <c r="SQK200" s="87"/>
      <c r="SQL200" s="87"/>
      <c r="SQM200" s="87">
        <v>0</v>
      </c>
      <c r="SQN200" s="87">
        <f>SQL200+SQM200</f>
        <v>0</v>
      </c>
      <c r="SQO200" s="87">
        <v>0</v>
      </c>
      <c r="SQP200" s="87">
        <f>SQN200*(($H$150)+1)+(IF(SQO200&lt;101,SQO200,IF(SQO200&lt;201,SQO200/2,IF(SQO200&lt;=301,SQO200/3,SQO200/4))))</f>
        <v>0</v>
      </c>
      <c r="SQQ200" s="108">
        <v>4</v>
      </c>
      <c r="SQR200" s="109"/>
      <c r="SQS200" s="87"/>
      <c r="SQT200" s="87"/>
      <c r="SQU200" s="87">
        <v>0</v>
      </c>
      <c r="SQV200" s="87">
        <f>SQT200+SQU200</f>
        <v>0</v>
      </c>
      <c r="SQW200" s="87">
        <v>0</v>
      </c>
      <c r="SQX200" s="87">
        <f>SQV200*(($H$150)+1)+(IF(SQW200&lt;101,SQW200,IF(SQW200&lt;201,SQW200/2,IF(SQW200&lt;=301,SQW200/3,SQW200/4))))</f>
        <v>0</v>
      </c>
      <c r="SQY200" s="108">
        <v>4</v>
      </c>
      <c r="SQZ200" s="109"/>
      <c r="SRA200" s="87"/>
      <c r="SRB200" s="87"/>
      <c r="SRC200" s="87">
        <v>0</v>
      </c>
      <c r="SRD200" s="87">
        <f>SRB200+SRC200</f>
        <v>0</v>
      </c>
      <c r="SRE200" s="87">
        <v>0</v>
      </c>
      <c r="SRF200" s="87">
        <f>SRD200*(($H$150)+1)+(IF(SRE200&lt;101,SRE200,IF(SRE200&lt;201,SRE200/2,IF(SRE200&lt;=301,SRE200/3,SRE200/4))))</f>
        <v>0</v>
      </c>
      <c r="SRG200" s="108">
        <v>4</v>
      </c>
      <c r="SRH200" s="109"/>
      <c r="SRI200" s="87"/>
      <c r="SRJ200" s="87"/>
      <c r="SRK200" s="87">
        <v>0</v>
      </c>
      <c r="SRL200" s="87">
        <f>SRJ200+SRK200</f>
        <v>0</v>
      </c>
      <c r="SRM200" s="87">
        <v>0</v>
      </c>
      <c r="SRN200" s="87">
        <f>SRL200*(($H$150)+1)+(IF(SRM200&lt;101,SRM200,IF(SRM200&lt;201,SRM200/2,IF(SRM200&lt;=301,SRM200/3,SRM200/4))))</f>
        <v>0</v>
      </c>
      <c r="SRO200" s="108">
        <v>4</v>
      </c>
      <c r="SRP200" s="109"/>
      <c r="SRQ200" s="87"/>
      <c r="SRR200" s="87"/>
      <c r="SRS200" s="87">
        <v>0</v>
      </c>
      <c r="SRT200" s="87">
        <f>SRR200+SRS200</f>
        <v>0</v>
      </c>
      <c r="SRU200" s="87">
        <v>0</v>
      </c>
      <c r="SRV200" s="87">
        <f>SRT200*(($H$150)+1)+(IF(SRU200&lt;101,SRU200,IF(SRU200&lt;201,SRU200/2,IF(SRU200&lt;=301,SRU200/3,SRU200/4))))</f>
        <v>0</v>
      </c>
      <c r="SRW200" s="108">
        <v>4</v>
      </c>
      <c r="SRX200" s="109"/>
      <c r="SRY200" s="87"/>
      <c r="SRZ200" s="87"/>
      <c r="SSA200" s="87">
        <v>0</v>
      </c>
      <c r="SSB200" s="87">
        <f>SRZ200+SSA200</f>
        <v>0</v>
      </c>
      <c r="SSC200" s="87">
        <v>0</v>
      </c>
      <c r="SSD200" s="87">
        <f>SSB200*(($H$150)+1)+(IF(SSC200&lt;101,SSC200,IF(SSC200&lt;201,SSC200/2,IF(SSC200&lt;=301,SSC200/3,SSC200/4))))</f>
        <v>0</v>
      </c>
      <c r="SSE200" s="108">
        <v>4</v>
      </c>
      <c r="SSF200" s="109"/>
      <c r="SSG200" s="87"/>
      <c r="SSH200" s="87"/>
      <c r="SSI200" s="87">
        <v>0</v>
      </c>
      <c r="SSJ200" s="87">
        <f>SSH200+SSI200</f>
        <v>0</v>
      </c>
      <c r="SSK200" s="87">
        <v>0</v>
      </c>
      <c r="SSL200" s="87">
        <f>SSJ200*(($H$150)+1)+(IF(SSK200&lt;101,SSK200,IF(SSK200&lt;201,SSK200/2,IF(SSK200&lt;=301,SSK200/3,SSK200/4))))</f>
        <v>0</v>
      </c>
      <c r="SSM200" s="108">
        <v>4</v>
      </c>
      <c r="SSN200" s="109"/>
      <c r="SSO200" s="87"/>
      <c r="SSP200" s="87"/>
      <c r="SSQ200" s="87">
        <v>0</v>
      </c>
      <c r="SSR200" s="87">
        <f>SSP200+SSQ200</f>
        <v>0</v>
      </c>
      <c r="SSS200" s="87">
        <v>0</v>
      </c>
      <c r="SST200" s="87">
        <f>SSR200*(($H$150)+1)+(IF(SSS200&lt;101,SSS200,IF(SSS200&lt;201,SSS200/2,IF(SSS200&lt;=301,SSS200/3,SSS200/4))))</f>
        <v>0</v>
      </c>
      <c r="SSU200" s="108">
        <v>4</v>
      </c>
      <c r="SSV200" s="109"/>
      <c r="SSW200" s="87"/>
      <c r="SSX200" s="87"/>
      <c r="SSY200" s="87">
        <v>0</v>
      </c>
      <c r="SSZ200" s="87">
        <f>SSX200+SSY200</f>
        <v>0</v>
      </c>
      <c r="STA200" s="87">
        <v>0</v>
      </c>
      <c r="STB200" s="87">
        <f>SSZ200*(($H$150)+1)+(IF(STA200&lt;101,STA200,IF(STA200&lt;201,STA200/2,IF(STA200&lt;=301,STA200/3,STA200/4))))</f>
        <v>0</v>
      </c>
      <c r="STC200" s="108">
        <v>4</v>
      </c>
      <c r="STD200" s="109"/>
      <c r="STE200" s="87"/>
      <c r="STF200" s="87"/>
      <c r="STG200" s="87">
        <v>0</v>
      </c>
      <c r="STH200" s="87">
        <f>STF200+STG200</f>
        <v>0</v>
      </c>
      <c r="STI200" s="87">
        <v>0</v>
      </c>
      <c r="STJ200" s="87">
        <f>STH200*(($H$150)+1)+(IF(STI200&lt;101,STI200,IF(STI200&lt;201,STI200/2,IF(STI200&lt;=301,STI200/3,STI200/4))))</f>
        <v>0</v>
      </c>
      <c r="STK200" s="108">
        <v>4</v>
      </c>
      <c r="STL200" s="109"/>
      <c r="STM200" s="87"/>
      <c r="STN200" s="87"/>
      <c r="STO200" s="87">
        <v>0</v>
      </c>
      <c r="STP200" s="87">
        <f>STN200+STO200</f>
        <v>0</v>
      </c>
      <c r="STQ200" s="87">
        <v>0</v>
      </c>
      <c r="STR200" s="87">
        <f>STP200*(($H$150)+1)+(IF(STQ200&lt;101,STQ200,IF(STQ200&lt;201,STQ200/2,IF(STQ200&lt;=301,STQ200/3,STQ200/4))))</f>
        <v>0</v>
      </c>
      <c r="STS200" s="108">
        <v>4</v>
      </c>
      <c r="STT200" s="109"/>
      <c r="STU200" s="87"/>
      <c r="STV200" s="87"/>
      <c r="STW200" s="87">
        <v>0</v>
      </c>
      <c r="STX200" s="87">
        <f>STV200+STW200</f>
        <v>0</v>
      </c>
      <c r="STY200" s="87">
        <v>0</v>
      </c>
      <c r="STZ200" s="87">
        <f>STX200*(($H$150)+1)+(IF(STY200&lt;101,STY200,IF(STY200&lt;201,STY200/2,IF(STY200&lt;=301,STY200/3,STY200/4))))</f>
        <v>0</v>
      </c>
      <c r="SUA200" s="108">
        <v>4</v>
      </c>
      <c r="SUB200" s="109"/>
      <c r="SUC200" s="87"/>
      <c r="SUD200" s="87"/>
      <c r="SUE200" s="87">
        <v>0</v>
      </c>
      <c r="SUF200" s="87">
        <f>SUD200+SUE200</f>
        <v>0</v>
      </c>
      <c r="SUG200" s="87">
        <v>0</v>
      </c>
      <c r="SUH200" s="87">
        <f>SUF200*(($H$150)+1)+(IF(SUG200&lt;101,SUG200,IF(SUG200&lt;201,SUG200/2,IF(SUG200&lt;=301,SUG200/3,SUG200/4))))</f>
        <v>0</v>
      </c>
      <c r="SUI200" s="108">
        <v>4</v>
      </c>
      <c r="SUJ200" s="109"/>
      <c r="SUK200" s="87"/>
      <c r="SUL200" s="87"/>
      <c r="SUM200" s="87">
        <v>0</v>
      </c>
      <c r="SUN200" s="87">
        <f>SUL200+SUM200</f>
        <v>0</v>
      </c>
      <c r="SUO200" s="87">
        <v>0</v>
      </c>
      <c r="SUP200" s="87">
        <f>SUN200*(($H$150)+1)+(IF(SUO200&lt;101,SUO200,IF(SUO200&lt;201,SUO200/2,IF(SUO200&lt;=301,SUO200/3,SUO200/4))))</f>
        <v>0</v>
      </c>
      <c r="SUQ200" s="108">
        <v>4</v>
      </c>
      <c r="SUR200" s="109"/>
      <c r="SUS200" s="87"/>
      <c r="SUT200" s="87"/>
      <c r="SUU200" s="87">
        <v>0</v>
      </c>
      <c r="SUV200" s="87">
        <f>SUT200+SUU200</f>
        <v>0</v>
      </c>
      <c r="SUW200" s="87">
        <v>0</v>
      </c>
      <c r="SUX200" s="87">
        <f>SUV200*(($H$150)+1)+(IF(SUW200&lt;101,SUW200,IF(SUW200&lt;201,SUW200/2,IF(SUW200&lt;=301,SUW200/3,SUW200/4))))</f>
        <v>0</v>
      </c>
      <c r="SUY200" s="108">
        <v>4</v>
      </c>
      <c r="SUZ200" s="109"/>
      <c r="SVA200" s="87"/>
      <c r="SVB200" s="87"/>
      <c r="SVC200" s="87">
        <v>0</v>
      </c>
      <c r="SVD200" s="87">
        <f>SVB200+SVC200</f>
        <v>0</v>
      </c>
      <c r="SVE200" s="87">
        <v>0</v>
      </c>
      <c r="SVF200" s="87">
        <f>SVD200*(($H$150)+1)+(IF(SVE200&lt;101,SVE200,IF(SVE200&lt;201,SVE200/2,IF(SVE200&lt;=301,SVE200/3,SVE200/4))))</f>
        <v>0</v>
      </c>
      <c r="SVG200" s="108">
        <v>4</v>
      </c>
      <c r="SVH200" s="109"/>
      <c r="SVI200" s="87"/>
      <c r="SVJ200" s="87"/>
      <c r="SVK200" s="87">
        <v>0</v>
      </c>
      <c r="SVL200" s="87">
        <f>SVJ200+SVK200</f>
        <v>0</v>
      </c>
      <c r="SVM200" s="87">
        <v>0</v>
      </c>
      <c r="SVN200" s="87">
        <f>SVL200*(($H$150)+1)+(IF(SVM200&lt;101,SVM200,IF(SVM200&lt;201,SVM200/2,IF(SVM200&lt;=301,SVM200/3,SVM200/4))))</f>
        <v>0</v>
      </c>
      <c r="SVO200" s="108">
        <v>4</v>
      </c>
      <c r="SVP200" s="109"/>
      <c r="SVQ200" s="87"/>
      <c r="SVR200" s="87"/>
      <c r="SVS200" s="87">
        <v>0</v>
      </c>
      <c r="SVT200" s="87">
        <f>SVR200+SVS200</f>
        <v>0</v>
      </c>
      <c r="SVU200" s="87">
        <v>0</v>
      </c>
      <c r="SVV200" s="87">
        <f>SVT200*(($H$150)+1)+(IF(SVU200&lt;101,SVU200,IF(SVU200&lt;201,SVU200/2,IF(SVU200&lt;=301,SVU200/3,SVU200/4))))</f>
        <v>0</v>
      </c>
      <c r="SVW200" s="108">
        <v>4</v>
      </c>
      <c r="SVX200" s="109"/>
      <c r="SVY200" s="87"/>
      <c r="SVZ200" s="87"/>
      <c r="SWA200" s="87">
        <v>0</v>
      </c>
      <c r="SWB200" s="87">
        <f>SVZ200+SWA200</f>
        <v>0</v>
      </c>
      <c r="SWC200" s="87">
        <v>0</v>
      </c>
      <c r="SWD200" s="87">
        <f>SWB200*(($H$150)+1)+(IF(SWC200&lt;101,SWC200,IF(SWC200&lt;201,SWC200/2,IF(SWC200&lt;=301,SWC200/3,SWC200/4))))</f>
        <v>0</v>
      </c>
      <c r="SWE200" s="108">
        <v>4</v>
      </c>
      <c r="SWF200" s="109"/>
      <c r="SWG200" s="87"/>
      <c r="SWH200" s="87"/>
      <c r="SWI200" s="87">
        <v>0</v>
      </c>
      <c r="SWJ200" s="87">
        <f>SWH200+SWI200</f>
        <v>0</v>
      </c>
      <c r="SWK200" s="87">
        <v>0</v>
      </c>
      <c r="SWL200" s="87">
        <f>SWJ200*(($H$150)+1)+(IF(SWK200&lt;101,SWK200,IF(SWK200&lt;201,SWK200/2,IF(SWK200&lt;=301,SWK200/3,SWK200/4))))</f>
        <v>0</v>
      </c>
      <c r="SWM200" s="108">
        <v>4</v>
      </c>
      <c r="SWN200" s="109"/>
      <c r="SWO200" s="87"/>
      <c r="SWP200" s="87"/>
      <c r="SWQ200" s="87">
        <v>0</v>
      </c>
      <c r="SWR200" s="87">
        <f>SWP200+SWQ200</f>
        <v>0</v>
      </c>
      <c r="SWS200" s="87">
        <v>0</v>
      </c>
      <c r="SWT200" s="87">
        <f>SWR200*(($H$150)+1)+(IF(SWS200&lt;101,SWS200,IF(SWS200&lt;201,SWS200/2,IF(SWS200&lt;=301,SWS200/3,SWS200/4))))</f>
        <v>0</v>
      </c>
      <c r="SWU200" s="108">
        <v>4</v>
      </c>
      <c r="SWV200" s="109"/>
      <c r="SWW200" s="87"/>
      <c r="SWX200" s="87"/>
      <c r="SWY200" s="87">
        <v>0</v>
      </c>
      <c r="SWZ200" s="87">
        <f>SWX200+SWY200</f>
        <v>0</v>
      </c>
      <c r="SXA200" s="87">
        <v>0</v>
      </c>
      <c r="SXB200" s="87">
        <f>SWZ200*(($H$150)+1)+(IF(SXA200&lt;101,SXA200,IF(SXA200&lt;201,SXA200/2,IF(SXA200&lt;=301,SXA200/3,SXA200/4))))</f>
        <v>0</v>
      </c>
      <c r="SXC200" s="108">
        <v>4</v>
      </c>
      <c r="SXD200" s="109"/>
      <c r="SXE200" s="87"/>
      <c r="SXF200" s="87"/>
      <c r="SXG200" s="87">
        <v>0</v>
      </c>
      <c r="SXH200" s="87">
        <f>SXF200+SXG200</f>
        <v>0</v>
      </c>
      <c r="SXI200" s="87">
        <v>0</v>
      </c>
      <c r="SXJ200" s="87">
        <f>SXH200*(($H$150)+1)+(IF(SXI200&lt;101,SXI200,IF(SXI200&lt;201,SXI200/2,IF(SXI200&lt;=301,SXI200/3,SXI200/4))))</f>
        <v>0</v>
      </c>
      <c r="SXK200" s="108">
        <v>4</v>
      </c>
      <c r="SXL200" s="109"/>
      <c r="SXM200" s="87"/>
      <c r="SXN200" s="87"/>
      <c r="SXO200" s="87">
        <v>0</v>
      </c>
      <c r="SXP200" s="87">
        <f>SXN200+SXO200</f>
        <v>0</v>
      </c>
      <c r="SXQ200" s="87">
        <v>0</v>
      </c>
      <c r="SXR200" s="87">
        <f>SXP200*(($H$150)+1)+(IF(SXQ200&lt;101,SXQ200,IF(SXQ200&lt;201,SXQ200/2,IF(SXQ200&lt;=301,SXQ200/3,SXQ200/4))))</f>
        <v>0</v>
      </c>
      <c r="SXS200" s="108">
        <v>4</v>
      </c>
      <c r="SXT200" s="109"/>
      <c r="SXU200" s="87"/>
      <c r="SXV200" s="87"/>
      <c r="SXW200" s="87">
        <v>0</v>
      </c>
      <c r="SXX200" s="87">
        <f>SXV200+SXW200</f>
        <v>0</v>
      </c>
      <c r="SXY200" s="87">
        <v>0</v>
      </c>
      <c r="SXZ200" s="87">
        <f>SXX200*(($H$150)+1)+(IF(SXY200&lt;101,SXY200,IF(SXY200&lt;201,SXY200/2,IF(SXY200&lt;=301,SXY200/3,SXY200/4))))</f>
        <v>0</v>
      </c>
      <c r="SYA200" s="108">
        <v>4</v>
      </c>
      <c r="SYB200" s="109"/>
      <c r="SYC200" s="87"/>
      <c r="SYD200" s="87"/>
      <c r="SYE200" s="87">
        <v>0</v>
      </c>
      <c r="SYF200" s="87">
        <f>SYD200+SYE200</f>
        <v>0</v>
      </c>
      <c r="SYG200" s="87">
        <v>0</v>
      </c>
      <c r="SYH200" s="87">
        <f>SYF200*(($H$150)+1)+(IF(SYG200&lt;101,SYG200,IF(SYG200&lt;201,SYG200/2,IF(SYG200&lt;=301,SYG200/3,SYG200/4))))</f>
        <v>0</v>
      </c>
      <c r="SYI200" s="108">
        <v>4</v>
      </c>
      <c r="SYJ200" s="109"/>
      <c r="SYK200" s="87"/>
      <c r="SYL200" s="87"/>
      <c r="SYM200" s="87">
        <v>0</v>
      </c>
      <c r="SYN200" s="87">
        <f>SYL200+SYM200</f>
        <v>0</v>
      </c>
      <c r="SYO200" s="87">
        <v>0</v>
      </c>
      <c r="SYP200" s="87">
        <f>SYN200*(($H$150)+1)+(IF(SYO200&lt;101,SYO200,IF(SYO200&lt;201,SYO200/2,IF(SYO200&lt;=301,SYO200/3,SYO200/4))))</f>
        <v>0</v>
      </c>
      <c r="SYQ200" s="108">
        <v>4</v>
      </c>
      <c r="SYR200" s="109"/>
      <c r="SYS200" s="87"/>
      <c r="SYT200" s="87"/>
      <c r="SYU200" s="87">
        <v>0</v>
      </c>
      <c r="SYV200" s="87">
        <f>SYT200+SYU200</f>
        <v>0</v>
      </c>
      <c r="SYW200" s="87">
        <v>0</v>
      </c>
      <c r="SYX200" s="87">
        <f>SYV200*(($H$150)+1)+(IF(SYW200&lt;101,SYW200,IF(SYW200&lt;201,SYW200/2,IF(SYW200&lt;=301,SYW200/3,SYW200/4))))</f>
        <v>0</v>
      </c>
      <c r="SYY200" s="108">
        <v>4</v>
      </c>
      <c r="SYZ200" s="109"/>
      <c r="SZA200" s="87"/>
      <c r="SZB200" s="87"/>
      <c r="SZC200" s="87">
        <v>0</v>
      </c>
      <c r="SZD200" s="87">
        <f>SZB200+SZC200</f>
        <v>0</v>
      </c>
      <c r="SZE200" s="87">
        <v>0</v>
      </c>
      <c r="SZF200" s="87">
        <f>SZD200*(($H$150)+1)+(IF(SZE200&lt;101,SZE200,IF(SZE200&lt;201,SZE200/2,IF(SZE200&lt;=301,SZE200/3,SZE200/4))))</f>
        <v>0</v>
      </c>
      <c r="SZG200" s="108">
        <v>4</v>
      </c>
      <c r="SZH200" s="109"/>
      <c r="SZI200" s="87"/>
      <c r="SZJ200" s="87"/>
      <c r="SZK200" s="87">
        <v>0</v>
      </c>
      <c r="SZL200" s="87">
        <f>SZJ200+SZK200</f>
        <v>0</v>
      </c>
      <c r="SZM200" s="87">
        <v>0</v>
      </c>
      <c r="SZN200" s="87">
        <f>SZL200*(($H$150)+1)+(IF(SZM200&lt;101,SZM200,IF(SZM200&lt;201,SZM200/2,IF(SZM200&lt;=301,SZM200/3,SZM200/4))))</f>
        <v>0</v>
      </c>
      <c r="SZO200" s="108">
        <v>4</v>
      </c>
      <c r="SZP200" s="109"/>
      <c r="SZQ200" s="87"/>
      <c r="SZR200" s="87"/>
      <c r="SZS200" s="87">
        <v>0</v>
      </c>
      <c r="SZT200" s="87">
        <f>SZR200+SZS200</f>
        <v>0</v>
      </c>
      <c r="SZU200" s="87">
        <v>0</v>
      </c>
      <c r="SZV200" s="87">
        <f>SZT200*(($H$150)+1)+(IF(SZU200&lt;101,SZU200,IF(SZU200&lt;201,SZU200/2,IF(SZU200&lt;=301,SZU200/3,SZU200/4))))</f>
        <v>0</v>
      </c>
      <c r="SZW200" s="108">
        <v>4</v>
      </c>
      <c r="SZX200" s="109"/>
      <c r="SZY200" s="87"/>
      <c r="SZZ200" s="87"/>
      <c r="TAA200" s="87">
        <v>0</v>
      </c>
      <c r="TAB200" s="87">
        <f>SZZ200+TAA200</f>
        <v>0</v>
      </c>
      <c r="TAC200" s="87">
        <v>0</v>
      </c>
      <c r="TAD200" s="87">
        <f>TAB200*(($H$150)+1)+(IF(TAC200&lt;101,TAC200,IF(TAC200&lt;201,TAC200/2,IF(TAC200&lt;=301,TAC200/3,TAC200/4))))</f>
        <v>0</v>
      </c>
      <c r="TAE200" s="108">
        <v>4</v>
      </c>
      <c r="TAF200" s="109"/>
      <c r="TAG200" s="87"/>
      <c r="TAH200" s="87"/>
      <c r="TAI200" s="87">
        <v>0</v>
      </c>
      <c r="TAJ200" s="87">
        <f>TAH200+TAI200</f>
        <v>0</v>
      </c>
      <c r="TAK200" s="87">
        <v>0</v>
      </c>
      <c r="TAL200" s="87">
        <f>TAJ200*(($H$150)+1)+(IF(TAK200&lt;101,TAK200,IF(TAK200&lt;201,TAK200/2,IF(TAK200&lt;=301,TAK200/3,TAK200/4))))</f>
        <v>0</v>
      </c>
      <c r="TAM200" s="108">
        <v>4</v>
      </c>
      <c r="TAN200" s="109"/>
      <c r="TAO200" s="87"/>
      <c r="TAP200" s="87"/>
      <c r="TAQ200" s="87">
        <v>0</v>
      </c>
      <c r="TAR200" s="87">
        <f>TAP200+TAQ200</f>
        <v>0</v>
      </c>
      <c r="TAS200" s="87">
        <v>0</v>
      </c>
      <c r="TAT200" s="87">
        <f>TAR200*(($H$150)+1)+(IF(TAS200&lt;101,TAS200,IF(TAS200&lt;201,TAS200/2,IF(TAS200&lt;=301,TAS200/3,TAS200/4))))</f>
        <v>0</v>
      </c>
      <c r="TAU200" s="108">
        <v>4</v>
      </c>
      <c r="TAV200" s="109"/>
      <c r="TAW200" s="87"/>
      <c r="TAX200" s="87"/>
      <c r="TAY200" s="87">
        <v>0</v>
      </c>
      <c r="TAZ200" s="87">
        <f>TAX200+TAY200</f>
        <v>0</v>
      </c>
      <c r="TBA200" s="87">
        <v>0</v>
      </c>
      <c r="TBB200" s="87">
        <f>TAZ200*(($H$150)+1)+(IF(TBA200&lt;101,TBA200,IF(TBA200&lt;201,TBA200/2,IF(TBA200&lt;=301,TBA200/3,TBA200/4))))</f>
        <v>0</v>
      </c>
      <c r="TBC200" s="108">
        <v>4</v>
      </c>
      <c r="TBD200" s="109"/>
      <c r="TBE200" s="87"/>
      <c r="TBF200" s="87"/>
      <c r="TBG200" s="87">
        <v>0</v>
      </c>
      <c r="TBH200" s="87">
        <f>TBF200+TBG200</f>
        <v>0</v>
      </c>
      <c r="TBI200" s="87">
        <v>0</v>
      </c>
      <c r="TBJ200" s="87">
        <f>TBH200*(($H$150)+1)+(IF(TBI200&lt;101,TBI200,IF(TBI200&lt;201,TBI200/2,IF(TBI200&lt;=301,TBI200/3,TBI200/4))))</f>
        <v>0</v>
      </c>
      <c r="TBK200" s="108">
        <v>4</v>
      </c>
      <c r="TBL200" s="109"/>
      <c r="TBM200" s="87"/>
      <c r="TBN200" s="87"/>
      <c r="TBO200" s="87">
        <v>0</v>
      </c>
      <c r="TBP200" s="87">
        <f>TBN200+TBO200</f>
        <v>0</v>
      </c>
      <c r="TBQ200" s="87">
        <v>0</v>
      </c>
      <c r="TBR200" s="87">
        <f>TBP200*(($H$150)+1)+(IF(TBQ200&lt;101,TBQ200,IF(TBQ200&lt;201,TBQ200/2,IF(TBQ200&lt;=301,TBQ200/3,TBQ200/4))))</f>
        <v>0</v>
      </c>
      <c r="TBS200" s="108">
        <v>4</v>
      </c>
      <c r="TBT200" s="109"/>
      <c r="TBU200" s="87"/>
      <c r="TBV200" s="87"/>
      <c r="TBW200" s="87">
        <v>0</v>
      </c>
      <c r="TBX200" s="87">
        <f>TBV200+TBW200</f>
        <v>0</v>
      </c>
      <c r="TBY200" s="87">
        <v>0</v>
      </c>
      <c r="TBZ200" s="87">
        <f>TBX200*(($H$150)+1)+(IF(TBY200&lt;101,TBY200,IF(TBY200&lt;201,TBY200/2,IF(TBY200&lt;=301,TBY200/3,TBY200/4))))</f>
        <v>0</v>
      </c>
      <c r="TCA200" s="108">
        <v>4</v>
      </c>
      <c r="TCB200" s="109"/>
      <c r="TCC200" s="87"/>
      <c r="TCD200" s="87"/>
      <c r="TCE200" s="87">
        <v>0</v>
      </c>
      <c r="TCF200" s="87">
        <f>TCD200+TCE200</f>
        <v>0</v>
      </c>
      <c r="TCG200" s="87">
        <v>0</v>
      </c>
      <c r="TCH200" s="87">
        <f>TCF200*(($H$150)+1)+(IF(TCG200&lt;101,TCG200,IF(TCG200&lt;201,TCG200/2,IF(TCG200&lt;=301,TCG200/3,TCG200/4))))</f>
        <v>0</v>
      </c>
      <c r="TCI200" s="108">
        <v>4</v>
      </c>
      <c r="TCJ200" s="109"/>
      <c r="TCK200" s="87"/>
      <c r="TCL200" s="87"/>
      <c r="TCM200" s="87">
        <v>0</v>
      </c>
      <c r="TCN200" s="87">
        <f>TCL200+TCM200</f>
        <v>0</v>
      </c>
      <c r="TCO200" s="87">
        <v>0</v>
      </c>
      <c r="TCP200" s="87">
        <f>TCN200*(($H$150)+1)+(IF(TCO200&lt;101,TCO200,IF(TCO200&lt;201,TCO200/2,IF(TCO200&lt;=301,TCO200/3,TCO200/4))))</f>
        <v>0</v>
      </c>
      <c r="TCQ200" s="108">
        <v>4</v>
      </c>
      <c r="TCR200" s="109"/>
      <c r="TCS200" s="87"/>
      <c r="TCT200" s="87"/>
      <c r="TCU200" s="87">
        <v>0</v>
      </c>
      <c r="TCV200" s="87">
        <f>TCT200+TCU200</f>
        <v>0</v>
      </c>
      <c r="TCW200" s="87">
        <v>0</v>
      </c>
      <c r="TCX200" s="87">
        <f>TCV200*(($H$150)+1)+(IF(TCW200&lt;101,TCW200,IF(TCW200&lt;201,TCW200/2,IF(TCW200&lt;=301,TCW200/3,TCW200/4))))</f>
        <v>0</v>
      </c>
      <c r="TCY200" s="108">
        <v>4</v>
      </c>
      <c r="TCZ200" s="109"/>
      <c r="TDA200" s="87"/>
      <c r="TDB200" s="87"/>
      <c r="TDC200" s="87">
        <v>0</v>
      </c>
      <c r="TDD200" s="87">
        <f>TDB200+TDC200</f>
        <v>0</v>
      </c>
      <c r="TDE200" s="87">
        <v>0</v>
      </c>
      <c r="TDF200" s="87">
        <f>TDD200*(($H$150)+1)+(IF(TDE200&lt;101,TDE200,IF(TDE200&lt;201,TDE200/2,IF(TDE200&lt;=301,TDE200/3,TDE200/4))))</f>
        <v>0</v>
      </c>
      <c r="TDG200" s="108">
        <v>4</v>
      </c>
      <c r="TDH200" s="109"/>
      <c r="TDI200" s="87"/>
      <c r="TDJ200" s="87"/>
      <c r="TDK200" s="87">
        <v>0</v>
      </c>
      <c r="TDL200" s="87">
        <f>TDJ200+TDK200</f>
        <v>0</v>
      </c>
      <c r="TDM200" s="87">
        <v>0</v>
      </c>
      <c r="TDN200" s="87">
        <f>TDL200*(($H$150)+1)+(IF(TDM200&lt;101,TDM200,IF(TDM200&lt;201,TDM200/2,IF(TDM200&lt;=301,TDM200/3,TDM200/4))))</f>
        <v>0</v>
      </c>
      <c r="TDO200" s="108">
        <v>4</v>
      </c>
      <c r="TDP200" s="109"/>
      <c r="TDQ200" s="87"/>
      <c r="TDR200" s="87"/>
      <c r="TDS200" s="87">
        <v>0</v>
      </c>
      <c r="TDT200" s="87">
        <f>TDR200+TDS200</f>
        <v>0</v>
      </c>
      <c r="TDU200" s="87">
        <v>0</v>
      </c>
      <c r="TDV200" s="87">
        <f>TDT200*(($H$150)+1)+(IF(TDU200&lt;101,TDU200,IF(TDU200&lt;201,TDU200/2,IF(TDU200&lt;=301,TDU200/3,TDU200/4))))</f>
        <v>0</v>
      </c>
      <c r="TDW200" s="108">
        <v>4</v>
      </c>
      <c r="TDX200" s="109"/>
      <c r="TDY200" s="87"/>
      <c r="TDZ200" s="87"/>
      <c r="TEA200" s="87">
        <v>0</v>
      </c>
      <c r="TEB200" s="87">
        <f>TDZ200+TEA200</f>
        <v>0</v>
      </c>
      <c r="TEC200" s="87">
        <v>0</v>
      </c>
      <c r="TED200" s="87">
        <f>TEB200*(($H$150)+1)+(IF(TEC200&lt;101,TEC200,IF(TEC200&lt;201,TEC200/2,IF(TEC200&lt;=301,TEC200/3,TEC200/4))))</f>
        <v>0</v>
      </c>
      <c r="TEE200" s="108">
        <v>4</v>
      </c>
      <c r="TEF200" s="109"/>
      <c r="TEG200" s="87"/>
      <c r="TEH200" s="87"/>
      <c r="TEI200" s="87">
        <v>0</v>
      </c>
      <c r="TEJ200" s="87">
        <f>TEH200+TEI200</f>
        <v>0</v>
      </c>
      <c r="TEK200" s="87">
        <v>0</v>
      </c>
      <c r="TEL200" s="87">
        <f>TEJ200*(($H$150)+1)+(IF(TEK200&lt;101,TEK200,IF(TEK200&lt;201,TEK200/2,IF(TEK200&lt;=301,TEK200/3,TEK200/4))))</f>
        <v>0</v>
      </c>
      <c r="TEM200" s="108">
        <v>4</v>
      </c>
      <c r="TEN200" s="109"/>
      <c r="TEO200" s="87"/>
      <c r="TEP200" s="87"/>
      <c r="TEQ200" s="87">
        <v>0</v>
      </c>
      <c r="TER200" s="87">
        <f>TEP200+TEQ200</f>
        <v>0</v>
      </c>
      <c r="TES200" s="87">
        <v>0</v>
      </c>
      <c r="TET200" s="87">
        <f>TER200*(($H$150)+1)+(IF(TES200&lt;101,TES200,IF(TES200&lt;201,TES200/2,IF(TES200&lt;=301,TES200/3,TES200/4))))</f>
        <v>0</v>
      </c>
      <c r="TEU200" s="108">
        <v>4</v>
      </c>
      <c r="TEV200" s="109"/>
      <c r="TEW200" s="87"/>
      <c r="TEX200" s="87"/>
      <c r="TEY200" s="87">
        <v>0</v>
      </c>
      <c r="TEZ200" s="87">
        <f>TEX200+TEY200</f>
        <v>0</v>
      </c>
      <c r="TFA200" s="87">
        <v>0</v>
      </c>
      <c r="TFB200" s="87">
        <f>TEZ200*(($H$150)+1)+(IF(TFA200&lt;101,TFA200,IF(TFA200&lt;201,TFA200/2,IF(TFA200&lt;=301,TFA200/3,TFA200/4))))</f>
        <v>0</v>
      </c>
      <c r="TFC200" s="108">
        <v>4</v>
      </c>
      <c r="TFD200" s="109"/>
      <c r="TFE200" s="87"/>
      <c r="TFF200" s="87"/>
      <c r="TFG200" s="87">
        <v>0</v>
      </c>
      <c r="TFH200" s="87">
        <f>TFF200+TFG200</f>
        <v>0</v>
      </c>
      <c r="TFI200" s="87">
        <v>0</v>
      </c>
      <c r="TFJ200" s="87">
        <f>TFH200*(($H$150)+1)+(IF(TFI200&lt;101,TFI200,IF(TFI200&lt;201,TFI200/2,IF(TFI200&lt;=301,TFI200/3,TFI200/4))))</f>
        <v>0</v>
      </c>
      <c r="TFK200" s="108">
        <v>4</v>
      </c>
      <c r="TFL200" s="109"/>
      <c r="TFM200" s="87"/>
      <c r="TFN200" s="87"/>
      <c r="TFO200" s="87">
        <v>0</v>
      </c>
      <c r="TFP200" s="87">
        <f>TFN200+TFO200</f>
        <v>0</v>
      </c>
      <c r="TFQ200" s="87">
        <v>0</v>
      </c>
      <c r="TFR200" s="87">
        <f>TFP200*(($H$150)+1)+(IF(TFQ200&lt;101,TFQ200,IF(TFQ200&lt;201,TFQ200/2,IF(TFQ200&lt;=301,TFQ200/3,TFQ200/4))))</f>
        <v>0</v>
      </c>
      <c r="TFS200" s="108">
        <v>4</v>
      </c>
      <c r="TFT200" s="109"/>
      <c r="TFU200" s="87"/>
      <c r="TFV200" s="87"/>
      <c r="TFW200" s="87">
        <v>0</v>
      </c>
      <c r="TFX200" s="87">
        <f>TFV200+TFW200</f>
        <v>0</v>
      </c>
      <c r="TFY200" s="87">
        <v>0</v>
      </c>
      <c r="TFZ200" s="87">
        <f>TFX200*(($H$150)+1)+(IF(TFY200&lt;101,TFY200,IF(TFY200&lt;201,TFY200/2,IF(TFY200&lt;=301,TFY200/3,TFY200/4))))</f>
        <v>0</v>
      </c>
      <c r="TGA200" s="108">
        <v>4</v>
      </c>
      <c r="TGB200" s="109"/>
      <c r="TGC200" s="87"/>
      <c r="TGD200" s="87"/>
      <c r="TGE200" s="87">
        <v>0</v>
      </c>
      <c r="TGF200" s="87">
        <f>TGD200+TGE200</f>
        <v>0</v>
      </c>
      <c r="TGG200" s="87">
        <v>0</v>
      </c>
      <c r="TGH200" s="87">
        <f>TGF200*(($H$150)+1)+(IF(TGG200&lt;101,TGG200,IF(TGG200&lt;201,TGG200/2,IF(TGG200&lt;=301,TGG200/3,TGG200/4))))</f>
        <v>0</v>
      </c>
      <c r="TGI200" s="108">
        <v>4</v>
      </c>
      <c r="TGJ200" s="109"/>
      <c r="TGK200" s="87"/>
      <c r="TGL200" s="87"/>
      <c r="TGM200" s="87">
        <v>0</v>
      </c>
      <c r="TGN200" s="87">
        <f>TGL200+TGM200</f>
        <v>0</v>
      </c>
      <c r="TGO200" s="87">
        <v>0</v>
      </c>
      <c r="TGP200" s="87">
        <f>TGN200*(($H$150)+1)+(IF(TGO200&lt;101,TGO200,IF(TGO200&lt;201,TGO200/2,IF(TGO200&lt;=301,TGO200/3,TGO200/4))))</f>
        <v>0</v>
      </c>
      <c r="TGQ200" s="108">
        <v>4</v>
      </c>
      <c r="TGR200" s="109"/>
      <c r="TGS200" s="87"/>
      <c r="TGT200" s="87"/>
      <c r="TGU200" s="87">
        <v>0</v>
      </c>
      <c r="TGV200" s="87">
        <f>TGT200+TGU200</f>
        <v>0</v>
      </c>
      <c r="TGW200" s="87">
        <v>0</v>
      </c>
      <c r="TGX200" s="87">
        <f>TGV200*(($H$150)+1)+(IF(TGW200&lt;101,TGW200,IF(TGW200&lt;201,TGW200/2,IF(TGW200&lt;=301,TGW200/3,TGW200/4))))</f>
        <v>0</v>
      </c>
      <c r="TGY200" s="108">
        <v>4</v>
      </c>
      <c r="TGZ200" s="109"/>
      <c r="THA200" s="87"/>
      <c r="THB200" s="87"/>
      <c r="THC200" s="87">
        <v>0</v>
      </c>
      <c r="THD200" s="87">
        <f>THB200+THC200</f>
        <v>0</v>
      </c>
      <c r="THE200" s="87">
        <v>0</v>
      </c>
      <c r="THF200" s="87">
        <f>THD200*(($H$150)+1)+(IF(THE200&lt;101,THE200,IF(THE200&lt;201,THE200/2,IF(THE200&lt;=301,THE200/3,THE200/4))))</f>
        <v>0</v>
      </c>
      <c r="THG200" s="108">
        <v>4</v>
      </c>
      <c r="THH200" s="109"/>
      <c r="THI200" s="87"/>
      <c r="THJ200" s="87"/>
      <c r="THK200" s="87">
        <v>0</v>
      </c>
      <c r="THL200" s="87">
        <f>THJ200+THK200</f>
        <v>0</v>
      </c>
      <c r="THM200" s="87">
        <v>0</v>
      </c>
      <c r="THN200" s="87">
        <f>THL200*(($H$150)+1)+(IF(THM200&lt;101,THM200,IF(THM200&lt;201,THM200/2,IF(THM200&lt;=301,THM200/3,THM200/4))))</f>
        <v>0</v>
      </c>
      <c r="THO200" s="108">
        <v>4</v>
      </c>
      <c r="THP200" s="109"/>
      <c r="THQ200" s="87"/>
      <c r="THR200" s="87"/>
      <c r="THS200" s="87">
        <v>0</v>
      </c>
      <c r="THT200" s="87">
        <f>THR200+THS200</f>
        <v>0</v>
      </c>
      <c r="THU200" s="87">
        <v>0</v>
      </c>
      <c r="THV200" s="87">
        <f>THT200*(($H$150)+1)+(IF(THU200&lt;101,THU200,IF(THU200&lt;201,THU200/2,IF(THU200&lt;=301,THU200/3,THU200/4))))</f>
        <v>0</v>
      </c>
      <c r="THW200" s="108">
        <v>4</v>
      </c>
      <c r="THX200" s="109"/>
      <c r="THY200" s="87"/>
      <c r="THZ200" s="87"/>
      <c r="TIA200" s="87">
        <v>0</v>
      </c>
      <c r="TIB200" s="87">
        <f>THZ200+TIA200</f>
        <v>0</v>
      </c>
      <c r="TIC200" s="87">
        <v>0</v>
      </c>
      <c r="TID200" s="87">
        <f>TIB200*(($H$150)+1)+(IF(TIC200&lt;101,TIC200,IF(TIC200&lt;201,TIC200/2,IF(TIC200&lt;=301,TIC200/3,TIC200/4))))</f>
        <v>0</v>
      </c>
      <c r="TIE200" s="108">
        <v>4</v>
      </c>
      <c r="TIF200" s="109"/>
      <c r="TIG200" s="87"/>
      <c r="TIH200" s="87"/>
      <c r="TII200" s="87">
        <v>0</v>
      </c>
      <c r="TIJ200" s="87">
        <f>TIH200+TII200</f>
        <v>0</v>
      </c>
      <c r="TIK200" s="87">
        <v>0</v>
      </c>
      <c r="TIL200" s="87">
        <f>TIJ200*(($H$150)+1)+(IF(TIK200&lt;101,TIK200,IF(TIK200&lt;201,TIK200/2,IF(TIK200&lt;=301,TIK200/3,TIK200/4))))</f>
        <v>0</v>
      </c>
      <c r="TIM200" s="108">
        <v>4</v>
      </c>
      <c r="TIN200" s="109"/>
      <c r="TIO200" s="87"/>
      <c r="TIP200" s="87"/>
      <c r="TIQ200" s="87">
        <v>0</v>
      </c>
      <c r="TIR200" s="87">
        <f>TIP200+TIQ200</f>
        <v>0</v>
      </c>
      <c r="TIS200" s="87">
        <v>0</v>
      </c>
      <c r="TIT200" s="87">
        <f>TIR200*(($H$150)+1)+(IF(TIS200&lt;101,TIS200,IF(TIS200&lt;201,TIS200/2,IF(TIS200&lt;=301,TIS200/3,TIS200/4))))</f>
        <v>0</v>
      </c>
      <c r="TIU200" s="108">
        <v>4</v>
      </c>
      <c r="TIV200" s="109"/>
      <c r="TIW200" s="87"/>
      <c r="TIX200" s="87"/>
      <c r="TIY200" s="87">
        <v>0</v>
      </c>
      <c r="TIZ200" s="87">
        <f>TIX200+TIY200</f>
        <v>0</v>
      </c>
      <c r="TJA200" s="87">
        <v>0</v>
      </c>
      <c r="TJB200" s="87">
        <f>TIZ200*(($H$150)+1)+(IF(TJA200&lt;101,TJA200,IF(TJA200&lt;201,TJA200/2,IF(TJA200&lt;=301,TJA200/3,TJA200/4))))</f>
        <v>0</v>
      </c>
      <c r="TJC200" s="108">
        <v>4</v>
      </c>
      <c r="TJD200" s="109"/>
      <c r="TJE200" s="87"/>
      <c r="TJF200" s="87"/>
      <c r="TJG200" s="87">
        <v>0</v>
      </c>
      <c r="TJH200" s="87">
        <f>TJF200+TJG200</f>
        <v>0</v>
      </c>
      <c r="TJI200" s="87">
        <v>0</v>
      </c>
      <c r="TJJ200" s="87">
        <f>TJH200*(($H$150)+1)+(IF(TJI200&lt;101,TJI200,IF(TJI200&lt;201,TJI200/2,IF(TJI200&lt;=301,TJI200/3,TJI200/4))))</f>
        <v>0</v>
      </c>
      <c r="TJK200" s="108">
        <v>4</v>
      </c>
      <c r="TJL200" s="109"/>
      <c r="TJM200" s="87"/>
      <c r="TJN200" s="87"/>
      <c r="TJO200" s="87">
        <v>0</v>
      </c>
      <c r="TJP200" s="87">
        <f>TJN200+TJO200</f>
        <v>0</v>
      </c>
      <c r="TJQ200" s="87">
        <v>0</v>
      </c>
      <c r="TJR200" s="87">
        <f>TJP200*(($H$150)+1)+(IF(TJQ200&lt;101,TJQ200,IF(TJQ200&lt;201,TJQ200/2,IF(TJQ200&lt;=301,TJQ200/3,TJQ200/4))))</f>
        <v>0</v>
      </c>
      <c r="TJS200" s="108">
        <v>4</v>
      </c>
      <c r="TJT200" s="109"/>
      <c r="TJU200" s="87"/>
      <c r="TJV200" s="87"/>
      <c r="TJW200" s="87">
        <v>0</v>
      </c>
      <c r="TJX200" s="87">
        <f>TJV200+TJW200</f>
        <v>0</v>
      </c>
      <c r="TJY200" s="87">
        <v>0</v>
      </c>
      <c r="TJZ200" s="87">
        <f>TJX200*(($H$150)+1)+(IF(TJY200&lt;101,TJY200,IF(TJY200&lt;201,TJY200/2,IF(TJY200&lt;=301,TJY200/3,TJY200/4))))</f>
        <v>0</v>
      </c>
      <c r="TKA200" s="108">
        <v>4</v>
      </c>
      <c r="TKB200" s="109"/>
      <c r="TKC200" s="87"/>
      <c r="TKD200" s="87"/>
      <c r="TKE200" s="87">
        <v>0</v>
      </c>
      <c r="TKF200" s="87">
        <f>TKD200+TKE200</f>
        <v>0</v>
      </c>
      <c r="TKG200" s="87">
        <v>0</v>
      </c>
      <c r="TKH200" s="87">
        <f>TKF200*(($H$150)+1)+(IF(TKG200&lt;101,TKG200,IF(TKG200&lt;201,TKG200/2,IF(TKG200&lt;=301,TKG200/3,TKG200/4))))</f>
        <v>0</v>
      </c>
      <c r="TKI200" s="108">
        <v>4</v>
      </c>
      <c r="TKJ200" s="109"/>
      <c r="TKK200" s="87"/>
      <c r="TKL200" s="87"/>
      <c r="TKM200" s="87">
        <v>0</v>
      </c>
      <c r="TKN200" s="87">
        <f>TKL200+TKM200</f>
        <v>0</v>
      </c>
      <c r="TKO200" s="87">
        <v>0</v>
      </c>
      <c r="TKP200" s="87">
        <f>TKN200*(($H$150)+1)+(IF(TKO200&lt;101,TKO200,IF(TKO200&lt;201,TKO200/2,IF(TKO200&lt;=301,TKO200/3,TKO200/4))))</f>
        <v>0</v>
      </c>
      <c r="TKQ200" s="108">
        <v>4</v>
      </c>
      <c r="TKR200" s="109"/>
      <c r="TKS200" s="87"/>
      <c r="TKT200" s="87"/>
      <c r="TKU200" s="87">
        <v>0</v>
      </c>
      <c r="TKV200" s="87">
        <f>TKT200+TKU200</f>
        <v>0</v>
      </c>
      <c r="TKW200" s="87">
        <v>0</v>
      </c>
      <c r="TKX200" s="87">
        <f>TKV200*(($H$150)+1)+(IF(TKW200&lt;101,TKW200,IF(TKW200&lt;201,TKW200/2,IF(TKW200&lt;=301,TKW200/3,TKW200/4))))</f>
        <v>0</v>
      </c>
      <c r="TKY200" s="108">
        <v>4</v>
      </c>
      <c r="TKZ200" s="109"/>
      <c r="TLA200" s="87"/>
      <c r="TLB200" s="87"/>
      <c r="TLC200" s="87">
        <v>0</v>
      </c>
      <c r="TLD200" s="87">
        <f>TLB200+TLC200</f>
        <v>0</v>
      </c>
      <c r="TLE200" s="87">
        <v>0</v>
      </c>
      <c r="TLF200" s="87">
        <f>TLD200*(($H$150)+1)+(IF(TLE200&lt;101,TLE200,IF(TLE200&lt;201,TLE200/2,IF(TLE200&lt;=301,TLE200/3,TLE200/4))))</f>
        <v>0</v>
      </c>
      <c r="TLG200" s="108">
        <v>4</v>
      </c>
      <c r="TLH200" s="109"/>
      <c r="TLI200" s="87"/>
      <c r="TLJ200" s="87"/>
      <c r="TLK200" s="87">
        <v>0</v>
      </c>
      <c r="TLL200" s="87">
        <f>TLJ200+TLK200</f>
        <v>0</v>
      </c>
      <c r="TLM200" s="87">
        <v>0</v>
      </c>
      <c r="TLN200" s="87">
        <f>TLL200*(($H$150)+1)+(IF(TLM200&lt;101,TLM200,IF(TLM200&lt;201,TLM200/2,IF(TLM200&lt;=301,TLM200/3,TLM200/4))))</f>
        <v>0</v>
      </c>
      <c r="TLO200" s="108">
        <v>4</v>
      </c>
      <c r="TLP200" s="109"/>
      <c r="TLQ200" s="87"/>
      <c r="TLR200" s="87"/>
      <c r="TLS200" s="87">
        <v>0</v>
      </c>
      <c r="TLT200" s="87">
        <f>TLR200+TLS200</f>
        <v>0</v>
      </c>
      <c r="TLU200" s="87">
        <v>0</v>
      </c>
      <c r="TLV200" s="87">
        <f>TLT200*(($H$150)+1)+(IF(TLU200&lt;101,TLU200,IF(TLU200&lt;201,TLU200/2,IF(TLU200&lt;=301,TLU200/3,TLU200/4))))</f>
        <v>0</v>
      </c>
      <c r="TLW200" s="108">
        <v>4</v>
      </c>
      <c r="TLX200" s="109"/>
      <c r="TLY200" s="87"/>
      <c r="TLZ200" s="87"/>
      <c r="TMA200" s="87">
        <v>0</v>
      </c>
      <c r="TMB200" s="87">
        <f>TLZ200+TMA200</f>
        <v>0</v>
      </c>
      <c r="TMC200" s="87">
        <v>0</v>
      </c>
      <c r="TMD200" s="87">
        <f>TMB200*(($H$150)+1)+(IF(TMC200&lt;101,TMC200,IF(TMC200&lt;201,TMC200/2,IF(TMC200&lt;=301,TMC200/3,TMC200/4))))</f>
        <v>0</v>
      </c>
      <c r="TME200" s="108">
        <v>4</v>
      </c>
      <c r="TMF200" s="109"/>
      <c r="TMG200" s="87"/>
      <c r="TMH200" s="87"/>
      <c r="TMI200" s="87">
        <v>0</v>
      </c>
      <c r="TMJ200" s="87">
        <f>TMH200+TMI200</f>
        <v>0</v>
      </c>
      <c r="TMK200" s="87">
        <v>0</v>
      </c>
      <c r="TML200" s="87">
        <f>TMJ200*(($H$150)+1)+(IF(TMK200&lt;101,TMK200,IF(TMK200&lt;201,TMK200/2,IF(TMK200&lt;=301,TMK200/3,TMK200/4))))</f>
        <v>0</v>
      </c>
      <c r="TMM200" s="108">
        <v>4</v>
      </c>
      <c r="TMN200" s="109"/>
      <c r="TMO200" s="87"/>
      <c r="TMP200" s="87"/>
      <c r="TMQ200" s="87">
        <v>0</v>
      </c>
      <c r="TMR200" s="87">
        <f>TMP200+TMQ200</f>
        <v>0</v>
      </c>
      <c r="TMS200" s="87">
        <v>0</v>
      </c>
      <c r="TMT200" s="87">
        <f>TMR200*(($H$150)+1)+(IF(TMS200&lt;101,TMS200,IF(TMS200&lt;201,TMS200/2,IF(TMS200&lt;=301,TMS200/3,TMS200/4))))</f>
        <v>0</v>
      </c>
      <c r="TMU200" s="108">
        <v>4</v>
      </c>
      <c r="TMV200" s="109"/>
      <c r="TMW200" s="87"/>
      <c r="TMX200" s="87"/>
      <c r="TMY200" s="87">
        <v>0</v>
      </c>
      <c r="TMZ200" s="87">
        <f>TMX200+TMY200</f>
        <v>0</v>
      </c>
      <c r="TNA200" s="87">
        <v>0</v>
      </c>
      <c r="TNB200" s="87">
        <f>TMZ200*(($H$150)+1)+(IF(TNA200&lt;101,TNA200,IF(TNA200&lt;201,TNA200/2,IF(TNA200&lt;=301,TNA200/3,TNA200/4))))</f>
        <v>0</v>
      </c>
      <c r="TNC200" s="108">
        <v>4</v>
      </c>
      <c r="TND200" s="109"/>
      <c r="TNE200" s="87"/>
      <c r="TNF200" s="87"/>
      <c r="TNG200" s="87">
        <v>0</v>
      </c>
      <c r="TNH200" s="87">
        <f>TNF200+TNG200</f>
        <v>0</v>
      </c>
      <c r="TNI200" s="87">
        <v>0</v>
      </c>
      <c r="TNJ200" s="87">
        <f>TNH200*(($H$150)+1)+(IF(TNI200&lt;101,TNI200,IF(TNI200&lt;201,TNI200/2,IF(TNI200&lt;=301,TNI200/3,TNI200/4))))</f>
        <v>0</v>
      </c>
      <c r="TNK200" s="108">
        <v>4</v>
      </c>
      <c r="TNL200" s="109"/>
      <c r="TNM200" s="87"/>
      <c r="TNN200" s="87"/>
      <c r="TNO200" s="87">
        <v>0</v>
      </c>
      <c r="TNP200" s="87">
        <f>TNN200+TNO200</f>
        <v>0</v>
      </c>
      <c r="TNQ200" s="87">
        <v>0</v>
      </c>
      <c r="TNR200" s="87">
        <f>TNP200*(($H$150)+1)+(IF(TNQ200&lt;101,TNQ200,IF(TNQ200&lt;201,TNQ200/2,IF(TNQ200&lt;=301,TNQ200/3,TNQ200/4))))</f>
        <v>0</v>
      </c>
      <c r="TNS200" s="108">
        <v>4</v>
      </c>
      <c r="TNT200" s="109"/>
      <c r="TNU200" s="87"/>
      <c r="TNV200" s="87"/>
      <c r="TNW200" s="87">
        <v>0</v>
      </c>
      <c r="TNX200" s="87">
        <f>TNV200+TNW200</f>
        <v>0</v>
      </c>
      <c r="TNY200" s="87">
        <v>0</v>
      </c>
      <c r="TNZ200" s="87">
        <f>TNX200*(($H$150)+1)+(IF(TNY200&lt;101,TNY200,IF(TNY200&lt;201,TNY200/2,IF(TNY200&lt;=301,TNY200/3,TNY200/4))))</f>
        <v>0</v>
      </c>
      <c r="TOA200" s="108">
        <v>4</v>
      </c>
      <c r="TOB200" s="109"/>
      <c r="TOC200" s="87"/>
      <c r="TOD200" s="87"/>
      <c r="TOE200" s="87">
        <v>0</v>
      </c>
      <c r="TOF200" s="87">
        <f>TOD200+TOE200</f>
        <v>0</v>
      </c>
      <c r="TOG200" s="87">
        <v>0</v>
      </c>
      <c r="TOH200" s="87">
        <f>TOF200*(($H$150)+1)+(IF(TOG200&lt;101,TOG200,IF(TOG200&lt;201,TOG200/2,IF(TOG200&lt;=301,TOG200/3,TOG200/4))))</f>
        <v>0</v>
      </c>
      <c r="TOI200" s="108">
        <v>4</v>
      </c>
      <c r="TOJ200" s="109"/>
      <c r="TOK200" s="87"/>
      <c r="TOL200" s="87"/>
      <c r="TOM200" s="87">
        <v>0</v>
      </c>
      <c r="TON200" s="87">
        <f>TOL200+TOM200</f>
        <v>0</v>
      </c>
      <c r="TOO200" s="87">
        <v>0</v>
      </c>
      <c r="TOP200" s="87">
        <f>TON200*(($H$150)+1)+(IF(TOO200&lt;101,TOO200,IF(TOO200&lt;201,TOO200/2,IF(TOO200&lt;=301,TOO200/3,TOO200/4))))</f>
        <v>0</v>
      </c>
      <c r="TOQ200" s="108">
        <v>4</v>
      </c>
      <c r="TOR200" s="109"/>
      <c r="TOS200" s="87"/>
      <c r="TOT200" s="87"/>
      <c r="TOU200" s="87">
        <v>0</v>
      </c>
      <c r="TOV200" s="87">
        <f>TOT200+TOU200</f>
        <v>0</v>
      </c>
      <c r="TOW200" s="87">
        <v>0</v>
      </c>
      <c r="TOX200" s="87">
        <f>TOV200*(($H$150)+1)+(IF(TOW200&lt;101,TOW200,IF(TOW200&lt;201,TOW200/2,IF(TOW200&lt;=301,TOW200/3,TOW200/4))))</f>
        <v>0</v>
      </c>
      <c r="TOY200" s="108">
        <v>4</v>
      </c>
      <c r="TOZ200" s="109"/>
      <c r="TPA200" s="87"/>
      <c r="TPB200" s="87"/>
      <c r="TPC200" s="87">
        <v>0</v>
      </c>
      <c r="TPD200" s="87">
        <f>TPB200+TPC200</f>
        <v>0</v>
      </c>
      <c r="TPE200" s="87">
        <v>0</v>
      </c>
      <c r="TPF200" s="87">
        <f>TPD200*(($H$150)+1)+(IF(TPE200&lt;101,TPE200,IF(TPE200&lt;201,TPE200/2,IF(TPE200&lt;=301,TPE200/3,TPE200/4))))</f>
        <v>0</v>
      </c>
      <c r="TPG200" s="108">
        <v>4</v>
      </c>
      <c r="TPH200" s="109"/>
      <c r="TPI200" s="87"/>
      <c r="TPJ200" s="87"/>
      <c r="TPK200" s="87">
        <v>0</v>
      </c>
      <c r="TPL200" s="87">
        <f>TPJ200+TPK200</f>
        <v>0</v>
      </c>
      <c r="TPM200" s="87">
        <v>0</v>
      </c>
      <c r="TPN200" s="87">
        <f>TPL200*(($H$150)+1)+(IF(TPM200&lt;101,TPM200,IF(TPM200&lt;201,TPM200/2,IF(TPM200&lt;=301,TPM200/3,TPM200/4))))</f>
        <v>0</v>
      </c>
      <c r="TPO200" s="108">
        <v>4</v>
      </c>
      <c r="TPP200" s="109"/>
      <c r="TPQ200" s="87"/>
      <c r="TPR200" s="87"/>
      <c r="TPS200" s="87">
        <v>0</v>
      </c>
      <c r="TPT200" s="87">
        <f>TPR200+TPS200</f>
        <v>0</v>
      </c>
      <c r="TPU200" s="87">
        <v>0</v>
      </c>
      <c r="TPV200" s="87">
        <f>TPT200*(($H$150)+1)+(IF(TPU200&lt;101,TPU200,IF(TPU200&lt;201,TPU200/2,IF(TPU200&lt;=301,TPU200/3,TPU200/4))))</f>
        <v>0</v>
      </c>
      <c r="TPW200" s="108">
        <v>4</v>
      </c>
      <c r="TPX200" s="109"/>
      <c r="TPY200" s="87"/>
      <c r="TPZ200" s="87"/>
      <c r="TQA200" s="87">
        <v>0</v>
      </c>
      <c r="TQB200" s="87">
        <f>TPZ200+TQA200</f>
        <v>0</v>
      </c>
      <c r="TQC200" s="87">
        <v>0</v>
      </c>
      <c r="TQD200" s="87">
        <f>TQB200*(($H$150)+1)+(IF(TQC200&lt;101,TQC200,IF(TQC200&lt;201,TQC200/2,IF(TQC200&lt;=301,TQC200/3,TQC200/4))))</f>
        <v>0</v>
      </c>
      <c r="TQE200" s="108">
        <v>4</v>
      </c>
      <c r="TQF200" s="109"/>
      <c r="TQG200" s="87"/>
      <c r="TQH200" s="87"/>
      <c r="TQI200" s="87">
        <v>0</v>
      </c>
      <c r="TQJ200" s="87">
        <f>TQH200+TQI200</f>
        <v>0</v>
      </c>
      <c r="TQK200" s="87">
        <v>0</v>
      </c>
      <c r="TQL200" s="87">
        <f>TQJ200*(($H$150)+1)+(IF(TQK200&lt;101,TQK200,IF(TQK200&lt;201,TQK200/2,IF(TQK200&lt;=301,TQK200/3,TQK200/4))))</f>
        <v>0</v>
      </c>
      <c r="TQM200" s="108">
        <v>4</v>
      </c>
      <c r="TQN200" s="109"/>
      <c r="TQO200" s="87"/>
      <c r="TQP200" s="87"/>
      <c r="TQQ200" s="87">
        <v>0</v>
      </c>
      <c r="TQR200" s="87">
        <f>TQP200+TQQ200</f>
        <v>0</v>
      </c>
      <c r="TQS200" s="87">
        <v>0</v>
      </c>
      <c r="TQT200" s="87">
        <f>TQR200*(($H$150)+1)+(IF(TQS200&lt;101,TQS200,IF(TQS200&lt;201,TQS200/2,IF(TQS200&lt;=301,TQS200/3,TQS200/4))))</f>
        <v>0</v>
      </c>
      <c r="TQU200" s="108">
        <v>4</v>
      </c>
      <c r="TQV200" s="109"/>
      <c r="TQW200" s="87"/>
      <c r="TQX200" s="87"/>
      <c r="TQY200" s="87">
        <v>0</v>
      </c>
      <c r="TQZ200" s="87">
        <f>TQX200+TQY200</f>
        <v>0</v>
      </c>
      <c r="TRA200" s="87">
        <v>0</v>
      </c>
      <c r="TRB200" s="87">
        <f>TQZ200*(($H$150)+1)+(IF(TRA200&lt;101,TRA200,IF(TRA200&lt;201,TRA200/2,IF(TRA200&lt;=301,TRA200/3,TRA200/4))))</f>
        <v>0</v>
      </c>
      <c r="TRC200" s="108">
        <v>4</v>
      </c>
      <c r="TRD200" s="109"/>
      <c r="TRE200" s="87"/>
      <c r="TRF200" s="87"/>
      <c r="TRG200" s="87">
        <v>0</v>
      </c>
      <c r="TRH200" s="87">
        <f>TRF200+TRG200</f>
        <v>0</v>
      </c>
      <c r="TRI200" s="87">
        <v>0</v>
      </c>
      <c r="TRJ200" s="87">
        <f>TRH200*(($H$150)+1)+(IF(TRI200&lt;101,TRI200,IF(TRI200&lt;201,TRI200/2,IF(TRI200&lt;=301,TRI200/3,TRI200/4))))</f>
        <v>0</v>
      </c>
      <c r="TRK200" s="108">
        <v>4</v>
      </c>
      <c r="TRL200" s="109"/>
      <c r="TRM200" s="87"/>
      <c r="TRN200" s="87"/>
      <c r="TRO200" s="87">
        <v>0</v>
      </c>
      <c r="TRP200" s="87">
        <f>TRN200+TRO200</f>
        <v>0</v>
      </c>
      <c r="TRQ200" s="87">
        <v>0</v>
      </c>
      <c r="TRR200" s="87">
        <f>TRP200*(($H$150)+1)+(IF(TRQ200&lt;101,TRQ200,IF(TRQ200&lt;201,TRQ200/2,IF(TRQ200&lt;=301,TRQ200/3,TRQ200/4))))</f>
        <v>0</v>
      </c>
      <c r="TRS200" s="108">
        <v>4</v>
      </c>
      <c r="TRT200" s="109"/>
      <c r="TRU200" s="87"/>
      <c r="TRV200" s="87"/>
      <c r="TRW200" s="87">
        <v>0</v>
      </c>
      <c r="TRX200" s="87">
        <f>TRV200+TRW200</f>
        <v>0</v>
      </c>
      <c r="TRY200" s="87">
        <v>0</v>
      </c>
      <c r="TRZ200" s="87">
        <f>TRX200*(($H$150)+1)+(IF(TRY200&lt;101,TRY200,IF(TRY200&lt;201,TRY200/2,IF(TRY200&lt;=301,TRY200/3,TRY200/4))))</f>
        <v>0</v>
      </c>
      <c r="TSA200" s="108">
        <v>4</v>
      </c>
      <c r="TSB200" s="109"/>
      <c r="TSC200" s="87"/>
      <c r="TSD200" s="87"/>
      <c r="TSE200" s="87">
        <v>0</v>
      </c>
      <c r="TSF200" s="87">
        <f>TSD200+TSE200</f>
        <v>0</v>
      </c>
      <c r="TSG200" s="87">
        <v>0</v>
      </c>
      <c r="TSH200" s="87">
        <f>TSF200*(($H$150)+1)+(IF(TSG200&lt;101,TSG200,IF(TSG200&lt;201,TSG200/2,IF(TSG200&lt;=301,TSG200/3,TSG200/4))))</f>
        <v>0</v>
      </c>
      <c r="TSI200" s="108">
        <v>4</v>
      </c>
      <c r="TSJ200" s="109"/>
      <c r="TSK200" s="87"/>
      <c r="TSL200" s="87"/>
      <c r="TSM200" s="87">
        <v>0</v>
      </c>
      <c r="TSN200" s="87">
        <f>TSL200+TSM200</f>
        <v>0</v>
      </c>
      <c r="TSO200" s="87">
        <v>0</v>
      </c>
      <c r="TSP200" s="87">
        <f>TSN200*(($H$150)+1)+(IF(TSO200&lt;101,TSO200,IF(TSO200&lt;201,TSO200/2,IF(TSO200&lt;=301,TSO200/3,TSO200/4))))</f>
        <v>0</v>
      </c>
      <c r="TSQ200" s="108">
        <v>4</v>
      </c>
      <c r="TSR200" s="109"/>
      <c r="TSS200" s="87"/>
      <c r="TST200" s="87"/>
      <c r="TSU200" s="87">
        <v>0</v>
      </c>
      <c r="TSV200" s="87">
        <f>TST200+TSU200</f>
        <v>0</v>
      </c>
      <c r="TSW200" s="87">
        <v>0</v>
      </c>
      <c r="TSX200" s="87">
        <f>TSV200*(($H$150)+1)+(IF(TSW200&lt;101,TSW200,IF(TSW200&lt;201,TSW200/2,IF(TSW200&lt;=301,TSW200/3,TSW200/4))))</f>
        <v>0</v>
      </c>
      <c r="TSY200" s="108">
        <v>4</v>
      </c>
      <c r="TSZ200" s="109"/>
      <c r="TTA200" s="87"/>
      <c r="TTB200" s="87"/>
      <c r="TTC200" s="87">
        <v>0</v>
      </c>
      <c r="TTD200" s="87">
        <f>TTB200+TTC200</f>
        <v>0</v>
      </c>
      <c r="TTE200" s="87">
        <v>0</v>
      </c>
      <c r="TTF200" s="87">
        <f>TTD200*(($H$150)+1)+(IF(TTE200&lt;101,TTE200,IF(TTE200&lt;201,TTE200/2,IF(TTE200&lt;=301,TTE200/3,TTE200/4))))</f>
        <v>0</v>
      </c>
      <c r="TTG200" s="108">
        <v>4</v>
      </c>
      <c r="TTH200" s="109"/>
      <c r="TTI200" s="87"/>
      <c r="TTJ200" s="87"/>
      <c r="TTK200" s="87">
        <v>0</v>
      </c>
      <c r="TTL200" s="87">
        <f>TTJ200+TTK200</f>
        <v>0</v>
      </c>
      <c r="TTM200" s="87">
        <v>0</v>
      </c>
      <c r="TTN200" s="87">
        <f>TTL200*(($H$150)+1)+(IF(TTM200&lt;101,TTM200,IF(TTM200&lt;201,TTM200/2,IF(TTM200&lt;=301,TTM200/3,TTM200/4))))</f>
        <v>0</v>
      </c>
      <c r="TTO200" s="108">
        <v>4</v>
      </c>
      <c r="TTP200" s="109"/>
      <c r="TTQ200" s="87"/>
      <c r="TTR200" s="87"/>
      <c r="TTS200" s="87">
        <v>0</v>
      </c>
      <c r="TTT200" s="87">
        <f>TTR200+TTS200</f>
        <v>0</v>
      </c>
      <c r="TTU200" s="87">
        <v>0</v>
      </c>
      <c r="TTV200" s="87">
        <f>TTT200*(($H$150)+1)+(IF(TTU200&lt;101,TTU200,IF(TTU200&lt;201,TTU200/2,IF(TTU200&lt;=301,TTU200/3,TTU200/4))))</f>
        <v>0</v>
      </c>
      <c r="TTW200" s="108">
        <v>4</v>
      </c>
      <c r="TTX200" s="109"/>
      <c r="TTY200" s="87"/>
      <c r="TTZ200" s="87"/>
      <c r="TUA200" s="87">
        <v>0</v>
      </c>
      <c r="TUB200" s="87">
        <f>TTZ200+TUA200</f>
        <v>0</v>
      </c>
      <c r="TUC200" s="87">
        <v>0</v>
      </c>
      <c r="TUD200" s="87">
        <f>TUB200*(($H$150)+1)+(IF(TUC200&lt;101,TUC200,IF(TUC200&lt;201,TUC200/2,IF(TUC200&lt;=301,TUC200/3,TUC200/4))))</f>
        <v>0</v>
      </c>
      <c r="TUE200" s="108">
        <v>4</v>
      </c>
      <c r="TUF200" s="109"/>
      <c r="TUG200" s="87"/>
      <c r="TUH200" s="87"/>
      <c r="TUI200" s="87">
        <v>0</v>
      </c>
      <c r="TUJ200" s="87">
        <f>TUH200+TUI200</f>
        <v>0</v>
      </c>
      <c r="TUK200" s="87">
        <v>0</v>
      </c>
      <c r="TUL200" s="87">
        <f>TUJ200*(($H$150)+1)+(IF(TUK200&lt;101,TUK200,IF(TUK200&lt;201,TUK200/2,IF(TUK200&lt;=301,TUK200/3,TUK200/4))))</f>
        <v>0</v>
      </c>
      <c r="TUM200" s="108">
        <v>4</v>
      </c>
      <c r="TUN200" s="109"/>
      <c r="TUO200" s="87"/>
      <c r="TUP200" s="87"/>
      <c r="TUQ200" s="87">
        <v>0</v>
      </c>
      <c r="TUR200" s="87">
        <f>TUP200+TUQ200</f>
        <v>0</v>
      </c>
      <c r="TUS200" s="87">
        <v>0</v>
      </c>
      <c r="TUT200" s="87">
        <f>TUR200*(($H$150)+1)+(IF(TUS200&lt;101,TUS200,IF(TUS200&lt;201,TUS200/2,IF(TUS200&lt;=301,TUS200/3,TUS200/4))))</f>
        <v>0</v>
      </c>
      <c r="TUU200" s="108">
        <v>4</v>
      </c>
      <c r="TUV200" s="109"/>
      <c r="TUW200" s="87"/>
      <c r="TUX200" s="87"/>
      <c r="TUY200" s="87">
        <v>0</v>
      </c>
      <c r="TUZ200" s="87">
        <f>TUX200+TUY200</f>
        <v>0</v>
      </c>
      <c r="TVA200" s="87">
        <v>0</v>
      </c>
      <c r="TVB200" s="87">
        <f>TUZ200*(($H$150)+1)+(IF(TVA200&lt;101,TVA200,IF(TVA200&lt;201,TVA200/2,IF(TVA200&lt;=301,TVA200/3,TVA200/4))))</f>
        <v>0</v>
      </c>
      <c r="TVC200" s="108">
        <v>4</v>
      </c>
      <c r="TVD200" s="109"/>
      <c r="TVE200" s="87"/>
      <c r="TVF200" s="87"/>
      <c r="TVG200" s="87">
        <v>0</v>
      </c>
      <c r="TVH200" s="87">
        <f>TVF200+TVG200</f>
        <v>0</v>
      </c>
      <c r="TVI200" s="87">
        <v>0</v>
      </c>
      <c r="TVJ200" s="87">
        <f>TVH200*(($H$150)+1)+(IF(TVI200&lt;101,TVI200,IF(TVI200&lt;201,TVI200/2,IF(TVI200&lt;=301,TVI200/3,TVI200/4))))</f>
        <v>0</v>
      </c>
      <c r="TVK200" s="108">
        <v>4</v>
      </c>
      <c r="TVL200" s="109"/>
      <c r="TVM200" s="87"/>
      <c r="TVN200" s="87"/>
      <c r="TVO200" s="87">
        <v>0</v>
      </c>
      <c r="TVP200" s="87">
        <f>TVN200+TVO200</f>
        <v>0</v>
      </c>
      <c r="TVQ200" s="87">
        <v>0</v>
      </c>
      <c r="TVR200" s="87">
        <f>TVP200*(($H$150)+1)+(IF(TVQ200&lt;101,TVQ200,IF(TVQ200&lt;201,TVQ200/2,IF(TVQ200&lt;=301,TVQ200/3,TVQ200/4))))</f>
        <v>0</v>
      </c>
      <c r="TVS200" s="108">
        <v>4</v>
      </c>
      <c r="TVT200" s="109"/>
      <c r="TVU200" s="87"/>
      <c r="TVV200" s="87"/>
      <c r="TVW200" s="87">
        <v>0</v>
      </c>
      <c r="TVX200" s="87">
        <f>TVV200+TVW200</f>
        <v>0</v>
      </c>
      <c r="TVY200" s="87">
        <v>0</v>
      </c>
      <c r="TVZ200" s="87">
        <f>TVX200*(($H$150)+1)+(IF(TVY200&lt;101,TVY200,IF(TVY200&lt;201,TVY200/2,IF(TVY200&lt;=301,TVY200/3,TVY200/4))))</f>
        <v>0</v>
      </c>
      <c r="TWA200" s="108">
        <v>4</v>
      </c>
      <c r="TWB200" s="109"/>
      <c r="TWC200" s="87"/>
      <c r="TWD200" s="87"/>
      <c r="TWE200" s="87">
        <v>0</v>
      </c>
      <c r="TWF200" s="87">
        <f>TWD200+TWE200</f>
        <v>0</v>
      </c>
      <c r="TWG200" s="87">
        <v>0</v>
      </c>
      <c r="TWH200" s="87">
        <f>TWF200*(($H$150)+1)+(IF(TWG200&lt;101,TWG200,IF(TWG200&lt;201,TWG200/2,IF(TWG200&lt;=301,TWG200/3,TWG200/4))))</f>
        <v>0</v>
      </c>
      <c r="TWI200" s="108">
        <v>4</v>
      </c>
      <c r="TWJ200" s="109"/>
      <c r="TWK200" s="87"/>
      <c r="TWL200" s="87"/>
      <c r="TWM200" s="87">
        <v>0</v>
      </c>
      <c r="TWN200" s="87">
        <f>TWL200+TWM200</f>
        <v>0</v>
      </c>
      <c r="TWO200" s="87">
        <v>0</v>
      </c>
      <c r="TWP200" s="87">
        <f>TWN200*(($H$150)+1)+(IF(TWO200&lt;101,TWO200,IF(TWO200&lt;201,TWO200/2,IF(TWO200&lt;=301,TWO200/3,TWO200/4))))</f>
        <v>0</v>
      </c>
      <c r="TWQ200" s="108">
        <v>4</v>
      </c>
      <c r="TWR200" s="109"/>
      <c r="TWS200" s="87"/>
      <c r="TWT200" s="87"/>
      <c r="TWU200" s="87">
        <v>0</v>
      </c>
      <c r="TWV200" s="87">
        <f>TWT200+TWU200</f>
        <v>0</v>
      </c>
      <c r="TWW200" s="87">
        <v>0</v>
      </c>
      <c r="TWX200" s="87">
        <f>TWV200*(($H$150)+1)+(IF(TWW200&lt;101,TWW200,IF(TWW200&lt;201,TWW200/2,IF(TWW200&lt;=301,TWW200/3,TWW200/4))))</f>
        <v>0</v>
      </c>
      <c r="TWY200" s="108">
        <v>4</v>
      </c>
      <c r="TWZ200" s="109"/>
      <c r="TXA200" s="87"/>
      <c r="TXB200" s="87"/>
      <c r="TXC200" s="87">
        <v>0</v>
      </c>
      <c r="TXD200" s="87">
        <f>TXB200+TXC200</f>
        <v>0</v>
      </c>
      <c r="TXE200" s="87">
        <v>0</v>
      </c>
      <c r="TXF200" s="87">
        <f>TXD200*(($H$150)+1)+(IF(TXE200&lt;101,TXE200,IF(TXE200&lt;201,TXE200/2,IF(TXE200&lt;=301,TXE200/3,TXE200/4))))</f>
        <v>0</v>
      </c>
      <c r="TXG200" s="108">
        <v>4</v>
      </c>
      <c r="TXH200" s="109"/>
      <c r="TXI200" s="87"/>
      <c r="TXJ200" s="87"/>
      <c r="TXK200" s="87">
        <v>0</v>
      </c>
      <c r="TXL200" s="87">
        <f>TXJ200+TXK200</f>
        <v>0</v>
      </c>
      <c r="TXM200" s="87">
        <v>0</v>
      </c>
      <c r="TXN200" s="87">
        <f>TXL200*(($H$150)+1)+(IF(TXM200&lt;101,TXM200,IF(TXM200&lt;201,TXM200/2,IF(TXM200&lt;=301,TXM200/3,TXM200/4))))</f>
        <v>0</v>
      </c>
      <c r="TXO200" s="108">
        <v>4</v>
      </c>
      <c r="TXP200" s="109"/>
      <c r="TXQ200" s="87"/>
      <c r="TXR200" s="87"/>
      <c r="TXS200" s="87">
        <v>0</v>
      </c>
      <c r="TXT200" s="87">
        <f>TXR200+TXS200</f>
        <v>0</v>
      </c>
      <c r="TXU200" s="87">
        <v>0</v>
      </c>
      <c r="TXV200" s="87">
        <f>TXT200*(($H$150)+1)+(IF(TXU200&lt;101,TXU200,IF(TXU200&lt;201,TXU200/2,IF(TXU200&lt;=301,TXU200/3,TXU200/4))))</f>
        <v>0</v>
      </c>
      <c r="TXW200" s="108">
        <v>4</v>
      </c>
      <c r="TXX200" s="109"/>
      <c r="TXY200" s="87"/>
      <c r="TXZ200" s="87"/>
      <c r="TYA200" s="87">
        <v>0</v>
      </c>
      <c r="TYB200" s="87">
        <f>TXZ200+TYA200</f>
        <v>0</v>
      </c>
      <c r="TYC200" s="87">
        <v>0</v>
      </c>
      <c r="TYD200" s="87">
        <f>TYB200*(($H$150)+1)+(IF(TYC200&lt;101,TYC200,IF(TYC200&lt;201,TYC200/2,IF(TYC200&lt;=301,TYC200/3,TYC200/4))))</f>
        <v>0</v>
      </c>
      <c r="TYE200" s="108">
        <v>4</v>
      </c>
      <c r="TYF200" s="109"/>
      <c r="TYG200" s="87"/>
      <c r="TYH200" s="87"/>
      <c r="TYI200" s="87">
        <v>0</v>
      </c>
      <c r="TYJ200" s="87">
        <f>TYH200+TYI200</f>
        <v>0</v>
      </c>
      <c r="TYK200" s="87">
        <v>0</v>
      </c>
      <c r="TYL200" s="87">
        <f>TYJ200*(($H$150)+1)+(IF(TYK200&lt;101,TYK200,IF(TYK200&lt;201,TYK200/2,IF(TYK200&lt;=301,TYK200/3,TYK200/4))))</f>
        <v>0</v>
      </c>
      <c r="TYM200" s="108">
        <v>4</v>
      </c>
      <c r="TYN200" s="109"/>
      <c r="TYO200" s="87"/>
      <c r="TYP200" s="87"/>
      <c r="TYQ200" s="87">
        <v>0</v>
      </c>
      <c r="TYR200" s="87">
        <f>TYP200+TYQ200</f>
        <v>0</v>
      </c>
      <c r="TYS200" s="87">
        <v>0</v>
      </c>
      <c r="TYT200" s="87">
        <f>TYR200*(($H$150)+1)+(IF(TYS200&lt;101,TYS200,IF(TYS200&lt;201,TYS200/2,IF(TYS200&lt;=301,TYS200/3,TYS200/4))))</f>
        <v>0</v>
      </c>
      <c r="TYU200" s="108">
        <v>4</v>
      </c>
      <c r="TYV200" s="109"/>
      <c r="TYW200" s="87"/>
      <c r="TYX200" s="87"/>
      <c r="TYY200" s="87">
        <v>0</v>
      </c>
      <c r="TYZ200" s="87">
        <f>TYX200+TYY200</f>
        <v>0</v>
      </c>
      <c r="TZA200" s="87">
        <v>0</v>
      </c>
      <c r="TZB200" s="87">
        <f>TYZ200*(($H$150)+1)+(IF(TZA200&lt;101,TZA200,IF(TZA200&lt;201,TZA200/2,IF(TZA200&lt;=301,TZA200/3,TZA200/4))))</f>
        <v>0</v>
      </c>
      <c r="TZC200" s="108">
        <v>4</v>
      </c>
      <c r="TZD200" s="109"/>
      <c r="TZE200" s="87"/>
      <c r="TZF200" s="87"/>
      <c r="TZG200" s="87">
        <v>0</v>
      </c>
      <c r="TZH200" s="87">
        <f>TZF200+TZG200</f>
        <v>0</v>
      </c>
      <c r="TZI200" s="87">
        <v>0</v>
      </c>
      <c r="TZJ200" s="87">
        <f>TZH200*(($H$150)+1)+(IF(TZI200&lt;101,TZI200,IF(TZI200&lt;201,TZI200/2,IF(TZI200&lt;=301,TZI200/3,TZI200/4))))</f>
        <v>0</v>
      </c>
      <c r="TZK200" s="108">
        <v>4</v>
      </c>
      <c r="TZL200" s="109"/>
      <c r="TZM200" s="87"/>
      <c r="TZN200" s="87"/>
      <c r="TZO200" s="87">
        <v>0</v>
      </c>
      <c r="TZP200" s="87">
        <f>TZN200+TZO200</f>
        <v>0</v>
      </c>
      <c r="TZQ200" s="87">
        <v>0</v>
      </c>
      <c r="TZR200" s="87">
        <f>TZP200*(($H$150)+1)+(IF(TZQ200&lt;101,TZQ200,IF(TZQ200&lt;201,TZQ200/2,IF(TZQ200&lt;=301,TZQ200/3,TZQ200/4))))</f>
        <v>0</v>
      </c>
      <c r="TZS200" s="108">
        <v>4</v>
      </c>
      <c r="TZT200" s="109"/>
      <c r="TZU200" s="87"/>
      <c r="TZV200" s="87"/>
      <c r="TZW200" s="87">
        <v>0</v>
      </c>
      <c r="TZX200" s="87">
        <f>TZV200+TZW200</f>
        <v>0</v>
      </c>
      <c r="TZY200" s="87">
        <v>0</v>
      </c>
      <c r="TZZ200" s="87">
        <f>TZX200*(($H$150)+1)+(IF(TZY200&lt;101,TZY200,IF(TZY200&lt;201,TZY200/2,IF(TZY200&lt;=301,TZY200/3,TZY200/4))))</f>
        <v>0</v>
      </c>
      <c r="UAA200" s="108">
        <v>4</v>
      </c>
      <c r="UAB200" s="109"/>
      <c r="UAC200" s="87"/>
      <c r="UAD200" s="87"/>
      <c r="UAE200" s="87">
        <v>0</v>
      </c>
      <c r="UAF200" s="87">
        <f>UAD200+UAE200</f>
        <v>0</v>
      </c>
      <c r="UAG200" s="87">
        <v>0</v>
      </c>
      <c r="UAH200" s="87">
        <f>UAF200*(($H$150)+1)+(IF(UAG200&lt;101,UAG200,IF(UAG200&lt;201,UAG200/2,IF(UAG200&lt;=301,UAG200/3,UAG200/4))))</f>
        <v>0</v>
      </c>
      <c r="UAI200" s="108">
        <v>4</v>
      </c>
      <c r="UAJ200" s="109"/>
      <c r="UAK200" s="87"/>
      <c r="UAL200" s="87"/>
      <c r="UAM200" s="87">
        <v>0</v>
      </c>
      <c r="UAN200" s="87">
        <f>UAL200+UAM200</f>
        <v>0</v>
      </c>
      <c r="UAO200" s="87">
        <v>0</v>
      </c>
      <c r="UAP200" s="87">
        <f>UAN200*(($H$150)+1)+(IF(UAO200&lt;101,UAO200,IF(UAO200&lt;201,UAO200/2,IF(UAO200&lt;=301,UAO200/3,UAO200/4))))</f>
        <v>0</v>
      </c>
      <c r="UAQ200" s="108">
        <v>4</v>
      </c>
      <c r="UAR200" s="109"/>
      <c r="UAS200" s="87"/>
      <c r="UAT200" s="87"/>
      <c r="UAU200" s="87">
        <v>0</v>
      </c>
      <c r="UAV200" s="87">
        <f>UAT200+UAU200</f>
        <v>0</v>
      </c>
      <c r="UAW200" s="87">
        <v>0</v>
      </c>
      <c r="UAX200" s="87">
        <f>UAV200*(($H$150)+1)+(IF(UAW200&lt;101,UAW200,IF(UAW200&lt;201,UAW200/2,IF(UAW200&lt;=301,UAW200/3,UAW200/4))))</f>
        <v>0</v>
      </c>
      <c r="UAY200" s="108">
        <v>4</v>
      </c>
      <c r="UAZ200" s="109"/>
      <c r="UBA200" s="87"/>
      <c r="UBB200" s="87"/>
      <c r="UBC200" s="87">
        <v>0</v>
      </c>
      <c r="UBD200" s="87">
        <f>UBB200+UBC200</f>
        <v>0</v>
      </c>
      <c r="UBE200" s="87">
        <v>0</v>
      </c>
      <c r="UBF200" s="87">
        <f>UBD200*(($H$150)+1)+(IF(UBE200&lt;101,UBE200,IF(UBE200&lt;201,UBE200/2,IF(UBE200&lt;=301,UBE200/3,UBE200/4))))</f>
        <v>0</v>
      </c>
      <c r="UBG200" s="108">
        <v>4</v>
      </c>
      <c r="UBH200" s="109"/>
      <c r="UBI200" s="87"/>
      <c r="UBJ200" s="87"/>
      <c r="UBK200" s="87">
        <v>0</v>
      </c>
      <c r="UBL200" s="87">
        <f>UBJ200+UBK200</f>
        <v>0</v>
      </c>
      <c r="UBM200" s="87">
        <v>0</v>
      </c>
      <c r="UBN200" s="87">
        <f>UBL200*(($H$150)+1)+(IF(UBM200&lt;101,UBM200,IF(UBM200&lt;201,UBM200/2,IF(UBM200&lt;=301,UBM200/3,UBM200/4))))</f>
        <v>0</v>
      </c>
      <c r="UBO200" s="108">
        <v>4</v>
      </c>
      <c r="UBP200" s="109"/>
      <c r="UBQ200" s="87"/>
      <c r="UBR200" s="87"/>
      <c r="UBS200" s="87">
        <v>0</v>
      </c>
      <c r="UBT200" s="87">
        <f>UBR200+UBS200</f>
        <v>0</v>
      </c>
      <c r="UBU200" s="87">
        <v>0</v>
      </c>
      <c r="UBV200" s="87">
        <f>UBT200*(($H$150)+1)+(IF(UBU200&lt;101,UBU200,IF(UBU200&lt;201,UBU200/2,IF(UBU200&lt;=301,UBU200/3,UBU200/4))))</f>
        <v>0</v>
      </c>
      <c r="UBW200" s="108">
        <v>4</v>
      </c>
      <c r="UBX200" s="109"/>
      <c r="UBY200" s="87"/>
      <c r="UBZ200" s="87"/>
      <c r="UCA200" s="87">
        <v>0</v>
      </c>
      <c r="UCB200" s="87">
        <f>UBZ200+UCA200</f>
        <v>0</v>
      </c>
      <c r="UCC200" s="87">
        <v>0</v>
      </c>
      <c r="UCD200" s="87">
        <f>UCB200*(($H$150)+1)+(IF(UCC200&lt;101,UCC200,IF(UCC200&lt;201,UCC200/2,IF(UCC200&lt;=301,UCC200/3,UCC200/4))))</f>
        <v>0</v>
      </c>
      <c r="UCE200" s="108">
        <v>4</v>
      </c>
      <c r="UCF200" s="109"/>
      <c r="UCG200" s="87"/>
      <c r="UCH200" s="87"/>
      <c r="UCI200" s="87">
        <v>0</v>
      </c>
      <c r="UCJ200" s="87">
        <f>UCH200+UCI200</f>
        <v>0</v>
      </c>
      <c r="UCK200" s="87">
        <v>0</v>
      </c>
      <c r="UCL200" s="87">
        <f>UCJ200*(($H$150)+1)+(IF(UCK200&lt;101,UCK200,IF(UCK200&lt;201,UCK200/2,IF(UCK200&lt;=301,UCK200/3,UCK200/4))))</f>
        <v>0</v>
      </c>
      <c r="UCM200" s="108">
        <v>4</v>
      </c>
      <c r="UCN200" s="109"/>
      <c r="UCO200" s="87"/>
      <c r="UCP200" s="87"/>
      <c r="UCQ200" s="87">
        <v>0</v>
      </c>
      <c r="UCR200" s="87">
        <f>UCP200+UCQ200</f>
        <v>0</v>
      </c>
      <c r="UCS200" s="87">
        <v>0</v>
      </c>
      <c r="UCT200" s="87">
        <f>UCR200*(($H$150)+1)+(IF(UCS200&lt;101,UCS200,IF(UCS200&lt;201,UCS200/2,IF(UCS200&lt;=301,UCS200/3,UCS200/4))))</f>
        <v>0</v>
      </c>
      <c r="UCU200" s="108">
        <v>4</v>
      </c>
      <c r="UCV200" s="109"/>
      <c r="UCW200" s="87"/>
      <c r="UCX200" s="87"/>
      <c r="UCY200" s="87">
        <v>0</v>
      </c>
      <c r="UCZ200" s="87">
        <f>UCX200+UCY200</f>
        <v>0</v>
      </c>
      <c r="UDA200" s="87">
        <v>0</v>
      </c>
      <c r="UDB200" s="87">
        <f>UCZ200*(($H$150)+1)+(IF(UDA200&lt;101,UDA200,IF(UDA200&lt;201,UDA200/2,IF(UDA200&lt;=301,UDA200/3,UDA200/4))))</f>
        <v>0</v>
      </c>
      <c r="UDC200" s="108">
        <v>4</v>
      </c>
      <c r="UDD200" s="109"/>
      <c r="UDE200" s="87"/>
      <c r="UDF200" s="87"/>
      <c r="UDG200" s="87">
        <v>0</v>
      </c>
      <c r="UDH200" s="87">
        <f>UDF200+UDG200</f>
        <v>0</v>
      </c>
      <c r="UDI200" s="87">
        <v>0</v>
      </c>
      <c r="UDJ200" s="87">
        <f>UDH200*(($H$150)+1)+(IF(UDI200&lt;101,UDI200,IF(UDI200&lt;201,UDI200/2,IF(UDI200&lt;=301,UDI200/3,UDI200/4))))</f>
        <v>0</v>
      </c>
      <c r="UDK200" s="108">
        <v>4</v>
      </c>
      <c r="UDL200" s="109"/>
      <c r="UDM200" s="87"/>
      <c r="UDN200" s="87"/>
      <c r="UDO200" s="87">
        <v>0</v>
      </c>
      <c r="UDP200" s="87">
        <f>UDN200+UDO200</f>
        <v>0</v>
      </c>
      <c r="UDQ200" s="87">
        <v>0</v>
      </c>
      <c r="UDR200" s="87">
        <f>UDP200*(($H$150)+1)+(IF(UDQ200&lt;101,UDQ200,IF(UDQ200&lt;201,UDQ200/2,IF(UDQ200&lt;=301,UDQ200/3,UDQ200/4))))</f>
        <v>0</v>
      </c>
      <c r="UDS200" s="108">
        <v>4</v>
      </c>
      <c r="UDT200" s="109"/>
      <c r="UDU200" s="87"/>
      <c r="UDV200" s="87"/>
      <c r="UDW200" s="87">
        <v>0</v>
      </c>
      <c r="UDX200" s="87">
        <f>UDV200+UDW200</f>
        <v>0</v>
      </c>
      <c r="UDY200" s="87">
        <v>0</v>
      </c>
      <c r="UDZ200" s="87">
        <f>UDX200*(($H$150)+1)+(IF(UDY200&lt;101,UDY200,IF(UDY200&lt;201,UDY200/2,IF(UDY200&lt;=301,UDY200/3,UDY200/4))))</f>
        <v>0</v>
      </c>
      <c r="UEA200" s="108">
        <v>4</v>
      </c>
      <c r="UEB200" s="109"/>
      <c r="UEC200" s="87"/>
      <c r="UED200" s="87"/>
      <c r="UEE200" s="87">
        <v>0</v>
      </c>
      <c r="UEF200" s="87">
        <f>UED200+UEE200</f>
        <v>0</v>
      </c>
      <c r="UEG200" s="87">
        <v>0</v>
      </c>
      <c r="UEH200" s="87">
        <f>UEF200*(($H$150)+1)+(IF(UEG200&lt;101,UEG200,IF(UEG200&lt;201,UEG200/2,IF(UEG200&lt;=301,UEG200/3,UEG200/4))))</f>
        <v>0</v>
      </c>
      <c r="UEI200" s="108">
        <v>4</v>
      </c>
      <c r="UEJ200" s="109"/>
      <c r="UEK200" s="87"/>
      <c r="UEL200" s="87"/>
      <c r="UEM200" s="87">
        <v>0</v>
      </c>
      <c r="UEN200" s="87">
        <f>UEL200+UEM200</f>
        <v>0</v>
      </c>
      <c r="UEO200" s="87">
        <v>0</v>
      </c>
      <c r="UEP200" s="87">
        <f>UEN200*(($H$150)+1)+(IF(UEO200&lt;101,UEO200,IF(UEO200&lt;201,UEO200/2,IF(UEO200&lt;=301,UEO200/3,UEO200/4))))</f>
        <v>0</v>
      </c>
      <c r="UEQ200" s="108">
        <v>4</v>
      </c>
      <c r="UER200" s="109"/>
      <c r="UES200" s="87"/>
      <c r="UET200" s="87"/>
      <c r="UEU200" s="87">
        <v>0</v>
      </c>
      <c r="UEV200" s="87">
        <f>UET200+UEU200</f>
        <v>0</v>
      </c>
      <c r="UEW200" s="87">
        <v>0</v>
      </c>
      <c r="UEX200" s="87">
        <f>UEV200*(($H$150)+1)+(IF(UEW200&lt;101,UEW200,IF(UEW200&lt;201,UEW200/2,IF(UEW200&lt;=301,UEW200/3,UEW200/4))))</f>
        <v>0</v>
      </c>
      <c r="UEY200" s="108">
        <v>4</v>
      </c>
      <c r="UEZ200" s="109"/>
      <c r="UFA200" s="87"/>
      <c r="UFB200" s="87"/>
      <c r="UFC200" s="87">
        <v>0</v>
      </c>
      <c r="UFD200" s="87">
        <f>UFB200+UFC200</f>
        <v>0</v>
      </c>
      <c r="UFE200" s="87">
        <v>0</v>
      </c>
      <c r="UFF200" s="87">
        <f>UFD200*(($H$150)+1)+(IF(UFE200&lt;101,UFE200,IF(UFE200&lt;201,UFE200/2,IF(UFE200&lt;=301,UFE200/3,UFE200/4))))</f>
        <v>0</v>
      </c>
      <c r="UFG200" s="108">
        <v>4</v>
      </c>
      <c r="UFH200" s="109"/>
      <c r="UFI200" s="87"/>
      <c r="UFJ200" s="87"/>
      <c r="UFK200" s="87">
        <v>0</v>
      </c>
      <c r="UFL200" s="87">
        <f>UFJ200+UFK200</f>
        <v>0</v>
      </c>
      <c r="UFM200" s="87">
        <v>0</v>
      </c>
      <c r="UFN200" s="87">
        <f>UFL200*(($H$150)+1)+(IF(UFM200&lt;101,UFM200,IF(UFM200&lt;201,UFM200/2,IF(UFM200&lt;=301,UFM200/3,UFM200/4))))</f>
        <v>0</v>
      </c>
      <c r="UFO200" s="108">
        <v>4</v>
      </c>
      <c r="UFP200" s="109"/>
      <c r="UFQ200" s="87"/>
      <c r="UFR200" s="87"/>
      <c r="UFS200" s="87">
        <v>0</v>
      </c>
      <c r="UFT200" s="87">
        <f>UFR200+UFS200</f>
        <v>0</v>
      </c>
      <c r="UFU200" s="87">
        <v>0</v>
      </c>
      <c r="UFV200" s="87">
        <f>UFT200*(($H$150)+1)+(IF(UFU200&lt;101,UFU200,IF(UFU200&lt;201,UFU200/2,IF(UFU200&lt;=301,UFU200/3,UFU200/4))))</f>
        <v>0</v>
      </c>
      <c r="UFW200" s="108">
        <v>4</v>
      </c>
      <c r="UFX200" s="109"/>
      <c r="UFY200" s="87"/>
      <c r="UFZ200" s="87"/>
      <c r="UGA200" s="87">
        <v>0</v>
      </c>
      <c r="UGB200" s="87">
        <f>UFZ200+UGA200</f>
        <v>0</v>
      </c>
      <c r="UGC200" s="87">
        <v>0</v>
      </c>
      <c r="UGD200" s="87">
        <f>UGB200*(($H$150)+1)+(IF(UGC200&lt;101,UGC200,IF(UGC200&lt;201,UGC200/2,IF(UGC200&lt;=301,UGC200/3,UGC200/4))))</f>
        <v>0</v>
      </c>
      <c r="UGE200" s="108">
        <v>4</v>
      </c>
      <c r="UGF200" s="109"/>
      <c r="UGG200" s="87"/>
      <c r="UGH200" s="87"/>
      <c r="UGI200" s="87">
        <v>0</v>
      </c>
      <c r="UGJ200" s="87">
        <f>UGH200+UGI200</f>
        <v>0</v>
      </c>
      <c r="UGK200" s="87">
        <v>0</v>
      </c>
      <c r="UGL200" s="87">
        <f>UGJ200*(($H$150)+1)+(IF(UGK200&lt;101,UGK200,IF(UGK200&lt;201,UGK200/2,IF(UGK200&lt;=301,UGK200/3,UGK200/4))))</f>
        <v>0</v>
      </c>
      <c r="UGM200" s="108">
        <v>4</v>
      </c>
      <c r="UGN200" s="109"/>
      <c r="UGO200" s="87"/>
      <c r="UGP200" s="87"/>
      <c r="UGQ200" s="87">
        <v>0</v>
      </c>
      <c r="UGR200" s="87">
        <f>UGP200+UGQ200</f>
        <v>0</v>
      </c>
      <c r="UGS200" s="87">
        <v>0</v>
      </c>
      <c r="UGT200" s="87">
        <f>UGR200*(($H$150)+1)+(IF(UGS200&lt;101,UGS200,IF(UGS200&lt;201,UGS200/2,IF(UGS200&lt;=301,UGS200/3,UGS200/4))))</f>
        <v>0</v>
      </c>
      <c r="UGU200" s="108">
        <v>4</v>
      </c>
      <c r="UGV200" s="109"/>
      <c r="UGW200" s="87"/>
      <c r="UGX200" s="87"/>
      <c r="UGY200" s="87">
        <v>0</v>
      </c>
      <c r="UGZ200" s="87">
        <f>UGX200+UGY200</f>
        <v>0</v>
      </c>
      <c r="UHA200" s="87">
        <v>0</v>
      </c>
      <c r="UHB200" s="87">
        <f>UGZ200*(($H$150)+1)+(IF(UHA200&lt;101,UHA200,IF(UHA200&lt;201,UHA200/2,IF(UHA200&lt;=301,UHA200/3,UHA200/4))))</f>
        <v>0</v>
      </c>
      <c r="UHC200" s="108">
        <v>4</v>
      </c>
      <c r="UHD200" s="109"/>
      <c r="UHE200" s="87"/>
      <c r="UHF200" s="87"/>
      <c r="UHG200" s="87">
        <v>0</v>
      </c>
      <c r="UHH200" s="87">
        <f>UHF200+UHG200</f>
        <v>0</v>
      </c>
      <c r="UHI200" s="87">
        <v>0</v>
      </c>
      <c r="UHJ200" s="87">
        <f>UHH200*(($H$150)+1)+(IF(UHI200&lt;101,UHI200,IF(UHI200&lt;201,UHI200/2,IF(UHI200&lt;=301,UHI200/3,UHI200/4))))</f>
        <v>0</v>
      </c>
      <c r="UHK200" s="108">
        <v>4</v>
      </c>
      <c r="UHL200" s="109"/>
      <c r="UHM200" s="87"/>
      <c r="UHN200" s="87"/>
      <c r="UHO200" s="87">
        <v>0</v>
      </c>
      <c r="UHP200" s="87">
        <f>UHN200+UHO200</f>
        <v>0</v>
      </c>
      <c r="UHQ200" s="87">
        <v>0</v>
      </c>
      <c r="UHR200" s="87">
        <f>UHP200*(($H$150)+1)+(IF(UHQ200&lt;101,UHQ200,IF(UHQ200&lt;201,UHQ200/2,IF(UHQ200&lt;=301,UHQ200/3,UHQ200/4))))</f>
        <v>0</v>
      </c>
      <c r="UHS200" s="108">
        <v>4</v>
      </c>
      <c r="UHT200" s="109"/>
      <c r="UHU200" s="87"/>
      <c r="UHV200" s="87"/>
      <c r="UHW200" s="87">
        <v>0</v>
      </c>
      <c r="UHX200" s="87">
        <f>UHV200+UHW200</f>
        <v>0</v>
      </c>
      <c r="UHY200" s="87">
        <v>0</v>
      </c>
      <c r="UHZ200" s="87">
        <f>UHX200*(($H$150)+1)+(IF(UHY200&lt;101,UHY200,IF(UHY200&lt;201,UHY200/2,IF(UHY200&lt;=301,UHY200/3,UHY200/4))))</f>
        <v>0</v>
      </c>
      <c r="UIA200" s="108">
        <v>4</v>
      </c>
      <c r="UIB200" s="109"/>
      <c r="UIC200" s="87"/>
      <c r="UID200" s="87"/>
      <c r="UIE200" s="87">
        <v>0</v>
      </c>
      <c r="UIF200" s="87">
        <f>UID200+UIE200</f>
        <v>0</v>
      </c>
      <c r="UIG200" s="87">
        <v>0</v>
      </c>
      <c r="UIH200" s="87">
        <f>UIF200*(($H$150)+1)+(IF(UIG200&lt;101,UIG200,IF(UIG200&lt;201,UIG200/2,IF(UIG200&lt;=301,UIG200/3,UIG200/4))))</f>
        <v>0</v>
      </c>
      <c r="UII200" s="108">
        <v>4</v>
      </c>
      <c r="UIJ200" s="109"/>
      <c r="UIK200" s="87"/>
      <c r="UIL200" s="87"/>
      <c r="UIM200" s="87">
        <v>0</v>
      </c>
      <c r="UIN200" s="87">
        <f>UIL200+UIM200</f>
        <v>0</v>
      </c>
      <c r="UIO200" s="87">
        <v>0</v>
      </c>
      <c r="UIP200" s="87">
        <f>UIN200*(($H$150)+1)+(IF(UIO200&lt;101,UIO200,IF(UIO200&lt;201,UIO200/2,IF(UIO200&lt;=301,UIO200/3,UIO200/4))))</f>
        <v>0</v>
      </c>
      <c r="UIQ200" s="108">
        <v>4</v>
      </c>
      <c r="UIR200" s="109"/>
      <c r="UIS200" s="87"/>
      <c r="UIT200" s="87"/>
      <c r="UIU200" s="87">
        <v>0</v>
      </c>
      <c r="UIV200" s="87">
        <f>UIT200+UIU200</f>
        <v>0</v>
      </c>
      <c r="UIW200" s="87">
        <v>0</v>
      </c>
      <c r="UIX200" s="87">
        <f>UIV200*(($H$150)+1)+(IF(UIW200&lt;101,UIW200,IF(UIW200&lt;201,UIW200/2,IF(UIW200&lt;=301,UIW200/3,UIW200/4))))</f>
        <v>0</v>
      </c>
      <c r="UIY200" s="108">
        <v>4</v>
      </c>
      <c r="UIZ200" s="109"/>
      <c r="UJA200" s="87"/>
      <c r="UJB200" s="87"/>
      <c r="UJC200" s="87">
        <v>0</v>
      </c>
      <c r="UJD200" s="87">
        <f>UJB200+UJC200</f>
        <v>0</v>
      </c>
      <c r="UJE200" s="87">
        <v>0</v>
      </c>
      <c r="UJF200" s="87">
        <f>UJD200*(($H$150)+1)+(IF(UJE200&lt;101,UJE200,IF(UJE200&lt;201,UJE200/2,IF(UJE200&lt;=301,UJE200/3,UJE200/4))))</f>
        <v>0</v>
      </c>
      <c r="UJG200" s="108">
        <v>4</v>
      </c>
      <c r="UJH200" s="109"/>
      <c r="UJI200" s="87"/>
      <c r="UJJ200" s="87"/>
      <c r="UJK200" s="87">
        <v>0</v>
      </c>
      <c r="UJL200" s="87">
        <f>UJJ200+UJK200</f>
        <v>0</v>
      </c>
      <c r="UJM200" s="87">
        <v>0</v>
      </c>
      <c r="UJN200" s="87">
        <f>UJL200*(($H$150)+1)+(IF(UJM200&lt;101,UJM200,IF(UJM200&lt;201,UJM200/2,IF(UJM200&lt;=301,UJM200/3,UJM200/4))))</f>
        <v>0</v>
      </c>
      <c r="UJO200" s="108">
        <v>4</v>
      </c>
      <c r="UJP200" s="109"/>
      <c r="UJQ200" s="87"/>
      <c r="UJR200" s="87"/>
      <c r="UJS200" s="87">
        <v>0</v>
      </c>
      <c r="UJT200" s="87">
        <f>UJR200+UJS200</f>
        <v>0</v>
      </c>
      <c r="UJU200" s="87">
        <v>0</v>
      </c>
      <c r="UJV200" s="87">
        <f>UJT200*(($H$150)+1)+(IF(UJU200&lt;101,UJU200,IF(UJU200&lt;201,UJU200/2,IF(UJU200&lt;=301,UJU200/3,UJU200/4))))</f>
        <v>0</v>
      </c>
      <c r="UJW200" s="108">
        <v>4</v>
      </c>
      <c r="UJX200" s="109"/>
      <c r="UJY200" s="87"/>
      <c r="UJZ200" s="87"/>
      <c r="UKA200" s="87">
        <v>0</v>
      </c>
      <c r="UKB200" s="87">
        <f>UJZ200+UKA200</f>
        <v>0</v>
      </c>
      <c r="UKC200" s="87">
        <v>0</v>
      </c>
      <c r="UKD200" s="87">
        <f>UKB200*(($H$150)+1)+(IF(UKC200&lt;101,UKC200,IF(UKC200&lt;201,UKC200/2,IF(UKC200&lt;=301,UKC200/3,UKC200/4))))</f>
        <v>0</v>
      </c>
      <c r="UKE200" s="108">
        <v>4</v>
      </c>
      <c r="UKF200" s="109"/>
      <c r="UKG200" s="87"/>
      <c r="UKH200" s="87"/>
      <c r="UKI200" s="87">
        <v>0</v>
      </c>
      <c r="UKJ200" s="87">
        <f>UKH200+UKI200</f>
        <v>0</v>
      </c>
      <c r="UKK200" s="87">
        <v>0</v>
      </c>
      <c r="UKL200" s="87">
        <f>UKJ200*(($H$150)+1)+(IF(UKK200&lt;101,UKK200,IF(UKK200&lt;201,UKK200/2,IF(UKK200&lt;=301,UKK200/3,UKK200/4))))</f>
        <v>0</v>
      </c>
      <c r="UKM200" s="108">
        <v>4</v>
      </c>
      <c r="UKN200" s="109"/>
      <c r="UKO200" s="87"/>
      <c r="UKP200" s="87"/>
      <c r="UKQ200" s="87">
        <v>0</v>
      </c>
      <c r="UKR200" s="87">
        <f>UKP200+UKQ200</f>
        <v>0</v>
      </c>
      <c r="UKS200" s="87">
        <v>0</v>
      </c>
      <c r="UKT200" s="87">
        <f>UKR200*(($H$150)+1)+(IF(UKS200&lt;101,UKS200,IF(UKS200&lt;201,UKS200/2,IF(UKS200&lt;=301,UKS200/3,UKS200/4))))</f>
        <v>0</v>
      </c>
      <c r="UKU200" s="108">
        <v>4</v>
      </c>
      <c r="UKV200" s="109"/>
      <c r="UKW200" s="87"/>
      <c r="UKX200" s="87"/>
      <c r="UKY200" s="87">
        <v>0</v>
      </c>
      <c r="UKZ200" s="87">
        <f>UKX200+UKY200</f>
        <v>0</v>
      </c>
      <c r="ULA200" s="87">
        <v>0</v>
      </c>
      <c r="ULB200" s="87">
        <f>UKZ200*(($H$150)+1)+(IF(ULA200&lt;101,ULA200,IF(ULA200&lt;201,ULA200/2,IF(ULA200&lt;=301,ULA200/3,ULA200/4))))</f>
        <v>0</v>
      </c>
      <c r="ULC200" s="108">
        <v>4</v>
      </c>
      <c r="ULD200" s="109"/>
      <c r="ULE200" s="87"/>
      <c r="ULF200" s="87"/>
      <c r="ULG200" s="87">
        <v>0</v>
      </c>
      <c r="ULH200" s="87">
        <f>ULF200+ULG200</f>
        <v>0</v>
      </c>
      <c r="ULI200" s="87">
        <v>0</v>
      </c>
      <c r="ULJ200" s="87">
        <f>ULH200*(($H$150)+1)+(IF(ULI200&lt;101,ULI200,IF(ULI200&lt;201,ULI200/2,IF(ULI200&lt;=301,ULI200/3,ULI200/4))))</f>
        <v>0</v>
      </c>
      <c r="ULK200" s="108">
        <v>4</v>
      </c>
      <c r="ULL200" s="109"/>
      <c r="ULM200" s="87"/>
      <c r="ULN200" s="87"/>
      <c r="ULO200" s="87">
        <v>0</v>
      </c>
      <c r="ULP200" s="87">
        <f>ULN200+ULO200</f>
        <v>0</v>
      </c>
      <c r="ULQ200" s="87">
        <v>0</v>
      </c>
      <c r="ULR200" s="87">
        <f>ULP200*(($H$150)+1)+(IF(ULQ200&lt;101,ULQ200,IF(ULQ200&lt;201,ULQ200/2,IF(ULQ200&lt;=301,ULQ200/3,ULQ200/4))))</f>
        <v>0</v>
      </c>
      <c r="ULS200" s="108">
        <v>4</v>
      </c>
      <c r="ULT200" s="109"/>
      <c r="ULU200" s="87"/>
      <c r="ULV200" s="87"/>
      <c r="ULW200" s="87">
        <v>0</v>
      </c>
      <c r="ULX200" s="87">
        <f>ULV200+ULW200</f>
        <v>0</v>
      </c>
      <c r="ULY200" s="87">
        <v>0</v>
      </c>
      <c r="ULZ200" s="87">
        <f>ULX200*(($H$150)+1)+(IF(ULY200&lt;101,ULY200,IF(ULY200&lt;201,ULY200/2,IF(ULY200&lt;=301,ULY200/3,ULY200/4))))</f>
        <v>0</v>
      </c>
      <c r="UMA200" s="108">
        <v>4</v>
      </c>
      <c r="UMB200" s="109"/>
      <c r="UMC200" s="87"/>
      <c r="UMD200" s="87"/>
      <c r="UME200" s="87">
        <v>0</v>
      </c>
      <c r="UMF200" s="87">
        <f>UMD200+UME200</f>
        <v>0</v>
      </c>
      <c r="UMG200" s="87">
        <v>0</v>
      </c>
      <c r="UMH200" s="87">
        <f>UMF200*(($H$150)+1)+(IF(UMG200&lt;101,UMG200,IF(UMG200&lt;201,UMG200/2,IF(UMG200&lt;=301,UMG200/3,UMG200/4))))</f>
        <v>0</v>
      </c>
      <c r="UMI200" s="108">
        <v>4</v>
      </c>
      <c r="UMJ200" s="109"/>
      <c r="UMK200" s="87"/>
      <c r="UML200" s="87"/>
      <c r="UMM200" s="87">
        <v>0</v>
      </c>
      <c r="UMN200" s="87">
        <f>UML200+UMM200</f>
        <v>0</v>
      </c>
      <c r="UMO200" s="87">
        <v>0</v>
      </c>
      <c r="UMP200" s="87">
        <f>UMN200*(($H$150)+1)+(IF(UMO200&lt;101,UMO200,IF(UMO200&lt;201,UMO200/2,IF(UMO200&lt;=301,UMO200/3,UMO200/4))))</f>
        <v>0</v>
      </c>
      <c r="UMQ200" s="108">
        <v>4</v>
      </c>
      <c r="UMR200" s="109"/>
      <c r="UMS200" s="87"/>
      <c r="UMT200" s="87"/>
      <c r="UMU200" s="87">
        <v>0</v>
      </c>
      <c r="UMV200" s="87">
        <f>UMT200+UMU200</f>
        <v>0</v>
      </c>
      <c r="UMW200" s="87">
        <v>0</v>
      </c>
      <c r="UMX200" s="87">
        <f>UMV200*(($H$150)+1)+(IF(UMW200&lt;101,UMW200,IF(UMW200&lt;201,UMW200/2,IF(UMW200&lt;=301,UMW200/3,UMW200/4))))</f>
        <v>0</v>
      </c>
      <c r="UMY200" s="108">
        <v>4</v>
      </c>
      <c r="UMZ200" s="109"/>
      <c r="UNA200" s="87"/>
      <c r="UNB200" s="87"/>
      <c r="UNC200" s="87">
        <v>0</v>
      </c>
      <c r="UND200" s="87">
        <f>UNB200+UNC200</f>
        <v>0</v>
      </c>
      <c r="UNE200" s="87">
        <v>0</v>
      </c>
      <c r="UNF200" s="87">
        <f>UND200*(($H$150)+1)+(IF(UNE200&lt;101,UNE200,IF(UNE200&lt;201,UNE200/2,IF(UNE200&lt;=301,UNE200/3,UNE200/4))))</f>
        <v>0</v>
      </c>
      <c r="UNG200" s="108">
        <v>4</v>
      </c>
      <c r="UNH200" s="109"/>
      <c r="UNI200" s="87"/>
      <c r="UNJ200" s="87"/>
      <c r="UNK200" s="87">
        <v>0</v>
      </c>
      <c r="UNL200" s="87">
        <f>UNJ200+UNK200</f>
        <v>0</v>
      </c>
      <c r="UNM200" s="87">
        <v>0</v>
      </c>
      <c r="UNN200" s="87">
        <f>UNL200*(($H$150)+1)+(IF(UNM200&lt;101,UNM200,IF(UNM200&lt;201,UNM200/2,IF(UNM200&lt;=301,UNM200/3,UNM200/4))))</f>
        <v>0</v>
      </c>
      <c r="UNO200" s="108">
        <v>4</v>
      </c>
      <c r="UNP200" s="109"/>
      <c r="UNQ200" s="87"/>
      <c r="UNR200" s="87"/>
      <c r="UNS200" s="87">
        <v>0</v>
      </c>
      <c r="UNT200" s="87">
        <f>UNR200+UNS200</f>
        <v>0</v>
      </c>
      <c r="UNU200" s="87">
        <v>0</v>
      </c>
      <c r="UNV200" s="87">
        <f>UNT200*(($H$150)+1)+(IF(UNU200&lt;101,UNU200,IF(UNU200&lt;201,UNU200/2,IF(UNU200&lt;=301,UNU200/3,UNU200/4))))</f>
        <v>0</v>
      </c>
      <c r="UNW200" s="108">
        <v>4</v>
      </c>
      <c r="UNX200" s="109"/>
      <c r="UNY200" s="87"/>
      <c r="UNZ200" s="87"/>
      <c r="UOA200" s="87">
        <v>0</v>
      </c>
      <c r="UOB200" s="87">
        <f>UNZ200+UOA200</f>
        <v>0</v>
      </c>
      <c r="UOC200" s="87">
        <v>0</v>
      </c>
      <c r="UOD200" s="87">
        <f>UOB200*(($H$150)+1)+(IF(UOC200&lt;101,UOC200,IF(UOC200&lt;201,UOC200/2,IF(UOC200&lt;=301,UOC200/3,UOC200/4))))</f>
        <v>0</v>
      </c>
      <c r="UOE200" s="108">
        <v>4</v>
      </c>
      <c r="UOF200" s="109"/>
      <c r="UOG200" s="87"/>
      <c r="UOH200" s="87"/>
      <c r="UOI200" s="87">
        <v>0</v>
      </c>
      <c r="UOJ200" s="87">
        <f>UOH200+UOI200</f>
        <v>0</v>
      </c>
      <c r="UOK200" s="87">
        <v>0</v>
      </c>
      <c r="UOL200" s="87">
        <f>UOJ200*(($H$150)+1)+(IF(UOK200&lt;101,UOK200,IF(UOK200&lt;201,UOK200/2,IF(UOK200&lt;=301,UOK200/3,UOK200/4))))</f>
        <v>0</v>
      </c>
      <c r="UOM200" s="108">
        <v>4</v>
      </c>
      <c r="UON200" s="109"/>
      <c r="UOO200" s="87"/>
      <c r="UOP200" s="87"/>
      <c r="UOQ200" s="87">
        <v>0</v>
      </c>
      <c r="UOR200" s="87">
        <f>UOP200+UOQ200</f>
        <v>0</v>
      </c>
      <c r="UOS200" s="87">
        <v>0</v>
      </c>
      <c r="UOT200" s="87">
        <f>UOR200*(($H$150)+1)+(IF(UOS200&lt;101,UOS200,IF(UOS200&lt;201,UOS200/2,IF(UOS200&lt;=301,UOS200/3,UOS200/4))))</f>
        <v>0</v>
      </c>
      <c r="UOU200" s="108">
        <v>4</v>
      </c>
      <c r="UOV200" s="109"/>
      <c r="UOW200" s="87"/>
      <c r="UOX200" s="87"/>
      <c r="UOY200" s="87">
        <v>0</v>
      </c>
      <c r="UOZ200" s="87">
        <f>UOX200+UOY200</f>
        <v>0</v>
      </c>
      <c r="UPA200" s="87">
        <v>0</v>
      </c>
      <c r="UPB200" s="87">
        <f>UOZ200*(($H$150)+1)+(IF(UPA200&lt;101,UPA200,IF(UPA200&lt;201,UPA200/2,IF(UPA200&lt;=301,UPA200/3,UPA200/4))))</f>
        <v>0</v>
      </c>
      <c r="UPC200" s="108">
        <v>4</v>
      </c>
      <c r="UPD200" s="109"/>
      <c r="UPE200" s="87"/>
      <c r="UPF200" s="87"/>
      <c r="UPG200" s="87">
        <v>0</v>
      </c>
      <c r="UPH200" s="87">
        <f>UPF200+UPG200</f>
        <v>0</v>
      </c>
      <c r="UPI200" s="87">
        <v>0</v>
      </c>
      <c r="UPJ200" s="87">
        <f>UPH200*(($H$150)+1)+(IF(UPI200&lt;101,UPI200,IF(UPI200&lt;201,UPI200/2,IF(UPI200&lt;=301,UPI200/3,UPI200/4))))</f>
        <v>0</v>
      </c>
      <c r="UPK200" s="108">
        <v>4</v>
      </c>
      <c r="UPL200" s="109"/>
      <c r="UPM200" s="87"/>
      <c r="UPN200" s="87"/>
      <c r="UPO200" s="87">
        <v>0</v>
      </c>
      <c r="UPP200" s="87">
        <f>UPN200+UPO200</f>
        <v>0</v>
      </c>
      <c r="UPQ200" s="87">
        <v>0</v>
      </c>
      <c r="UPR200" s="87">
        <f>UPP200*(($H$150)+1)+(IF(UPQ200&lt;101,UPQ200,IF(UPQ200&lt;201,UPQ200/2,IF(UPQ200&lt;=301,UPQ200/3,UPQ200/4))))</f>
        <v>0</v>
      </c>
      <c r="UPS200" s="108">
        <v>4</v>
      </c>
      <c r="UPT200" s="109"/>
      <c r="UPU200" s="87"/>
      <c r="UPV200" s="87"/>
      <c r="UPW200" s="87">
        <v>0</v>
      </c>
      <c r="UPX200" s="87">
        <f>UPV200+UPW200</f>
        <v>0</v>
      </c>
      <c r="UPY200" s="87">
        <v>0</v>
      </c>
      <c r="UPZ200" s="87">
        <f>UPX200*(($H$150)+1)+(IF(UPY200&lt;101,UPY200,IF(UPY200&lt;201,UPY200/2,IF(UPY200&lt;=301,UPY200/3,UPY200/4))))</f>
        <v>0</v>
      </c>
      <c r="UQA200" s="108">
        <v>4</v>
      </c>
      <c r="UQB200" s="109"/>
      <c r="UQC200" s="87"/>
      <c r="UQD200" s="87"/>
      <c r="UQE200" s="87">
        <v>0</v>
      </c>
      <c r="UQF200" s="87">
        <f>UQD200+UQE200</f>
        <v>0</v>
      </c>
      <c r="UQG200" s="87">
        <v>0</v>
      </c>
      <c r="UQH200" s="87">
        <f>UQF200*(($H$150)+1)+(IF(UQG200&lt;101,UQG200,IF(UQG200&lt;201,UQG200/2,IF(UQG200&lt;=301,UQG200/3,UQG200/4))))</f>
        <v>0</v>
      </c>
      <c r="UQI200" s="108">
        <v>4</v>
      </c>
      <c r="UQJ200" s="109"/>
      <c r="UQK200" s="87"/>
      <c r="UQL200" s="87"/>
      <c r="UQM200" s="87">
        <v>0</v>
      </c>
      <c r="UQN200" s="87">
        <f>UQL200+UQM200</f>
        <v>0</v>
      </c>
      <c r="UQO200" s="87">
        <v>0</v>
      </c>
      <c r="UQP200" s="87">
        <f>UQN200*(($H$150)+1)+(IF(UQO200&lt;101,UQO200,IF(UQO200&lt;201,UQO200/2,IF(UQO200&lt;=301,UQO200/3,UQO200/4))))</f>
        <v>0</v>
      </c>
      <c r="UQQ200" s="108">
        <v>4</v>
      </c>
      <c r="UQR200" s="109"/>
      <c r="UQS200" s="87"/>
      <c r="UQT200" s="87"/>
      <c r="UQU200" s="87">
        <v>0</v>
      </c>
      <c r="UQV200" s="87">
        <f>UQT200+UQU200</f>
        <v>0</v>
      </c>
      <c r="UQW200" s="87">
        <v>0</v>
      </c>
      <c r="UQX200" s="87">
        <f>UQV200*(($H$150)+1)+(IF(UQW200&lt;101,UQW200,IF(UQW200&lt;201,UQW200/2,IF(UQW200&lt;=301,UQW200/3,UQW200/4))))</f>
        <v>0</v>
      </c>
      <c r="UQY200" s="108">
        <v>4</v>
      </c>
      <c r="UQZ200" s="109"/>
      <c r="URA200" s="87"/>
      <c r="URB200" s="87"/>
      <c r="URC200" s="87">
        <v>0</v>
      </c>
      <c r="URD200" s="87">
        <f>URB200+URC200</f>
        <v>0</v>
      </c>
      <c r="URE200" s="87">
        <v>0</v>
      </c>
      <c r="URF200" s="87">
        <f>URD200*(($H$150)+1)+(IF(URE200&lt;101,URE200,IF(URE200&lt;201,URE200/2,IF(URE200&lt;=301,URE200/3,URE200/4))))</f>
        <v>0</v>
      </c>
      <c r="URG200" s="108">
        <v>4</v>
      </c>
      <c r="URH200" s="109"/>
      <c r="URI200" s="87"/>
      <c r="URJ200" s="87"/>
      <c r="URK200" s="87">
        <v>0</v>
      </c>
      <c r="URL200" s="87">
        <f>URJ200+URK200</f>
        <v>0</v>
      </c>
      <c r="URM200" s="87">
        <v>0</v>
      </c>
      <c r="URN200" s="87">
        <f>URL200*(($H$150)+1)+(IF(URM200&lt;101,URM200,IF(URM200&lt;201,URM200/2,IF(URM200&lt;=301,URM200/3,URM200/4))))</f>
        <v>0</v>
      </c>
      <c r="URO200" s="108">
        <v>4</v>
      </c>
      <c r="URP200" s="109"/>
      <c r="URQ200" s="87"/>
      <c r="URR200" s="87"/>
      <c r="URS200" s="87">
        <v>0</v>
      </c>
      <c r="URT200" s="87">
        <f>URR200+URS200</f>
        <v>0</v>
      </c>
      <c r="URU200" s="87">
        <v>0</v>
      </c>
      <c r="URV200" s="87">
        <f>URT200*(($H$150)+1)+(IF(URU200&lt;101,URU200,IF(URU200&lt;201,URU200/2,IF(URU200&lt;=301,URU200/3,URU200/4))))</f>
        <v>0</v>
      </c>
      <c r="URW200" s="108">
        <v>4</v>
      </c>
      <c r="URX200" s="109"/>
      <c r="URY200" s="87"/>
      <c r="URZ200" s="87"/>
      <c r="USA200" s="87">
        <v>0</v>
      </c>
      <c r="USB200" s="87">
        <f>URZ200+USA200</f>
        <v>0</v>
      </c>
      <c r="USC200" s="87">
        <v>0</v>
      </c>
      <c r="USD200" s="87">
        <f>USB200*(($H$150)+1)+(IF(USC200&lt;101,USC200,IF(USC200&lt;201,USC200/2,IF(USC200&lt;=301,USC200/3,USC200/4))))</f>
        <v>0</v>
      </c>
      <c r="USE200" s="108">
        <v>4</v>
      </c>
      <c r="USF200" s="109"/>
      <c r="USG200" s="87"/>
      <c r="USH200" s="87"/>
      <c r="USI200" s="87">
        <v>0</v>
      </c>
      <c r="USJ200" s="87">
        <f>USH200+USI200</f>
        <v>0</v>
      </c>
      <c r="USK200" s="87">
        <v>0</v>
      </c>
      <c r="USL200" s="87">
        <f>USJ200*(($H$150)+1)+(IF(USK200&lt;101,USK200,IF(USK200&lt;201,USK200/2,IF(USK200&lt;=301,USK200/3,USK200/4))))</f>
        <v>0</v>
      </c>
      <c r="USM200" s="108">
        <v>4</v>
      </c>
      <c r="USN200" s="109"/>
      <c r="USO200" s="87"/>
      <c r="USP200" s="87"/>
      <c r="USQ200" s="87">
        <v>0</v>
      </c>
      <c r="USR200" s="87">
        <f>USP200+USQ200</f>
        <v>0</v>
      </c>
      <c r="USS200" s="87">
        <v>0</v>
      </c>
      <c r="UST200" s="87">
        <f>USR200*(($H$150)+1)+(IF(USS200&lt;101,USS200,IF(USS200&lt;201,USS200/2,IF(USS200&lt;=301,USS200/3,USS200/4))))</f>
        <v>0</v>
      </c>
      <c r="USU200" s="108">
        <v>4</v>
      </c>
      <c r="USV200" s="109"/>
      <c r="USW200" s="87"/>
      <c r="USX200" s="87"/>
      <c r="USY200" s="87">
        <v>0</v>
      </c>
      <c r="USZ200" s="87">
        <f>USX200+USY200</f>
        <v>0</v>
      </c>
      <c r="UTA200" s="87">
        <v>0</v>
      </c>
      <c r="UTB200" s="87">
        <f>USZ200*(($H$150)+1)+(IF(UTA200&lt;101,UTA200,IF(UTA200&lt;201,UTA200/2,IF(UTA200&lt;=301,UTA200/3,UTA200/4))))</f>
        <v>0</v>
      </c>
      <c r="UTC200" s="108">
        <v>4</v>
      </c>
      <c r="UTD200" s="109"/>
      <c r="UTE200" s="87"/>
      <c r="UTF200" s="87"/>
      <c r="UTG200" s="87">
        <v>0</v>
      </c>
      <c r="UTH200" s="87">
        <f>UTF200+UTG200</f>
        <v>0</v>
      </c>
      <c r="UTI200" s="87">
        <v>0</v>
      </c>
      <c r="UTJ200" s="87">
        <f>UTH200*(($H$150)+1)+(IF(UTI200&lt;101,UTI200,IF(UTI200&lt;201,UTI200/2,IF(UTI200&lt;=301,UTI200/3,UTI200/4))))</f>
        <v>0</v>
      </c>
      <c r="UTK200" s="108">
        <v>4</v>
      </c>
      <c r="UTL200" s="109"/>
      <c r="UTM200" s="87"/>
      <c r="UTN200" s="87"/>
      <c r="UTO200" s="87">
        <v>0</v>
      </c>
      <c r="UTP200" s="87">
        <f>UTN200+UTO200</f>
        <v>0</v>
      </c>
      <c r="UTQ200" s="87">
        <v>0</v>
      </c>
      <c r="UTR200" s="87">
        <f>UTP200*(($H$150)+1)+(IF(UTQ200&lt;101,UTQ200,IF(UTQ200&lt;201,UTQ200/2,IF(UTQ200&lt;=301,UTQ200/3,UTQ200/4))))</f>
        <v>0</v>
      </c>
      <c r="UTS200" s="108">
        <v>4</v>
      </c>
      <c r="UTT200" s="109"/>
      <c r="UTU200" s="87"/>
      <c r="UTV200" s="87"/>
      <c r="UTW200" s="87">
        <v>0</v>
      </c>
      <c r="UTX200" s="87">
        <f>UTV200+UTW200</f>
        <v>0</v>
      </c>
      <c r="UTY200" s="87">
        <v>0</v>
      </c>
      <c r="UTZ200" s="87">
        <f>UTX200*(($H$150)+1)+(IF(UTY200&lt;101,UTY200,IF(UTY200&lt;201,UTY200/2,IF(UTY200&lt;=301,UTY200/3,UTY200/4))))</f>
        <v>0</v>
      </c>
      <c r="UUA200" s="108">
        <v>4</v>
      </c>
      <c r="UUB200" s="109"/>
      <c r="UUC200" s="87"/>
      <c r="UUD200" s="87"/>
      <c r="UUE200" s="87">
        <v>0</v>
      </c>
      <c r="UUF200" s="87">
        <f>UUD200+UUE200</f>
        <v>0</v>
      </c>
      <c r="UUG200" s="87">
        <v>0</v>
      </c>
      <c r="UUH200" s="87">
        <f>UUF200*(($H$150)+1)+(IF(UUG200&lt;101,UUG200,IF(UUG200&lt;201,UUG200/2,IF(UUG200&lt;=301,UUG200/3,UUG200/4))))</f>
        <v>0</v>
      </c>
      <c r="UUI200" s="108">
        <v>4</v>
      </c>
      <c r="UUJ200" s="109"/>
      <c r="UUK200" s="87"/>
      <c r="UUL200" s="87"/>
      <c r="UUM200" s="87">
        <v>0</v>
      </c>
      <c r="UUN200" s="87">
        <f>UUL200+UUM200</f>
        <v>0</v>
      </c>
      <c r="UUO200" s="87">
        <v>0</v>
      </c>
      <c r="UUP200" s="87">
        <f>UUN200*(($H$150)+1)+(IF(UUO200&lt;101,UUO200,IF(UUO200&lt;201,UUO200/2,IF(UUO200&lt;=301,UUO200/3,UUO200/4))))</f>
        <v>0</v>
      </c>
      <c r="UUQ200" s="108">
        <v>4</v>
      </c>
      <c r="UUR200" s="109"/>
      <c r="UUS200" s="87"/>
      <c r="UUT200" s="87"/>
      <c r="UUU200" s="87">
        <v>0</v>
      </c>
      <c r="UUV200" s="87">
        <f>UUT200+UUU200</f>
        <v>0</v>
      </c>
      <c r="UUW200" s="87">
        <v>0</v>
      </c>
      <c r="UUX200" s="87">
        <f>UUV200*(($H$150)+1)+(IF(UUW200&lt;101,UUW200,IF(UUW200&lt;201,UUW200/2,IF(UUW200&lt;=301,UUW200/3,UUW200/4))))</f>
        <v>0</v>
      </c>
      <c r="UUY200" s="108">
        <v>4</v>
      </c>
      <c r="UUZ200" s="109"/>
      <c r="UVA200" s="87"/>
      <c r="UVB200" s="87"/>
      <c r="UVC200" s="87">
        <v>0</v>
      </c>
      <c r="UVD200" s="87">
        <f>UVB200+UVC200</f>
        <v>0</v>
      </c>
      <c r="UVE200" s="87">
        <v>0</v>
      </c>
      <c r="UVF200" s="87">
        <f>UVD200*(($H$150)+1)+(IF(UVE200&lt;101,UVE200,IF(UVE200&lt;201,UVE200/2,IF(UVE200&lt;=301,UVE200/3,UVE200/4))))</f>
        <v>0</v>
      </c>
      <c r="UVG200" s="108">
        <v>4</v>
      </c>
      <c r="UVH200" s="109"/>
      <c r="UVI200" s="87"/>
      <c r="UVJ200" s="87"/>
      <c r="UVK200" s="87">
        <v>0</v>
      </c>
      <c r="UVL200" s="87">
        <f>UVJ200+UVK200</f>
        <v>0</v>
      </c>
      <c r="UVM200" s="87">
        <v>0</v>
      </c>
      <c r="UVN200" s="87">
        <f>UVL200*(($H$150)+1)+(IF(UVM200&lt;101,UVM200,IF(UVM200&lt;201,UVM200/2,IF(UVM200&lt;=301,UVM200/3,UVM200/4))))</f>
        <v>0</v>
      </c>
      <c r="UVO200" s="108">
        <v>4</v>
      </c>
      <c r="UVP200" s="109"/>
      <c r="UVQ200" s="87"/>
      <c r="UVR200" s="87"/>
      <c r="UVS200" s="87">
        <v>0</v>
      </c>
      <c r="UVT200" s="87">
        <f>UVR200+UVS200</f>
        <v>0</v>
      </c>
      <c r="UVU200" s="87">
        <v>0</v>
      </c>
      <c r="UVV200" s="87">
        <f>UVT200*(($H$150)+1)+(IF(UVU200&lt;101,UVU200,IF(UVU200&lt;201,UVU200/2,IF(UVU200&lt;=301,UVU200/3,UVU200/4))))</f>
        <v>0</v>
      </c>
      <c r="UVW200" s="108">
        <v>4</v>
      </c>
      <c r="UVX200" s="109"/>
      <c r="UVY200" s="87"/>
      <c r="UVZ200" s="87"/>
      <c r="UWA200" s="87">
        <v>0</v>
      </c>
      <c r="UWB200" s="87">
        <f>UVZ200+UWA200</f>
        <v>0</v>
      </c>
      <c r="UWC200" s="87">
        <v>0</v>
      </c>
      <c r="UWD200" s="87">
        <f>UWB200*(($H$150)+1)+(IF(UWC200&lt;101,UWC200,IF(UWC200&lt;201,UWC200/2,IF(UWC200&lt;=301,UWC200/3,UWC200/4))))</f>
        <v>0</v>
      </c>
      <c r="UWE200" s="108">
        <v>4</v>
      </c>
      <c r="UWF200" s="109"/>
      <c r="UWG200" s="87"/>
      <c r="UWH200" s="87"/>
      <c r="UWI200" s="87">
        <v>0</v>
      </c>
      <c r="UWJ200" s="87">
        <f>UWH200+UWI200</f>
        <v>0</v>
      </c>
      <c r="UWK200" s="87">
        <v>0</v>
      </c>
      <c r="UWL200" s="87">
        <f>UWJ200*(($H$150)+1)+(IF(UWK200&lt;101,UWK200,IF(UWK200&lt;201,UWK200/2,IF(UWK200&lt;=301,UWK200/3,UWK200/4))))</f>
        <v>0</v>
      </c>
      <c r="UWM200" s="108">
        <v>4</v>
      </c>
      <c r="UWN200" s="109"/>
      <c r="UWO200" s="87"/>
      <c r="UWP200" s="87"/>
      <c r="UWQ200" s="87">
        <v>0</v>
      </c>
      <c r="UWR200" s="87">
        <f>UWP200+UWQ200</f>
        <v>0</v>
      </c>
      <c r="UWS200" s="87">
        <v>0</v>
      </c>
      <c r="UWT200" s="87">
        <f>UWR200*(($H$150)+1)+(IF(UWS200&lt;101,UWS200,IF(UWS200&lt;201,UWS200/2,IF(UWS200&lt;=301,UWS200/3,UWS200/4))))</f>
        <v>0</v>
      </c>
      <c r="UWU200" s="108">
        <v>4</v>
      </c>
      <c r="UWV200" s="109"/>
      <c r="UWW200" s="87"/>
      <c r="UWX200" s="87"/>
      <c r="UWY200" s="87">
        <v>0</v>
      </c>
      <c r="UWZ200" s="87">
        <f>UWX200+UWY200</f>
        <v>0</v>
      </c>
      <c r="UXA200" s="87">
        <v>0</v>
      </c>
      <c r="UXB200" s="87">
        <f>UWZ200*(($H$150)+1)+(IF(UXA200&lt;101,UXA200,IF(UXA200&lt;201,UXA200/2,IF(UXA200&lt;=301,UXA200/3,UXA200/4))))</f>
        <v>0</v>
      </c>
      <c r="UXC200" s="108">
        <v>4</v>
      </c>
      <c r="UXD200" s="109"/>
      <c r="UXE200" s="87"/>
      <c r="UXF200" s="87"/>
      <c r="UXG200" s="87">
        <v>0</v>
      </c>
      <c r="UXH200" s="87">
        <f>UXF200+UXG200</f>
        <v>0</v>
      </c>
      <c r="UXI200" s="87">
        <v>0</v>
      </c>
      <c r="UXJ200" s="87">
        <f>UXH200*(($H$150)+1)+(IF(UXI200&lt;101,UXI200,IF(UXI200&lt;201,UXI200/2,IF(UXI200&lt;=301,UXI200/3,UXI200/4))))</f>
        <v>0</v>
      </c>
      <c r="UXK200" s="108">
        <v>4</v>
      </c>
      <c r="UXL200" s="109"/>
      <c r="UXM200" s="87"/>
      <c r="UXN200" s="87"/>
      <c r="UXO200" s="87">
        <v>0</v>
      </c>
      <c r="UXP200" s="87">
        <f>UXN200+UXO200</f>
        <v>0</v>
      </c>
      <c r="UXQ200" s="87">
        <v>0</v>
      </c>
      <c r="UXR200" s="87">
        <f>UXP200*(($H$150)+1)+(IF(UXQ200&lt;101,UXQ200,IF(UXQ200&lt;201,UXQ200/2,IF(UXQ200&lt;=301,UXQ200/3,UXQ200/4))))</f>
        <v>0</v>
      </c>
      <c r="UXS200" s="108">
        <v>4</v>
      </c>
      <c r="UXT200" s="109"/>
      <c r="UXU200" s="87"/>
      <c r="UXV200" s="87"/>
      <c r="UXW200" s="87">
        <v>0</v>
      </c>
      <c r="UXX200" s="87">
        <f>UXV200+UXW200</f>
        <v>0</v>
      </c>
      <c r="UXY200" s="87">
        <v>0</v>
      </c>
      <c r="UXZ200" s="87">
        <f>UXX200*(($H$150)+1)+(IF(UXY200&lt;101,UXY200,IF(UXY200&lt;201,UXY200/2,IF(UXY200&lt;=301,UXY200/3,UXY200/4))))</f>
        <v>0</v>
      </c>
      <c r="UYA200" s="108">
        <v>4</v>
      </c>
      <c r="UYB200" s="109"/>
      <c r="UYC200" s="87"/>
      <c r="UYD200" s="87"/>
      <c r="UYE200" s="87">
        <v>0</v>
      </c>
      <c r="UYF200" s="87">
        <f>UYD200+UYE200</f>
        <v>0</v>
      </c>
      <c r="UYG200" s="87">
        <v>0</v>
      </c>
      <c r="UYH200" s="87">
        <f>UYF200*(($H$150)+1)+(IF(UYG200&lt;101,UYG200,IF(UYG200&lt;201,UYG200/2,IF(UYG200&lt;=301,UYG200/3,UYG200/4))))</f>
        <v>0</v>
      </c>
      <c r="UYI200" s="108">
        <v>4</v>
      </c>
      <c r="UYJ200" s="109"/>
      <c r="UYK200" s="87"/>
      <c r="UYL200" s="87"/>
      <c r="UYM200" s="87">
        <v>0</v>
      </c>
      <c r="UYN200" s="87">
        <f>UYL200+UYM200</f>
        <v>0</v>
      </c>
      <c r="UYO200" s="87">
        <v>0</v>
      </c>
      <c r="UYP200" s="87">
        <f>UYN200*(($H$150)+1)+(IF(UYO200&lt;101,UYO200,IF(UYO200&lt;201,UYO200/2,IF(UYO200&lt;=301,UYO200/3,UYO200/4))))</f>
        <v>0</v>
      </c>
      <c r="UYQ200" s="108">
        <v>4</v>
      </c>
      <c r="UYR200" s="109"/>
      <c r="UYS200" s="87"/>
      <c r="UYT200" s="87"/>
      <c r="UYU200" s="87">
        <v>0</v>
      </c>
      <c r="UYV200" s="87">
        <f>UYT200+UYU200</f>
        <v>0</v>
      </c>
      <c r="UYW200" s="87">
        <v>0</v>
      </c>
      <c r="UYX200" s="87">
        <f>UYV200*(($H$150)+1)+(IF(UYW200&lt;101,UYW200,IF(UYW200&lt;201,UYW200/2,IF(UYW200&lt;=301,UYW200/3,UYW200/4))))</f>
        <v>0</v>
      </c>
      <c r="UYY200" s="108">
        <v>4</v>
      </c>
      <c r="UYZ200" s="109"/>
      <c r="UZA200" s="87"/>
      <c r="UZB200" s="87"/>
      <c r="UZC200" s="87">
        <v>0</v>
      </c>
      <c r="UZD200" s="87">
        <f>UZB200+UZC200</f>
        <v>0</v>
      </c>
      <c r="UZE200" s="87">
        <v>0</v>
      </c>
      <c r="UZF200" s="87">
        <f>UZD200*(($H$150)+1)+(IF(UZE200&lt;101,UZE200,IF(UZE200&lt;201,UZE200/2,IF(UZE200&lt;=301,UZE200/3,UZE200/4))))</f>
        <v>0</v>
      </c>
      <c r="UZG200" s="108">
        <v>4</v>
      </c>
      <c r="UZH200" s="109"/>
      <c r="UZI200" s="87"/>
      <c r="UZJ200" s="87"/>
      <c r="UZK200" s="87">
        <v>0</v>
      </c>
      <c r="UZL200" s="87">
        <f>UZJ200+UZK200</f>
        <v>0</v>
      </c>
      <c r="UZM200" s="87">
        <v>0</v>
      </c>
      <c r="UZN200" s="87">
        <f>UZL200*(($H$150)+1)+(IF(UZM200&lt;101,UZM200,IF(UZM200&lt;201,UZM200/2,IF(UZM200&lt;=301,UZM200/3,UZM200/4))))</f>
        <v>0</v>
      </c>
      <c r="UZO200" s="108">
        <v>4</v>
      </c>
      <c r="UZP200" s="109"/>
      <c r="UZQ200" s="87"/>
      <c r="UZR200" s="87"/>
      <c r="UZS200" s="87">
        <v>0</v>
      </c>
      <c r="UZT200" s="87">
        <f>UZR200+UZS200</f>
        <v>0</v>
      </c>
      <c r="UZU200" s="87">
        <v>0</v>
      </c>
      <c r="UZV200" s="87">
        <f>UZT200*(($H$150)+1)+(IF(UZU200&lt;101,UZU200,IF(UZU200&lt;201,UZU200/2,IF(UZU200&lt;=301,UZU200/3,UZU200/4))))</f>
        <v>0</v>
      </c>
      <c r="UZW200" s="108">
        <v>4</v>
      </c>
      <c r="UZX200" s="109"/>
      <c r="UZY200" s="87"/>
      <c r="UZZ200" s="87"/>
      <c r="VAA200" s="87">
        <v>0</v>
      </c>
      <c r="VAB200" s="87">
        <f>UZZ200+VAA200</f>
        <v>0</v>
      </c>
      <c r="VAC200" s="87">
        <v>0</v>
      </c>
      <c r="VAD200" s="87">
        <f>VAB200*(($H$150)+1)+(IF(VAC200&lt;101,VAC200,IF(VAC200&lt;201,VAC200/2,IF(VAC200&lt;=301,VAC200/3,VAC200/4))))</f>
        <v>0</v>
      </c>
      <c r="VAE200" s="108">
        <v>4</v>
      </c>
      <c r="VAF200" s="109"/>
      <c r="VAG200" s="87"/>
      <c r="VAH200" s="87"/>
      <c r="VAI200" s="87">
        <v>0</v>
      </c>
      <c r="VAJ200" s="87">
        <f>VAH200+VAI200</f>
        <v>0</v>
      </c>
      <c r="VAK200" s="87">
        <v>0</v>
      </c>
      <c r="VAL200" s="87">
        <f>VAJ200*(($H$150)+1)+(IF(VAK200&lt;101,VAK200,IF(VAK200&lt;201,VAK200/2,IF(VAK200&lt;=301,VAK200/3,VAK200/4))))</f>
        <v>0</v>
      </c>
      <c r="VAM200" s="108">
        <v>4</v>
      </c>
      <c r="VAN200" s="109"/>
      <c r="VAO200" s="87"/>
      <c r="VAP200" s="87"/>
      <c r="VAQ200" s="87">
        <v>0</v>
      </c>
      <c r="VAR200" s="87">
        <f>VAP200+VAQ200</f>
        <v>0</v>
      </c>
      <c r="VAS200" s="87">
        <v>0</v>
      </c>
      <c r="VAT200" s="87">
        <f>VAR200*(($H$150)+1)+(IF(VAS200&lt;101,VAS200,IF(VAS200&lt;201,VAS200/2,IF(VAS200&lt;=301,VAS200/3,VAS200/4))))</f>
        <v>0</v>
      </c>
      <c r="VAU200" s="108">
        <v>4</v>
      </c>
      <c r="VAV200" s="109"/>
      <c r="VAW200" s="87"/>
      <c r="VAX200" s="87"/>
      <c r="VAY200" s="87">
        <v>0</v>
      </c>
      <c r="VAZ200" s="87">
        <f>VAX200+VAY200</f>
        <v>0</v>
      </c>
      <c r="VBA200" s="87">
        <v>0</v>
      </c>
      <c r="VBB200" s="87">
        <f>VAZ200*(($H$150)+1)+(IF(VBA200&lt;101,VBA200,IF(VBA200&lt;201,VBA200/2,IF(VBA200&lt;=301,VBA200/3,VBA200/4))))</f>
        <v>0</v>
      </c>
      <c r="VBC200" s="108">
        <v>4</v>
      </c>
      <c r="VBD200" s="109"/>
      <c r="VBE200" s="87"/>
      <c r="VBF200" s="87"/>
      <c r="VBG200" s="87">
        <v>0</v>
      </c>
      <c r="VBH200" s="87">
        <f>VBF200+VBG200</f>
        <v>0</v>
      </c>
      <c r="VBI200" s="87">
        <v>0</v>
      </c>
      <c r="VBJ200" s="87">
        <f>VBH200*(($H$150)+1)+(IF(VBI200&lt;101,VBI200,IF(VBI200&lt;201,VBI200/2,IF(VBI200&lt;=301,VBI200/3,VBI200/4))))</f>
        <v>0</v>
      </c>
      <c r="VBK200" s="108">
        <v>4</v>
      </c>
      <c r="VBL200" s="109"/>
      <c r="VBM200" s="87"/>
      <c r="VBN200" s="87"/>
      <c r="VBO200" s="87">
        <v>0</v>
      </c>
      <c r="VBP200" s="87">
        <f>VBN200+VBO200</f>
        <v>0</v>
      </c>
      <c r="VBQ200" s="87">
        <v>0</v>
      </c>
      <c r="VBR200" s="87">
        <f>VBP200*(($H$150)+1)+(IF(VBQ200&lt;101,VBQ200,IF(VBQ200&lt;201,VBQ200/2,IF(VBQ200&lt;=301,VBQ200/3,VBQ200/4))))</f>
        <v>0</v>
      </c>
      <c r="VBS200" s="108">
        <v>4</v>
      </c>
      <c r="VBT200" s="109"/>
      <c r="VBU200" s="87"/>
      <c r="VBV200" s="87"/>
      <c r="VBW200" s="87">
        <v>0</v>
      </c>
      <c r="VBX200" s="87">
        <f>VBV200+VBW200</f>
        <v>0</v>
      </c>
      <c r="VBY200" s="87">
        <v>0</v>
      </c>
      <c r="VBZ200" s="87">
        <f>VBX200*(($H$150)+1)+(IF(VBY200&lt;101,VBY200,IF(VBY200&lt;201,VBY200/2,IF(VBY200&lt;=301,VBY200/3,VBY200/4))))</f>
        <v>0</v>
      </c>
      <c r="VCA200" s="108">
        <v>4</v>
      </c>
      <c r="VCB200" s="109"/>
      <c r="VCC200" s="87"/>
      <c r="VCD200" s="87"/>
      <c r="VCE200" s="87">
        <v>0</v>
      </c>
      <c r="VCF200" s="87">
        <f>VCD200+VCE200</f>
        <v>0</v>
      </c>
      <c r="VCG200" s="87">
        <v>0</v>
      </c>
      <c r="VCH200" s="87">
        <f>VCF200*(($H$150)+1)+(IF(VCG200&lt;101,VCG200,IF(VCG200&lt;201,VCG200/2,IF(VCG200&lt;=301,VCG200/3,VCG200/4))))</f>
        <v>0</v>
      </c>
      <c r="VCI200" s="108">
        <v>4</v>
      </c>
      <c r="VCJ200" s="109"/>
      <c r="VCK200" s="87"/>
      <c r="VCL200" s="87"/>
      <c r="VCM200" s="87">
        <v>0</v>
      </c>
      <c r="VCN200" s="87">
        <f>VCL200+VCM200</f>
        <v>0</v>
      </c>
      <c r="VCO200" s="87">
        <v>0</v>
      </c>
      <c r="VCP200" s="87">
        <f>VCN200*(($H$150)+1)+(IF(VCO200&lt;101,VCO200,IF(VCO200&lt;201,VCO200/2,IF(VCO200&lt;=301,VCO200/3,VCO200/4))))</f>
        <v>0</v>
      </c>
      <c r="VCQ200" s="108">
        <v>4</v>
      </c>
      <c r="VCR200" s="109"/>
      <c r="VCS200" s="87"/>
      <c r="VCT200" s="87"/>
      <c r="VCU200" s="87">
        <v>0</v>
      </c>
      <c r="VCV200" s="87">
        <f>VCT200+VCU200</f>
        <v>0</v>
      </c>
      <c r="VCW200" s="87">
        <v>0</v>
      </c>
      <c r="VCX200" s="87">
        <f>VCV200*(($H$150)+1)+(IF(VCW200&lt;101,VCW200,IF(VCW200&lt;201,VCW200/2,IF(VCW200&lt;=301,VCW200/3,VCW200/4))))</f>
        <v>0</v>
      </c>
      <c r="VCY200" s="108">
        <v>4</v>
      </c>
      <c r="VCZ200" s="109"/>
      <c r="VDA200" s="87"/>
      <c r="VDB200" s="87"/>
      <c r="VDC200" s="87">
        <v>0</v>
      </c>
      <c r="VDD200" s="87">
        <f>VDB200+VDC200</f>
        <v>0</v>
      </c>
      <c r="VDE200" s="87">
        <v>0</v>
      </c>
      <c r="VDF200" s="87">
        <f>VDD200*(($H$150)+1)+(IF(VDE200&lt;101,VDE200,IF(VDE200&lt;201,VDE200/2,IF(VDE200&lt;=301,VDE200/3,VDE200/4))))</f>
        <v>0</v>
      </c>
      <c r="VDG200" s="108">
        <v>4</v>
      </c>
      <c r="VDH200" s="109"/>
      <c r="VDI200" s="87"/>
      <c r="VDJ200" s="87"/>
      <c r="VDK200" s="87">
        <v>0</v>
      </c>
      <c r="VDL200" s="87">
        <f>VDJ200+VDK200</f>
        <v>0</v>
      </c>
      <c r="VDM200" s="87">
        <v>0</v>
      </c>
      <c r="VDN200" s="87">
        <f>VDL200*(($H$150)+1)+(IF(VDM200&lt;101,VDM200,IF(VDM200&lt;201,VDM200/2,IF(VDM200&lt;=301,VDM200/3,VDM200/4))))</f>
        <v>0</v>
      </c>
      <c r="VDO200" s="108">
        <v>4</v>
      </c>
      <c r="VDP200" s="109"/>
      <c r="VDQ200" s="87"/>
      <c r="VDR200" s="87"/>
      <c r="VDS200" s="87">
        <v>0</v>
      </c>
      <c r="VDT200" s="87">
        <f>VDR200+VDS200</f>
        <v>0</v>
      </c>
      <c r="VDU200" s="87">
        <v>0</v>
      </c>
      <c r="VDV200" s="87">
        <f>VDT200*(($H$150)+1)+(IF(VDU200&lt;101,VDU200,IF(VDU200&lt;201,VDU200/2,IF(VDU200&lt;=301,VDU200/3,VDU200/4))))</f>
        <v>0</v>
      </c>
      <c r="VDW200" s="108">
        <v>4</v>
      </c>
      <c r="VDX200" s="109"/>
      <c r="VDY200" s="87"/>
      <c r="VDZ200" s="87"/>
      <c r="VEA200" s="87">
        <v>0</v>
      </c>
      <c r="VEB200" s="87">
        <f>VDZ200+VEA200</f>
        <v>0</v>
      </c>
      <c r="VEC200" s="87">
        <v>0</v>
      </c>
      <c r="VED200" s="87">
        <f>VEB200*(($H$150)+1)+(IF(VEC200&lt;101,VEC200,IF(VEC200&lt;201,VEC200/2,IF(VEC200&lt;=301,VEC200/3,VEC200/4))))</f>
        <v>0</v>
      </c>
      <c r="VEE200" s="108">
        <v>4</v>
      </c>
      <c r="VEF200" s="109"/>
      <c r="VEG200" s="87"/>
      <c r="VEH200" s="87"/>
      <c r="VEI200" s="87">
        <v>0</v>
      </c>
      <c r="VEJ200" s="87">
        <f>VEH200+VEI200</f>
        <v>0</v>
      </c>
      <c r="VEK200" s="87">
        <v>0</v>
      </c>
      <c r="VEL200" s="87">
        <f>VEJ200*(($H$150)+1)+(IF(VEK200&lt;101,VEK200,IF(VEK200&lt;201,VEK200/2,IF(VEK200&lt;=301,VEK200/3,VEK200/4))))</f>
        <v>0</v>
      </c>
      <c r="VEM200" s="108">
        <v>4</v>
      </c>
      <c r="VEN200" s="109"/>
      <c r="VEO200" s="87"/>
      <c r="VEP200" s="87"/>
      <c r="VEQ200" s="87">
        <v>0</v>
      </c>
      <c r="VER200" s="87">
        <f>VEP200+VEQ200</f>
        <v>0</v>
      </c>
      <c r="VES200" s="87">
        <v>0</v>
      </c>
      <c r="VET200" s="87">
        <f>VER200*(($H$150)+1)+(IF(VES200&lt;101,VES200,IF(VES200&lt;201,VES200/2,IF(VES200&lt;=301,VES200/3,VES200/4))))</f>
        <v>0</v>
      </c>
      <c r="VEU200" s="108">
        <v>4</v>
      </c>
      <c r="VEV200" s="109"/>
      <c r="VEW200" s="87"/>
      <c r="VEX200" s="87"/>
      <c r="VEY200" s="87">
        <v>0</v>
      </c>
      <c r="VEZ200" s="87">
        <f>VEX200+VEY200</f>
        <v>0</v>
      </c>
      <c r="VFA200" s="87">
        <v>0</v>
      </c>
      <c r="VFB200" s="87">
        <f>VEZ200*(($H$150)+1)+(IF(VFA200&lt;101,VFA200,IF(VFA200&lt;201,VFA200/2,IF(VFA200&lt;=301,VFA200/3,VFA200/4))))</f>
        <v>0</v>
      </c>
      <c r="VFC200" s="108">
        <v>4</v>
      </c>
      <c r="VFD200" s="109"/>
      <c r="VFE200" s="87"/>
      <c r="VFF200" s="87"/>
      <c r="VFG200" s="87">
        <v>0</v>
      </c>
      <c r="VFH200" s="87">
        <f>VFF200+VFG200</f>
        <v>0</v>
      </c>
      <c r="VFI200" s="87">
        <v>0</v>
      </c>
      <c r="VFJ200" s="87">
        <f>VFH200*(($H$150)+1)+(IF(VFI200&lt;101,VFI200,IF(VFI200&lt;201,VFI200/2,IF(VFI200&lt;=301,VFI200/3,VFI200/4))))</f>
        <v>0</v>
      </c>
      <c r="VFK200" s="108">
        <v>4</v>
      </c>
      <c r="VFL200" s="109"/>
      <c r="VFM200" s="87"/>
      <c r="VFN200" s="87"/>
      <c r="VFO200" s="87">
        <v>0</v>
      </c>
      <c r="VFP200" s="87">
        <f>VFN200+VFO200</f>
        <v>0</v>
      </c>
      <c r="VFQ200" s="87">
        <v>0</v>
      </c>
      <c r="VFR200" s="87">
        <f>VFP200*(($H$150)+1)+(IF(VFQ200&lt;101,VFQ200,IF(VFQ200&lt;201,VFQ200/2,IF(VFQ200&lt;=301,VFQ200/3,VFQ200/4))))</f>
        <v>0</v>
      </c>
      <c r="VFS200" s="108">
        <v>4</v>
      </c>
      <c r="VFT200" s="109"/>
      <c r="VFU200" s="87"/>
      <c r="VFV200" s="87"/>
      <c r="VFW200" s="87">
        <v>0</v>
      </c>
      <c r="VFX200" s="87">
        <f>VFV200+VFW200</f>
        <v>0</v>
      </c>
      <c r="VFY200" s="87">
        <v>0</v>
      </c>
      <c r="VFZ200" s="87">
        <f>VFX200*(($H$150)+1)+(IF(VFY200&lt;101,VFY200,IF(VFY200&lt;201,VFY200/2,IF(VFY200&lt;=301,VFY200/3,VFY200/4))))</f>
        <v>0</v>
      </c>
      <c r="VGA200" s="108">
        <v>4</v>
      </c>
      <c r="VGB200" s="109"/>
      <c r="VGC200" s="87"/>
      <c r="VGD200" s="87"/>
      <c r="VGE200" s="87">
        <v>0</v>
      </c>
      <c r="VGF200" s="87">
        <f>VGD200+VGE200</f>
        <v>0</v>
      </c>
      <c r="VGG200" s="87">
        <v>0</v>
      </c>
      <c r="VGH200" s="87">
        <f>VGF200*(($H$150)+1)+(IF(VGG200&lt;101,VGG200,IF(VGG200&lt;201,VGG200/2,IF(VGG200&lt;=301,VGG200/3,VGG200/4))))</f>
        <v>0</v>
      </c>
      <c r="VGI200" s="108">
        <v>4</v>
      </c>
      <c r="VGJ200" s="109"/>
      <c r="VGK200" s="87"/>
      <c r="VGL200" s="87"/>
      <c r="VGM200" s="87">
        <v>0</v>
      </c>
      <c r="VGN200" s="87">
        <f>VGL200+VGM200</f>
        <v>0</v>
      </c>
      <c r="VGO200" s="87">
        <v>0</v>
      </c>
      <c r="VGP200" s="87">
        <f>VGN200*(($H$150)+1)+(IF(VGO200&lt;101,VGO200,IF(VGO200&lt;201,VGO200/2,IF(VGO200&lt;=301,VGO200/3,VGO200/4))))</f>
        <v>0</v>
      </c>
      <c r="VGQ200" s="108">
        <v>4</v>
      </c>
      <c r="VGR200" s="109"/>
      <c r="VGS200" s="87"/>
      <c r="VGT200" s="87"/>
      <c r="VGU200" s="87">
        <v>0</v>
      </c>
      <c r="VGV200" s="87">
        <f>VGT200+VGU200</f>
        <v>0</v>
      </c>
      <c r="VGW200" s="87">
        <v>0</v>
      </c>
      <c r="VGX200" s="87">
        <f>VGV200*(($H$150)+1)+(IF(VGW200&lt;101,VGW200,IF(VGW200&lt;201,VGW200/2,IF(VGW200&lt;=301,VGW200/3,VGW200/4))))</f>
        <v>0</v>
      </c>
      <c r="VGY200" s="108">
        <v>4</v>
      </c>
      <c r="VGZ200" s="109"/>
      <c r="VHA200" s="87"/>
      <c r="VHB200" s="87"/>
      <c r="VHC200" s="87">
        <v>0</v>
      </c>
      <c r="VHD200" s="87">
        <f>VHB200+VHC200</f>
        <v>0</v>
      </c>
      <c r="VHE200" s="87">
        <v>0</v>
      </c>
      <c r="VHF200" s="87">
        <f>VHD200*(($H$150)+1)+(IF(VHE200&lt;101,VHE200,IF(VHE200&lt;201,VHE200/2,IF(VHE200&lt;=301,VHE200/3,VHE200/4))))</f>
        <v>0</v>
      </c>
      <c r="VHG200" s="108">
        <v>4</v>
      </c>
      <c r="VHH200" s="109"/>
      <c r="VHI200" s="87"/>
      <c r="VHJ200" s="87"/>
      <c r="VHK200" s="87">
        <v>0</v>
      </c>
      <c r="VHL200" s="87">
        <f>VHJ200+VHK200</f>
        <v>0</v>
      </c>
      <c r="VHM200" s="87">
        <v>0</v>
      </c>
      <c r="VHN200" s="87">
        <f>VHL200*(($H$150)+1)+(IF(VHM200&lt;101,VHM200,IF(VHM200&lt;201,VHM200/2,IF(VHM200&lt;=301,VHM200/3,VHM200/4))))</f>
        <v>0</v>
      </c>
      <c r="VHO200" s="108">
        <v>4</v>
      </c>
      <c r="VHP200" s="109"/>
      <c r="VHQ200" s="87"/>
      <c r="VHR200" s="87"/>
      <c r="VHS200" s="87">
        <v>0</v>
      </c>
      <c r="VHT200" s="87">
        <f>VHR200+VHS200</f>
        <v>0</v>
      </c>
      <c r="VHU200" s="87">
        <v>0</v>
      </c>
      <c r="VHV200" s="87">
        <f>VHT200*(($H$150)+1)+(IF(VHU200&lt;101,VHU200,IF(VHU200&lt;201,VHU200/2,IF(VHU200&lt;=301,VHU200/3,VHU200/4))))</f>
        <v>0</v>
      </c>
      <c r="VHW200" s="108">
        <v>4</v>
      </c>
      <c r="VHX200" s="109"/>
      <c r="VHY200" s="87"/>
      <c r="VHZ200" s="87"/>
      <c r="VIA200" s="87">
        <v>0</v>
      </c>
      <c r="VIB200" s="87">
        <f>VHZ200+VIA200</f>
        <v>0</v>
      </c>
      <c r="VIC200" s="87">
        <v>0</v>
      </c>
      <c r="VID200" s="87">
        <f>VIB200*(($H$150)+1)+(IF(VIC200&lt;101,VIC200,IF(VIC200&lt;201,VIC200/2,IF(VIC200&lt;=301,VIC200/3,VIC200/4))))</f>
        <v>0</v>
      </c>
      <c r="VIE200" s="108">
        <v>4</v>
      </c>
      <c r="VIF200" s="109"/>
      <c r="VIG200" s="87"/>
      <c r="VIH200" s="87"/>
      <c r="VII200" s="87">
        <v>0</v>
      </c>
      <c r="VIJ200" s="87">
        <f>VIH200+VII200</f>
        <v>0</v>
      </c>
      <c r="VIK200" s="87">
        <v>0</v>
      </c>
      <c r="VIL200" s="87">
        <f>VIJ200*(($H$150)+1)+(IF(VIK200&lt;101,VIK200,IF(VIK200&lt;201,VIK200/2,IF(VIK200&lt;=301,VIK200/3,VIK200/4))))</f>
        <v>0</v>
      </c>
      <c r="VIM200" s="108">
        <v>4</v>
      </c>
      <c r="VIN200" s="109"/>
      <c r="VIO200" s="87"/>
      <c r="VIP200" s="87"/>
      <c r="VIQ200" s="87">
        <v>0</v>
      </c>
      <c r="VIR200" s="87">
        <f>VIP200+VIQ200</f>
        <v>0</v>
      </c>
      <c r="VIS200" s="87">
        <v>0</v>
      </c>
      <c r="VIT200" s="87">
        <f>VIR200*(($H$150)+1)+(IF(VIS200&lt;101,VIS200,IF(VIS200&lt;201,VIS200/2,IF(VIS200&lt;=301,VIS200/3,VIS200/4))))</f>
        <v>0</v>
      </c>
      <c r="VIU200" s="108">
        <v>4</v>
      </c>
      <c r="VIV200" s="109"/>
      <c r="VIW200" s="87"/>
      <c r="VIX200" s="87"/>
      <c r="VIY200" s="87">
        <v>0</v>
      </c>
      <c r="VIZ200" s="87">
        <f>VIX200+VIY200</f>
        <v>0</v>
      </c>
      <c r="VJA200" s="87">
        <v>0</v>
      </c>
      <c r="VJB200" s="87">
        <f>VIZ200*(($H$150)+1)+(IF(VJA200&lt;101,VJA200,IF(VJA200&lt;201,VJA200/2,IF(VJA200&lt;=301,VJA200/3,VJA200/4))))</f>
        <v>0</v>
      </c>
      <c r="VJC200" s="108">
        <v>4</v>
      </c>
      <c r="VJD200" s="109"/>
      <c r="VJE200" s="87"/>
      <c r="VJF200" s="87"/>
      <c r="VJG200" s="87">
        <v>0</v>
      </c>
      <c r="VJH200" s="87">
        <f>VJF200+VJG200</f>
        <v>0</v>
      </c>
      <c r="VJI200" s="87">
        <v>0</v>
      </c>
      <c r="VJJ200" s="87">
        <f>VJH200*(($H$150)+1)+(IF(VJI200&lt;101,VJI200,IF(VJI200&lt;201,VJI200/2,IF(VJI200&lt;=301,VJI200/3,VJI200/4))))</f>
        <v>0</v>
      </c>
      <c r="VJK200" s="108">
        <v>4</v>
      </c>
      <c r="VJL200" s="109"/>
      <c r="VJM200" s="87"/>
      <c r="VJN200" s="87"/>
      <c r="VJO200" s="87">
        <v>0</v>
      </c>
      <c r="VJP200" s="87">
        <f>VJN200+VJO200</f>
        <v>0</v>
      </c>
      <c r="VJQ200" s="87">
        <v>0</v>
      </c>
      <c r="VJR200" s="87">
        <f>VJP200*(($H$150)+1)+(IF(VJQ200&lt;101,VJQ200,IF(VJQ200&lt;201,VJQ200/2,IF(VJQ200&lt;=301,VJQ200/3,VJQ200/4))))</f>
        <v>0</v>
      </c>
      <c r="VJS200" s="108">
        <v>4</v>
      </c>
      <c r="VJT200" s="109"/>
      <c r="VJU200" s="87"/>
      <c r="VJV200" s="87"/>
      <c r="VJW200" s="87">
        <v>0</v>
      </c>
      <c r="VJX200" s="87">
        <f>VJV200+VJW200</f>
        <v>0</v>
      </c>
      <c r="VJY200" s="87">
        <v>0</v>
      </c>
      <c r="VJZ200" s="87">
        <f>VJX200*(($H$150)+1)+(IF(VJY200&lt;101,VJY200,IF(VJY200&lt;201,VJY200/2,IF(VJY200&lt;=301,VJY200/3,VJY200/4))))</f>
        <v>0</v>
      </c>
      <c r="VKA200" s="108">
        <v>4</v>
      </c>
      <c r="VKB200" s="109"/>
      <c r="VKC200" s="87"/>
      <c r="VKD200" s="87"/>
      <c r="VKE200" s="87">
        <v>0</v>
      </c>
      <c r="VKF200" s="87">
        <f>VKD200+VKE200</f>
        <v>0</v>
      </c>
      <c r="VKG200" s="87">
        <v>0</v>
      </c>
      <c r="VKH200" s="87">
        <f>VKF200*(($H$150)+1)+(IF(VKG200&lt;101,VKG200,IF(VKG200&lt;201,VKG200/2,IF(VKG200&lt;=301,VKG200/3,VKG200/4))))</f>
        <v>0</v>
      </c>
      <c r="VKI200" s="108">
        <v>4</v>
      </c>
      <c r="VKJ200" s="109"/>
      <c r="VKK200" s="87"/>
      <c r="VKL200" s="87"/>
      <c r="VKM200" s="87">
        <v>0</v>
      </c>
      <c r="VKN200" s="87">
        <f>VKL200+VKM200</f>
        <v>0</v>
      </c>
      <c r="VKO200" s="87">
        <v>0</v>
      </c>
      <c r="VKP200" s="87">
        <f>VKN200*(($H$150)+1)+(IF(VKO200&lt;101,VKO200,IF(VKO200&lt;201,VKO200/2,IF(VKO200&lt;=301,VKO200/3,VKO200/4))))</f>
        <v>0</v>
      </c>
      <c r="VKQ200" s="108">
        <v>4</v>
      </c>
      <c r="VKR200" s="109"/>
      <c r="VKS200" s="87"/>
      <c r="VKT200" s="87"/>
      <c r="VKU200" s="87">
        <v>0</v>
      </c>
      <c r="VKV200" s="87">
        <f>VKT200+VKU200</f>
        <v>0</v>
      </c>
      <c r="VKW200" s="87">
        <v>0</v>
      </c>
      <c r="VKX200" s="87">
        <f>VKV200*(($H$150)+1)+(IF(VKW200&lt;101,VKW200,IF(VKW200&lt;201,VKW200/2,IF(VKW200&lt;=301,VKW200/3,VKW200/4))))</f>
        <v>0</v>
      </c>
      <c r="VKY200" s="108">
        <v>4</v>
      </c>
      <c r="VKZ200" s="109"/>
      <c r="VLA200" s="87"/>
      <c r="VLB200" s="87"/>
      <c r="VLC200" s="87">
        <v>0</v>
      </c>
      <c r="VLD200" s="87">
        <f>VLB200+VLC200</f>
        <v>0</v>
      </c>
      <c r="VLE200" s="87">
        <v>0</v>
      </c>
      <c r="VLF200" s="87">
        <f>VLD200*(($H$150)+1)+(IF(VLE200&lt;101,VLE200,IF(VLE200&lt;201,VLE200/2,IF(VLE200&lt;=301,VLE200/3,VLE200/4))))</f>
        <v>0</v>
      </c>
      <c r="VLG200" s="108">
        <v>4</v>
      </c>
      <c r="VLH200" s="109"/>
      <c r="VLI200" s="87"/>
      <c r="VLJ200" s="87"/>
      <c r="VLK200" s="87">
        <v>0</v>
      </c>
      <c r="VLL200" s="87">
        <f>VLJ200+VLK200</f>
        <v>0</v>
      </c>
      <c r="VLM200" s="87">
        <v>0</v>
      </c>
      <c r="VLN200" s="87">
        <f>VLL200*(($H$150)+1)+(IF(VLM200&lt;101,VLM200,IF(VLM200&lt;201,VLM200/2,IF(VLM200&lt;=301,VLM200/3,VLM200/4))))</f>
        <v>0</v>
      </c>
      <c r="VLO200" s="108">
        <v>4</v>
      </c>
      <c r="VLP200" s="109"/>
      <c r="VLQ200" s="87"/>
      <c r="VLR200" s="87"/>
      <c r="VLS200" s="87">
        <v>0</v>
      </c>
      <c r="VLT200" s="87">
        <f>VLR200+VLS200</f>
        <v>0</v>
      </c>
      <c r="VLU200" s="87">
        <v>0</v>
      </c>
      <c r="VLV200" s="87">
        <f>VLT200*(($H$150)+1)+(IF(VLU200&lt;101,VLU200,IF(VLU200&lt;201,VLU200/2,IF(VLU200&lt;=301,VLU200/3,VLU200/4))))</f>
        <v>0</v>
      </c>
      <c r="VLW200" s="108">
        <v>4</v>
      </c>
      <c r="VLX200" s="109"/>
      <c r="VLY200" s="87"/>
      <c r="VLZ200" s="87"/>
      <c r="VMA200" s="87">
        <v>0</v>
      </c>
      <c r="VMB200" s="87">
        <f>VLZ200+VMA200</f>
        <v>0</v>
      </c>
      <c r="VMC200" s="87">
        <v>0</v>
      </c>
      <c r="VMD200" s="87">
        <f>VMB200*(($H$150)+1)+(IF(VMC200&lt;101,VMC200,IF(VMC200&lt;201,VMC200/2,IF(VMC200&lt;=301,VMC200/3,VMC200/4))))</f>
        <v>0</v>
      </c>
      <c r="VME200" s="108">
        <v>4</v>
      </c>
      <c r="VMF200" s="109"/>
      <c r="VMG200" s="87"/>
      <c r="VMH200" s="87"/>
      <c r="VMI200" s="87">
        <v>0</v>
      </c>
      <c r="VMJ200" s="87">
        <f>VMH200+VMI200</f>
        <v>0</v>
      </c>
      <c r="VMK200" s="87">
        <v>0</v>
      </c>
      <c r="VML200" s="87">
        <f>VMJ200*(($H$150)+1)+(IF(VMK200&lt;101,VMK200,IF(VMK200&lt;201,VMK200/2,IF(VMK200&lt;=301,VMK200/3,VMK200/4))))</f>
        <v>0</v>
      </c>
      <c r="VMM200" s="108">
        <v>4</v>
      </c>
      <c r="VMN200" s="109"/>
      <c r="VMO200" s="87"/>
      <c r="VMP200" s="87"/>
      <c r="VMQ200" s="87">
        <v>0</v>
      </c>
      <c r="VMR200" s="87">
        <f>VMP200+VMQ200</f>
        <v>0</v>
      </c>
      <c r="VMS200" s="87">
        <v>0</v>
      </c>
      <c r="VMT200" s="87">
        <f>VMR200*(($H$150)+1)+(IF(VMS200&lt;101,VMS200,IF(VMS200&lt;201,VMS200/2,IF(VMS200&lt;=301,VMS200/3,VMS200/4))))</f>
        <v>0</v>
      </c>
      <c r="VMU200" s="108">
        <v>4</v>
      </c>
      <c r="VMV200" s="109"/>
      <c r="VMW200" s="87"/>
      <c r="VMX200" s="87"/>
      <c r="VMY200" s="87">
        <v>0</v>
      </c>
      <c r="VMZ200" s="87">
        <f>VMX200+VMY200</f>
        <v>0</v>
      </c>
      <c r="VNA200" s="87">
        <v>0</v>
      </c>
      <c r="VNB200" s="87">
        <f>VMZ200*(($H$150)+1)+(IF(VNA200&lt;101,VNA200,IF(VNA200&lt;201,VNA200/2,IF(VNA200&lt;=301,VNA200/3,VNA200/4))))</f>
        <v>0</v>
      </c>
      <c r="VNC200" s="108">
        <v>4</v>
      </c>
      <c r="VND200" s="109"/>
      <c r="VNE200" s="87"/>
      <c r="VNF200" s="87"/>
      <c r="VNG200" s="87">
        <v>0</v>
      </c>
      <c r="VNH200" s="87">
        <f>VNF200+VNG200</f>
        <v>0</v>
      </c>
      <c r="VNI200" s="87">
        <v>0</v>
      </c>
      <c r="VNJ200" s="87">
        <f>VNH200*(($H$150)+1)+(IF(VNI200&lt;101,VNI200,IF(VNI200&lt;201,VNI200/2,IF(VNI200&lt;=301,VNI200/3,VNI200/4))))</f>
        <v>0</v>
      </c>
      <c r="VNK200" s="108">
        <v>4</v>
      </c>
      <c r="VNL200" s="109"/>
      <c r="VNM200" s="87"/>
      <c r="VNN200" s="87"/>
      <c r="VNO200" s="87">
        <v>0</v>
      </c>
      <c r="VNP200" s="87">
        <f>VNN200+VNO200</f>
        <v>0</v>
      </c>
      <c r="VNQ200" s="87">
        <v>0</v>
      </c>
      <c r="VNR200" s="87">
        <f>VNP200*(($H$150)+1)+(IF(VNQ200&lt;101,VNQ200,IF(VNQ200&lt;201,VNQ200/2,IF(VNQ200&lt;=301,VNQ200/3,VNQ200/4))))</f>
        <v>0</v>
      </c>
      <c r="VNS200" s="108">
        <v>4</v>
      </c>
      <c r="VNT200" s="109"/>
      <c r="VNU200" s="87"/>
      <c r="VNV200" s="87"/>
      <c r="VNW200" s="87">
        <v>0</v>
      </c>
      <c r="VNX200" s="87">
        <f>VNV200+VNW200</f>
        <v>0</v>
      </c>
      <c r="VNY200" s="87">
        <v>0</v>
      </c>
      <c r="VNZ200" s="87">
        <f>VNX200*(($H$150)+1)+(IF(VNY200&lt;101,VNY200,IF(VNY200&lt;201,VNY200/2,IF(VNY200&lt;=301,VNY200/3,VNY200/4))))</f>
        <v>0</v>
      </c>
      <c r="VOA200" s="108">
        <v>4</v>
      </c>
      <c r="VOB200" s="109"/>
      <c r="VOC200" s="87"/>
      <c r="VOD200" s="87"/>
      <c r="VOE200" s="87">
        <v>0</v>
      </c>
      <c r="VOF200" s="87">
        <f>VOD200+VOE200</f>
        <v>0</v>
      </c>
      <c r="VOG200" s="87">
        <v>0</v>
      </c>
      <c r="VOH200" s="87">
        <f>VOF200*(($H$150)+1)+(IF(VOG200&lt;101,VOG200,IF(VOG200&lt;201,VOG200/2,IF(VOG200&lt;=301,VOG200/3,VOG200/4))))</f>
        <v>0</v>
      </c>
      <c r="VOI200" s="108">
        <v>4</v>
      </c>
      <c r="VOJ200" s="109"/>
      <c r="VOK200" s="87"/>
      <c r="VOL200" s="87"/>
      <c r="VOM200" s="87">
        <v>0</v>
      </c>
      <c r="VON200" s="87">
        <f>VOL200+VOM200</f>
        <v>0</v>
      </c>
      <c r="VOO200" s="87">
        <v>0</v>
      </c>
      <c r="VOP200" s="87">
        <f>VON200*(($H$150)+1)+(IF(VOO200&lt;101,VOO200,IF(VOO200&lt;201,VOO200/2,IF(VOO200&lt;=301,VOO200/3,VOO200/4))))</f>
        <v>0</v>
      </c>
      <c r="VOQ200" s="108">
        <v>4</v>
      </c>
      <c r="VOR200" s="109"/>
      <c r="VOS200" s="87"/>
      <c r="VOT200" s="87"/>
      <c r="VOU200" s="87">
        <v>0</v>
      </c>
      <c r="VOV200" s="87">
        <f>VOT200+VOU200</f>
        <v>0</v>
      </c>
      <c r="VOW200" s="87">
        <v>0</v>
      </c>
      <c r="VOX200" s="87">
        <f>VOV200*(($H$150)+1)+(IF(VOW200&lt;101,VOW200,IF(VOW200&lt;201,VOW200/2,IF(VOW200&lt;=301,VOW200/3,VOW200/4))))</f>
        <v>0</v>
      </c>
      <c r="VOY200" s="108">
        <v>4</v>
      </c>
      <c r="VOZ200" s="109"/>
      <c r="VPA200" s="87"/>
      <c r="VPB200" s="87"/>
      <c r="VPC200" s="87">
        <v>0</v>
      </c>
      <c r="VPD200" s="87">
        <f>VPB200+VPC200</f>
        <v>0</v>
      </c>
      <c r="VPE200" s="87">
        <v>0</v>
      </c>
      <c r="VPF200" s="87">
        <f>VPD200*(($H$150)+1)+(IF(VPE200&lt;101,VPE200,IF(VPE200&lt;201,VPE200/2,IF(VPE200&lt;=301,VPE200/3,VPE200/4))))</f>
        <v>0</v>
      </c>
      <c r="VPG200" s="108">
        <v>4</v>
      </c>
      <c r="VPH200" s="109"/>
      <c r="VPI200" s="87"/>
      <c r="VPJ200" s="87"/>
      <c r="VPK200" s="87">
        <v>0</v>
      </c>
      <c r="VPL200" s="87">
        <f>VPJ200+VPK200</f>
        <v>0</v>
      </c>
      <c r="VPM200" s="87">
        <v>0</v>
      </c>
      <c r="VPN200" s="87">
        <f>VPL200*(($H$150)+1)+(IF(VPM200&lt;101,VPM200,IF(VPM200&lt;201,VPM200/2,IF(VPM200&lt;=301,VPM200/3,VPM200/4))))</f>
        <v>0</v>
      </c>
      <c r="VPO200" s="108">
        <v>4</v>
      </c>
      <c r="VPP200" s="109"/>
      <c r="VPQ200" s="87"/>
      <c r="VPR200" s="87"/>
      <c r="VPS200" s="87">
        <v>0</v>
      </c>
      <c r="VPT200" s="87">
        <f>VPR200+VPS200</f>
        <v>0</v>
      </c>
      <c r="VPU200" s="87">
        <v>0</v>
      </c>
      <c r="VPV200" s="87">
        <f>VPT200*(($H$150)+1)+(IF(VPU200&lt;101,VPU200,IF(VPU200&lt;201,VPU200/2,IF(VPU200&lt;=301,VPU200/3,VPU200/4))))</f>
        <v>0</v>
      </c>
      <c r="VPW200" s="108">
        <v>4</v>
      </c>
      <c r="VPX200" s="109"/>
      <c r="VPY200" s="87"/>
      <c r="VPZ200" s="87"/>
      <c r="VQA200" s="87">
        <v>0</v>
      </c>
      <c r="VQB200" s="87">
        <f>VPZ200+VQA200</f>
        <v>0</v>
      </c>
      <c r="VQC200" s="87">
        <v>0</v>
      </c>
      <c r="VQD200" s="87">
        <f>VQB200*(($H$150)+1)+(IF(VQC200&lt;101,VQC200,IF(VQC200&lt;201,VQC200/2,IF(VQC200&lt;=301,VQC200/3,VQC200/4))))</f>
        <v>0</v>
      </c>
      <c r="VQE200" s="108">
        <v>4</v>
      </c>
      <c r="VQF200" s="109"/>
      <c r="VQG200" s="87"/>
      <c r="VQH200" s="87"/>
      <c r="VQI200" s="87">
        <v>0</v>
      </c>
      <c r="VQJ200" s="87">
        <f>VQH200+VQI200</f>
        <v>0</v>
      </c>
      <c r="VQK200" s="87">
        <v>0</v>
      </c>
      <c r="VQL200" s="87">
        <f>VQJ200*(($H$150)+1)+(IF(VQK200&lt;101,VQK200,IF(VQK200&lt;201,VQK200/2,IF(VQK200&lt;=301,VQK200/3,VQK200/4))))</f>
        <v>0</v>
      </c>
      <c r="VQM200" s="108">
        <v>4</v>
      </c>
      <c r="VQN200" s="109"/>
      <c r="VQO200" s="87"/>
      <c r="VQP200" s="87"/>
      <c r="VQQ200" s="87">
        <v>0</v>
      </c>
      <c r="VQR200" s="87">
        <f>VQP200+VQQ200</f>
        <v>0</v>
      </c>
      <c r="VQS200" s="87">
        <v>0</v>
      </c>
      <c r="VQT200" s="87">
        <f>VQR200*(($H$150)+1)+(IF(VQS200&lt;101,VQS200,IF(VQS200&lt;201,VQS200/2,IF(VQS200&lt;=301,VQS200/3,VQS200/4))))</f>
        <v>0</v>
      </c>
      <c r="VQU200" s="108">
        <v>4</v>
      </c>
      <c r="VQV200" s="109"/>
      <c r="VQW200" s="87"/>
      <c r="VQX200" s="87"/>
      <c r="VQY200" s="87">
        <v>0</v>
      </c>
      <c r="VQZ200" s="87">
        <f>VQX200+VQY200</f>
        <v>0</v>
      </c>
      <c r="VRA200" s="87">
        <v>0</v>
      </c>
      <c r="VRB200" s="87">
        <f>VQZ200*(($H$150)+1)+(IF(VRA200&lt;101,VRA200,IF(VRA200&lt;201,VRA200/2,IF(VRA200&lt;=301,VRA200/3,VRA200/4))))</f>
        <v>0</v>
      </c>
      <c r="VRC200" s="108">
        <v>4</v>
      </c>
      <c r="VRD200" s="109"/>
      <c r="VRE200" s="87"/>
      <c r="VRF200" s="87"/>
      <c r="VRG200" s="87">
        <v>0</v>
      </c>
      <c r="VRH200" s="87">
        <f>VRF200+VRG200</f>
        <v>0</v>
      </c>
      <c r="VRI200" s="87">
        <v>0</v>
      </c>
      <c r="VRJ200" s="87">
        <f>VRH200*(($H$150)+1)+(IF(VRI200&lt;101,VRI200,IF(VRI200&lt;201,VRI200/2,IF(VRI200&lt;=301,VRI200/3,VRI200/4))))</f>
        <v>0</v>
      </c>
      <c r="VRK200" s="108">
        <v>4</v>
      </c>
      <c r="VRL200" s="109"/>
      <c r="VRM200" s="87"/>
      <c r="VRN200" s="87"/>
      <c r="VRO200" s="87">
        <v>0</v>
      </c>
      <c r="VRP200" s="87">
        <f>VRN200+VRO200</f>
        <v>0</v>
      </c>
      <c r="VRQ200" s="87">
        <v>0</v>
      </c>
      <c r="VRR200" s="87">
        <f>VRP200*(($H$150)+1)+(IF(VRQ200&lt;101,VRQ200,IF(VRQ200&lt;201,VRQ200/2,IF(VRQ200&lt;=301,VRQ200/3,VRQ200/4))))</f>
        <v>0</v>
      </c>
      <c r="VRS200" s="108">
        <v>4</v>
      </c>
      <c r="VRT200" s="109"/>
      <c r="VRU200" s="87"/>
      <c r="VRV200" s="87"/>
      <c r="VRW200" s="87">
        <v>0</v>
      </c>
      <c r="VRX200" s="87">
        <f>VRV200+VRW200</f>
        <v>0</v>
      </c>
      <c r="VRY200" s="87">
        <v>0</v>
      </c>
      <c r="VRZ200" s="87">
        <f>VRX200*(($H$150)+1)+(IF(VRY200&lt;101,VRY200,IF(VRY200&lt;201,VRY200/2,IF(VRY200&lt;=301,VRY200/3,VRY200/4))))</f>
        <v>0</v>
      </c>
      <c r="VSA200" s="108">
        <v>4</v>
      </c>
      <c r="VSB200" s="109"/>
      <c r="VSC200" s="87"/>
      <c r="VSD200" s="87"/>
      <c r="VSE200" s="87">
        <v>0</v>
      </c>
      <c r="VSF200" s="87">
        <f>VSD200+VSE200</f>
        <v>0</v>
      </c>
      <c r="VSG200" s="87">
        <v>0</v>
      </c>
      <c r="VSH200" s="87">
        <f>VSF200*(($H$150)+1)+(IF(VSG200&lt;101,VSG200,IF(VSG200&lt;201,VSG200/2,IF(VSG200&lt;=301,VSG200/3,VSG200/4))))</f>
        <v>0</v>
      </c>
      <c r="VSI200" s="108">
        <v>4</v>
      </c>
      <c r="VSJ200" s="109"/>
      <c r="VSK200" s="87"/>
      <c r="VSL200" s="87"/>
      <c r="VSM200" s="87">
        <v>0</v>
      </c>
      <c r="VSN200" s="87">
        <f>VSL200+VSM200</f>
        <v>0</v>
      </c>
      <c r="VSO200" s="87">
        <v>0</v>
      </c>
      <c r="VSP200" s="87">
        <f>VSN200*(($H$150)+1)+(IF(VSO200&lt;101,VSO200,IF(VSO200&lt;201,VSO200/2,IF(VSO200&lt;=301,VSO200/3,VSO200/4))))</f>
        <v>0</v>
      </c>
      <c r="VSQ200" s="108">
        <v>4</v>
      </c>
      <c r="VSR200" s="109"/>
      <c r="VSS200" s="87"/>
      <c r="VST200" s="87"/>
      <c r="VSU200" s="87">
        <v>0</v>
      </c>
      <c r="VSV200" s="87">
        <f>VST200+VSU200</f>
        <v>0</v>
      </c>
      <c r="VSW200" s="87">
        <v>0</v>
      </c>
      <c r="VSX200" s="87">
        <f>VSV200*(($H$150)+1)+(IF(VSW200&lt;101,VSW200,IF(VSW200&lt;201,VSW200/2,IF(VSW200&lt;=301,VSW200/3,VSW200/4))))</f>
        <v>0</v>
      </c>
      <c r="VSY200" s="108">
        <v>4</v>
      </c>
      <c r="VSZ200" s="109"/>
      <c r="VTA200" s="87"/>
      <c r="VTB200" s="87"/>
      <c r="VTC200" s="87">
        <v>0</v>
      </c>
      <c r="VTD200" s="87">
        <f>VTB200+VTC200</f>
        <v>0</v>
      </c>
      <c r="VTE200" s="87">
        <v>0</v>
      </c>
      <c r="VTF200" s="87">
        <f>VTD200*(($H$150)+1)+(IF(VTE200&lt;101,VTE200,IF(VTE200&lt;201,VTE200/2,IF(VTE200&lt;=301,VTE200/3,VTE200/4))))</f>
        <v>0</v>
      </c>
      <c r="VTG200" s="108">
        <v>4</v>
      </c>
      <c r="VTH200" s="109"/>
      <c r="VTI200" s="87"/>
      <c r="VTJ200" s="87"/>
      <c r="VTK200" s="87">
        <v>0</v>
      </c>
      <c r="VTL200" s="87">
        <f>VTJ200+VTK200</f>
        <v>0</v>
      </c>
      <c r="VTM200" s="87">
        <v>0</v>
      </c>
      <c r="VTN200" s="87">
        <f>VTL200*(($H$150)+1)+(IF(VTM200&lt;101,VTM200,IF(VTM200&lt;201,VTM200/2,IF(VTM200&lt;=301,VTM200/3,VTM200/4))))</f>
        <v>0</v>
      </c>
      <c r="VTO200" s="108">
        <v>4</v>
      </c>
      <c r="VTP200" s="109"/>
      <c r="VTQ200" s="87"/>
      <c r="VTR200" s="87"/>
      <c r="VTS200" s="87">
        <v>0</v>
      </c>
      <c r="VTT200" s="87">
        <f>VTR200+VTS200</f>
        <v>0</v>
      </c>
      <c r="VTU200" s="87">
        <v>0</v>
      </c>
      <c r="VTV200" s="87">
        <f>VTT200*(($H$150)+1)+(IF(VTU200&lt;101,VTU200,IF(VTU200&lt;201,VTU200/2,IF(VTU200&lt;=301,VTU200/3,VTU200/4))))</f>
        <v>0</v>
      </c>
      <c r="VTW200" s="108">
        <v>4</v>
      </c>
      <c r="VTX200" s="109"/>
      <c r="VTY200" s="87"/>
      <c r="VTZ200" s="87"/>
      <c r="VUA200" s="87">
        <v>0</v>
      </c>
      <c r="VUB200" s="87">
        <f>VTZ200+VUA200</f>
        <v>0</v>
      </c>
      <c r="VUC200" s="87">
        <v>0</v>
      </c>
      <c r="VUD200" s="87">
        <f>VUB200*(($H$150)+1)+(IF(VUC200&lt;101,VUC200,IF(VUC200&lt;201,VUC200/2,IF(VUC200&lt;=301,VUC200/3,VUC200/4))))</f>
        <v>0</v>
      </c>
      <c r="VUE200" s="108">
        <v>4</v>
      </c>
      <c r="VUF200" s="109"/>
      <c r="VUG200" s="87"/>
      <c r="VUH200" s="87"/>
      <c r="VUI200" s="87">
        <v>0</v>
      </c>
      <c r="VUJ200" s="87">
        <f>VUH200+VUI200</f>
        <v>0</v>
      </c>
      <c r="VUK200" s="87">
        <v>0</v>
      </c>
      <c r="VUL200" s="87">
        <f>VUJ200*(($H$150)+1)+(IF(VUK200&lt;101,VUK200,IF(VUK200&lt;201,VUK200/2,IF(VUK200&lt;=301,VUK200/3,VUK200/4))))</f>
        <v>0</v>
      </c>
      <c r="VUM200" s="108">
        <v>4</v>
      </c>
      <c r="VUN200" s="109"/>
      <c r="VUO200" s="87"/>
      <c r="VUP200" s="87"/>
      <c r="VUQ200" s="87">
        <v>0</v>
      </c>
      <c r="VUR200" s="87">
        <f>VUP200+VUQ200</f>
        <v>0</v>
      </c>
      <c r="VUS200" s="87">
        <v>0</v>
      </c>
      <c r="VUT200" s="87">
        <f>VUR200*(($H$150)+1)+(IF(VUS200&lt;101,VUS200,IF(VUS200&lt;201,VUS200/2,IF(VUS200&lt;=301,VUS200/3,VUS200/4))))</f>
        <v>0</v>
      </c>
      <c r="VUU200" s="108">
        <v>4</v>
      </c>
      <c r="VUV200" s="109"/>
      <c r="VUW200" s="87"/>
      <c r="VUX200" s="87"/>
      <c r="VUY200" s="87">
        <v>0</v>
      </c>
      <c r="VUZ200" s="87">
        <f>VUX200+VUY200</f>
        <v>0</v>
      </c>
      <c r="VVA200" s="87">
        <v>0</v>
      </c>
      <c r="VVB200" s="87">
        <f>VUZ200*(($H$150)+1)+(IF(VVA200&lt;101,VVA200,IF(VVA200&lt;201,VVA200/2,IF(VVA200&lt;=301,VVA200/3,VVA200/4))))</f>
        <v>0</v>
      </c>
      <c r="VVC200" s="108">
        <v>4</v>
      </c>
      <c r="VVD200" s="109"/>
      <c r="VVE200" s="87"/>
      <c r="VVF200" s="87"/>
      <c r="VVG200" s="87">
        <v>0</v>
      </c>
      <c r="VVH200" s="87">
        <f>VVF200+VVG200</f>
        <v>0</v>
      </c>
      <c r="VVI200" s="87">
        <v>0</v>
      </c>
      <c r="VVJ200" s="87">
        <f>VVH200*(($H$150)+1)+(IF(VVI200&lt;101,VVI200,IF(VVI200&lt;201,VVI200/2,IF(VVI200&lt;=301,VVI200/3,VVI200/4))))</f>
        <v>0</v>
      </c>
      <c r="VVK200" s="108">
        <v>4</v>
      </c>
      <c r="VVL200" s="109"/>
      <c r="VVM200" s="87"/>
      <c r="VVN200" s="87"/>
      <c r="VVO200" s="87">
        <v>0</v>
      </c>
      <c r="VVP200" s="87">
        <f>VVN200+VVO200</f>
        <v>0</v>
      </c>
      <c r="VVQ200" s="87">
        <v>0</v>
      </c>
      <c r="VVR200" s="87">
        <f>VVP200*(($H$150)+1)+(IF(VVQ200&lt;101,VVQ200,IF(VVQ200&lt;201,VVQ200/2,IF(VVQ200&lt;=301,VVQ200/3,VVQ200/4))))</f>
        <v>0</v>
      </c>
      <c r="VVS200" s="108">
        <v>4</v>
      </c>
      <c r="VVT200" s="109"/>
      <c r="VVU200" s="87"/>
      <c r="VVV200" s="87"/>
      <c r="VVW200" s="87">
        <v>0</v>
      </c>
      <c r="VVX200" s="87">
        <f>VVV200+VVW200</f>
        <v>0</v>
      </c>
      <c r="VVY200" s="87">
        <v>0</v>
      </c>
      <c r="VVZ200" s="87">
        <f>VVX200*(($H$150)+1)+(IF(VVY200&lt;101,VVY200,IF(VVY200&lt;201,VVY200/2,IF(VVY200&lt;=301,VVY200/3,VVY200/4))))</f>
        <v>0</v>
      </c>
      <c r="VWA200" s="108">
        <v>4</v>
      </c>
      <c r="VWB200" s="109"/>
      <c r="VWC200" s="87"/>
      <c r="VWD200" s="87"/>
      <c r="VWE200" s="87">
        <v>0</v>
      </c>
      <c r="VWF200" s="87">
        <f>VWD200+VWE200</f>
        <v>0</v>
      </c>
      <c r="VWG200" s="87">
        <v>0</v>
      </c>
      <c r="VWH200" s="87">
        <f>VWF200*(($H$150)+1)+(IF(VWG200&lt;101,VWG200,IF(VWG200&lt;201,VWG200/2,IF(VWG200&lt;=301,VWG200/3,VWG200/4))))</f>
        <v>0</v>
      </c>
      <c r="VWI200" s="108">
        <v>4</v>
      </c>
      <c r="VWJ200" s="109"/>
      <c r="VWK200" s="87"/>
      <c r="VWL200" s="87"/>
      <c r="VWM200" s="87">
        <v>0</v>
      </c>
      <c r="VWN200" s="87">
        <f>VWL200+VWM200</f>
        <v>0</v>
      </c>
      <c r="VWO200" s="87">
        <v>0</v>
      </c>
      <c r="VWP200" s="87">
        <f>VWN200*(($H$150)+1)+(IF(VWO200&lt;101,VWO200,IF(VWO200&lt;201,VWO200/2,IF(VWO200&lt;=301,VWO200/3,VWO200/4))))</f>
        <v>0</v>
      </c>
      <c r="VWQ200" s="108">
        <v>4</v>
      </c>
      <c r="VWR200" s="109"/>
      <c r="VWS200" s="87"/>
      <c r="VWT200" s="87"/>
      <c r="VWU200" s="87">
        <v>0</v>
      </c>
      <c r="VWV200" s="87">
        <f>VWT200+VWU200</f>
        <v>0</v>
      </c>
      <c r="VWW200" s="87">
        <v>0</v>
      </c>
      <c r="VWX200" s="87">
        <f>VWV200*(($H$150)+1)+(IF(VWW200&lt;101,VWW200,IF(VWW200&lt;201,VWW200/2,IF(VWW200&lt;=301,VWW200/3,VWW200/4))))</f>
        <v>0</v>
      </c>
      <c r="VWY200" s="108">
        <v>4</v>
      </c>
      <c r="VWZ200" s="109"/>
      <c r="VXA200" s="87"/>
      <c r="VXB200" s="87"/>
      <c r="VXC200" s="87">
        <v>0</v>
      </c>
      <c r="VXD200" s="87">
        <f>VXB200+VXC200</f>
        <v>0</v>
      </c>
      <c r="VXE200" s="87">
        <v>0</v>
      </c>
      <c r="VXF200" s="87">
        <f>VXD200*(($H$150)+1)+(IF(VXE200&lt;101,VXE200,IF(VXE200&lt;201,VXE200/2,IF(VXE200&lt;=301,VXE200/3,VXE200/4))))</f>
        <v>0</v>
      </c>
      <c r="VXG200" s="108">
        <v>4</v>
      </c>
      <c r="VXH200" s="109"/>
      <c r="VXI200" s="87"/>
      <c r="VXJ200" s="87"/>
      <c r="VXK200" s="87">
        <v>0</v>
      </c>
      <c r="VXL200" s="87">
        <f>VXJ200+VXK200</f>
        <v>0</v>
      </c>
      <c r="VXM200" s="87">
        <v>0</v>
      </c>
      <c r="VXN200" s="87">
        <f>VXL200*(($H$150)+1)+(IF(VXM200&lt;101,VXM200,IF(VXM200&lt;201,VXM200/2,IF(VXM200&lt;=301,VXM200/3,VXM200/4))))</f>
        <v>0</v>
      </c>
      <c r="VXO200" s="108">
        <v>4</v>
      </c>
      <c r="VXP200" s="109"/>
      <c r="VXQ200" s="87"/>
      <c r="VXR200" s="87"/>
      <c r="VXS200" s="87">
        <v>0</v>
      </c>
      <c r="VXT200" s="87">
        <f>VXR200+VXS200</f>
        <v>0</v>
      </c>
      <c r="VXU200" s="87">
        <v>0</v>
      </c>
      <c r="VXV200" s="87">
        <f>VXT200*(($H$150)+1)+(IF(VXU200&lt;101,VXU200,IF(VXU200&lt;201,VXU200/2,IF(VXU200&lt;=301,VXU200/3,VXU200/4))))</f>
        <v>0</v>
      </c>
      <c r="VXW200" s="108">
        <v>4</v>
      </c>
      <c r="VXX200" s="109"/>
      <c r="VXY200" s="87"/>
      <c r="VXZ200" s="87"/>
      <c r="VYA200" s="87">
        <v>0</v>
      </c>
      <c r="VYB200" s="87">
        <f>VXZ200+VYA200</f>
        <v>0</v>
      </c>
      <c r="VYC200" s="87">
        <v>0</v>
      </c>
      <c r="VYD200" s="87">
        <f>VYB200*(($H$150)+1)+(IF(VYC200&lt;101,VYC200,IF(VYC200&lt;201,VYC200/2,IF(VYC200&lt;=301,VYC200/3,VYC200/4))))</f>
        <v>0</v>
      </c>
      <c r="VYE200" s="108">
        <v>4</v>
      </c>
      <c r="VYF200" s="109"/>
      <c r="VYG200" s="87"/>
      <c r="VYH200" s="87"/>
      <c r="VYI200" s="87">
        <v>0</v>
      </c>
      <c r="VYJ200" s="87">
        <f>VYH200+VYI200</f>
        <v>0</v>
      </c>
      <c r="VYK200" s="87">
        <v>0</v>
      </c>
      <c r="VYL200" s="87">
        <f>VYJ200*(($H$150)+1)+(IF(VYK200&lt;101,VYK200,IF(VYK200&lt;201,VYK200/2,IF(VYK200&lt;=301,VYK200/3,VYK200/4))))</f>
        <v>0</v>
      </c>
      <c r="VYM200" s="108">
        <v>4</v>
      </c>
      <c r="VYN200" s="109"/>
      <c r="VYO200" s="87"/>
      <c r="VYP200" s="87"/>
      <c r="VYQ200" s="87">
        <v>0</v>
      </c>
      <c r="VYR200" s="87">
        <f>VYP200+VYQ200</f>
        <v>0</v>
      </c>
      <c r="VYS200" s="87">
        <v>0</v>
      </c>
      <c r="VYT200" s="87">
        <f>VYR200*(($H$150)+1)+(IF(VYS200&lt;101,VYS200,IF(VYS200&lt;201,VYS200/2,IF(VYS200&lt;=301,VYS200/3,VYS200/4))))</f>
        <v>0</v>
      </c>
      <c r="VYU200" s="108">
        <v>4</v>
      </c>
      <c r="VYV200" s="109"/>
      <c r="VYW200" s="87"/>
      <c r="VYX200" s="87"/>
      <c r="VYY200" s="87">
        <v>0</v>
      </c>
      <c r="VYZ200" s="87">
        <f>VYX200+VYY200</f>
        <v>0</v>
      </c>
      <c r="VZA200" s="87">
        <v>0</v>
      </c>
      <c r="VZB200" s="87">
        <f>VYZ200*(($H$150)+1)+(IF(VZA200&lt;101,VZA200,IF(VZA200&lt;201,VZA200/2,IF(VZA200&lt;=301,VZA200/3,VZA200/4))))</f>
        <v>0</v>
      </c>
      <c r="VZC200" s="108">
        <v>4</v>
      </c>
      <c r="VZD200" s="109"/>
      <c r="VZE200" s="87"/>
      <c r="VZF200" s="87"/>
      <c r="VZG200" s="87">
        <v>0</v>
      </c>
      <c r="VZH200" s="87">
        <f>VZF200+VZG200</f>
        <v>0</v>
      </c>
      <c r="VZI200" s="87">
        <v>0</v>
      </c>
      <c r="VZJ200" s="87">
        <f>VZH200*(($H$150)+1)+(IF(VZI200&lt;101,VZI200,IF(VZI200&lt;201,VZI200/2,IF(VZI200&lt;=301,VZI200/3,VZI200/4))))</f>
        <v>0</v>
      </c>
      <c r="VZK200" s="108">
        <v>4</v>
      </c>
      <c r="VZL200" s="109"/>
      <c r="VZM200" s="87"/>
      <c r="VZN200" s="87"/>
      <c r="VZO200" s="87">
        <v>0</v>
      </c>
      <c r="VZP200" s="87">
        <f>VZN200+VZO200</f>
        <v>0</v>
      </c>
      <c r="VZQ200" s="87">
        <v>0</v>
      </c>
      <c r="VZR200" s="87">
        <f>VZP200*(($H$150)+1)+(IF(VZQ200&lt;101,VZQ200,IF(VZQ200&lt;201,VZQ200/2,IF(VZQ200&lt;=301,VZQ200/3,VZQ200/4))))</f>
        <v>0</v>
      </c>
      <c r="VZS200" s="108">
        <v>4</v>
      </c>
      <c r="VZT200" s="109"/>
      <c r="VZU200" s="87"/>
      <c r="VZV200" s="87"/>
      <c r="VZW200" s="87">
        <v>0</v>
      </c>
      <c r="VZX200" s="87">
        <f>VZV200+VZW200</f>
        <v>0</v>
      </c>
      <c r="VZY200" s="87">
        <v>0</v>
      </c>
      <c r="VZZ200" s="87">
        <f>VZX200*(($H$150)+1)+(IF(VZY200&lt;101,VZY200,IF(VZY200&lt;201,VZY200/2,IF(VZY200&lt;=301,VZY200/3,VZY200/4))))</f>
        <v>0</v>
      </c>
      <c r="WAA200" s="108">
        <v>4</v>
      </c>
      <c r="WAB200" s="109"/>
      <c r="WAC200" s="87"/>
      <c r="WAD200" s="87"/>
      <c r="WAE200" s="87">
        <v>0</v>
      </c>
      <c r="WAF200" s="87">
        <f>WAD200+WAE200</f>
        <v>0</v>
      </c>
      <c r="WAG200" s="87">
        <v>0</v>
      </c>
      <c r="WAH200" s="87">
        <f>WAF200*(($H$150)+1)+(IF(WAG200&lt;101,WAG200,IF(WAG200&lt;201,WAG200/2,IF(WAG200&lt;=301,WAG200/3,WAG200/4))))</f>
        <v>0</v>
      </c>
      <c r="WAI200" s="108">
        <v>4</v>
      </c>
      <c r="WAJ200" s="109"/>
      <c r="WAK200" s="87"/>
      <c r="WAL200" s="87"/>
      <c r="WAM200" s="87">
        <v>0</v>
      </c>
      <c r="WAN200" s="87">
        <f>WAL200+WAM200</f>
        <v>0</v>
      </c>
      <c r="WAO200" s="87">
        <v>0</v>
      </c>
      <c r="WAP200" s="87">
        <f>WAN200*(($H$150)+1)+(IF(WAO200&lt;101,WAO200,IF(WAO200&lt;201,WAO200/2,IF(WAO200&lt;=301,WAO200/3,WAO200/4))))</f>
        <v>0</v>
      </c>
      <c r="WAQ200" s="108">
        <v>4</v>
      </c>
      <c r="WAR200" s="109"/>
      <c r="WAS200" s="87"/>
      <c r="WAT200" s="87"/>
      <c r="WAU200" s="87">
        <v>0</v>
      </c>
      <c r="WAV200" s="87">
        <f>WAT200+WAU200</f>
        <v>0</v>
      </c>
      <c r="WAW200" s="87">
        <v>0</v>
      </c>
      <c r="WAX200" s="87">
        <f>WAV200*(($H$150)+1)+(IF(WAW200&lt;101,WAW200,IF(WAW200&lt;201,WAW200/2,IF(WAW200&lt;=301,WAW200/3,WAW200/4))))</f>
        <v>0</v>
      </c>
      <c r="WAY200" s="108">
        <v>4</v>
      </c>
      <c r="WAZ200" s="109"/>
      <c r="WBA200" s="87"/>
      <c r="WBB200" s="87"/>
      <c r="WBC200" s="87">
        <v>0</v>
      </c>
      <c r="WBD200" s="87">
        <f>WBB200+WBC200</f>
        <v>0</v>
      </c>
      <c r="WBE200" s="87">
        <v>0</v>
      </c>
      <c r="WBF200" s="87">
        <f>WBD200*(($H$150)+1)+(IF(WBE200&lt;101,WBE200,IF(WBE200&lt;201,WBE200/2,IF(WBE200&lt;=301,WBE200/3,WBE200/4))))</f>
        <v>0</v>
      </c>
      <c r="WBG200" s="108">
        <v>4</v>
      </c>
      <c r="WBH200" s="109"/>
      <c r="WBI200" s="87"/>
      <c r="WBJ200" s="87"/>
      <c r="WBK200" s="87">
        <v>0</v>
      </c>
      <c r="WBL200" s="87">
        <f>WBJ200+WBK200</f>
        <v>0</v>
      </c>
      <c r="WBM200" s="87">
        <v>0</v>
      </c>
      <c r="WBN200" s="87">
        <f>WBL200*(($H$150)+1)+(IF(WBM200&lt;101,WBM200,IF(WBM200&lt;201,WBM200/2,IF(WBM200&lt;=301,WBM200/3,WBM200/4))))</f>
        <v>0</v>
      </c>
      <c r="WBO200" s="108">
        <v>4</v>
      </c>
      <c r="WBP200" s="109"/>
      <c r="WBQ200" s="87"/>
      <c r="WBR200" s="87"/>
      <c r="WBS200" s="87">
        <v>0</v>
      </c>
      <c r="WBT200" s="87">
        <f>WBR200+WBS200</f>
        <v>0</v>
      </c>
      <c r="WBU200" s="87">
        <v>0</v>
      </c>
      <c r="WBV200" s="87">
        <f>WBT200*(($H$150)+1)+(IF(WBU200&lt;101,WBU200,IF(WBU200&lt;201,WBU200/2,IF(WBU200&lt;=301,WBU200/3,WBU200/4))))</f>
        <v>0</v>
      </c>
      <c r="WBW200" s="108">
        <v>4</v>
      </c>
      <c r="WBX200" s="109"/>
      <c r="WBY200" s="87"/>
      <c r="WBZ200" s="87"/>
      <c r="WCA200" s="87">
        <v>0</v>
      </c>
      <c r="WCB200" s="87">
        <f>WBZ200+WCA200</f>
        <v>0</v>
      </c>
      <c r="WCC200" s="87">
        <v>0</v>
      </c>
      <c r="WCD200" s="87">
        <f>WCB200*(($H$150)+1)+(IF(WCC200&lt;101,WCC200,IF(WCC200&lt;201,WCC200/2,IF(WCC200&lt;=301,WCC200/3,WCC200/4))))</f>
        <v>0</v>
      </c>
      <c r="WCE200" s="108">
        <v>4</v>
      </c>
      <c r="WCF200" s="109"/>
      <c r="WCG200" s="87"/>
      <c r="WCH200" s="87"/>
      <c r="WCI200" s="87">
        <v>0</v>
      </c>
      <c r="WCJ200" s="87">
        <f>WCH200+WCI200</f>
        <v>0</v>
      </c>
      <c r="WCK200" s="87">
        <v>0</v>
      </c>
      <c r="WCL200" s="87">
        <f>WCJ200*(($H$150)+1)+(IF(WCK200&lt;101,WCK200,IF(WCK200&lt;201,WCK200/2,IF(WCK200&lt;=301,WCK200/3,WCK200/4))))</f>
        <v>0</v>
      </c>
      <c r="WCM200" s="108">
        <v>4</v>
      </c>
      <c r="WCN200" s="109"/>
      <c r="WCO200" s="87"/>
      <c r="WCP200" s="87"/>
      <c r="WCQ200" s="87">
        <v>0</v>
      </c>
      <c r="WCR200" s="87">
        <f>WCP200+WCQ200</f>
        <v>0</v>
      </c>
      <c r="WCS200" s="87">
        <v>0</v>
      </c>
      <c r="WCT200" s="87">
        <f>WCR200*(($H$150)+1)+(IF(WCS200&lt;101,WCS200,IF(WCS200&lt;201,WCS200/2,IF(WCS200&lt;=301,WCS200/3,WCS200/4))))</f>
        <v>0</v>
      </c>
      <c r="WCU200" s="108">
        <v>4</v>
      </c>
      <c r="WCV200" s="109"/>
      <c r="WCW200" s="87"/>
      <c r="WCX200" s="87"/>
      <c r="WCY200" s="87">
        <v>0</v>
      </c>
      <c r="WCZ200" s="87">
        <f>WCX200+WCY200</f>
        <v>0</v>
      </c>
      <c r="WDA200" s="87">
        <v>0</v>
      </c>
      <c r="WDB200" s="87">
        <f>WCZ200*(($H$150)+1)+(IF(WDA200&lt;101,WDA200,IF(WDA200&lt;201,WDA200/2,IF(WDA200&lt;=301,WDA200/3,WDA200/4))))</f>
        <v>0</v>
      </c>
      <c r="WDC200" s="108">
        <v>4</v>
      </c>
      <c r="WDD200" s="109"/>
      <c r="WDE200" s="87"/>
      <c r="WDF200" s="87"/>
      <c r="WDG200" s="87">
        <v>0</v>
      </c>
      <c r="WDH200" s="87">
        <f>WDF200+WDG200</f>
        <v>0</v>
      </c>
      <c r="WDI200" s="87">
        <v>0</v>
      </c>
      <c r="WDJ200" s="87">
        <f>WDH200*(($H$150)+1)+(IF(WDI200&lt;101,WDI200,IF(WDI200&lt;201,WDI200/2,IF(WDI200&lt;=301,WDI200/3,WDI200/4))))</f>
        <v>0</v>
      </c>
      <c r="WDK200" s="108">
        <v>4</v>
      </c>
      <c r="WDL200" s="109"/>
      <c r="WDM200" s="87"/>
      <c r="WDN200" s="87"/>
      <c r="WDO200" s="87">
        <v>0</v>
      </c>
      <c r="WDP200" s="87">
        <f>WDN200+WDO200</f>
        <v>0</v>
      </c>
      <c r="WDQ200" s="87">
        <v>0</v>
      </c>
      <c r="WDR200" s="87">
        <f>WDP200*(($H$150)+1)+(IF(WDQ200&lt;101,WDQ200,IF(WDQ200&lt;201,WDQ200/2,IF(WDQ200&lt;=301,WDQ200/3,WDQ200/4))))</f>
        <v>0</v>
      </c>
      <c r="WDS200" s="108">
        <v>4</v>
      </c>
      <c r="WDT200" s="109"/>
      <c r="WDU200" s="87"/>
      <c r="WDV200" s="87"/>
      <c r="WDW200" s="87">
        <v>0</v>
      </c>
      <c r="WDX200" s="87">
        <f>WDV200+WDW200</f>
        <v>0</v>
      </c>
      <c r="WDY200" s="87">
        <v>0</v>
      </c>
      <c r="WDZ200" s="87">
        <f>WDX200*(($H$150)+1)+(IF(WDY200&lt;101,WDY200,IF(WDY200&lt;201,WDY200/2,IF(WDY200&lt;=301,WDY200/3,WDY200/4))))</f>
        <v>0</v>
      </c>
      <c r="WEA200" s="108">
        <v>4</v>
      </c>
      <c r="WEB200" s="109"/>
      <c r="WEC200" s="87"/>
      <c r="WED200" s="87"/>
      <c r="WEE200" s="87">
        <v>0</v>
      </c>
      <c r="WEF200" s="87">
        <f>WED200+WEE200</f>
        <v>0</v>
      </c>
      <c r="WEG200" s="87">
        <v>0</v>
      </c>
      <c r="WEH200" s="87">
        <f>WEF200*(($H$150)+1)+(IF(WEG200&lt;101,WEG200,IF(WEG200&lt;201,WEG200/2,IF(WEG200&lt;=301,WEG200/3,WEG200/4))))</f>
        <v>0</v>
      </c>
      <c r="WEI200" s="108">
        <v>4</v>
      </c>
      <c r="WEJ200" s="109"/>
      <c r="WEK200" s="87"/>
      <c r="WEL200" s="87"/>
      <c r="WEM200" s="87">
        <v>0</v>
      </c>
      <c r="WEN200" s="87">
        <f>WEL200+WEM200</f>
        <v>0</v>
      </c>
      <c r="WEO200" s="87">
        <v>0</v>
      </c>
      <c r="WEP200" s="87">
        <f>WEN200*(($H$150)+1)+(IF(WEO200&lt;101,WEO200,IF(WEO200&lt;201,WEO200/2,IF(WEO200&lt;=301,WEO200/3,WEO200/4))))</f>
        <v>0</v>
      </c>
      <c r="WEQ200" s="108">
        <v>4</v>
      </c>
      <c r="WER200" s="109"/>
      <c r="WES200" s="87"/>
      <c r="WET200" s="87"/>
      <c r="WEU200" s="87">
        <v>0</v>
      </c>
      <c r="WEV200" s="87">
        <f>WET200+WEU200</f>
        <v>0</v>
      </c>
      <c r="WEW200" s="87">
        <v>0</v>
      </c>
      <c r="WEX200" s="87">
        <f>WEV200*(($H$150)+1)+(IF(WEW200&lt;101,WEW200,IF(WEW200&lt;201,WEW200/2,IF(WEW200&lt;=301,WEW200/3,WEW200/4))))</f>
        <v>0</v>
      </c>
      <c r="WEY200" s="108">
        <v>4</v>
      </c>
      <c r="WEZ200" s="109"/>
      <c r="WFA200" s="87"/>
      <c r="WFB200" s="87"/>
      <c r="WFC200" s="87">
        <v>0</v>
      </c>
      <c r="WFD200" s="87">
        <f>WFB200+WFC200</f>
        <v>0</v>
      </c>
      <c r="WFE200" s="87">
        <v>0</v>
      </c>
      <c r="WFF200" s="87">
        <f>WFD200*(($H$150)+1)+(IF(WFE200&lt;101,WFE200,IF(WFE200&lt;201,WFE200/2,IF(WFE200&lt;=301,WFE200/3,WFE200/4))))</f>
        <v>0</v>
      </c>
      <c r="WFG200" s="108">
        <v>4</v>
      </c>
      <c r="WFH200" s="109"/>
      <c r="WFI200" s="87"/>
      <c r="WFJ200" s="87"/>
      <c r="WFK200" s="87">
        <v>0</v>
      </c>
      <c r="WFL200" s="87">
        <f>WFJ200+WFK200</f>
        <v>0</v>
      </c>
      <c r="WFM200" s="87">
        <v>0</v>
      </c>
      <c r="WFN200" s="87">
        <f>WFL200*(($H$150)+1)+(IF(WFM200&lt;101,WFM200,IF(WFM200&lt;201,WFM200/2,IF(WFM200&lt;=301,WFM200/3,WFM200/4))))</f>
        <v>0</v>
      </c>
      <c r="WFO200" s="108">
        <v>4</v>
      </c>
      <c r="WFP200" s="109"/>
      <c r="WFQ200" s="87"/>
      <c r="WFR200" s="87"/>
      <c r="WFS200" s="87">
        <v>0</v>
      </c>
      <c r="WFT200" s="87">
        <f>WFR200+WFS200</f>
        <v>0</v>
      </c>
      <c r="WFU200" s="87">
        <v>0</v>
      </c>
      <c r="WFV200" s="87">
        <f>WFT200*(($H$150)+1)+(IF(WFU200&lt;101,WFU200,IF(WFU200&lt;201,WFU200/2,IF(WFU200&lt;=301,WFU200/3,WFU200/4))))</f>
        <v>0</v>
      </c>
      <c r="WFW200" s="108">
        <v>4</v>
      </c>
      <c r="WFX200" s="109"/>
      <c r="WFY200" s="87"/>
      <c r="WFZ200" s="87"/>
      <c r="WGA200" s="87">
        <v>0</v>
      </c>
      <c r="WGB200" s="87">
        <f>WFZ200+WGA200</f>
        <v>0</v>
      </c>
      <c r="WGC200" s="87">
        <v>0</v>
      </c>
      <c r="WGD200" s="87">
        <f>WGB200*(($H$150)+1)+(IF(WGC200&lt;101,WGC200,IF(WGC200&lt;201,WGC200/2,IF(WGC200&lt;=301,WGC200/3,WGC200/4))))</f>
        <v>0</v>
      </c>
      <c r="WGE200" s="108">
        <v>4</v>
      </c>
      <c r="WGF200" s="109"/>
      <c r="WGG200" s="87"/>
      <c r="WGH200" s="87"/>
      <c r="WGI200" s="87">
        <v>0</v>
      </c>
      <c r="WGJ200" s="87">
        <f>WGH200+WGI200</f>
        <v>0</v>
      </c>
      <c r="WGK200" s="87">
        <v>0</v>
      </c>
      <c r="WGL200" s="87">
        <f>WGJ200*(($H$150)+1)+(IF(WGK200&lt;101,WGK200,IF(WGK200&lt;201,WGK200/2,IF(WGK200&lt;=301,WGK200/3,WGK200/4))))</f>
        <v>0</v>
      </c>
      <c r="WGM200" s="108">
        <v>4</v>
      </c>
      <c r="WGN200" s="109"/>
      <c r="WGO200" s="87"/>
      <c r="WGP200" s="87"/>
      <c r="WGQ200" s="87">
        <v>0</v>
      </c>
      <c r="WGR200" s="87">
        <f>WGP200+WGQ200</f>
        <v>0</v>
      </c>
      <c r="WGS200" s="87">
        <v>0</v>
      </c>
      <c r="WGT200" s="87">
        <f>WGR200*(($H$150)+1)+(IF(WGS200&lt;101,WGS200,IF(WGS200&lt;201,WGS200/2,IF(WGS200&lt;=301,WGS200/3,WGS200/4))))</f>
        <v>0</v>
      </c>
      <c r="WGU200" s="108">
        <v>4</v>
      </c>
      <c r="WGV200" s="109"/>
      <c r="WGW200" s="87"/>
      <c r="WGX200" s="87"/>
      <c r="WGY200" s="87">
        <v>0</v>
      </c>
      <c r="WGZ200" s="87">
        <f>WGX200+WGY200</f>
        <v>0</v>
      </c>
      <c r="WHA200" s="87">
        <v>0</v>
      </c>
      <c r="WHB200" s="87">
        <f>WGZ200*(($H$150)+1)+(IF(WHA200&lt;101,WHA200,IF(WHA200&lt;201,WHA200/2,IF(WHA200&lt;=301,WHA200/3,WHA200/4))))</f>
        <v>0</v>
      </c>
      <c r="WHC200" s="108">
        <v>4</v>
      </c>
      <c r="WHD200" s="109"/>
      <c r="WHE200" s="87"/>
      <c r="WHF200" s="87"/>
      <c r="WHG200" s="87">
        <v>0</v>
      </c>
      <c r="WHH200" s="87">
        <f>WHF200+WHG200</f>
        <v>0</v>
      </c>
      <c r="WHI200" s="87">
        <v>0</v>
      </c>
      <c r="WHJ200" s="87">
        <f>WHH200*(($H$150)+1)+(IF(WHI200&lt;101,WHI200,IF(WHI200&lt;201,WHI200/2,IF(WHI200&lt;=301,WHI200/3,WHI200/4))))</f>
        <v>0</v>
      </c>
      <c r="WHK200" s="108">
        <v>4</v>
      </c>
      <c r="WHL200" s="109"/>
      <c r="WHM200" s="87"/>
      <c r="WHN200" s="87"/>
      <c r="WHO200" s="87">
        <v>0</v>
      </c>
      <c r="WHP200" s="87">
        <f>WHN200+WHO200</f>
        <v>0</v>
      </c>
      <c r="WHQ200" s="87">
        <v>0</v>
      </c>
      <c r="WHR200" s="87">
        <f>WHP200*(($H$150)+1)+(IF(WHQ200&lt;101,WHQ200,IF(WHQ200&lt;201,WHQ200/2,IF(WHQ200&lt;=301,WHQ200/3,WHQ200/4))))</f>
        <v>0</v>
      </c>
      <c r="WHS200" s="108">
        <v>4</v>
      </c>
      <c r="WHT200" s="109"/>
      <c r="WHU200" s="87"/>
      <c r="WHV200" s="87"/>
      <c r="WHW200" s="87">
        <v>0</v>
      </c>
      <c r="WHX200" s="87">
        <f>WHV200+WHW200</f>
        <v>0</v>
      </c>
      <c r="WHY200" s="87">
        <v>0</v>
      </c>
      <c r="WHZ200" s="87">
        <f>WHX200*(($H$150)+1)+(IF(WHY200&lt;101,WHY200,IF(WHY200&lt;201,WHY200/2,IF(WHY200&lt;=301,WHY200/3,WHY200/4))))</f>
        <v>0</v>
      </c>
      <c r="WIA200" s="108">
        <v>4</v>
      </c>
      <c r="WIB200" s="109"/>
      <c r="WIC200" s="87"/>
      <c r="WID200" s="87"/>
      <c r="WIE200" s="87">
        <v>0</v>
      </c>
      <c r="WIF200" s="87">
        <f>WID200+WIE200</f>
        <v>0</v>
      </c>
      <c r="WIG200" s="87">
        <v>0</v>
      </c>
      <c r="WIH200" s="87">
        <f>WIF200*(($H$150)+1)+(IF(WIG200&lt;101,WIG200,IF(WIG200&lt;201,WIG200/2,IF(WIG200&lt;=301,WIG200/3,WIG200/4))))</f>
        <v>0</v>
      </c>
      <c r="WII200" s="108">
        <v>4</v>
      </c>
      <c r="WIJ200" s="109"/>
      <c r="WIK200" s="87"/>
      <c r="WIL200" s="87"/>
      <c r="WIM200" s="87">
        <v>0</v>
      </c>
      <c r="WIN200" s="87">
        <f>WIL200+WIM200</f>
        <v>0</v>
      </c>
      <c r="WIO200" s="87">
        <v>0</v>
      </c>
      <c r="WIP200" s="87">
        <f>WIN200*(($H$150)+1)+(IF(WIO200&lt;101,WIO200,IF(WIO200&lt;201,WIO200/2,IF(WIO200&lt;=301,WIO200/3,WIO200/4))))</f>
        <v>0</v>
      </c>
      <c r="WIQ200" s="108">
        <v>4</v>
      </c>
      <c r="WIR200" s="109"/>
      <c r="WIS200" s="87"/>
      <c r="WIT200" s="87"/>
      <c r="WIU200" s="87">
        <v>0</v>
      </c>
      <c r="WIV200" s="87">
        <f>WIT200+WIU200</f>
        <v>0</v>
      </c>
      <c r="WIW200" s="87">
        <v>0</v>
      </c>
      <c r="WIX200" s="87">
        <f>WIV200*(($H$150)+1)+(IF(WIW200&lt;101,WIW200,IF(WIW200&lt;201,WIW200/2,IF(WIW200&lt;=301,WIW200/3,WIW200/4))))</f>
        <v>0</v>
      </c>
      <c r="WIY200" s="108">
        <v>4</v>
      </c>
      <c r="WIZ200" s="109"/>
      <c r="WJA200" s="87"/>
      <c r="WJB200" s="87"/>
      <c r="WJC200" s="87">
        <v>0</v>
      </c>
      <c r="WJD200" s="87">
        <f>WJB200+WJC200</f>
        <v>0</v>
      </c>
      <c r="WJE200" s="87">
        <v>0</v>
      </c>
      <c r="WJF200" s="87">
        <f>WJD200*(($H$150)+1)+(IF(WJE200&lt;101,WJE200,IF(WJE200&lt;201,WJE200/2,IF(WJE200&lt;=301,WJE200/3,WJE200/4))))</f>
        <v>0</v>
      </c>
      <c r="WJG200" s="108">
        <v>4</v>
      </c>
      <c r="WJH200" s="109"/>
      <c r="WJI200" s="87"/>
      <c r="WJJ200" s="87"/>
      <c r="WJK200" s="87">
        <v>0</v>
      </c>
      <c r="WJL200" s="87">
        <f>WJJ200+WJK200</f>
        <v>0</v>
      </c>
      <c r="WJM200" s="87">
        <v>0</v>
      </c>
      <c r="WJN200" s="87">
        <f>WJL200*(($H$150)+1)+(IF(WJM200&lt;101,WJM200,IF(WJM200&lt;201,WJM200/2,IF(WJM200&lt;=301,WJM200/3,WJM200/4))))</f>
        <v>0</v>
      </c>
      <c r="WJO200" s="108">
        <v>4</v>
      </c>
      <c r="WJP200" s="109"/>
      <c r="WJQ200" s="87"/>
      <c r="WJR200" s="87"/>
      <c r="WJS200" s="87">
        <v>0</v>
      </c>
      <c r="WJT200" s="87">
        <f>WJR200+WJS200</f>
        <v>0</v>
      </c>
      <c r="WJU200" s="87">
        <v>0</v>
      </c>
      <c r="WJV200" s="87">
        <f>WJT200*(($H$150)+1)+(IF(WJU200&lt;101,WJU200,IF(WJU200&lt;201,WJU200/2,IF(WJU200&lt;=301,WJU200/3,WJU200/4))))</f>
        <v>0</v>
      </c>
      <c r="WJW200" s="108">
        <v>4</v>
      </c>
      <c r="WJX200" s="109"/>
      <c r="WJY200" s="87"/>
      <c r="WJZ200" s="87"/>
      <c r="WKA200" s="87">
        <v>0</v>
      </c>
      <c r="WKB200" s="87">
        <f>WJZ200+WKA200</f>
        <v>0</v>
      </c>
      <c r="WKC200" s="87">
        <v>0</v>
      </c>
      <c r="WKD200" s="87">
        <f>WKB200*(($H$150)+1)+(IF(WKC200&lt;101,WKC200,IF(WKC200&lt;201,WKC200/2,IF(WKC200&lt;=301,WKC200/3,WKC200/4))))</f>
        <v>0</v>
      </c>
      <c r="WKE200" s="108">
        <v>4</v>
      </c>
      <c r="WKF200" s="109"/>
      <c r="WKG200" s="87"/>
      <c r="WKH200" s="87"/>
      <c r="WKI200" s="87">
        <v>0</v>
      </c>
      <c r="WKJ200" s="87">
        <f>WKH200+WKI200</f>
        <v>0</v>
      </c>
      <c r="WKK200" s="87">
        <v>0</v>
      </c>
      <c r="WKL200" s="87">
        <f>WKJ200*(($H$150)+1)+(IF(WKK200&lt;101,WKK200,IF(WKK200&lt;201,WKK200/2,IF(WKK200&lt;=301,WKK200/3,WKK200/4))))</f>
        <v>0</v>
      </c>
      <c r="WKM200" s="108">
        <v>4</v>
      </c>
      <c r="WKN200" s="109"/>
      <c r="WKO200" s="87"/>
      <c r="WKP200" s="87"/>
      <c r="WKQ200" s="87">
        <v>0</v>
      </c>
      <c r="WKR200" s="87">
        <f>WKP200+WKQ200</f>
        <v>0</v>
      </c>
      <c r="WKS200" s="87">
        <v>0</v>
      </c>
      <c r="WKT200" s="87">
        <f>WKR200*(($H$150)+1)+(IF(WKS200&lt;101,WKS200,IF(WKS200&lt;201,WKS200/2,IF(WKS200&lt;=301,WKS200/3,WKS200/4))))</f>
        <v>0</v>
      </c>
      <c r="WKU200" s="108">
        <v>4</v>
      </c>
      <c r="WKV200" s="109"/>
      <c r="WKW200" s="87"/>
      <c r="WKX200" s="87"/>
      <c r="WKY200" s="87">
        <v>0</v>
      </c>
      <c r="WKZ200" s="87">
        <f>WKX200+WKY200</f>
        <v>0</v>
      </c>
      <c r="WLA200" s="87">
        <v>0</v>
      </c>
      <c r="WLB200" s="87">
        <f>WKZ200*(($H$150)+1)+(IF(WLA200&lt;101,WLA200,IF(WLA200&lt;201,WLA200/2,IF(WLA200&lt;=301,WLA200/3,WLA200/4))))</f>
        <v>0</v>
      </c>
      <c r="WLC200" s="108">
        <v>4</v>
      </c>
      <c r="WLD200" s="109"/>
      <c r="WLE200" s="87"/>
      <c r="WLF200" s="87"/>
      <c r="WLG200" s="87">
        <v>0</v>
      </c>
      <c r="WLH200" s="87">
        <f>WLF200+WLG200</f>
        <v>0</v>
      </c>
      <c r="WLI200" s="87">
        <v>0</v>
      </c>
      <c r="WLJ200" s="87">
        <f>WLH200*(($H$150)+1)+(IF(WLI200&lt;101,WLI200,IF(WLI200&lt;201,WLI200/2,IF(WLI200&lt;=301,WLI200/3,WLI200/4))))</f>
        <v>0</v>
      </c>
      <c r="WLK200" s="108">
        <v>4</v>
      </c>
      <c r="WLL200" s="109"/>
      <c r="WLM200" s="87"/>
      <c r="WLN200" s="87"/>
      <c r="WLO200" s="87">
        <v>0</v>
      </c>
      <c r="WLP200" s="87">
        <f>WLN200+WLO200</f>
        <v>0</v>
      </c>
      <c r="WLQ200" s="87">
        <v>0</v>
      </c>
      <c r="WLR200" s="87">
        <f>WLP200*(($H$150)+1)+(IF(WLQ200&lt;101,WLQ200,IF(WLQ200&lt;201,WLQ200/2,IF(WLQ200&lt;=301,WLQ200/3,WLQ200/4))))</f>
        <v>0</v>
      </c>
      <c r="WLS200" s="108">
        <v>4</v>
      </c>
      <c r="WLT200" s="109"/>
      <c r="WLU200" s="87"/>
      <c r="WLV200" s="87"/>
      <c r="WLW200" s="87">
        <v>0</v>
      </c>
      <c r="WLX200" s="87">
        <f>WLV200+WLW200</f>
        <v>0</v>
      </c>
      <c r="WLY200" s="87">
        <v>0</v>
      </c>
      <c r="WLZ200" s="87">
        <f>WLX200*(($H$150)+1)+(IF(WLY200&lt;101,WLY200,IF(WLY200&lt;201,WLY200/2,IF(WLY200&lt;=301,WLY200/3,WLY200/4))))</f>
        <v>0</v>
      </c>
      <c r="WMA200" s="108">
        <v>4</v>
      </c>
      <c r="WMB200" s="109"/>
      <c r="WMC200" s="87"/>
      <c r="WMD200" s="87"/>
      <c r="WME200" s="87">
        <v>0</v>
      </c>
      <c r="WMF200" s="87">
        <f>WMD200+WME200</f>
        <v>0</v>
      </c>
      <c r="WMG200" s="87">
        <v>0</v>
      </c>
      <c r="WMH200" s="87">
        <f>WMF200*(($H$150)+1)+(IF(WMG200&lt;101,WMG200,IF(WMG200&lt;201,WMG200/2,IF(WMG200&lt;=301,WMG200/3,WMG200/4))))</f>
        <v>0</v>
      </c>
      <c r="WMI200" s="108">
        <v>4</v>
      </c>
      <c r="WMJ200" s="109"/>
      <c r="WMK200" s="87"/>
      <c r="WML200" s="87"/>
      <c r="WMM200" s="87">
        <v>0</v>
      </c>
      <c r="WMN200" s="87">
        <f>WML200+WMM200</f>
        <v>0</v>
      </c>
      <c r="WMO200" s="87">
        <v>0</v>
      </c>
      <c r="WMP200" s="87">
        <f>WMN200*(($H$150)+1)+(IF(WMO200&lt;101,WMO200,IF(WMO200&lt;201,WMO200/2,IF(WMO200&lt;=301,WMO200/3,WMO200/4))))</f>
        <v>0</v>
      </c>
      <c r="WMQ200" s="108">
        <v>4</v>
      </c>
      <c r="WMR200" s="109"/>
      <c r="WMS200" s="87"/>
      <c r="WMT200" s="87"/>
      <c r="WMU200" s="87">
        <v>0</v>
      </c>
      <c r="WMV200" s="87">
        <f>WMT200+WMU200</f>
        <v>0</v>
      </c>
      <c r="WMW200" s="87">
        <v>0</v>
      </c>
      <c r="WMX200" s="87">
        <f>WMV200*(($H$150)+1)+(IF(WMW200&lt;101,WMW200,IF(WMW200&lt;201,WMW200/2,IF(WMW200&lt;=301,WMW200/3,WMW200/4))))</f>
        <v>0</v>
      </c>
      <c r="WMY200" s="108">
        <v>4</v>
      </c>
      <c r="WMZ200" s="109"/>
      <c r="WNA200" s="87"/>
      <c r="WNB200" s="87"/>
      <c r="WNC200" s="87">
        <v>0</v>
      </c>
      <c r="WND200" s="87">
        <f>WNB200+WNC200</f>
        <v>0</v>
      </c>
      <c r="WNE200" s="87">
        <v>0</v>
      </c>
      <c r="WNF200" s="87">
        <f>WND200*(($H$150)+1)+(IF(WNE200&lt;101,WNE200,IF(WNE200&lt;201,WNE200/2,IF(WNE200&lt;=301,WNE200/3,WNE200/4))))</f>
        <v>0</v>
      </c>
      <c r="WNG200" s="108">
        <v>4</v>
      </c>
      <c r="WNH200" s="109"/>
      <c r="WNI200" s="87"/>
      <c r="WNJ200" s="87"/>
      <c r="WNK200" s="87">
        <v>0</v>
      </c>
      <c r="WNL200" s="87">
        <f>WNJ200+WNK200</f>
        <v>0</v>
      </c>
      <c r="WNM200" s="87">
        <v>0</v>
      </c>
      <c r="WNN200" s="87">
        <f>WNL200*(($H$150)+1)+(IF(WNM200&lt;101,WNM200,IF(WNM200&lt;201,WNM200/2,IF(WNM200&lt;=301,WNM200/3,WNM200/4))))</f>
        <v>0</v>
      </c>
      <c r="WNO200" s="108">
        <v>4</v>
      </c>
      <c r="WNP200" s="109"/>
      <c r="WNQ200" s="87"/>
      <c r="WNR200" s="87"/>
      <c r="WNS200" s="87">
        <v>0</v>
      </c>
      <c r="WNT200" s="87">
        <f>WNR200+WNS200</f>
        <v>0</v>
      </c>
      <c r="WNU200" s="87">
        <v>0</v>
      </c>
      <c r="WNV200" s="87">
        <f>WNT200*(($H$150)+1)+(IF(WNU200&lt;101,WNU200,IF(WNU200&lt;201,WNU200/2,IF(WNU200&lt;=301,WNU200/3,WNU200/4))))</f>
        <v>0</v>
      </c>
      <c r="WNW200" s="108">
        <v>4</v>
      </c>
      <c r="WNX200" s="109"/>
      <c r="WNY200" s="87"/>
      <c r="WNZ200" s="87"/>
      <c r="WOA200" s="87">
        <v>0</v>
      </c>
      <c r="WOB200" s="87">
        <f>WNZ200+WOA200</f>
        <v>0</v>
      </c>
      <c r="WOC200" s="87">
        <v>0</v>
      </c>
      <c r="WOD200" s="87">
        <f>WOB200*(($H$150)+1)+(IF(WOC200&lt;101,WOC200,IF(WOC200&lt;201,WOC200/2,IF(WOC200&lt;=301,WOC200/3,WOC200/4))))</f>
        <v>0</v>
      </c>
      <c r="WOE200" s="108">
        <v>4</v>
      </c>
      <c r="WOF200" s="109"/>
      <c r="WOG200" s="87"/>
      <c r="WOH200" s="87"/>
      <c r="WOI200" s="87">
        <v>0</v>
      </c>
      <c r="WOJ200" s="87">
        <f>WOH200+WOI200</f>
        <v>0</v>
      </c>
      <c r="WOK200" s="87">
        <v>0</v>
      </c>
      <c r="WOL200" s="87">
        <f>WOJ200*(($H$150)+1)+(IF(WOK200&lt;101,WOK200,IF(WOK200&lt;201,WOK200/2,IF(WOK200&lt;=301,WOK200/3,WOK200/4))))</f>
        <v>0</v>
      </c>
      <c r="WOM200" s="108">
        <v>4</v>
      </c>
      <c r="WON200" s="109"/>
      <c r="WOO200" s="87"/>
      <c r="WOP200" s="87"/>
      <c r="WOQ200" s="87">
        <v>0</v>
      </c>
      <c r="WOR200" s="87">
        <f>WOP200+WOQ200</f>
        <v>0</v>
      </c>
      <c r="WOS200" s="87">
        <v>0</v>
      </c>
      <c r="WOT200" s="87">
        <f>WOR200*(($H$150)+1)+(IF(WOS200&lt;101,WOS200,IF(WOS200&lt;201,WOS200/2,IF(WOS200&lt;=301,WOS200/3,WOS200/4))))</f>
        <v>0</v>
      </c>
      <c r="WOU200" s="108">
        <v>4</v>
      </c>
      <c r="WOV200" s="109"/>
      <c r="WOW200" s="87"/>
      <c r="WOX200" s="87"/>
      <c r="WOY200" s="87">
        <v>0</v>
      </c>
      <c r="WOZ200" s="87">
        <f>WOX200+WOY200</f>
        <v>0</v>
      </c>
      <c r="WPA200" s="87">
        <v>0</v>
      </c>
      <c r="WPB200" s="87">
        <f>WOZ200*(($H$150)+1)+(IF(WPA200&lt;101,WPA200,IF(WPA200&lt;201,WPA200/2,IF(WPA200&lt;=301,WPA200/3,WPA200/4))))</f>
        <v>0</v>
      </c>
      <c r="WPC200" s="108">
        <v>4</v>
      </c>
      <c r="WPD200" s="109"/>
      <c r="WPE200" s="87"/>
      <c r="WPF200" s="87"/>
      <c r="WPG200" s="87">
        <v>0</v>
      </c>
      <c r="WPH200" s="87">
        <f>WPF200+WPG200</f>
        <v>0</v>
      </c>
      <c r="WPI200" s="87">
        <v>0</v>
      </c>
      <c r="WPJ200" s="87">
        <f>WPH200*(($H$150)+1)+(IF(WPI200&lt;101,WPI200,IF(WPI200&lt;201,WPI200/2,IF(WPI200&lt;=301,WPI200/3,WPI200/4))))</f>
        <v>0</v>
      </c>
      <c r="WPK200" s="108">
        <v>4</v>
      </c>
      <c r="WPL200" s="109"/>
      <c r="WPM200" s="87"/>
      <c r="WPN200" s="87"/>
      <c r="WPO200" s="87">
        <v>0</v>
      </c>
      <c r="WPP200" s="87">
        <f>WPN200+WPO200</f>
        <v>0</v>
      </c>
      <c r="WPQ200" s="87">
        <v>0</v>
      </c>
      <c r="WPR200" s="87">
        <f>WPP200*(($H$150)+1)+(IF(WPQ200&lt;101,WPQ200,IF(WPQ200&lt;201,WPQ200/2,IF(WPQ200&lt;=301,WPQ200/3,WPQ200/4))))</f>
        <v>0</v>
      </c>
      <c r="WPS200" s="108">
        <v>4</v>
      </c>
      <c r="WPT200" s="109"/>
      <c r="WPU200" s="87"/>
      <c r="WPV200" s="87"/>
      <c r="WPW200" s="87">
        <v>0</v>
      </c>
      <c r="WPX200" s="87">
        <f>WPV200+WPW200</f>
        <v>0</v>
      </c>
      <c r="WPY200" s="87">
        <v>0</v>
      </c>
      <c r="WPZ200" s="87">
        <f>WPX200*(($H$150)+1)+(IF(WPY200&lt;101,WPY200,IF(WPY200&lt;201,WPY200/2,IF(WPY200&lt;=301,WPY200/3,WPY200/4))))</f>
        <v>0</v>
      </c>
      <c r="WQA200" s="108">
        <v>4</v>
      </c>
      <c r="WQB200" s="109"/>
      <c r="WQC200" s="87"/>
      <c r="WQD200" s="87"/>
      <c r="WQE200" s="87">
        <v>0</v>
      </c>
      <c r="WQF200" s="87">
        <f>WQD200+WQE200</f>
        <v>0</v>
      </c>
      <c r="WQG200" s="87">
        <v>0</v>
      </c>
      <c r="WQH200" s="87">
        <f>WQF200*(($H$150)+1)+(IF(WQG200&lt;101,WQG200,IF(WQG200&lt;201,WQG200/2,IF(WQG200&lt;=301,WQG200/3,WQG200/4))))</f>
        <v>0</v>
      </c>
      <c r="WQI200" s="108">
        <v>4</v>
      </c>
      <c r="WQJ200" s="109"/>
      <c r="WQK200" s="87"/>
      <c r="WQL200" s="87"/>
      <c r="WQM200" s="87">
        <v>0</v>
      </c>
      <c r="WQN200" s="87">
        <f>WQL200+WQM200</f>
        <v>0</v>
      </c>
      <c r="WQO200" s="87">
        <v>0</v>
      </c>
      <c r="WQP200" s="87">
        <f>WQN200*(($H$150)+1)+(IF(WQO200&lt;101,WQO200,IF(WQO200&lt;201,WQO200/2,IF(WQO200&lt;=301,WQO200/3,WQO200/4))))</f>
        <v>0</v>
      </c>
      <c r="WQQ200" s="108">
        <v>4</v>
      </c>
      <c r="WQR200" s="109"/>
      <c r="WQS200" s="87"/>
      <c r="WQT200" s="87"/>
      <c r="WQU200" s="87">
        <v>0</v>
      </c>
      <c r="WQV200" s="87">
        <f>WQT200+WQU200</f>
        <v>0</v>
      </c>
      <c r="WQW200" s="87">
        <v>0</v>
      </c>
      <c r="WQX200" s="87">
        <f>WQV200*(($H$150)+1)+(IF(WQW200&lt;101,WQW200,IF(WQW200&lt;201,WQW200/2,IF(WQW200&lt;=301,WQW200/3,WQW200/4))))</f>
        <v>0</v>
      </c>
      <c r="WQY200" s="108">
        <v>4</v>
      </c>
      <c r="WQZ200" s="109"/>
      <c r="WRA200" s="87"/>
      <c r="WRB200" s="87"/>
      <c r="WRC200" s="87">
        <v>0</v>
      </c>
      <c r="WRD200" s="87">
        <f>WRB200+WRC200</f>
        <v>0</v>
      </c>
      <c r="WRE200" s="87">
        <v>0</v>
      </c>
      <c r="WRF200" s="87">
        <f>WRD200*(($H$150)+1)+(IF(WRE200&lt;101,WRE200,IF(WRE200&lt;201,WRE200/2,IF(WRE200&lt;=301,WRE200/3,WRE200/4))))</f>
        <v>0</v>
      </c>
      <c r="WRG200" s="108">
        <v>4</v>
      </c>
      <c r="WRH200" s="109"/>
      <c r="WRI200" s="87"/>
      <c r="WRJ200" s="87"/>
      <c r="WRK200" s="87">
        <v>0</v>
      </c>
      <c r="WRL200" s="87">
        <f>WRJ200+WRK200</f>
        <v>0</v>
      </c>
      <c r="WRM200" s="87">
        <v>0</v>
      </c>
      <c r="WRN200" s="87">
        <f>WRL200*(($H$150)+1)+(IF(WRM200&lt;101,WRM200,IF(WRM200&lt;201,WRM200/2,IF(WRM200&lt;=301,WRM200/3,WRM200/4))))</f>
        <v>0</v>
      </c>
      <c r="WRO200" s="108">
        <v>4</v>
      </c>
      <c r="WRP200" s="109"/>
      <c r="WRQ200" s="87"/>
      <c r="WRR200" s="87"/>
      <c r="WRS200" s="87">
        <v>0</v>
      </c>
      <c r="WRT200" s="87">
        <f>WRR200+WRS200</f>
        <v>0</v>
      </c>
      <c r="WRU200" s="87">
        <v>0</v>
      </c>
      <c r="WRV200" s="87">
        <f>WRT200*(($H$150)+1)+(IF(WRU200&lt;101,WRU200,IF(WRU200&lt;201,WRU200/2,IF(WRU200&lt;=301,WRU200/3,WRU200/4))))</f>
        <v>0</v>
      </c>
      <c r="WRW200" s="108">
        <v>4</v>
      </c>
      <c r="WRX200" s="109"/>
      <c r="WRY200" s="87"/>
      <c r="WRZ200" s="87"/>
      <c r="WSA200" s="87">
        <v>0</v>
      </c>
      <c r="WSB200" s="87">
        <f>WRZ200+WSA200</f>
        <v>0</v>
      </c>
      <c r="WSC200" s="87">
        <v>0</v>
      </c>
      <c r="WSD200" s="87">
        <f>WSB200*(($H$150)+1)+(IF(WSC200&lt;101,WSC200,IF(WSC200&lt;201,WSC200/2,IF(WSC200&lt;=301,WSC200/3,WSC200/4))))</f>
        <v>0</v>
      </c>
      <c r="WSE200" s="108">
        <v>4</v>
      </c>
      <c r="WSF200" s="109"/>
      <c r="WSG200" s="87"/>
      <c r="WSH200" s="87"/>
      <c r="WSI200" s="87">
        <v>0</v>
      </c>
      <c r="WSJ200" s="87">
        <f>WSH200+WSI200</f>
        <v>0</v>
      </c>
      <c r="WSK200" s="87">
        <v>0</v>
      </c>
      <c r="WSL200" s="87">
        <f>WSJ200*(($H$150)+1)+(IF(WSK200&lt;101,WSK200,IF(WSK200&lt;201,WSK200/2,IF(WSK200&lt;=301,WSK200/3,WSK200/4))))</f>
        <v>0</v>
      </c>
      <c r="WSM200" s="108">
        <v>4</v>
      </c>
      <c r="WSN200" s="109"/>
      <c r="WSO200" s="87"/>
      <c r="WSP200" s="87"/>
      <c r="WSQ200" s="87">
        <v>0</v>
      </c>
      <c r="WSR200" s="87">
        <f>WSP200+WSQ200</f>
        <v>0</v>
      </c>
      <c r="WSS200" s="87">
        <v>0</v>
      </c>
      <c r="WST200" s="87">
        <f>WSR200*(($H$150)+1)+(IF(WSS200&lt;101,WSS200,IF(WSS200&lt;201,WSS200/2,IF(WSS200&lt;=301,WSS200/3,WSS200/4))))</f>
        <v>0</v>
      </c>
      <c r="WSU200" s="108">
        <v>4</v>
      </c>
      <c r="WSV200" s="109"/>
      <c r="WSW200" s="87"/>
      <c r="WSX200" s="87"/>
      <c r="WSY200" s="87">
        <v>0</v>
      </c>
      <c r="WSZ200" s="87">
        <f>WSX200+WSY200</f>
        <v>0</v>
      </c>
      <c r="WTA200" s="87">
        <v>0</v>
      </c>
      <c r="WTB200" s="87">
        <f>WSZ200*(($H$150)+1)+(IF(WTA200&lt;101,WTA200,IF(WTA200&lt;201,WTA200/2,IF(WTA200&lt;=301,WTA200/3,WTA200/4))))</f>
        <v>0</v>
      </c>
      <c r="WTC200" s="108">
        <v>4</v>
      </c>
      <c r="WTD200" s="109"/>
      <c r="WTE200" s="87"/>
      <c r="WTF200" s="87"/>
      <c r="WTG200" s="87">
        <v>0</v>
      </c>
      <c r="WTH200" s="87">
        <f>WTF200+WTG200</f>
        <v>0</v>
      </c>
      <c r="WTI200" s="87">
        <v>0</v>
      </c>
      <c r="WTJ200" s="87">
        <f>WTH200*(($H$150)+1)+(IF(WTI200&lt;101,WTI200,IF(WTI200&lt;201,WTI200/2,IF(WTI200&lt;=301,WTI200/3,WTI200/4))))</f>
        <v>0</v>
      </c>
      <c r="WTK200" s="108">
        <v>4</v>
      </c>
      <c r="WTL200" s="109"/>
      <c r="WTM200" s="87"/>
      <c r="WTN200" s="87"/>
      <c r="WTO200" s="87">
        <v>0</v>
      </c>
      <c r="WTP200" s="87">
        <f>WTN200+WTO200</f>
        <v>0</v>
      </c>
      <c r="WTQ200" s="87">
        <v>0</v>
      </c>
      <c r="WTR200" s="87">
        <f>WTP200*(($H$150)+1)+(IF(WTQ200&lt;101,WTQ200,IF(WTQ200&lt;201,WTQ200/2,IF(WTQ200&lt;=301,WTQ200/3,WTQ200/4))))</f>
        <v>0</v>
      </c>
      <c r="WTS200" s="108">
        <v>4</v>
      </c>
      <c r="WTT200" s="109"/>
      <c r="WTU200" s="87"/>
      <c r="WTV200" s="87"/>
      <c r="WTW200" s="87">
        <v>0</v>
      </c>
      <c r="WTX200" s="87">
        <f>WTV200+WTW200</f>
        <v>0</v>
      </c>
      <c r="WTY200" s="87">
        <v>0</v>
      </c>
      <c r="WTZ200" s="87">
        <f>WTX200*(($H$150)+1)+(IF(WTY200&lt;101,WTY200,IF(WTY200&lt;201,WTY200/2,IF(WTY200&lt;=301,WTY200/3,WTY200/4))))</f>
        <v>0</v>
      </c>
      <c r="WUA200" s="108">
        <v>4</v>
      </c>
      <c r="WUB200" s="109"/>
      <c r="WUC200" s="87"/>
      <c r="WUD200" s="87"/>
      <c r="WUE200" s="87">
        <v>0</v>
      </c>
      <c r="WUF200" s="87">
        <f>WUD200+WUE200</f>
        <v>0</v>
      </c>
      <c r="WUG200" s="87">
        <v>0</v>
      </c>
      <c r="WUH200" s="87">
        <f>WUF200*(($H$150)+1)+(IF(WUG200&lt;101,WUG200,IF(WUG200&lt;201,WUG200/2,IF(WUG200&lt;=301,WUG200/3,WUG200/4))))</f>
        <v>0</v>
      </c>
      <c r="WUI200" s="108">
        <v>4</v>
      </c>
      <c r="WUJ200" s="109"/>
      <c r="WUK200" s="87"/>
      <c r="WUL200" s="87"/>
      <c r="WUM200" s="87">
        <v>0</v>
      </c>
      <c r="WUN200" s="87">
        <f>WUL200+WUM200</f>
        <v>0</v>
      </c>
      <c r="WUO200" s="87">
        <v>0</v>
      </c>
      <c r="WUP200" s="87">
        <f>WUN200*(($H$150)+1)+(IF(WUO200&lt;101,WUO200,IF(WUO200&lt;201,WUO200/2,IF(WUO200&lt;=301,WUO200/3,WUO200/4))))</f>
        <v>0</v>
      </c>
      <c r="WUQ200" s="108">
        <v>4</v>
      </c>
      <c r="WUR200" s="109"/>
      <c r="WUS200" s="87"/>
      <c r="WUT200" s="87"/>
      <c r="WUU200" s="87">
        <v>0</v>
      </c>
      <c r="WUV200" s="87">
        <f>WUT200+WUU200</f>
        <v>0</v>
      </c>
      <c r="WUW200" s="87">
        <v>0</v>
      </c>
      <c r="WUX200" s="87">
        <f>WUV200*(($H$150)+1)+(IF(WUW200&lt;101,WUW200,IF(WUW200&lt;201,WUW200/2,IF(WUW200&lt;=301,WUW200/3,WUW200/4))))</f>
        <v>0</v>
      </c>
      <c r="WUY200" s="108">
        <v>4</v>
      </c>
      <c r="WUZ200" s="109"/>
      <c r="WVA200" s="87"/>
      <c r="WVB200" s="87"/>
      <c r="WVC200" s="87">
        <v>0</v>
      </c>
      <c r="WVD200" s="87">
        <f>WVB200+WVC200</f>
        <v>0</v>
      </c>
      <c r="WVE200" s="87">
        <v>0</v>
      </c>
      <c r="WVF200" s="87">
        <f>WVD200*(($H$150)+1)+(IF(WVE200&lt;101,WVE200,IF(WVE200&lt;201,WVE200/2,IF(WVE200&lt;=301,WVE200/3,WVE200/4))))</f>
        <v>0</v>
      </c>
      <c r="WVG200" s="108">
        <v>4</v>
      </c>
      <c r="WVH200" s="109"/>
      <c r="WVI200" s="87"/>
      <c r="WVJ200" s="87"/>
      <c r="WVK200" s="87">
        <v>0</v>
      </c>
      <c r="WVL200" s="87">
        <f>WVJ200+WVK200</f>
        <v>0</v>
      </c>
      <c r="WVM200" s="87">
        <v>0</v>
      </c>
      <c r="WVN200" s="87">
        <f>WVL200*(($H$150)+1)+(IF(WVM200&lt;101,WVM200,IF(WVM200&lt;201,WVM200/2,IF(WVM200&lt;=301,WVM200/3,WVM200/4))))</f>
        <v>0</v>
      </c>
      <c r="WVO200" s="108">
        <v>4</v>
      </c>
      <c r="WVP200" s="109"/>
      <c r="WVQ200" s="87"/>
      <c r="WVR200" s="87"/>
      <c r="WVS200" s="87">
        <v>0</v>
      </c>
      <c r="WVT200" s="87">
        <f>WVR200+WVS200</f>
        <v>0</v>
      </c>
      <c r="WVU200" s="87">
        <v>0</v>
      </c>
      <c r="WVV200" s="87">
        <f>WVT200*(($H$150)+1)+(IF(WVU200&lt;101,WVU200,IF(WVU200&lt;201,WVU200/2,IF(WVU200&lt;=301,WVU200/3,WVU200/4))))</f>
        <v>0</v>
      </c>
      <c r="WVW200" s="108">
        <v>4</v>
      </c>
      <c r="WVX200" s="109"/>
      <c r="WVY200" s="87"/>
      <c r="WVZ200" s="87"/>
      <c r="WWA200" s="87">
        <v>0</v>
      </c>
      <c r="WWB200" s="87">
        <f>WVZ200+WWA200</f>
        <v>0</v>
      </c>
      <c r="WWC200" s="87">
        <v>0</v>
      </c>
      <c r="WWD200" s="87">
        <f>WWB200*(($H$150)+1)+(IF(WWC200&lt;101,WWC200,IF(WWC200&lt;201,WWC200/2,IF(WWC200&lt;=301,WWC200/3,WWC200/4))))</f>
        <v>0</v>
      </c>
      <c r="WWE200" s="108">
        <v>4</v>
      </c>
      <c r="WWF200" s="109"/>
      <c r="WWG200" s="87"/>
      <c r="WWH200" s="87"/>
      <c r="WWI200" s="87">
        <v>0</v>
      </c>
      <c r="WWJ200" s="87">
        <f>WWH200+WWI200</f>
        <v>0</v>
      </c>
      <c r="WWK200" s="87">
        <v>0</v>
      </c>
      <c r="WWL200" s="87">
        <f>WWJ200*(($H$150)+1)+(IF(WWK200&lt;101,WWK200,IF(WWK200&lt;201,WWK200/2,IF(WWK200&lt;=301,WWK200/3,WWK200/4))))</f>
        <v>0</v>
      </c>
      <c r="WWM200" s="108">
        <v>4</v>
      </c>
      <c r="WWN200" s="109"/>
      <c r="WWO200" s="87"/>
      <c r="WWP200" s="87"/>
      <c r="WWQ200" s="87">
        <v>0</v>
      </c>
      <c r="WWR200" s="87">
        <f>WWP200+WWQ200</f>
        <v>0</v>
      </c>
      <c r="WWS200" s="87">
        <v>0</v>
      </c>
      <c r="WWT200" s="87">
        <f>WWR200*(($H$150)+1)+(IF(WWS200&lt;101,WWS200,IF(WWS200&lt;201,WWS200/2,IF(WWS200&lt;=301,WWS200/3,WWS200/4))))</f>
        <v>0</v>
      </c>
      <c r="WWU200" s="108">
        <v>4</v>
      </c>
      <c r="WWV200" s="109"/>
      <c r="WWW200" s="87"/>
      <c r="WWX200" s="87"/>
      <c r="WWY200" s="87">
        <v>0</v>
      </c>
      <c r="WWZ200" s="87">
        <f>WWX200+WWY200</f>
        <v>0</v>
      </c>
      <c r="WXA200" s="87">
        <v>0</v>
      </c>
      <c r="WXB200" s="87">
        <f>WWZ200*(($H$150)+1)+(IF(WXA200&lt;101,WXA200,IF(WXA200&lt;201,WXA200/2,IF(WXA200&lt;=301,WXA200/3,WXA200/4))))</f>
        <v>0</v>
      </c>
      <c r="WXC200" s="108">
        <v>4</v>
      </c>
      <c r="WXD200" s="109"/>
      <c r="WXE200" s="87"/>
      <c r="WXF200" s="87"/>
      <c r="WXG200" s="87">
        <v>0</v>
      </c>
      <c r="WXH200" s="87">
        <f>WXF200+WXG200</f>
        <v>0</v>
      </c>
      <c r="WXI200" s="87">
        <v>0</v>
      </c>
      <c r="WXJ200" s="87">
        <f>WXH200*(($H$150)+1)+(IF(WXI200&lt;101,WXI200,IF(WXI200&lt;201,WXI200/2,IF(WXI200&lt;=301,WXI200/3,WXI200/4))))</f>
        <v>0</v>
      </c>
      <c r="WXK200" s="108">
        <v>4</v>
      </c>
      <c r="WXL200" s="109"/>
      <c r="WXM200" s="87"/>
      <c r="WXN200" s="87"/>
      <c r="WXO200" s="87">
        <v>0</v>
      </c>
      <c r="WXP200" s="87">
        <f>WXN200+WXO200</f>
        <v>0</v>
      </c>
      <c r="WXQ200" s="87">
        <v>0</v>
      </c>
      <c r="WXR200" s="87">
        <f>WXP200*(($H$150)+1)+(IF(WXQ200&lt;101,WXQ200,IF(WXQ200&lt;201,WXQ200/2,IF(WXQ200&lt;=301,WXQ200/3,WXQ200/4))))</f>
        <v>0</v>
      </c>
      <c r="WXS200" s="108">
        <v>4</v>
      </c>
      <c r="WXT200" s="109"/>
      <c r="WXU200" s="87"/>
      <c r="WXV200" s="87"/>
      <c r="WXW200" s="87">
        <v>0</v>
      </c>
      <c r="WXX200" s="87">
        <f>WXV200+WXW200</f>
        <v>0</v>
      </c>
      <c r="WXY200" s="87">
        <v>0</v>
      </c>
      <c r="WXZ200" s="87">
        <f>WXX200*(($H$150)+1)+(IF(WXY200&lt;101,WXY200,IF(WXY200&lt;201,WXY200/2,IF(WXY200&lt;=301,WXY200/3,WXY200/4))))</f>
        <v>0</v>
      </c>
      <c r="WYA200" s="108">
        <v>4</v>
      </c>
      <c r="WYB200" s="109"/>
      <c r="WYC200" s="87"/>
      <c r="WYD200" s="87"/>
      <c r="WYE200" s="87">
        <v>0</v>
      </c>
      <c r="WYF200" s="87">
        <f>WYD200+WYE200</f>
        <v>0</v>
      </c>
      <c r="WYG200" s="87">
        <v>0</v>
      </c>
      <c r="WYH200" s="87">
        <f>WYF200*(($H$150)+1)+(IF(WYG200&lt;101,WYG200,IF(WYG200&lt;201,WYG200/2,IF(WYG200&lt;=301,WYG200/3,WYG200/4))))</f>
        <v>0</v>
      </c>
      <c r="WYI200" s="108">
        <v>4</v>
      </c>
      <c r="WYJ200" s="109"/>
      <c r="WYK200" s="87"/>
      <c r="WYL200" s="87"/>
      <c r="WYM200" s="87">
        <v>0</v>
      </c>
      <c r="WYN200" s="87">
        <f>WYL200+WYM200</f>
        <v>0</v>
      </c>
      <c r="WYO200" s="87">
        <v>0</v>
      </c>
      <c r="WYP200" s="87">
        <f>WYN200*(($H$150)+1)+(IF(WYO200&lt;101,WYO200,IF(WYO200&lt;201,WYO200/2,IF(WYO200&lt;=301,WYO200/3,WYO200/4))))</f>
        <v>0</v>
      </c>
      <c r="WYQ200" s="108">
        <v>4</v>
      </c>
      <c r="WYR200" s="109"/>
      <c r="WYS200" s="87"/>
      <c r="WYT200" s="87"/>
      <c r="WYU200" s="87">
        <v>0</v>
      </c>
      <c r="WYV200" s="87">
        <f>WYT200+WYU200</f>
        <v>0</v>
      </c>
      <c r="WYW200" s="87">
        <v>0</v>
      </c>
      <c r="WYX200" s="87">
        <f>WYV200*(($H$150)+1)+(IF(WYW200&lt;101,WYW200,IF(WYW200&lt;201,WYW200/2,IF(WYW200&lt;=301,WYW200/3,WYW200/4))))</f>
        <v>0</v>
      </c>
      <c r="WYY200" s="108">
        <v>4</v>
      </c>
      <c r="WYZ200" s="109"/>
      <c r="WZA200" s="87"/>
      <c r="WZB200" s="87"/>
      <c r="WZC200" s="87">
        <v>0</v>
      </c>
      <c r="WZD200" s="87">
        <f>WZB200+WZC200</f>
        <v>0</v>
      </c>
      <c r="WZE200" s="87">
        <v>0</v>
      </c>
      <c r="WZF200" s="87">
        <f>WZD200*(($H$150)+1)+(IF(WZE200&lt;101,WZE200,IF(WZE200&lt;201,WZE200/2,IF(WZE200&lt;=301,WZE200/3,WZE200/4))))</f>
        <v>0</v>
      </c>
      <c r="WZG200" s="108">
        <v>4</v>
      </c>
      <c r="WZH200" s="109"/>
      <c r="WZI200" s="87"/>
      <c r="WZJ200" s="87"/>
      <c r="WZK200" s="87">
        <v>0</v>
      </c>
      <c r="WZL200" s="87">
        <f>WZJ200+WZK200</f>
        <v>0</v>
      </c>
      <c r="WZM200" s="87">
        <v>0</v>
      </c>
      <c r="WZN200" s="87">
        <f>WZL200*(($H$150)+1)+(IF(WZM200&lt;101,WZM200,IF(WZM200&lt;201,WZM200/2,IF(WZM200&lt;=301,WZM200/3,WZM200/4))))</f>
        <v>0</v>
      </c>
      <c r="WZO200" s="108">
        <v>4</v>
      </c>
      <c r="WZP200" s="109"/>
      <c r="WZQ200" s="87"/>
      <c r="WZR200" s="87"/>
      <c r="WZS200" s="87">
        <v>0</v>
      </c>
      <c r="WZT200" s="87">
        <f>WZR200+WZS200</f>
        <v>0</v>
      </c>
      <c r="WZU200" s="87">
        <v>0</v>
      </c>
      <c r="WZV200" s="87">
        <f>WZT200*(($H$150)+1)+(IF(WZU200&lt;101,WZU200,IF(WZU200&lt;201,WZU200/2,IF(WZU200&lt;=301,WZU200/3,WZU200/4))))</f>
        <v>0</v>
      </c>
      <c r="WZW200" s="108">
        <v>4</v>
      </c>
      <c r="WZX200" s="109"/>
      <c r="WZY200" s="87"/>
      <c r="WZZ200" s="87"/>
      <c r="XAA200" s="87">
        <v>0</v>
      </c>
      <c r="XAB200" s="87">
        <f>WZZ200+XAA200</f>
        <v>0</v>
      </c>
      <c r="XAC200" s="87">
        <v>0</v>
      </c>
      <c r="XAD200" s="87">
        <f>XAB200*(($H$150)+1)+(IF(XAC200&lt;101,XAC200,IF(XAC200&lt;201,XAC200/2,IF(XAC200&lt;=301,XAC200/3,XAC200/4))))</f>
        <v>0</v>
      </c>
      <c r="XAE200" s="108">
        <v>4</v>
      </c>
      <c r="XAF200" s="109"/>
      <c r="XAG200" s="87"/>
      <c r="XAH200" s="87"/>
      <c r="XAI200" s="87">
        <v>0</v>
      </c>
      <c r="XAJ200" s="87">
        <f>XAH200+XAI200</f>
        <v>0</v>
      </c>
      <c r="XAK200" s="87">
        <v>0</v>
      </c>
      <c r="XAL200" s="87">
        <f>XAJ200*(($H$150)+1)+(IF(XAK200&lt;101,XAK200,IF(XAK200&lt;201,XAK200/2,IF(XAK200&lt;=301,XAK200/3,XAK200/4))))</f>
        <v>0</v>
      </c>
      <c r="XAM200" s="108">
        <v>4</v>
      </c>
      <c r="XAN200" s="109"/>
      <c r="XAO200" s="87"/>
      <c r="XAP200" s="87"/>
      <c r="XAQ200" s="87">
        <v>0</v>
      </c>
      <c r="XAR200" s="87">
        <f>XAP200+XAQ200</f>
        <v>0</v>
      </c>
      <c r="XAS200" s="87">
        <v>0</v>
      </c>
      <c r="XAT200" s="87">
        <f>XAR200*(($H$150)+1)+(IF(XAS200&lt;101,XAS200,IF(XAS200&lt;201,XAS200/2,IF(XAS200&lt;=301,XAS200/3,XAS200/4))))</f>
        <v>0</v>
      </c>
      <c r="XAU200" s="108">
        <v>4</v>
      </c>
      <c r="XAV200" s="109"/>
      <c r="XAW200" s="87"/>
      <c r="XAX200" s="87"/>
      <c r="XAY200" s="87">
        <v>0</v>
      </c>
      <c r="XAZ200" s="87">
        <f>XAX200+XAY200</f>
        <v>0</v>
      </c>
      <c r="XBA200" s="87">
        <v>0</v>
      </c>
      <c r="XBB200" s="87">
        <f>XAZ200*(($H$150)+1)+(IF(XBA200&lt;101,XBA200,IF(XBA200&lt;201,XBA200/2,IF(XBA200&lt;=301,XBA200/3,XBA200/4))))</f>
        <v>0</v>
      </c>
      <c r="XBC200" s="108">
        <v>4</v>
      </c>
      <c r="XBD200" s="109"/>
      <c r="XBE200" s="87"/>
      <c r="XBF200" s="87"/>
      <c r="XBG200" s="87">
        <v>0</v>
      </c>
      <c r="XBH200" s="87">
        <f>XBF200+XBG200</f>
        <v>0</v>
      </c>
      <c r="XBI200" s="87">
        <v>0</v>
      </c>
      <c r="XBJ200" s="87">
        <f>XBH200*(($H$150)+1)+(IF(XBI200&lt;101,XBI200,IF(XBI200&lt;201,XBI200/2,IF(XBI200&lt;=301,XBI200/3,XBI200/4))))</f>
        <v>0</v>
      </c>
      <c r="XBK200" s="108">
        <v>4</v>
      </c>
      <c r="XBL200" s="109"/>
      <c r="XBM200" s="87"/>
      <c r="XBN200" s="87"/>
      <c r="XBO200" s="87">
        <v>0</v>
      </c>
      <c r="XBP200" s="87">
        <f>XBN200+XBO200</f>
        <v>0</v>
      </c>
      <c r="XBQ200" s="87">
        <v>0</v>
      </c>
      <c r="XBR200" s="87">
        <f>XBP200*(($H$150)+1)+(IF(XBQ200&lt;101,XBQ200,IF(XBQ200&lt;201,XBQ200/2,IF(XBQ200&lt;=301,XBQ200/3,XBQ200/4))))</f>
        <v>0</v>
      </c>
      <c r="XBS200" s="108">
        <v>4</v>
      </c>
      <c r="XBT200" s="109"/>
      <c r="XBU200" s="87"/>
      <c r="XBV200" s="87"/>
      <c r="XBW200" s="87">
        <v>0</v>
      </c>
      <c r="XBX200" s="87">
        <f>XBV200+XBW200</f>
        <v>0</v>
      </c>
      <c r="XBY200" s="87">
        <v>0</v>
      </c>
      <c r="XBZ200" s="87">
        <f>XBX200*(($H$150)+1)+(IF(XBY200&lt;101,XBY200,IF(XBY200&lt;201,XBY200/2,IF(XBY200&lt;=301,XBY200/3,XBY200/4))))</f>
        <v>0</v>
      </c>
      <c r="XCA200" s="108">
        <v>4</v>
      </c>
      <c r="XCB200" s="109"/>
      <c r="XCC200" s="87"/>
      <c r="XCD200" s="87"/>
      <c r="XCE200" s="87">
        <v>0</v>
      </c>
      <c r="XCF200" s="87">
        <f>XCD200+XCE200</f>
        <v>0</v>
      </c>
      <c r="XCG200" s="87">
        <v>0</v>
      </c>
      <c r="XCH200" s="87">
        <f>XCF200*(($H$150)+1)+(IF(XCG200&lt;101,XCG200,IF(XCG200&lt;201,XCG200/2,IF(XCG200&lt;=301,XCG200/3,XCG200/4))))</f>
        <v>0</v>
      </c>
      <c r="XCI200" s="108">
        <v>4</v>
      </c>
      <c r="XCJ200" s="109"/>
      <c r="XCK200" s="87"/>
      <c r="XCL200" s="87"/>
      <c r="XCM200" s="87">
        <v>0</v>
      </c>
      <c r="XCN200" s="87">
        <f>XCL200+XCM200</f>
        <v>0</v>
      </c>
      <c r="XCO200" s="87">
        <v>0</v>
      </c>
      <c r="XCP200" s="87">
        <f>XCN200*(($H$150)+1)+(IF(XCO200&lt;101,XCO200,IF(XCO200&lt;201,XCO200/2,IF(XCO200&lt;=301,XCO200/3,XCO200/4))))</f>
        <v>0</v>
      </c>
      <c r="XCQ200" s="108">
        <v>4</v>
      </c>
      <c r="XCR200" s="109"/>
      <c r="XCS200" s="87"/>
      <c r="XCT200" s="87"/>
      <c r="XCU200" s="87">
        <v>0</v>
      </c>
      <c r="XCV200" s="87">
        <f>XCT200+XCU200</f>
        <v>0</v>
      </c>
      <c r="XCW200" s="87">
        <v>0</v>
      </c>
      <c r="XCX200" s="87">
        <f>XCV200*(($H$150)+1)+(IF(XCW200&lt;101,XCW200,IF(XCW200&lt;201,XCW200/2,IF(XCW200&lt;=301,XCW200/3,XCW200/4))))</f>
        <v>0</v>
      </c>
      <c r="XCY200" s="108">
        <v>4</v>
      </c>
      <c r="XCZ200" s="109"/>
      <c r="XDA200" s="87"/>
      <c r="XDB200" s="87"/>
      <c r="XDC200" s="87">
        <v>0</v>
      </c>
      <c r="XDD200" s="87">
        <f>XDB200+XDC200</f>
        <v>0</v>
      </c>
      <c r="XDE200" s="87">
        <v>0</v>
      </c>
      <c r="XDF200" s="87">
        <f>XDD200*(($H$150)+1)+(IF(XDE200&lt;101,XDE200,IF(XDE200&lt;201,XDE200/2,IF(XDE200&lt;=301,XDE200/3,XDE200/4))))</f>
        <v>0</v>
      </c>
      <c r="XDG200" s="108">
        <v>4</v>
      </c>
      <c r="XDH200" s="109"/>
      <c r="XDI200" s="87"/>
      <c r="XDJ200" s="87"/>
      <c r="XDK200" s="87">
        <v>0</v>
      </c>
      <c r="XDL200" s="87">
        <f>XDJ200+XDK200</f>
        <v>0</v>
      </c>
      <c r="XDM200" s="87">
        <v>0</v>
      </c>
      <c r="XDN200" s="87">
        <f>XDL200*(($H$150)+1)+(IF(XDM200&lt;101,XDM200,IF(XDM200&lt;201,XDM200/2,IF(XDM200&lt;=301,XDM200/3,XDM200/4))))</f>
        <v>0</v>
      </c>
    </row>
    <row r="201" spans="1:16342" x14ac:dyDescent="0.25">
      <c r="A201" s="110">
        <v>10</v>
      </c>
      <c r="B201" s="110"/>
      <c r="C201" s="105" t="s">
        <v>361</v>
      </c>
      <c r="D201" s="96">
        <f>(48.08)*10.764</f>
        <v>517.53311999999994</v>
      </c>
      <c r="E201" s="96">
        <v>0</v>
      </c>
      <c r="F201" s="105">
        <f t="shared" si="15"/>
        <v>517.53311999999994</v>
      </c>
      <c r="G201" s="105">
        <v>0</v>
      </c>
      <c r="H201" s="105">
        <f t="shared" ref="H201:H209" si="17">F201*(($H$150)+1)+(IF(G201&lt;101,G201,IF(G201&lt;201,G201/2,IF(G201&lt;=301,G201/3,G201/4))))</f>
        <v>776.29967999999985</v>
      </c>
      <c r="M201" s="108">
        <v>5</v>
      </c>
      <c r="N201" s="109"/>
      <c r="O201" s="87"/>
      <c r="P201" s="87"/>
      <c r="Q201" s="87">
        <v>0</v>
      </c>
      <c r="R201" s="87">
        <f>P201+Q201</f>
        <v>0</v>
      </c>
      <c r="S201" s="87">
        <v>0</v>
      </c>
      <c r="T201" s="87">
        <f>R201*(($H$150)+1)+(IF(S201&lt;101,S201,IF(S201&lt;201,S201/2,IF(S201&lt;=301,S201/3,S201/4))))</f>
        <v>0</v>
      </c>
      <c r="U201" s="108">
        <v>5</v>
      </c>
      <c r="V201" s="109"/>
      <c r="W201" s="87"/>
      <c r="X201" s="87"/>
      <c r="Y201" s="87">
        <v>0</v>
      </c>
      <c r="Z201" s="87">
        <f>X201+Y201</f>
        <v>0</v>
      </c>
      <c r="AA201" s="87">
        <v>0</v>
      </c>
      <c r="AB201" s="87">
        <f>Z201*(($H$150)+1)+(IF(AA201&lt;101,AA201,IF(AA201&lt;201,AA201/2,IF(AA201&lt;=301,AA201/3,AA201/4))))</f>
        <v>0</v>
      </c>
      <c r="AC201" s="108">
        <v>5</v>
      </c>
      <c r="AD201" s="109"/>
      <c r="AE201" s="87"/>
      <c r="AF201" s="87"/>
      <c r="AG201" s="87">
        <v>0</v>
      </c>
      <c r="AH201" s="87">
        <f>AF201+AG201</f>
        <v>0</v>
      </c>
      <c r="AI201" s="87">
        <v>0</v>
      </c>
      <c r="AJ201" s="87">
        <f>AH201*(($H$150)+1)+(IF(AI201&lt;101,AI201,IF(AI201&lt;201,AI201/2,IF(AI201&lt;=301,AI201/3,AI201/4))))</f>
        <v>0</v>
      </c>
      <c r="AK201" s="108">
        <v>5</v>
      </c>
      <c r="AL201" s="109"/>
      <c r="AM201" s="87"/>
      <c r="AN201" s="87"/>
      <c r="AO201" s="87">
        <v>0</v>
      </c>
      <c r="AP201" s="87">
        <f>AN201+AO201</f>
        <v>0</v>
      </c>
      <c r="AQ201" s="87">
        <v>0</v>
      </c>
      <c r="AR201" s="87">
        <f>AP201*(($H$150)+1)+(IF(AQ201&lt;101,AQ201,IF(AQ201&lt;201,AQ201/2,IF(AQ201&lt;=301,AQ201/3,AQ201/4))))</f>
        <v>0</v>
      </c>
      <c r="AS201" s="108">
        <v>5</v>
      </c>
      <c r="AT201" s="109"/>
      <c r="AU201" s="87"/>
      <c r="AV201" s="87"/>
      <c r="AW201" s="87">
        <v>0</v>
      </c>
      <c r="AX201" s="87">
        <f>AV201+AW201</f>
        <v>0</v>
      </c>
      <c r="AY201" s="87">
        <v>0</v>
      </c>
      <c r="AZ201" s="87">
        <f>AX201*(($H$150)+1)+(IF(AY201&lt;101,AY201,IF(AY201&lt;201,AY201/2,IF(AY201&lt;=301,AY201/3,AY201/4))))</f>
        <v>0</v>
      </c>
      <c r="BA201" s="108">
        <v>5</v>
      </c>
      <c r="BB201" s="109"/>
      <c r="BC201" s="87"/>
      <c r="BD201" s="87"/>
      <c r="BE201" s="87">
        <v>0</v>
      </c>
      <c r="BF201" s="87">
        <f>BD201+BE201</f>
        <v>0</v>
      </c>
      <c r="BG201" s="87">
        <v>0</v>
      </c>
      <c r="BH201" s="87">
        <f>BF201*(($H$150)+1)+(IF(BG201&lt;101,BG201,IF(BG201&lt;201,BG201/2,IF(BG201&lt;=301,BG201/3,BG201/4))))</f>
        <v>0</v>
      </c>
      <c r="BI201" s="108">
        <v>5</v>
      </c>
      <c r="BJ201" s="109"/>
      <c r="BK201" s="87"/>
      <c r="BL201" s="87"/>
      <c r="BM201" s="87">
        <v>0</v>
      </c>
      <c r="BN201" s="87">
        <f>BL201+BM201</f>
        <v>0</v>
      </c>
      <c r="BO201" s="87">
        <v>0</v>
      </c>
      <c r="BP201" s="87">
        <f>BN201*(($H$150)+1)+(IF(BO201&lt;101,BO201,IF(BO201&lt;201,BO201/2,IF(BO201&lt;=301,BO201/3,BO201/4))))</f>
        <v>0</v>
      </c>
      <c r="BQ201" s="108">
        <v>5</v>
      </c>
      <c r="BR201" s="109"/>
      <c r="BS201" s="87"/>
      <c r="BT201" s="87"/>
      <c r="BU201" s="87">
        <v>0</v>
      </c>
      <c r="BV201" s="87">
        <f>BT201+BU201</f>
        <v>0</v>
      </c>
      <c r="BW201" s="87">
        <v>0</v>
      </c>
      <c r="BX201" s="87">
        <f>BV201*(($H$150)+1)+(IF(BW201&lt;101,BW201,IF(BW201&lt;201,BW201/2,IF(BW201&lt;=301,BW201/3,BW201/4))))</f>
        <v>0</v>
      </c>
      <c r="BY201" s="108">
        <v>5</v>
      </c>
      <c r="BZ201" s="109"/>
      <c r="CA201" s="87"/>
      <c r="CB201" s="87"/>
      <c r="CC201" s="87">
        <v>0</v>
      </c>
      <c r="CD201" s="87">
        <f>CB201+CC201</f>
        <v>0</v>
      </c>
      <c r="CE201" s="87">
        <v>0</v>
      </c>
      <c r="CF201" s="87">
        <f>CD201*(($H$150)+1)+(IF(CE201&lt;101,CE201,IF(CE201&lt;201,CE201/2,IF(CE201&lt;=301,CE201/3,CE201/4))))</f>
        <v>0</v>
      </c>
      <c r="CG201" s="108">
        <v>5</v>
      </c>
      <c r="CH201" s="109"/>
      <c r="CI201" s="87"/>
      <c r="CJ201" s="87"/>
      <c r="CK201" s="87">
        <v>0</v>
      </c>
      <c r="CL201" s="87">
        <f>CJ201+CK201</f>
        <v>0</v>
      </c>
      <c r="CM201" s="87">
        <v>0</v>
      </c>
      <c r="CN201" s="87">
        <f>CL201*(($H$150)+1)+(IF(CM201&lt;101,CM201,IF(CM201&lt;201,CM201/2,IF(CM201&lt;=301,CM201/3,CM201/4))))</f>
        <v>0</v>
      </c>
      <c r="CO201" s="108">
        <v>5</v>
      </c>
      <c r="CP201" s="109"/>
      <c r="CQ201" s="87"/>
      <c r="CR201" s="87"/>
      <c r="CS201" s="87">
        <v>0</v>
      </c>
      <c r="CT201" s="87">
        <f>CR201+CS201</f>
        <v>0</v>
      </c>
      <c r="CU201" s="87">
        <v>0</v>
      </c>
      <c r="CV201" s="87">
        <f>CT201*(($H$150)+1)+(IF(CU201&lt;101,CU201,IF(CU201&lt;201,CU201/2,IF(CU201&lt;=301,CU201/3,CU201/4))))</f>
        <v>0</v>
      </c>
      <c r="CW201" s="108">
        <v>5</v>
      </c>
      <c r="CX201" s="109"/>
      <c r="CY201" s="87"/>
      <c r="CZ201" s="87"/>
      <c r="DA201" s="87">
        <v>0</v>
      </c>
      <c r="DB201" s="87">
        <f>CZ201+DA201</f>
        <v>0</v>
      </c>
      <c r="DC201" s="87">
        <v>0</v>
      </c>
      <c r="DD201" s="87">
        <f>DB201*(($H$150)+1)+(IF(DC201&lt;101,DC201,IF(DC201&lt;201,DC201/2,IF(DC201&lt;=301,DC201/3,DC201/4))))</f>
        <v>0</v>
      </c>
      <c r="DE201" s="108">
        <v>5</v>
      </c>
      <c r="DF201" s="109"/>
      <c r="DG201" s="87"/>
      <c r="DH201" s="87"/>
      <c r="DI201" s="87">
        <v>0</v>
      </c>
      <c r="DJ201" s="87">
        <f>DH201+DI201</f>
        <v>0</v>
      </c>
      <c r="DK201" s="87">
        <v>0</v>
      </c>
      <c r="DL201" s="87">
        <f>DJ201*(($H$150)+1)+(IF(DK201&lt;101,DK201,IF(DK201&lt;201,DK201/2,IF(DK201&lt;=301,DK201/3,DK201/4))))</f>
        <v>0</v>
      </c>
      <c r="DM201" s="108">
        <v>5</v>
      </c>
      <c r="DN201" s="109"/>
      <c r="DO201" s="87"/>
      <c r="DP201" s="87"/>
      <c r="DQ201" s="87">
        <v>0</v>
      </c>
      <c r="DR201" s="87">
        <f>DP201+DQ201</f>
        <v>0</v>
      </c>
      <c r="DS201" s="87">
        <v>0</v>
      </c>
      <c r="DT201" s="87">
        <f>DR201*(($H$150)+1)+(IF(DS201&lt;101,DS201,IF(DS201&lt;201,DS201/2,IF(DS201&lt;=301,DS201/3,DS201/4))))</f>
        <v>0</v>
      </c>
      <c r="DU201" s="108">
        <v>5</v>
      </c>
      <c r="DV201" s="109"/>
      <c r="DW201" s="87"/>
      <c r="DX201" s="87"/>
      <c r="DY201" s="87">
        <v>0</v>
      </c>
      <c r="DZ201" s="87">
        <f>DX201+DY201</f>
        <v>0</v>
      </c>
      <c r="EA201" s="87">
        <v>0</v>
      </c>
      <c r="EB201" s="87">
        <f>DZ201*(($H$150)+1)+(IF(EA201&lt;101,EA201,IF(EA201&lt;201,EA201/2,IF(EA201&lt;=301,EA201/3,EA201/4))))</f>
        <v>0</v>
      </c>
      <c r="EC201" s="108">
        <v>5</v>
      </c>
      <c r="ED201" s="109"/>
      <c r="EE201" s="87"/>
      <c r="EF201" s="87"/>
      <c r="EG201" s="87">
        <v>0</v>
      </c>
      <c r="EH201" s="87">
        <f>EF201+EG201</f>
        <v>0</v>
      </c>
      <c r="EI201" s="87">
        <v>0</v>
      </c>
      <c r="EJ201" s="87">
        <f>EH201*(($H$150)+1)+(IF(EI201&lt;101,EI201,IF(EI201&lt;201,EI201/2,IF(EI201&lt;=301,EI201/3,EI201/4))))</f>
        <v>0</v>
      </c>
      <c r="EK201" s="108">
        <v>5</v>
      </c>
      <c r="EL201" s="109"/>
      <c r="EM201" s="87"/>
      <c r="EN201" s="87"/>
      <c r="EO201" s="87">
        <v>0</v>
      </c>
      <c r="EP201" s="87">
        <f>EN201+EO201</f>
        <v>0</v>
      </c>
      <c r="EQ201" s="87">
        <v>0</v>
      </c>
      <c r="ER201" s="87">
        <f>EP201*(($H$150)+1)+(IF(EQ201&lt;101,EQ201,IF(EQ201&lt;201,EQ201/2,IF(EQ201&lt;=301,EQ201/3,EQ201/4))))</f>
        <v>0</v>
      </c>
      <c r="ES201" s="108">
        <v>5</v>
      </c>
      <c r="ET201" s="109"/>
      <c r="EU201" s="87"/>
      <c r="EV201" s="87"/>
      <c r="EW201" s="87">
        <v>0</v>
      </c>
      <c r="EX201" s="87">
        <f>EV201+EW201</f>
        <v>0</v>
      </c>
      <c r="EY201" s="87">
        <v>0</v>
      </c>
      <c r="EZ201" s="87">
        <f>EX201*(($H$150)+1)+(IF(EY201&lt;101,EY201,IF(EY201&lt;201,EY201/2,IF(EY201&lt;=301,EY201/3,EY201/4))))</f>
        <v>0</v>
      </c>
      <c r="FA201" s="108">
        <v>5</v>
      </c>
      <c r="FB201" s="109"/>
      <c r="FC201" s="87"/>
      <c r="FD201" s="87"/>
      <c r="FE201" s="87">
        <v>0</v>
      </c>
      <c r="FF201" s="87">
        <f>FD201+FE201</f>
        <v>0</v>
      </c>
      <c r="FG201" s="87">
        <v>0</v>
      </c>
      <c r="FH201" s="87">
        <f>FF201*(($H$150)+1)+(IF(FG201&lt;101,FG201,IF(FG201&lt;201,FG201/2,IF(FG201&lt;=301,FG201/3,FG201/4))))</f>
        <v>0</v>
      </c>
      <c r="FI201" s="108">
        <v>5</v>
      </c>
      <c r="FJ201" s="109"/>
      <c r="FK201" s="87"/>
      <c r="FL201" s="87"/>
      <c r="FM201" s="87">
        <v>0</v>
      </c>
      <c r="FN201" s="87">
        <f>FL201+FM201</f>
        <v>0</v>
      </c>
      <c r="FO201" s="87">
        <v>0</v>
      </c>
      <c r="FP201" s="87">
        <f>FN201*(($H$150)+1)+(IF(FO201&lt;101,FO201,IF(FO201&lt;201,FO201/2,IF(FO201&lt;=301,FO201/3,FO201/4))))</f>
        <v>0</v>
      </c>
      <c r="FQ201" s="108">
        <v>5</v>
      </c>
      <c r="FR201" s="109"/>
      <c r="FS201" s="87"/>
      <c r="FT201" s="87"/>
      <c r="FU201" s="87">
        <v>0</v>
      </c>
      <c r="FV201" s="87">
        <f>FT201+FU201</f>
        <v>0</v>
      </c>
      <c r="FW201" s="87">
        <v>0</v>
      </c>
      <c r="FX201" s="87">
        <f>FV201*(($H$150)+1)+(IF(FW201&lt;101,FW201,IF(FW201&lt;201,FW201/2,IF(FW201&lt;=301,FW201/3,FW201/4))))</f>
        <v>0</v>
      </c>
      <c r="FY201" s="108">
        <v>5</v>
      </c>
      <c r="FZ201" s="109"/>
      <c r="GA201" s="87"/>
      <c r="GB201" s="87"/>
      <c r="GC201" s="87">
        <v>0</v>
      </c>
      <c r="GD201" s="87">
        <f>GB201+GC201</f>
        <v>0</v>
      </c>
      <c r="GE201" s="87">
        <v>0</v>
      </c>
      <c r="GF201" s="87">
        <f>GD201*(($H$150)+1)+(IF(GE201&lt;101,GE201,IF(GE201&lt;201,GE201/2,IF(GE201&lt;=301,GE201/3,GE201/4))))</f>
        <v>0</v>
      </c>
      <c r="GG201" s="108">
        <v>5</v>
      </c>
      <c r="GH201" s="109"/>
      <c r="GI201" s="87"/>
      <c r="GJ201" s="87"/>
      <c r="GK201" s="87">
        <v>0</v>
      </c>
      <c r="GL201" s="87">
        <f>GJ201+GK201</f>
        <v>0</v>
      </c>
      <c r="GM201" s="87">
        <v>0</v>
      </c>
      <c r="GN201" s="87">
        <f>GL201*(($H$150)+1)+(IF(GM201&lt;101,GM201,IF(GM201&lt;201,GM201/2,IF(GM201&lt;=301,GM201/3,GM201/4))))</f>
        <v>0</v>
      </c>
      <c r="GO201" s="108">
        <v>5</v>
      </c>
      <c r="GP201" s="109"/>
      <c r="GQ201" s="87"/>
      <c r="GR201" s="87"/>
      <c r="GS201" s="87">
        <v>0</v>
      </c>
      <c r="GT201" s="87">
        <f>GR201+GS201</f>
        <v>0</v>
      </c>
      <c r="GU201" s="87">
        <v>0</v>
      </c>
      <c r="GV201" s="87">
        <f>GT201*(($H$150)+1)+(IF(GU201&lt;101,GU201,IF(GU201&lt;201,GU201/2,IF(GU201&lt;=301,GU201/3,GU201/4))))</f>
        <v>0</v>
      </c>
      <c r="GW201" s="108">
        <v>5</v>
      </c>
      <c r="GX201" s="109"/>
      <c r="GY201" s="87"/>
      <c r="GZ201" s="87"/>
      <c r="HA201" s="87">
        <v>0</v>
      </c>
      <c r="HB201" s="87">
        <f>GZ201+HA201</f>
        <v>0</v>
      </c>
      <c r="HC201" s="87">
        <v>0</v>
      </c>
      <c r="HD201" s="87">
        <f>HB201*(($H$150)+1)+(IF(HC201&lt;101,HC201,IF(HC201&lt;201,HC201/2,IF(HC201&lt;=301,HC201/3,HC201/4))))</f>
        <v>0</v>
      </c>
      <c r="HE201" s="108">
        <v>5</v>
      </c>
      <c r="HF201" s="109"/>
      <c r="HG201" s="87"/>
      <c r="HH201" s="87"/>
      <c r="HI201" s="87">
        <v>0</v>
      </c>
      <c r="HJ201" s="87">
        <f>HH201+HI201</f>
        <v>0</v>
      </c>
      <c r="HK201" s="87">
        <v>0</v>
      </c>
      <c r="HL201" s="87">
        <f>HJ201*(($H$150)+1)+(IF(HK201&lt;101,HK201,IF(HK201&lt;201,HK201/2,IF(HK201&lt;=301,HK201/3,HK201/4))))</f>
        <v>0</v>
      </c>
      <c r="HM201" s="108">
        <v>5</v>
      </c>
      <c r="HN201" s="109"/>
      <c r="HO201" s="87"/>
      <c r="HP201" s="87"/>
      <c r="HQ201" s="87">
        <v>0</v>
      </c>
      <c r="HR201" s="87">
        <f>HP201+HQ201</f>
        <v>0</v>
      </c>
      <c r="HS201" s="87">
        <v>0</v>
      </c>
      <c r="HT201" s="87">
        <f>HR201*(($H$150)+1)+(IF(HS201&lt;101,HS201,IF(HS201&lt;201,HS201/2,IF(HS201&lt;=301,HS201/3,HS201/4))))</f>
        <v>0</v>
      </c>
      <c r="HU201" s="108">
        <v>5</v>
      </c>
      <c r="HV201" s="109"/>
      <c r="HW201" s="87"/>
      <c r="HX201" s="87"/>
      <c r="HY201" s="87">
        <v>0</v>
      </c>
      <c r="HZ201" s="87">
        <f>HX201+HY201</f>
        <v>0</v>
      </c>
      <c r="IA201" s="87">
        <v>0</v>
      </c>
      <c r="IB201" s="87">
        <f>HZ201*(($H$150)+1)+(IF(IA201&lt;101,IA201,IF(IA201&lt;201,IA201/2,IF(IA201&lt;=301,IA201/3,IA201/4))))</f>
        <v>0</v>
      </c>
      <c r="IC201" s="108">
        <v>5</v>
      </c>
      <c r="ID201" s="109"/>
      <c r="IE201" s="87"/>
      <c r="IF201" s="87"/>
      <c r="IG201" s="87">
        <v>0</v>
      </c>
      <c r="IH201" s="87">
        <f>IF201+IG201</f>
        <v>0</v>
      </c>
      <c r="II201" s="87">
        <v>0</v>
      </c>
      <c r="IJ201" s="87">
        <f>IH201*(($H$150)+1)+(IF(II201&lt;101,II201,IF(II201&lt;201,II201/2,IF(II201&lt;=301,II201/3,II201/4))))</f>
        <v>0</v>
      </c>
      <c r="IK201" s="108">
        <v>5</v>
      </c>
      <c r="IL201" s="109"/>
      <c r="IM201" s="87"/>
      <c r="IN201" s="87"/>
      <c r="IO201" s="87">
        <v>0</v>
      </c>
      <c r="IP201" s="87">
        <f>IN201+IO201</f>
        <v>0</v>
      </c>
      <c r="IQ201" s="87">
        <v>0</v>
      </c>
      <c r="IR201" s="87">
        <f>IP201*(($H$150)+1)+(IF(IQ201&lt;101,IQ201,IF(IQ201&lt;201,IQ201/2,IF(IQ201&lt;=301,IQ201/3,IQ201/4))))</f>
        <v>0</v>
      </c>
      <c r="IS201" s="108">
        <v>5</v>
      </c>
      <c r="IT201" s="109"/>
      <c r="IU201" s="87"/>
      <c r="IV201" s="87"/>
      <c r="IW201" s="87">
        <v>0</v>
      </c>
      <c r="IX201" s="87">
        <f>IV201+IW201</f>
        <v>0</v>
      </c>
      <c r="IY201" s="87">
        <v>0</v>
      </c>
      <c r="IZ201" s="87">
        <f>IX201*(($H$150)+1)+(IF(IY201&lt;101,IY201,IF(IY201&lt;201,IY201/2,IF(IY201&lt;=301,IY201/3,IY201/4))))</f>
        <v>0</v>
      </c>
      <c r="JA201" s="108">
        <v>5</v>
      </c>
      <c r="JB201" s="109"/>
      <c r="JC201" s="87"/>
      <c r="JD201" s="87"/>
      <c r="JE201" s="87">
        <v>0</v>
      </c>
      <c r="JF201" s="87">
        <f>JD201+JE201</f>
        <v>0</v>
      </c>
      <c r="JG201" s="87">
        <v>0</v>
      </c>
      <c r="JH201" s="87">
        <f>JF201*(($H$150)+1)+(IF(JG201&lt;101,JG201,IF(JG201&lt;201,JG201/2,IF(JG201&lt;=301,JG201/3,JG201/4))))</f>
        <v>0</v>
      </c>
      <c r="JI201" s="108">
        <v>5</v>
      </c>
      <c r="JJ201" s="109"/>
      <c r="JK201" s="87"/>
      <c r="JL201" s="87"/>
      <c r="JM201" s="87">
        <v>0</v>
      </c>
      <c r="JN201" s="87">
        <f>JL201+JM201</f>
        <v>0</v>
      </c>
      <c r="JO201" s="87">
        <v>0</v>
      </c>
      <c r="JP201" s="87">
        <f>JN201*(($H$150)+1)+(IF(JO201&lt;101,JO201,IF(JO201&lt;201,JO201/2,IF(JO201&lt;=301,JO201/3,JO201/4))))</f>
        <v>0</v>
      </c>
      <c r="JQ201" s="108">
        <v>5</v>
      </c>
      <c r="JR201" s="109"/>
      <c r="JS201" s="87"/>
      <c r="JT201" s="87"/>
      <c r="JU201" s="87"/>
      <c r="JV201" s="87"/>
      <c r="JW201" s="87">
        <v>0</v>
      </c>
      <c r="JX201" s="87">
        <f>JV201+JW201</f>
        <v>0</v>
      </c>
      <c r="JY201" s="87">
        <v>0</v>
      </c>
      <c r="JZ201" s="87">
        <f>JX201*(($H$150)+1)+(IF(JY201&lt;101,JY201,IF(JY201&lt;201,JY201/2,IF(JY201&lt;=301,JY201/3,JY201/4))))</f>
        <v>0</v>
      </c>
      <c r="KA201" s="108">
        <v>5</v>
      </c>
      <c r="KB201" s="109"/>
      <c r="KC201" s="87"/>
      <c r="KD201" s="87"/>
      <c r="KE201" s="87">
        <v>0</v>
      </c>
      <c r="KF201" s="87">
        <f>KD201+KE201</f>
        <v>0</v>
      </c>
      <c r="KG201" s="87">
        <v>0</v>
      </c>
      <c r="KH201" s="87">
        <f>KF201*(($H$150)+1)+(IF(KG201&lt;101,KG201,IF(KG201&lt;201,KG201/2,IF(KG201&lt;=301,KG201/3,KG201/4))))</f>
        <v>0</v>
      </c>
      <c r="KI201" s="108">
        <v>5</v>
      </c>
      <c r="KJ201" s="109"/>
      <c r="KK201" s="87"/>
      <c r="KL201" s="87"/>
      <c r="KM201" s="87">
        <v>0</v>
      </c>
      <c r="KN201" s="87">
        <f>KL201+KM201</f>
        <v>0</v>
      </c>
      <c r="KO201" s="87">
        <v>0</v>
      </c>
      <c r="KP201" s="87">
        <f>KN201*(($H$150)+1)+(IF(KO201&lt;101,KO201,IF(KO201&lt;201,KO201/2,IF(KO201&lt;=301,KO201/3,KO201/4))))</f>
        <v>0</v>
      </c>
      <c r="KQ201" s="108">
        <v>5</v>
      </c>
      <c r="KR201" s="109"/>
      <c r="KS201" s="87"/>
      <c r="KT201" s="87"/>
      <c r="KU201" s="87">
        <v>0</v>
      </c>
      <c r="KV201" s="87">
        <f>KT201+KU201</f>
        <v>0</v>
      </c>
      <c r="KW201" s="87">
        <v>0</v>
      </c>
      <c r="KX201" s="87">
        <f>KV201*(($H$150)+1)+(IF(KW201&lt;101,KW201,IF(KW201&lt;201,KW201/2,IF(KW201&lt;=301,KW201/3,KW201/4))))</f>
        <v>0</v>
      </c>
      <c r="KY201" s="108">
        <v>5</v>
      </c>
      <c r="KZ201" s="109"/>
      <c r="LA201" s="87"/>
      <c r="LB201" s="87"/>
      <c r="LC201" s="87">
        <v>0</v>
      </c>
      <c r="LD201" s="87">
        <f>LB201+LC201</f>
        <v>0</v>
      </c>
      <c r="LE201" s="87">
        <v>0</v>
      </c>
      <c r="LF201" s="87">
        <f>LD201*(($H$150)+1)+(IF(LE201&lt;101,LE201,IF(LE201&lt;201,LE201/2,IF(LE201&lt;=301,LE201/3,LE201/4))))</f>
        <v>0</v>
      </c>
      <c r="LG201" s="108">
        <v>5</v>
      </c>
      <c r="LH201" s="109"/>
      <c r="LI201" s="87"/>
      <c r="LJ201" s="87"/>
      <c r="LK201" s="87">
        <v>0</v>
      </c>
      <c r="LL201" s="87">
        <f>LJ201+LK201</f>
        <v>0</v>
      </c>
      <c r="LM201" s="87">
        <v>0</v>
      </c>
      <c r="LN201" s="87">
        <f>LL201*(($H$150)+1)+(IF(LM201&lt;101,LM201,IF(LM201&lt;201,LM201/2,IF(LM201&lt;=301,LM201/3,LM201/4))))</f>
        <v>0</v>
      </c>
      <c r="LO201" s="108">
        <v>5</v>
      </c>
      <c r="LP201" s="109"/>
      <c r="LQ201" s="87"/>
      <c r="LR201" s="87"/>
      <c r="LS201" s="87">
        <v>0</v>
      </c>
      <c r="LT201" s="87">
        <f>LR201+LS201</f>
        <v>0</v>
      </c>
      <c r="LU201" s="87">
        <v>0</v>
      </c>
      <c r="LV201" s="87">
        <f>LT201*(($H$150)+1)+(IF(LU201&lt;101,LU201,IF(LU201&lt;201,LU201/2,IF(LU201&lt;=301,LU201/3,LU201/4))))</f>
        <v>0</v>
      </c>
      <c r="LW201" s="108">
        <v>5</v>
      </c>
      <c r="LX201" s="109"/>
      <c r="LY201" s="87"/>
      <c r="LZ201" s="87"/>
      <c r="MA201" s="87">
        <v>0</v>
      </c>
      <c r="MB201" s="87">
        <f>LZ201+MA201</f>
        <v>0</v>
      </c>
      <c r="MC201" s="87">
        <v>0</v>
      </c>
      <c r="MD201" s="87">
        <f>MB201*(($H$150)+1)+(IF(MC201&lt;101,MC201,IF(MC201&lt;201,MC201/2,IF(MC201&lt;=301,MC201/3,MC201/4))))</f>
        <v>0</v>
      </c>
      <c r="ME201" s="108">
        <v>5</v>
      </c>
      <c r="MF201" s="109"/>
      <c r="MG201" s="87"/>
      <c r="MH201" s="87"/>
      <c r="MI201" s="87">
        <v>0</v>
      </c>
      <c r="MJ201" s="87">
        <f>MH201+MI201</f>
        <v>0</v>
      </c>
      <c r="MK201" s="87">
        <v>0</v>
      </c>
      <c r="ML201" s="87">
        <f>MJ201*(($H$150)+1)+(IF(MK201&lt;101,MK201,IF(MK201&lt;201,MK201/2,IF(MK201&lt;=301,MK201/3,MK201/4))))</f>
        <v>0</v>
      </c>
      <c r="MM201" s="108">
        <v>5</v>
      </c>
      <c r="MN201" s="109"/>
      <c r="MO201" s="87"/>
      <c r="MP201" s="87"/>
      <c r="MQ201" s="87">
        <v>0</v>
      </c>
      <c r="MR201" s="87">
        <f>MP201+MQ201</f>
        <v>0</v>
      </c>
      <c r="MS201" s="87">
        <v>0</v>
      </c>
      <c r="MT201" s="87">
        <f>MR201*(($H$150)+1)+(IF(MS201&lt;101,MS201,IF(MS201&lt;201,MS201/2,IF(MS201&lt;=301,MS201/3,MS201/4))))</f>
        <v>0</v>
      </c>
      <c r="MU201" s="108">
        <v>5</v>
      </c>
      <c r="MV201" s="109"/>
      <c r="MW201" s="87"/>
      <c r="MX201" s="87"/>
      <c r="MY201" s="87">
        <v>0</v>
      </c>
      <c r="MZ201" s="87">
        <f>MX201+MY201</f>
        <v>0</v>
      </c>
      <c r="NA201" s="87">
        <v>0</v>
      </c>
      <c r="NB201" s="87">
        <f>MZ201*(($H$150)+1)+(IF(NA201&lt;101,NA201,IF(NA201&lt;201,NA201/2,IF(NA201&lt;=301,NA201/3,NA201/4))))</f>
        <v>0</v>
      </c>
      <c r="NC201" s="108">
        <v>5</v>
      </c>
      <c r="ND201" s="109"/>
      <c r="NE201" s="87"/>
      <c r="NF201" s="87"/>
      <c r="NG201" s="87">
        <v>0</v>
      </c>
      <c r="NH201" s="87">
        <f>NF201+NG201</f>
        <v>0</v>
      </c>
      <c r="NI201" s="87">
        <v>0</v>
      </c>
      <c r="NJ201" s="87">
        <f>NH201*(($H$150)+1)+(IF(NI201&lt;101,NI201,IF(NI201&lt;201,NI201/2,IF(NI201&lt;=301,NI201/3,NI201/4))))</f>
        <v>0</v>
      </c>
      <c r="NK201" s="108">
        <v>5</v>
      </c>
      <c r="NL201" s="109"/>
      <c r="NM201" s="87"/>
      <c r="NN201" s="87"/>
      <c r="NO201" s="87">
        <v>0</v>
      </c>
      <c r="NP201" s="87">
        <f>NN201+NO201</f>
        <v>0</v>
      </c>
      <c r="NQ201" s="87">
        <v>0</v>
      </c>
      <c r="NR201" s="87">
        <f>NP201*(($H$150)+1)+(IF(NQ201&lt;101,NQ201,IF(NQ201&lt;201,NQ201/2,IF(NQ201&lt;=301,NQ201/3,NQ201/4))))</f>
        <v>0</v>
      </c>
      <c r="NS201" s="108">
        <v>5</v>
      </c>
      <c r="NT201" s="109"/>
      <c r="NU201" s="87"/>
      <c r="NV201" s="87"/>
      <c r="NW201" s="87">
        <v>0</v>
      </c>
      <c r="NX201" s="87">
        <f>NV201+NW201</f>
        <v>0</v>
      </c>
      <c r="NY201" s="87">
        <v>0</v>
      </c>
      <c r="NZ201" s="87">
        <f>NX201*(($H$150)+1)+(IF(NY201&lt;101,NY201,IF(NY201&lt;201,NY201/2,IF(NY201&lt;=301,NY201/3,NY201/4))))</f>
        <v>0</v>
      </c>
      <c r="OA201" s="108">
        <v>5</v>
      </c>
      <c r="OB201" s="109"/>
      <c r="OC201" s="87"/>
      <c r="OD201" s="87"/>
      <c r="OE201" s="87">
        <v>0</v>
      </c>
      <c r="OF201" s="87">
        <f>OD201+OE201</f>
        <v>0</v>
      </c>
      <c r="OG201" s="87">
        <v>0</v>
      </c>
      <c r="OH201" s="87">
        <f>OF201*(($H$150)+1)+(IF(OG201&lt;101,OG201,IF(OG201&lt;201,OG201/2,IF(OG201&lt;=301,OG201/3,OG201/4))))</f>
        <v>0</v>
      </c>
      <c r="OI201" s="108">
        <v>5</v>
      </c>
      <c r="OJ201" s="109"/>
      <c r="OK201" s="87"/>
      <c r="OL201" s="87"/>
      <c r="OM201" s="87">
        <v>0</v>
      </c>
      <c r="ON201" s="87">
        <f>OL201+OM201</f>
        <v>0</v>
      </c>
      <c r="OO201" s="87">
        <v>0</v>
      </c>
      <c r="OP201" s="87">
        <f>ON201*(($H$150)+1)+(IF(OO201&lt;101,OO201,IF(OO201&lt;201,OO201/2,IF(OO201&lt;=301,OO201/3,OO201/4))))</f>
        <v>0</v>
      </c>
      <c r="OQ201" s="108">
        <v>5</v>
      </c>
      <c r="OR201" s="109"/>
      <c r="OS201" s="87"/>
      <c r="OT201" s="87"/>
      <c r="OU201" s="87">
        <v>0</v>
      </c>
      <c r="OV201" s="87">
        <f>OT201+OU201</f>
        <v>0</v>
      </c>
      <c r="OW201" s="87">
        <v>0</v>
      </c>
      <c r="OX201" s="87">
        <f>OV201*(($H$150)+1)+(IF(OW201&lt;101,OW201,IF(OW201&lt;201,OW201/2,IF(OW201&lt;=301,OW201/3,OW201/4))))</f>
        <v>0</v>
      </c>
      <c r="OY201" s="108">
        <v>5</v>
      </c>
      <c r="OZ201" s="109"/>
      <c r="PA201" s="87"/>
      <c r="PB201" s="87"/>
      <c r="PC201" s="87">
        <v>0</v>
      </c>
      <c r="PD201" s="87">
        <f>PB201+PC201</f>
        <v>0</v>
      </c>
      <c r="PE201" s="87">
        <v>0</v>
      </c>
      <c r="PF201" s="87">
        <f>PD201*(($H$150)+1)+(IF(PE201&lt;101,PE201,IF(PE201&lt;201,PE201/2,IF(PE201&lt;=301,PE201/3,PE201/4))))</f>
        <v>0</v>
      </c>
      <c r="PG201" s="108">
        <v>5</v>
      </c>
      <c r="PH201" s="109"/>
      <c r="PI201" s="87"/>
      <c r="PJ201" s="87"/>
      <c r="PK201" s="87">
        <v>0</v>
      </c>
      <c r="PL201" s="87">
        <f>PJ201+PK201</f>
        <v>0</v>
      </c>
      <c r="PM201" s="87">
        <v>0</v>
      </c>
      <c r="PN201" s="87">
        <f>PL201*(($H$150)+1)+(IF(PM201&lt;101,PM201,IF(PM201&lt;201,PM201/2,IF(PM201&lt;=301,PM201/3,PM201/4))))</f>
        <v>0</v>
      </c>
      <c r="PO201" s="108">
        <v>5</v>
      </c>
      <c r="PP201" s="109"/>
      <c r="PQ201" s="87"/>
      <c r="PR201" s="87"/>
      <c r="PS201" s="87">
        <v>0</v>
      </c>
      <c r="PT201" s="87">
        <f>PR201+PS201</f>
        <v>0</v>
      </c>
      <c r="PU201" s="87">
        <v>0</v>
      </c>
      <c r="PV201" s="87">
        <f>PT201*(($H$150)+1)+(IF(PU201&lt;101,PU201,IF(PU201&lt;201,PU201/2,IF(PU201&lt;=301,PU201/3,PU201/4))))</f>
        <v>0</v>
      </c>
      <c r="PW201" s="108">
        <v>5</v>
      </c>
      <c r="PX201" s="109"/>
      <c r="PY201" s="87"/>
      <c r="PZ201" s="87"/>
      <c r="QA201" s="87">
        <v>0</v>
      </c>
      <c r="QB201" s="87">
        <f>PZ201+QA201</f>
        <v>0</v>
      </c>
      <c r="QC201" s="87">
        <v>0</v>
      </c>
      <c r="QD201" s="87">
        <f>QB201*(($H$150)+1)+(IF(QC201&lt;101,QC201,IF(QC201&lt;201,QC201/2,IF(QC201&lt;=301,QC201/3,QC201/4))))</f>
        <v>0</v>
      </c>
      <c r="QE201" s="108">
        <v>5</v>
      </c>
      <c r="QF201" s="109"/>
      <c r="QG201" s="87"/>
      <c r="QH201" s="87"/>
      <c r="QI201" s="87">
        <v>0</v>
      </c>
      <c r="QJ201" s="87">
        <f>QH201+QI201</f>
        <v>0</v>
      </c>
      <c r="QK201" s="87">
        <v>0</v>
      </c>
      <c r="QL201" s="87">
        <f>QJ201*(($H$150)+1)+(IF(QK201&lt;101,QK201,IF(QK201&lt;201,QK201/2,IF(QK201&lt;=301,QK201/3,QK201/4))))</f>
        <v>0</v>
      </c>
      <c r="QM201" s="108">
        <v>5</v>
      </c>
      <c r="QN201" s="109"/>
      <c r="QO201" s="87"/>
      <c r="QP201" s="87"/>
      <c r="QQ201" s="87">
        <v>0</v>
      </c>
      <c r="QR201" s="87">
        <f>QP201+QQ201</f>
        <v>0</v>
      </c>
      <c r="QS201" s="87">
        <v>0</v>
      </c>
      <c r="QT201" s="87">
        <f>QR201*(($H$150)+1)+(IF(QS201&lt;101,QS201,IF(QS201&lt;201,QS201/2,IF(QS201&lt;=301,QS201/3,QS201/4))))</f>
        <v>0</v>
      </c>
      <c r="QU201" s="108">
        <v>5</v>
      </c>
      <c r="QV201" s="109"/>
      <c r="QW201" s="87"/>
      <c r="QX201" s="87"/>
      <c r="QY201" s="87">
        <v>0</v>
      </c>
      <c r="QZ201" s="87">
        <f>QX201+QY201</f>
        <v>0</v>
      </c>
      <c r="RA201" s="87">
        <v>0</v>
      </c>
      <c r="RB201" s="87">
        <f>QZ201*(($H$150)+1)+(IF(RA201&lt;101,RA201,IF(RA201&lt;201,RA201/2,IF(RA201&lt;=301,RA201/3,RA201/4))))</f>
        <v>0</v>
      </c>
      <c r="RC201" s="108">
        <v>5</v>
      </c>
      <c r="RD201" s="109"/>
      <c r="RE201" s="87"/>
      <c r="RF201" s="87"/>
      <c r="RG201" s="87">
        <v>0</v>
      </c>
      <c r="RH201" s="87">
        <f>RF201+RG201</f>
        <v>0</v>
      </c>
      <c r="RI201" s="87">
        <v>0</v>
      </c>
      <c r="RJ201" s="87">
        <f>RH201*(($H$150)+1)+(IF(RI201&lt;101,RI201,IF(RI201&lt;201,RI201/2,IF(RI201&lt;=301,RI201/3,RI201/4))))</f>
        <v>0</v>
      </c>
      <c r="RK201" s="108">
        <v>5</v>
      </c>
      <c r="RL201" s="109"/>
      <c r="RM201" s="87"/>
      <c r="RN201" s="87"/>
      <c r="RO201" s="87">
        <v>0</v>
      </c>
      <c r="RP201" s="87">
        <f>RN201+RO201</f>
        <v>0</v>
      </c>
      <c r="RQ201" s="87">
        <v>0</v>
      </c>
      <c r="RR201" s="87">
        <f>RP201*(($H$150)+1)+(IF(RQ201&lt;101,RQ201,IF(RQ201&lt;201,RQ201/2,IF(RQ201&lt;=301,RQ201/3,RQ201/4))))</f>
        <v>0</v>
      </c>
      <c r="RS201" s="108">
        <v>5</v>
      </c>
      <c r="RT201" s="109"/>
      <c r="RU201" s="87"/>
      <c r="RV201" s="87"/>
      <c r="RW201" s="87">
        <v>0</v>
      </c>
      <c r="RX201" s="87">
        <f>RV201+RW201</f>
        <v>0</v>
      </c>
      <c r="RY201" s="87">
        <v>0</v>
      </c>
      <c r="RZ201" s="87">
        <f>RX201*(($H$150)+1)+(IF(RY201&lt;101,RY201,IF(RY201&lt;201,RY201/2,IF(RY201&lt;=301,RY201/3,RY201/4))))</f>
        <v>0</v>
      </c>
      <c r="SA201" s="108">
        <v>5</v>
      </c>
      <c r="SB201" s="109"/>
      <c r="SC201" s="87"/>
      <c r="SD201" s="87"/>
      <c r="SE201" s="87">
        <v>0</v>
      </c>
      <c r="SF201" s="87">
        <f>SD201+SE201</f>
        <v>0</v>
      </c>
      <c r="SG201" s="87">
        <v>0</v>
      </c>
      <c r="SH201" s="87">
        <f>SF201*(($H$150)+1)+(IF(SG201&lt;101,SG201,IF(SG201&lt;201,SG201/2,IF(SG201&lt;=301,SG201/3,SG201/4))))</f>
        <v>0</v>
      </c>
      <c r="SI201" s="108">
        <v>5</v>
      </c>
      <c r="SJ201" s="109"/>
      <c r="SK201" s="87"/>
      <c r="SL201" s="87"/>
      <c r="SM201" s="87">
        <v>0</v>
      </c>
      <c r="SN201" s="87">
        <f>SL201+SM201</f>
        <v>0</v>
      </c>
      <c r="SO201" s="87">
        <v>0</v>
      </c>
      <c r="SP201" s="87">
        <f>SN201*(($H$150)+1)+(IF(SO201&lt;101,SO201,IF(SO201&lt;201,SO201/2,IF(SO201&lt;=301,SO201/3,SO201/4))))</f>
        <v>0</v>
      </c>
      <c r="SQ201" s="108">
        <v>5</v>
      </c>
      <c r="SR201" s="109"/>
      <c r="SS201" s="87"/>
      <c r="ST201" s="87"/>
      <c r="SU201" s="87">
        <v>0</v>
      </c>
      <c r="SV201" s="87">
        <f>ST201+SU201</f>
        <v>0</v>
      </c>
      <c r="SW201" s="87">
        <v>0</v>
      </c>
      <c r="SX201" s="87">
        <f>SV201*(($H$150)+1)+(IF(SW201&lt;101,SW201,IF(SW201&lt;201,SW201/2,IF(SW201&lt;=301,SW201/3,SW201/4))))</f>
        <v>0</v>
      </c>
      <c r="SY201" s="108">
        <v>5</v>
      </c>
      <c r="SZ201" s="109"/>
      <c r="TA201" s="87"/>
      <c r="TB201" s="87"/>
      <c r="TC201" s="87">
        <v>0</v>
      </c>
      <c r="TD201" s="87">
        <f>TB201+TC201</f>
        <v>0</v>
      </c>
      <c r="TE201" s="87">
        <v>0</v>
      </c>
      <c r="TF201" s="87">
        <f>TD201*(($H$150)+1)+(IF(TE201&lt;101,TE201,IF(TE201&lt;201,TE201/2,IF(TE201&lt;=301,TE201/3,TE201/4))))</f>
        <v>0</v>
      </c>
      <c r="TG201" s="108">
        <v>5</v>
      </c>
      <c r="TH201" s="109"/>
      <c r="TI201" s="87"/>
      <c r="TJ201" s="87"/>
      <c r="TK201" s="87">
        <v>0</v>
      </c>
      <c r="TL201" s="87">
        <f>TJ201+TK201</f>
        <v>0</v>
      </c>
      <c r="TM201" s="87">
        <v>0</v>
      </c>
      <c r="TN201" s="87">
        <f>TL201*(($H$150)+1)+(IF(TM201&lt;101,TM201,IF(TM201&lt;201,TM201/2,IF(TM201&lt;=301,TM201/3,TM201/4))))</f>
        <v>0</v>
      </c>
      <c r="TO201" s="108">
        <v>5</v>
      </c>
      <c r="TP201" s="109"/>
      <c r="TQ201" s="87"/>
      <c r="TR201" s="87"/>
      <c r="TS201" s="87">
        <v>0</v>
      </c>
      <c r="TT201" s="87">
        <f>TR201+TS201</f>
        <v>0</v>
      </c>
      <c r="TU201" s="87">
        <v>0</v>
      </c>
      <c r="TV201" s="87">
        <f>TT201*(($H$150)+1)+(IF(TU201&lt;101,TU201,IF(TU201&lt;201,TU201/2,IF(TU201&lt;=301,TU201/3,TU201/4))))</f>
        <v>0</v>
      </c>
      <c r="TW201" s="108">
        <v>5</v>
      </c>
      <c r="TX201" s="109"/>
      <c r="TY201" s="87"/>
      <c r="TZ201" s="87"/>
      <c r="UA201" s="87">
        <v>0</v>
      </c>
      <c r="UB201" s="87">
        <f>TZ201+UA201</f>
        <v>0</v>
      </c>
      <c r="UC201" s="87">
        <v>0</v>
      </c>
      <c r="UD201" s="87">
        <f>UB201*(($H$150)+1)+(IF(UC201&lt;101,UC201,IF(UC201&lt;201,UC201/2,IF(UC201&lt;=301,UC201/3,UC201/4))))</f>
        <v>0</v>
      </c>
      <c r="UE201" s="108">
        <v>5</v>
      </c>
      <c r="UF201" s="109"/>
      <c r="UG201" s="87"/>
      <c r="UH201" s="87"/>
      <c r="UI201" s="87">
        <v>0</v>
      </c>
      <c r="UJ201" s="87">
        <f>UH201+UI201</f>
        <v>0</v>
      </c>
      <c r="UK201" s="87">
        <v>0</v>
      </c>
      <c r="UL201" s="87">
        <f>UJ201*(($H$150)+1)+(IF(UK201&lt;101,UK201,IF(UK201&lt;201,UK201/2,IF(UK201&lt;=301,UK201/3,UK201/4))))</f>
        <v>0</v>
      </c>
      <c r="UM201" s="108">
        <v>5</v>
      </c>
      <c r="UN201" s="109"/>
      <c r="UO201" s="87"/>
      <c r="UP201" s="87"/>
      <c r="UQ201" s="87">
        <v>0</v>
      </c>
      <c r="UR201" s="87">
        <f>UP201+UQ201</f>
        <v>0</v>
      </c>
      <c r="US201" s="87">
        <v>0</v>
      </c>
      <c r="UT201" s="87">
        <f>UR201*(($H$150)+1)+(IF(US201&lt;101,US201,IF(US201&lt;201,US201/2,IF(US201&lt;=301,US201/3,US201/4))))</f>
        <v>0</v>
      </c>
      <c r="UU201" s="108">
        <v>5</v>
      </c>
      <c r="UV201" s="109"/>
      <c r="UW201" s="87"/>
      <c r="UX201" s="87"/>
      <c r="UY201" s="87">
        <v>0</v>
      </c>
      <c r="UZ201" s="87">
        <f>UX201+UY201</f>
        <v>0</v>
      </c>
      <c r="VA201" s="87">
        <v>0</v>
      </c>
      <c r="VB201" s="87">
        <f>UZ201*(($H$150)+1)+(IF(VA201&lt;101,VA201,IF(VA201&lt;201,VA201/2,IF(VA201&lt;=301,VA201/3,VA201/4))))</f>
        <v>0</v>
      </c>
      <c r="VC201" s="108">
        <v>5</v>
      </c>
      <c r="VD201" s="109"/>
      <c r="VE201" s="87"/>
      <c r="VF201" s="87"/>
      <c r="VG201" s="87">
        <v>0</v>
      </c>
      <c r="VH201" s="87">
        <f>VF201+VG201</f>
        <v>0</v>
      </c>
      <c r="VI201" s="87">
        <v>0</v>
      </c>
      <c r="VJ201" s="87">
        <f>VH201*(($H$150)+1)+(IF(VI201&lt;101,VI201,IF(VI201&lt;201,VI201/2,IF(VI201&lt;=301,VI201/3,VI201/4))))</f>
        <v>0</v>
      </c>
      <c r="VK201" s="108">
        <v>5</v>
      </c>
      <c r="VL201" s="109"/>
      <c r="VM201" s="87"/>
      <c r="VN201" s="87"/>
      <c r="VO201" s="87">
        <v>0</v>
      </c>
      <c r="VP201" s="87">
        <f>VN201+VO201</f>
        <v>0</v>
      </c>
      <c r="VQ201" s="87">
        <v>0</v>
      </c>
      <c r="VR201" s="87">
        <f>VP201*(($H$150)+1)+(IF(VQ201&lt;101,VQ201,IF(VQ201&lt;201,VQ201/2,IF(VQ201&lt;=301,VQ201/3,VQ201/4))))</f>
        <v>0</v>
      </c>
      <c r="VS201" s="108">
        <v>5</v>
      </c>
      <c r="VT201" s="109"/>
      <c r="VU201" s="87"/>
      <c r="VV201" s="87"/>
      <c r="VW201" s="87">
        <v>0</v>
      </c>
      <c r="VX201" s="87">
        <f>VV201+VW201</f>
        <v>0</v>
      </c>
      <c r="VY201" s="87">
        <v>0</v>
      </c>
      <c r="VZ201" s="87">
        <f>VX201*(($H$150)+1)+(IF(VY201&lt;101,VY201,IF(VY201&lt;201,VY201/2,IF(VY201&lt;=301,VY201/3,VY201/4))))</f>
        <v>0</v>
      </c>
      <c r="WA201" s="108">
        <v>5</v>
      </c>
      <c r="WB201" s="109"/>
      <c r="WC201" s="87"/>
      <c r="WD201" s="87"/>
      <c r="WE201" s="87">
        <v>0</v>
      </c>
      <c r="WF201" s="87">
        <f>WD201+WE201</f>
        <v>0</v>
      </c>
      <c r="WG201" s="87">
        <v>0</v>
      </c>
      <c r="WH201" s="87">
        <f>WF201*(($H$150)+1)+(IF(WG201&lt;101,WG201,IF(WG201&lt;201,WG201/2,IF(WG201&lt;=301,WG201/3,WG201/4))))</f>
        <v>0</v>
      </c>
      <c r="WI201" s="108">
        <v>5</v>
      </c>
      <c r="WJ201" s="109"/>
      <c r="WK201" s="87"/>
      <c r="WL201" s="87"/>
      <c r="WM201" s="87">
        <v>0</v>
      </c>
      <c r="WN201" s="87">
        <f>WL201+WM201</f>
        <v>0</v>
      </c>
      <c r="WO201" s="87">
        <v>0</v>
      </c>
      <c r="WP201" s="87">
        <f>WN201*(($H$150)+1)+(IF(WO201&lt;101,WO201,IF(WO201&lt;201,WO201/2,IF(WO201&lt;=301,WO201/3,WO201/4))))</f>
        <v>0</v>
      </c>
      <c r="WQ201" s="108">
        <v>5</v>
      </c>
      <c r="WR201" s="109"/>
      <c r="WS201" s="87"/>
      <c r="WT201" s="87"/>
      <c r="WU201" s="87">
        <v>0</v>
      </c>
      <c r="WV201" s="87">
        <f>WT201+WU201</f>
        <v>0</v>
      </c>
      <c r="WW201" s="87">
        <v>0</v>
      </c>
      <c r="WX201" s="87">
        <f>WV201*(($H$150)+1)+(IF(WW201&lt;101,WW201,IF(WW201&lt;201,WW201/2,IF(WW201&lt;=301,WW201/3,WW201/4))))</f>
        <v>0</v>
      </c>
      <c r="WY201" s="108">
        <v>5</v>
      </c>
      <c r="WZ201" s="109"/>
      <c r="XA201" s="87"/>
      <c r="XB201" s="87"/>
      <c r="XC201" s="87">
        <v>0</v>
      </c>
      <c r="XD201" s="87">
        <f>XB201+XC201</f>
        <v>0</v>
      </c>
      <c r="XE201" s="87">
        <v>0</v>
      </c>
      <c r="XF201" s="87">
        <f>XD201*(($H$150)+1)+(IF(XE201&lt;101,XE201,IF(XE201&lt;201,XE201/2,IF(XE201&lt;=301,XE201/3,XE201/4))))</f>
        <v>0</v>
      </c>
      <c r="XG201" s="108">
        <v>5</v>
      </c>
      <c r="XH201" s="109"/>
      <c r="XI201" s="87"/>
      <c r="XJ201" s="87"/>
      <c r="XK201" s="87">
        <v>0</v>
      </c>
      <c r="XL201" s="87">
        <f>XJ201+XK201</f>
        <v>0</v>
      </c>
      <c r="XM201" s="87">
        <v>0</v>
      </c>
      <c r="XN201" s="87">
        <f>XL201*(($H$150)+1)+(IF(XM201&lt;101,XM201,IF(XM201&lt;201,XM201/2,IF(XM201&lt;=301,XM201/3,XM201/4))))</f>
        <v>0</v>
      </c>
      <c r="XO201" s="108">
        <v>5</v>
      </c>
      <c r="XP201" s="109"/>
      <c r="XQ201" s="87"/>
      <c r="XR201" s="87"/>
      <c r="XS201" s="87">
        <v>0</v>
      </c>
      <c r="XT201" s="87">
        <f>XR201+XS201</f>
        <v>0</v>
      </c>
      <c r="XU201" s="87">
        <v>0</v>
      </c>
      <c r="XV201" s="87">
        <f>XT201*(($H$150)+1)+(IF(XU201&lt;101,XU201,IF(XU201&lt;201,XU201/2,IF(XU201&lt;=301,XU201/3,XU201/4))))</f>
        <v>0</v>
      </c>
      <c r="XW201" s="108">
        <v>5</v>
      </c>
      <c r="XX201" s="109"/>
      <c r="XY201" s="87"/>
      <c r="XZ201" s="87"/>
      <c r="YA201" s="87">
        <v>0</v>
      </c>
      <c r="YB201" s="87">
        <f>XZ201+YA201</f>
        <v>0</v>
      </c>
      <c r="YC201" s="87">
        <v>0</v>
      </c>
      <c r="YD201" s="87">
        <f>YB201*(($H$150)+1)+(IF(YC201&lt;101,YC201,IF(YC201&lt;201,YC201/2,IF(YC201&lt;=301,YC201/3,YC201/4))))</f>
        <v>0</v>
      </c>
      <c r="YE201" s="108">
        <v>5</v>
      </c>
      <c r="YF201" s="109"/>
      <c r="YG201" s="87"/>
      <c r="YH201" s="87"/>
      <c r="YI201" s="87">
        <v>0</v>
      </c>
      <c r="YJ201" s="87">
        <f>YH201+YI201</f>
        <v>0</v>
      </c>
      <c r="YK201" s="87">
        <v>0</v>
      </c>
      <c r="YL201" s="87">
        <f>YJ201*(($H$150)+1)+(IF(YK201&lt;101,YK201,IF(YK201&lt;201,YK201/2,IF(YK201&lt;=301,YK201/3,YK201/4))))</f>
        <v>0</v>
      </c>
      <c r="YM201" s="108">
        <v>5</v>
      </c>
      <c r="YN201" s="109"/>
      <c r="YO201" s="87"/>
      <c r="YP201" s="87"/>
      <c r="YQ201" s="87">
        <v>0</v>
      </c>
      <c r="YR201" s="87">
        <f>YP201+YQ201</f>
        <v>0</v>
      </c>
      <c r="YS201" s="87">
        <v>0</v>
      </c>
      <c r="YT201" s="87">
        <f>YR201*(($H$150)+1)+(IF(YS201&lt;101,YS201,IF(YS201&lt;201,YS201/2,IF(YS201&lt;=301,YS201/3,YS201/4))))</f>
        <v>0</v>
      </c>
      <c r="YU201" s="108">
        <v>5</v>
      </c>
      <c r="YV201" s="109"/>
      <c r="YW201" s="87"/>
      <c r="YX201" s="87"/>
      <c r="YY201" s="87">
        <v>0</v>
      </c>
      <c r="YZ201" s="87">
        <f>YX201+YY201</f>
        <v>0</v>
      </c>
      <c r="ZA201" s="87">
        <v>0</v>
      </c>
      <c r="ZB201" s="87">
        <f>YZ201*(($H$150)+1)+(IF(ZA201&lt;101,ZA201,IF(ZA201&lt;201,ZA201/2,IF(ZA201&lt;=301,ZA201/3,ZA201/4))))</f>
        <v>0</v>
      </c>
      <c r="ZC201" s="108">
        <v>5</v>
      </c>
      <c r="ZD201" s="109"/>
      <c r="ZE201" s="87"/>
      <c r="ZF201" s="87"/>
      <c r="ZG201" s="87">
        <v>0</v>
      </c>
      <c r="ZH201" s="87">
        <f>ZF201+ZG201</f>
        <v>0</v>
      </c>
      <c r="ZI201" s="87">
        <v>0</v>
      </c>
      <c r="ZJ201" s="87">
        <f>ZH201*(($H$150)+1)+(IF(ZI201&lt;101,ZI201,IF(ZI201&lt;201,ZI201/2,IF(ZI201&lt;=301,ZI201/3,ZI201/4))))</f>
        <v>0</v>
      </c>
      <c r="ZK201" s="108">
        <v>5</v>
      </c>
      <c r="ZL201" s="109"/>
      <c r="ZM201" s="87"/>
      <c r="ZN201" s="87"/>
      <c r="ZO201" s="87">
        <v>0</v>
      </c>
      <c r="ZP201" s="87">
        <f>ZN201+ZO201</f>
        <v>0</v>
      </c>
      <c r="ZQ201" s="87">
        <v>0</v>
      </c>
      <c r="ZR201" s="87">
        <f>ZP201*(($H$150)+1)+(IF(ZQ201&lt;101,ZQ201,IF(ZQ201&lt;201,ZQ201/2,IF(ZQ201&lt;=301,ZQ201/3,ZQ201/4))))</f>
        <v>0</v>
      </c>
      <c r="ZS201" s="108">
        <v>5</v>
      </c>
      <c r="ZT201" s="109"/>
      <c r="ZU201" s="87"/>
      <c r="ZV201" s="87"/>
      <c r="ZW201" s="87">
        <v>0</v>
      </c>
      <c r="ZX201" s="87">
        <f>ZV201+ZW201</f>
        <v>0</v>
      </c>
      <c r="ZY201" s="87">
        <v>0</v>
      </c>
      <c r="ZZ201" s="87">
        <f>ZX201*(($H$150)+1)+(IF(ZY201&lt;101,ZY201,IF(ZY201&lt;201,ZY201/2,IF(ZY201&lt;=301,ZY201/3,ZY201/4))))</f>
        <v>0</v>
      </c>
      <c r="AAA201" s="108">
        <v>5</v>
      </c>
      <c r="AAB201" s="109"/>
      <c r="AAC201" s="87"/>
      <c r="AAD201" s="87"/>
      <c r="AAE201" s="87">
        <v>0</v>
      </c>
      <c r="AAF201" s="87">
        <f>AAD201+AAE201</f>
        <v>0</v>
      </c>
      <c r="AAG201" s="87">
        <v>0</v>
      </c>
      <c r="AAH201" s="87">
        <f>AAF201*(($H$150)+1)+(IF(AAG201&lt;101,AAG201,IF(AAG201&lt;201,AAG201/2,IF(AAG201&lt;=301,AAG201/3,AAG201/4))))</f>
        <v>0</v>
      </c>
      <c r="AAI201" s="108">
        <v>5</v>
      </c>
      <c r="AAJ201" s="109"/>
      <c r="AAK201" s="87"/>
      <c r="AAL201" s="87"/>
      <c r="AAM201" s="87">
        <v>0</v>
      </c>
      <c r="AAN201" s="87">
        <f>AAL201+AAM201</f>
        <v>0</v>
      </c>
      <c r="AAO201" s="87">
        <v>0</v>
      </c>
      <c r="AAP201" s="87">
        <f>AAN201*(($H$150)+1)+(IF(AAO201&lt;101,AAO201,IF(AAO201&lt;201,AAO201/2,IF(AAO201&lt;=301,AAO201/3,AAO201/4))))</f>
        <v>0</v>
      </c>
      <c r="AAQ201" s="108">
        <v>5</v>
      </c>
      <c r="AAR201" s="109"/>
      <c r="AAS201" s="87"/>
      <c r="AAT201" s="87"/>
      <c r="AAU201" s="87">
        <v>0</v>
      </c>
      <c r="AAV201" s="87">
        <f>AAT201+AAU201</f>
        <v>0</v>
      </c>
      <c r="AAW201" s="87">
        <v>0</v>
      </c>
      <c r="AAX201" s="87">
        <f>AAV201*(($H$150)+1)+(IF(AAW201&lt;101,AAW201,IF(AAW201&lt;201,AAW201/2,IF(AAW201&lt;=301,AAW201/3,AAW201/4))))</f>
        <v>0</v>
      </c>
      <c r="AAY201" s="108">
        <v>5</v>
      </c>
      <c r="AAZ201" s="109"/>
      <c r="ABA201" s="87"/>
      <c r="ABB201" s="87"/>
      <c r="ABC201" s="87">
        <v>0</v>
      </c>
      <c r="ABD201" s="87">
        <f>ABB201+ABC201</f>
        <v>0</v>
      </c>
      <c r="ABE201" s="87">
        <v>0</v>
      </c>
      <c r="ABF201" s="87">
        <f>ABD201*(($H$150)+1)+(IF(ABE201&lt;101,ABE201,IF(ABE201&lt;201,ABE201/2,IF(ABE201&lt;=301,ABE201/3,ABE201/4))))</f>
        <v>0</v>
      </c>
      <c r="ABG201" s="108">
        <v>5</v>
      </c>
      <c r="ABH201" s="109"/>
      <c r="ABI201" s="87"/>
      <c r="ABJ201" s="87"/>
      <c r="ABK201" s="87">
        <v>0</v>
      </c>
      <c r="ABL201" s="87">
        <f>ABJ201+ABK201</f>
        <v>0</v>
      </c>
      <c r="ABM201" s="87">
        <v>0</v>
      </c>
      <c r="ABN201" s="87">
        <f>ABL201*(($H$150)+1)+(IF(ABM201&lt;101,ABM201,IF(ABM201&lt;201,ABM201/2,IF(ABM201&lt;=301,ABM201/3,ABM201/4))))</f>
        <v>0</v>
      </c>
      <c r="ABO201" s="108">
        <v>5</v>
      </c>
      <c r="ABP201" s="109"/>
      <c r="ABQ201" s="87"/>
      <c r="ABR201" s="87"/>
      <c r="ABS201" s="87">
        <v>0</v>
      </c>
      <c r="ABT201" s="87">
        <f>ABR201+ABS201</f>
        <v>0</v>
      </c>
      <c r="ABU201" s="87">
        <v>0</v>
      </c>
      <c r="ABV201" s="87">
        <f>ABT201*(($H$150)+1)+(IF(ABU201&lt;101,ABU201,IF(ABU201&lt;201,ABU201/2,IF(ABU201&lt;=301,ABU201/3,ABU201/4))))</f>
        <v>0</v>
      </c>
      <c r="ABW201" s="108">
        <v>5</v>
      </c>
      <c r="ABX201" s="109"/>
      <c r="ABY201" s="87"/>
      <c r="ABZ201" s="87"/>
      <c r="ACA201" s="87">
        <v>0</v>
      </c>
      <c r="ACB201" s="87">
        <f>ABZ201+ACA201</f>
        <v>0</v>
      </c>
      <c r="ACC201" s="87">
        <v>0</v>
      </c>
      <c r="ACD201" s="87">
        <f>ACB201*(($H$150)+1)+(IF(ACC201&lt;101,ACC201,IF(ACC201&lt;201,ACC201/2,IF(ACC201&lt;=301,ACC201/3,ACC201/4))))</f>
        <v>0</v>
      </c>
      <c r="ACE201" s="108">
        <v>5</v>
      </c>
      <c r="ACF201" s="109"/>
      <c r="ACG201" s="87"/>
      <c r="ACH201" s="87"/>
      <c r="ACI201" s="87">
        <v>0</v>
      </c>
      <c r="ACJ201" s="87">
        <f>ACH201+ACI201</f>
        <v>0</v>
      </c>
      <c r="ACK201" s="87">
        <v>0</v>
      </c>
      <c r="ACL201" s="87">
        <f>ACJ201*(($H$150)+1)+(IF(ACK201&lt;101,ACK201,IF(ACK201&lt;201,ACK201/2,IF(ACK201&lt;=301,ACK201/3,ACK201/4))))</f>
        <v>0</v>
      </c>
      <c r="ACM201" s="108">
        <v>5</v>
      </c>
      <c r="ACN201" s="109"/>
      <c r="ACO201" s="87"/>
      <c r="ACP201" s="87"/>
      <c r="ACQ201" s="87">
        <v>0</v>
      </c>
      <c r="ACR201" s="87">
        <f>ACP201+ACQ201</f>
        <v>0</v>
      </c>
      <c r="ACS201" s="87">
        <v>0</v>
      </c>
      <c r="ACT201" s="87">
        <f>ACR201*(($H$150)+1)+(IF(ACS201&lt;101,ACS201,IF(ACS201&lt;201,ACS201/2,IF(ACS201&lt;=301,ACS201/3,ACS201/4))))</f>
        <v>0</v>
      </c>
      <c r="ACU201" s="108">
        <v>5</v>
      </c>
      <c r="ACV201" s="109"/>
      <c r="ACW201" s="87"/>
      <c r="ACX201" s="87"/>
      <c r="ACY201" s="87">
        <v>0</v>
      </c>
      <c r="ACZ201" s="87">
        <f>ACX201+ACY201</f>
        <v>0</v>
      </c>
      <c r="ADA201" s="87">
        <v>0</v>
      </c>
      <c r="ADB201" s="87">
        <f>ACZ201*(($H$150)+1)+(IF(ADA201&lt;101,ADA201,IF(ADA201&lt;201,ADA201/2,IF(ADA201&lt;=301,ADA201/3,ADA201/4))))</f>
        <v>0</v>
      </c>
      <c r="ADC201" s="108">
        <v>5</v>
      </c>
      <c r="ADD201" s="109"/>
      <c r="ADE201" s="87"/>
      <c r="ADF201" s="87"/>
      <c r="ADG201" s="87">
        <v>0</v>
      </c>
      <c r="ADH201" s="87">
        <f>ADF201+ADG201</f>
        <v>0</v>
      </c>
      <c r="ADI201" s="87">
        <v>0</v>
      </c>
      <c r="ADJ201" s="87">
        <f>ADH201*(($H$150)+1)+(IF(ADI201&lt;101,ADI201,IF(ADI201&lt;201,ADI201/2,IF(ADI201&lt;=301,ADI201/3,ADI201/4))))</f>
        <v>0</v>
      </c>
      <c r="ADK201" s="108">
        <v>5</v>
      </c>
      <c r="ADL201" s="109"/>
      <c r="ADM201" s="87"/>
      <c r="ADN201" s="87"/>
      <c r="ADO201" s="87">
        <v>0</v>
      </c>
      <c r="ADP201" s="87">
        <f>ADN201+ADO201</f>
        <v>0</v>
      </c>
      <c r="ADQ201" s="87">
        <v>0</v>
      </c>
      <c r="ADR201" s="87">
        <f>ADP201*(($H$150)+1)+(IF(ADQ201&lt;101,ADQ201,IF(ADQ201&lt;201,ADQ201/2,IF(ADQ201&lt;=301,ADQ201/3,ADQ201/4))))</f>
        <v>0</v>
      </c>
      <c r="ADS201" s="108">
        <v>5</v>
      </c>
      <c r="ADT201" s="109"/>
      <c r="ADU201" s="87"/>
      <c r="ADV201" s="87"/>
      <c r="ADW201" s="87">
        <v>0</v>
      </c>
      <c r="ADX201" s="87">
        <f>ADV201+ADW201</f>
        <v>0</v>
      </c>
      <c r="ADY201" s="87">
        <v>0</v>
      </c>
      <c r="ADZ201" s="87">
        <f>ADX201*(($H$150)+1)+(IF(ADY201&lt;101,ADY201,IF(ADY201&lt;201,ADY201/2,IF(ADY201&lt;=301,ADY201/3,ADY201/4))))</f>
        <v>0</v>
      </c>
      <c r="AEA201" s="108">
        <v>5</v>
      </c>
      <c r="AEB201" s="109"/>
      <c r="AEC201" s="87"/>
      <c r="AED201" s="87"/>
      <c r="AEE201" s="87">
        <v>0</v>
      </c>
      <c r="AEF201" s="87">
        <f>AED201+AEE201</f>
        <v>0</v>
      </c>
      <c r="AEG201" s="87">
        <v>0</v>
      </c>
      <c r="AEH201" s="87">
        <f>AEF201*(($H$150)+1)+(IF(AEG201&lt;101,AEG201,IF(AEG201&lt;201,AEG201/2,IF(AEG201&lt;=301,AEG201/3,AEG201/4))))</f>
        <v>0</v>
      </c>
      <c r="AEI201" s="108">
        <v>5</v>
      </c>
      <c r="AEJ201" s="109"/>
      <c r="AEK201" s="87"/>
      <c r="AEL201" s="87"/>
      <c r="AEM201" s="87">
        <v>0</v>
      </c>
      <c r="AEN201" s="87">
        <f>AEL201+AEM201</f>
        <v>0</v>
      </c>
      <c r="AEO201" s="87">
        <v>0</v>
      </c>
      <c r="AEP201" s="87">
        <f>AEN201*(($H$150)+1)+(IF(AEO201&lt;101,AEO201,IF(AEO201&lt;201,AEO201/2,IF(AEO201&lt;=301,AEO201/3,AEO201/4))))</f>
        <v>0</v>
      </c>
      <c r="AEQ201" s="108">
        <v>5</v>
      </c>
      <c r="AER201" s="109"/>
      <c r="AES201" s="87"/>
      <c r="AET201" s="87"/>
      <c r="AEU201" s="87">
        <v>0</v>
      </c>
      <c r="AEV201" s="87">
        <f>AET201+AEU201</f>
        <v>0</v>
      </c>
      <c r="AEW201" s="87">
        <v>0</v>
      </c>
      <c r="AEX201" s="87">
        <f>AEV201*(($H$150)+1)+(IF(AEW201&lt;101,AEW201,IF(AEW201&lt;201,AEW201/2,IF(AEW201&lt;=301,AEW201/3,AEW201/4))))</f>
        <v>0</v>
      </c>
      <c r="AEY201" s="108">
        <v>5</v>
      </c>
      <c r="AEZ201" s="109"/>
      <c r="AFA201" s="87"/>
      <c r="AFB201" s="87"/>
      <c r="AFC201" s="87">
        <v>0</v>
      </c>
      <c r="AFD201" s="87">
        <f>AFB201+AFC201</f>
        <v>0</v>
      </c>
      <c r="AFE201" s="87">
        <v>0</v>
      </c>
      <c r="AFF201" s="87">
        <f>AFD201*(($H$150)+1)+(IF(AFE201&lt;101,AFE201,IF(AFE201&lt;201,AFE201/2,IF(AFE201&lt;=301,AFE201/3,AFE201/4))))</f>
        <v>0</v>
      </c>
      <c r="AFG201" s="108">
        <v>5</v>
      </c>
      <c r="AFH201" s="109"/>
      <c r="AFI201" s="87"/>
      <c r="AFJ201" s="87"/>
      <c r="AFK201" s="87">
        <v>0</v>
      </c>
      <c r="AFL201" s="87">
        <f>AFJ201+AFK201</f>
        <v>0</v>
      </c>
      <c r="AFM201" s="87">
        <v>0</v>
      </c>
      <c r="AFN201" s="87">
        <f>AFL201*(($H$150)+1)+(IF(AFM201&lt;101,AFM201,IF(AFM201&lt;201,AFM201/2,IF(AFM201&lt;=301,AFM201/3,AFM201/4))))</f>
        <v>0</v>
      </c>
      <c r="AFO201" s="108">
        <v>5</v>
      </c>
      <c r="AFP201" s="109"/>
      <c r="AFQ201" s="87"/>
      <c r="AFR201" s="87"/>
      <c r="AFS201" s="87">
        <v>0</v>
      </c>
      <c r="AFT201" s="87">
        <f>AFR201+AFS201</f>
        <v>0</v>
      </c>
      <c r="AFU201" s="87">
        <v>0</v>
      </c>
      <c r="AFV201" s="87">
        <f>AFT201*(($H$150)+1)+(IF(AFU201&lt;101,AFU201,IF(AFU201&lt;201,AFU201/2,IF(AFU201&lt;=301,AFU201/3,AFU201/4))))</f>
        <v>0</v>
      </c>
      <c r="AFW201" s="108">
        <v>5</v>
      </c>
      <c r="AFX201" s="109"/>
      <c r="AFY201" s="87"/>
      <c r="AFZ201" s="87"/>
      <c r="AGA201" s="87">
        <v>0</v>
      </c>
      <c r="AGB201" s="87">
        <f>AFZ201+AGA201</f>
        <v>0</v>
      </c>
      <c r="AGC201" s="87">
        <v>0</v>
      </c>
      <c r="AGD201" s="87">
        <f>AGB201*(($H$150)+1)+(IF(AGC201&lt;101,AGC201,IF(AGC201&lt;201,AGC201/2,IF(AGC201&lt;=301,AGC201/3,AGC201/4))))</f>
        <v>0</v>
      </c>
      <c r="AGE201" s="108">
        <v>5</v>
      </c>
      <c r="AGF201" s="109"/>
      <c r="AGG201" s="87"/>
      <c r="AGH201" s="87"/>
      <c r="AGI201" s="87">
        <v>0</v>
      </c>
      <c r="AGJ201" s="87">
        <f>AGH201+AGI201</f>
        <v>0</v>
      </c>
      <c r="AGK201" s="87">
        <v>0</v>
      </c>
      <c r="AGL201" s="87">
        <f>AGJ201*(($H$150)+1)+(IF(AGK201&lt;101,AGK201,IF(AGK201&lt;201,AGK201/2,IF(AGK201&lt;=301,AGK201/3,AGK201/4))))</f>
        <v>0</v>
      </c>
      <c r="AGM201" s="108">
        <v>5</v>
      </c>
      <c r="AGN201" s="109"/>
      <c r="AGO201" s="87"/>
      <c r="AGP201" s="87"/>
      <c r="AGQ201" s="87">
        <v>0</v>
      </c>
      <c r="AGR201" s="87">
        <f>AGP201+AGQ201</f>
        <v>0</v>
      </c>
      <c r="AGS201" s="87">
        <v>0</v>
      </c>
      <c r="AGT201" s="87">
        <f>AGR201*(($H$150)+1)+(IF(AGS201&lt;101,AGS201,IF(AGS201&lt;201,AGS201/2,IF(AGS201&lt;=301,AGS201/3,AGS201/4))))</f>
        <v>0</v>
      </c>
      <c r="AGU201" s="108">
        <v>5</v>
      </c>
      <c r="AGV201" s="109"/>
      <c r="AGW201" s="87"/>
      <c r="AGX201" s="87"/>
      <c r="AGY201" s="87">
        <v>0</v>
      </c>
      <c r="AGZ201" s="87">
        <f>AGX201+AGY201</f>
        <v>0</v>
      </c>
      <c r="AHA201" s="87">
        <v>0</v>
      </c>
      <c r="AHB201" s="87">
        <f>AGZ201*(($H$150)+1)+(IF(AHA201&lt;101,AHA201,IF(AHA201&lt;201,AHA201/2,IF(AHA201&lt;=301,AHA201/3,AHA201/4))))</f>
        <v>0</v>
      </c>
      <c r="AHC201" s="108">
        <v>5</v>
      </c>
      <c r="AHD201" s="109"/>
      <c r="AHE201" s="87"/>
      <c r="AHF201" s="87"/>
      <c r="AHG201" s="87">
        <v>0</v>
      </c>
      <c r="AHH201" s="87">
        <f>AHF201+AHG201</f>
        <v>0</v>
      </c>
      <c r="AHI201" s="87">
        <v>0</v>
      </c>
      <c r="AHJ201" s="87">
        <f>AHH201*(($H$150)+1)+(IF(AHI201&lt;101,AHI201,IF(AHI201&lt;201,AHI201/2,IF(AHI201&lt;=301,AHI201/3,AHI201/4))))</f>
        <v>0</v>
      </c>
      <c r="AHK201" s="108">
        <v>5</v>
      </c>
      <c r="AHL201" s="109"/>
      <c r="AHM201" s="87"/>
      <c r="AHN201" s="87"/>
      <c r="AHO201" s="87">
        <v>0</v>
      </c>
      <c r="AHP201" s="87">
        <f>AHN201+AHO201</f>
        <v>0</v>
      </c>
      <c r="AHQ201" s="87">
        <v>0</v>
      </c>
      <c r="AHR201" s="87">
        <f>AHP201*(($H$150)+1)+(IF(AHQ201&lt;101,AHQ201,IF(AHQ201&lt;201,AHQ201/2,IF(AHQ201&lt;=301,AHQ201/3,AHQ201/4))))</f>
        <v>0</v>
      </c>
      <c r="AHS201" s="108">
        <v>5</v>
      </c>
      <c r="AHT201" s="109"/>
      <c r="AHU201" s="87"/>
      <c r="AHV201" s="87"/>
      <c r="AHW201" s="87">
        <v>0</v>
      </c>
      <c r="AHX201" s="87">
        <f>AHV201+AHW201</f>
        <v>0</v>
      </c>
      <c r="AHY201" s="87">
        <v>0</v>
      </c>
      <c r="AHZ201" s="87">
        <f>AHX201*(($H$150)+1)+(IF(AHY201&lt;101,AHY201,IF(AHY201&lt;201,AHY201/2,IF(AHY201&lt;=301,AHY201/3,AHY201/4))))</f>
        <v>0</v>
      </c>
      <c r="AIA201" s="108">
        <v>5</v>
      </c>
      <c r="AIB201" s="109"/>
      <c r="AIC201" s="87"/>
      <c r="AID201" s="87"/>
      <c r="AIE201" s="87">
        <v>0</v>
      </c>
      <c r="AIF201" s="87">
        <f>AID201+AIE201</f>
        <v>0</v>
      </c>
      <c r="AIG201" s="87">
        <v>0</v>
      </c>
      <c r="AIH201" s="87">
        <f>AIF201*(($H$150)+1)+(IF(AIG201&lt;101,AIG201,IF(AIG201&lt;201,AIG201/2,IF(AIG201&lt;=301,AIG201/3,AIG201/4))))</f>
        <v>0</v>
      </c>
      <c r="AII201" s="108">
        <v>5</v>
      </c>
      <c r="AIJ201" s="109"/>
      <c r="AIK201" s="87"/>
      <c r="AIL201" s="87"/>
      <c r="AIM201" s="87">
        <v>0</v>
      </c>
      <c r="AIN201" s="87">
        <f>AIL201+AIM201</f>
        <v>0</v>
      </c>
      <c r="AIO201" s="87">
        <v>0</v>
      </c>
      <c r="AIP201" s="87">
        <f>AIN201*(($H$150)+1)+(IF(AIO201&lt;101,AIO201,IF(AIO201&lt;201,AIO201/2,IF(AIO201&lt;=301,AIO201/3,AIO201/4))))</f>
        <v>0</v>
      </c>
      <c r="AIQ201" s="108">
        <v>5</v>
      </c>
      <c r="AIR201" s="109"/>
      <c r="AIS201" s="87"/>
      <c r="AIT201" s="87"/>
      <c r="AIU201" s="87">
        <v>0</v>
      </c>
      <c r="AIV201" s="87">
        <f>AIT201+AIU201</f>
        <v>0</v>
      </c>
      <c r="AIW201" s="87">
        <v>0</v>
      </c>
      <c r="AIX201" s="87">
        <f>AIV201*(($H$150)+1)+(IF(AIW201&lt;101,AIW201,IF(AIW201&lt;201,AIW201/2,IF(AIW201&lt;=301,AIW201/3,AIW201/4))))</f>
        <v>0</v>
      </c>
      <c r="AIY201" s="108">
        <v>5</v>
      </c>
      <c r="AIZ201" s="109"/>
      <c r="AJA201" s="87"/>
      <c r="AJB201" s="87"/>
      <c r="AJC201" s="87">
        <v>0</v>
      </c>
      <c r="AJD201" s="87">
        <f>AJB201+AJC201</f>
        <v>0</v>
      </c>
      <c r="AJE201" s="87">
        <v>0</v>
      </c>
      <c r="AJF201" s="87">
        <f>AJD201*(($H$150)+1)+(IF(AJE201&lt;101,AJE201,IF(AJE201&lt;201,AJE201/2,IF(AJE201&lt;=301,AJE201/3,AJE201/4))))</f>
        <v>0</v>
      </c>
      <c r="AJG201" s="108">
        <v>5</v>
      </c>
      <c r="AJH201" s="109"/>
      <c r="AJI201" s="87"/>
      <c r="AJJ201" s="87"/>
      <c r="AJK201" s="87">
        <v>0</v>
      </c>
      <c r="AJL201" s="87">
        <f>AJJ201+AJK201</f>
        <v>0</v>
      </c>
      <c r="AJM201" s="87">
        <v>0</v>
      </c>
      <c r="AJN201" s="87">
        <f>AJL201*(($H$150)+1)+(IF(AJM201&lt;101,AJM201,IF(AJM201&lt;201,AJM201/2,IF(AJM201&lt;=301,AJM201/3,AJM201/4))))</f>
        <v>0</v>
      </c>
      <c r="AJO201" s="108">
        <v>5</v>
      </c>
      <c r="AJP201" s="109"/>
      <c r="AJQ201" s="87"/>
      <c r="AJR201" s="87"/>
      <c r="AJS201" s="87">
        <v>0</v>
      </c>
      <c r="AJT201" s="87">
        <f>AJR201+AJS201</f>
        <v>0</v>
      </c>
      <c r="AJU201" s="87">
        <v>0</v>
      </c>
      <c r="AJV201" s="87">
        <f>AJT201*(($H$150)+1)+(IF(AJU201&lt;101,AJU201,IF(AJU201&lt;201,AJU201/2,IF(AJU201&lt;=301,AJU201/3,AJU201/4))))</f>
        <v>0</v>
      </c>
      <c r="AJW201" s="108">
        <v>5</v>
      </c>
      <c r="AJX201" s="109"/>
      <c r="AJY201" s="87"/>
      <c r="AJZ201" s="87"/>
      <c r="AKA201" s="87">
        <v>0</v>
      </c>
      <c r="AKB201" s="87">
        <f>AJZ201+AKA201</f>
        <v>0</v>
      </c>
      <c r="AKC201" s="87">
        <v>0</v>
      </c>
      <c r="AKD201" s="87">
        <f>AKB201*(($H$150)+1)+(IF(AKC201&lt;101,AKC201,IF(AKC201&lt;201,AKC201/2,IF(AKC201&lt;=301,AKC201/3,AKC201/4))))</f>
        <v>0</v>
      </c>
      <c r="AKE201" s="108">
        <v>5</v>
      </c>
      <c r="AKF201" s="109"/>
      <c r="AKG201" s="87"/>
      <c r="AKH201" s="87"/>
      <c r="AKI201" s="87">
        <v>0</v>
      </c>
      <c r="AKJ201" s="87">
        <f>AKH201+AKI201</f>
        <v>0</v>
      </c>
      <c r="AKK201" s="87">
        <v>0</v>
      </c>
      <c r="AKL201" s="87">
        <f>AKJ201*(($H$150)+1)+(IF(AKK201&lt;101,AKK201,IF(AKK201&lt;201,AKK201/2,IF(AKK201&lt;=301,AKK201/3,AKK201/4))))</f>
        <v>0</v>
      </c>
      <c r="AKM201" s="108">
        <v>5</v>
      </c>
      <c r="AKN201" s="109"/>
      <c r="AKO201" s="87"/>
      <c r="AKP201" s="87"/>
      <c r="AKQ201" s="87">
        <v>0</v>
      </c>
      <c r="AKR201" s="87">
        <f>AKP201+AKQ201</f>
        <v>0</v>
      </c>
      <c r="AKS201" s="87">
        <v>0</v>
      </c>
      <c r="AKT201" s="87">
        <f>AKR201*(($H$150)+1)+(IF(AKS201&lt;101,AKS201,IF(AKS201&lt;201,AKS201/2,IF(AKS201&lt;=301,AKS201/3,AKS201/4))))</f>
        <v>0</v>
      </c>
      <c r="AKU201" s="108">
        <v>5</v>
      </c>
      <c r="AKV201" s="109"/>
      <c r="AKW201" s="87"/>
      <c r="AKX201" s="87"/>
      <c r="AKY201" s="87">
        <v>0</v>
      </c>
      <c r="AKZ201" s="87">
        <f>AKX201+AKY201</f>
        <v>0</v>
      </c>
      <c r="ALA201" s="87">
        <v>0</v>
      </c>
      <c r="ALB201" s="87">
        <f>AKZ201*(($H$150)+1)+(IF(ALA201&lt;101,ALA201,IF(ALA201&lt;201,ALA201/2,IF(ALA201&lt;=301,ALA201/3,ALA201/4))))</f>
        <v>0</v>
      </c>
      <c r="ALC201" s="108">
        <v>5</v>
      </c>
      <c r="ALD201" s="109"/>
      <c r="ALE201" s="87"/>
      <c r="ALF201" s="87"/>
      <c r="ALG201" s="87">
        <v>0</v>
      </c>
      <c r="ALH201" s="87">
        <f>ALF201+ALG201</f>
        <v>0</v>
      </c>
      <c r="ALI201" s="87">
        <v>0</v>
      </c>
      <c r="ALJ201" s="87">
        <f>ALH201*(($H$150)+1)+(IF(ALI201&lt;101,ALI201,IF(ALI201&lt;201,ALI201/2,IF(ALI201&lt;=301,ALI201/3,ALI201/4))))</f>
        <v>0</v>
      </c>
      <c r="ALK201" s="108">
        <v>5</v>
      </c>
      <c r="ALL201" s="109"/>
      <c r="ALM201" s="87"/>
      <c r="ALN201" s="87"/>
      <c r="ALO201" s="87">
        <v>0</v>
      </c>
      <c r="ALP201" s="87">
        <f>ALN201+ALO201</f>
        <v>0</v>
      </c>
      <c r="ALQ201" s="87">
        <v>0</v>
      </c>
      <c r="ALR201" s="87">
        <f>ALP201*(($H$150)+1)+(IF(ALQ201&lt;101,ALQ201,IF(ALQ201&lt;201,ALQ201/2,IF(ALQ201&lt;=301,ALQ201/3,ALQ201/4))))</f>
        <v>0</v>
      </c>
      <c r="ALS201" s="108">
        <v>5</v>
      </c>
      <c r="ALT201" s="109"/>
      <c r="ALU201" s="87"/>
      <c r="ALV201" s="87"/>
      <c r="ALW201" s="87">
        <v>0</v>
      </c>
      <c r="ALX201" s="87">
        <f>ALV201+ALW201</f>
        <v>0</v>
      </c>
      <c r="ALY201" s="87">
        <v>0</v>
      </c>
      <c r="ALZ201" s="87">
        <f>ALX201*(($H$150)+1)+(IF(ALY201&lt;101,ALY201,IF(ALY201&lt;201,ALY201/2,IF(ALY201&lt;=301,ALY201/3,ALY201/4))))</f>
        <v>0</v>
      </c>
      <c r="AMA201" s="108">
        <v>5</v>
      </c>
      <c r="AMB201" s="109"/>
      <c r="AMC201" s="87"/>
      <c r="AMD201" s="87"/>
      <c r="AME201" s="87">
        <v>0</v>
      </c>
      <c r="AMF201" s="87">
        <f>AMD201+AME201</f>
        <v>0</v>
      </c>
      <c r="AMG201" s="87">
        <v>0</v>
      </c>
      <c r="AMH201" s="87">
        <f>AMF201*(($H$150)+1)+(IF(AMG201&lt;101,AMG201,IF(AMG201&lt;201,AMG201/2,IF(AMG201&lt;=301,AMG201/3,AMG201/4))))</f>
        <v>0</v>
      </c>
      <c r="AMI201" s="108">
        <v>5</v>
      </c>
      <c r="AMJ201" s="109"/>
      <c r="AMK201" s="87"/>
      <c r="AML201" s="87"/>
      <c r="AMM201" s="87">
        <v>0</v>
      </c>
      <c r="AMN201" s="87">
        <f>AML201+AMM201</f>
        <v>0</v>
      </c>
      <c r="AMO201" s="87">
        <v>0</v>
      </c>
      <c r="AMP201" s="87">
        <f>AMN201*(($H$150)+1)+(IF(AMO201&lt;101,AMO201,IF(AMO201&lt;201,AMO201/2,IF(AMO201&lt;=301,AMO201/3,AMO201/4))))</f>
        <v>0</v>
      </c>
      <c r="AMQ201" s="108">
        <v>5</v>
      </c>
      <c r="AMR201" s="109"/>
      <c r="AMS201" s="87"/>
      <c r="AMT201" s="87"/>
      <c r="AMU201" s="87">
        <v>0</v>
      </c>
      <c r="AMV201" s="87">
        <f>AMT201+AMU201</f>
        <v>0</v>
      </c>
      <c r="AMW201" s="87">
        <v>0</v>
      </c>
      <c r="AMX201" s="87">
        <f>AMV201*(($H$150)+1)+(IF(AMW201&lt;101,AMW201,IF(AMW201&lt;201,AMW201/2,IF(AMW201&lt;=301,AMW201/3,AMW201/4))))</f>
        <v>0</v>
      </c>
      <c r="AMY201" s="108">
        <v>5</v>
      </c>
      <c r="AMZ201" s="109"/>
      <c r="ANA201" s="87"/>
      <c r="ANB201" s="87"/>
      <c r="ANC201" s="87">
        <v>0</v>
      </c>
      <c r="AND201" s="87">
        <f>ANB201+ANC201</f>
        <v>0</v>
      </c>
      <c r="ANE201" s="87">
        <v>0</v>
      </c>
      <c r="ANF201" s="87">
        <f>AND201*(($H$150)+1)+(IF(ANE201&lt;101,ANE201,IF(ANE201&lt;201,ANE201/2,IF(ANE201&lt;=301,ANE201/3,ANE201/4))))</f>
        <v>0</v>
      </c>
      <c r="ANG201" s="108">
        <v>5</v>
      </c>
      <c r="ANH201" s="109"/>
      <c r="ANI201" s="87"/>
      <c r="ANJ201" s="87"/>
      <c r="ANK201" s="87">
        <v>0</v>
      </c>
      <c r="ANL201" s="87">
        <f>ANJ201+ANK201</f>
        <v>0</v>
      </c>
      <c r="ANM201" s="87">
        <v>0</v>
      </c>
      <c r="ANN201" s="87">
        <f>ANL201*(($H$150)+1)+(IF(ANM201&lt;101,ANM201,IF(ANM201&lt;201,ANM201/2,IF(ANM201&lt;=301,ANM201/3,ANM201/4))))</f>
        <v>0</v>
      </c>
      <c r="ANO201" s="108">
        <v>5</v>
      </c>
      <c r="ANP201" s="109"/>
      <c r="ANQ201" s="87"/>
      <c r="ANR201" s="87"/>
      <c r="ANS201" s="87">
        <v>0</v>
      </c>
      <c r="ANT201" s="87">
        <f>ANR201+ANS201</f>
        <v>0</v>
      </c>
      <c r="ANU201" s="87">
        <v>0</v>
      </c>
      <c r="ANV201" s="87">
        <f>ANT201*(($H$150)+1)+(IF(ANU201&lt;101,ANU201,IF(ANU201&lt;201,ANU201/2,IF(ANU201&lt;=301,ANU201/3,ANU201/4))))</f>
        <v>0</v>
      </c>
      <c r="ANW201" s="108">
        <v>5</v>
      </c>
      <c r="ANX201" s="109"/>
      <c r="ANY201" s="87"/>
      <c r="ANZ201" s="87"/>
      <c r="AOA201" s="87">
        <v>0</v>
      </c>
      <c r="AOB201" s="87">
        <f>ANZ201+AOA201</f>
        <v>0</v>
      </c>
      <c r="AOC201" s="87">
        <v>0</v>
      </c>
      <c r="AOD201" s="87">
        <f>AOB201*(($H$150)+1)+(IF(AOC201&lt;101,AOC201,IF(AOC201&lt;201,AOC201/2,IF(AOC201&lt;=301,AOC201/3,AOC201/4))))</f>
        <v>0</v>
      </c>
      <c r="AOE201" s="108">
        <v>5</v>
      </c>
      <c r="AOF201" s="109"/>
      <c r="AOG201" s="87"/>
      <c r="AOH201" s="87"/>
      <c r="AOI201" s="87">
        <v>0</v>
      </c>
      <c r="AOJ201" s="87">
        <f>AOH201+AOI201</f>
        <v>0</v>
      </c>
      <c r="AOK201" s="87">
        <v>0</v>
      </c>
      <c r="AOL201" s="87">
        <f>AOJ201*(($H$150)+1)+(IF(AOK201&lt;101,AOK201,IF(AOK201&lt;201,AOK201/2,IF(AOK201&lt;=301,AOK201/3,AOK201/4))))</f>
        <v>0</v>
      </c>
      <c r="AOM201" s="108">
        <v>5</v>
      </c>
      <c r="AON201" s="109"/>
      <c r="AOO201" s="87"/>
      <c r="AOP201" s="87"/>
      <c r="AOQ201" s="87">
        <v>0</v>
      </c>
      <c r="AOR201" s="87">
        <f>AOP201+AOQ201</f>
        <v>0</v>
      </c>
      <c r="AOS201" s="87">
        <v>0</v>
      </c>
      <c r="AOT201" s="87">
        <f>AOR201*(($H$150)+1)+(IF(AOS201&lt;101,AOS201,IF(AOS201&lt;201,AOS201/2,IF(AOS201&lt;=301,AOS201/3,AOS201/4))))</f>
        <v>0</v>
      </c>
      <c r="AOU201" s="108">
        <v>5</v>
      </c>
      <c r="AOV201" s="109"/>
      <c r="AOW201" s="87"/>
      <c r="AOX201" s="87"/>
      <c r="AOY201" s="87">
        <v>0</v>
      </c>
      <c r="AOZ201" s="87">
        <f>AOX201+AOY201</f>
        <v>0</v>
      </c>
      <c r="APA201" s="87">
        <v>0</v>
      </c>
      <c r="APB201" s="87">
        <f>AOZ201*(($H$150)+1)+(IF(APA201&lt;101,APA201,IF(APA201&lt;201,APA201/2,IF(APA201&lt;=301,APA201/3,APA201/4))))</f>
        <v>0</v>
      </c>
      <c r="APC201" s="108">
        <v>5</v>
      </c>
      <c r="APD201" s="109"/>
      <c r="APE201" s="87"/>
      <c r="APF201" s="87"/>
      <c r="APG201" s="87">
        <v>0</v>
      </c>
      <c r="APH201" s="87">
        <f>APF201+APG201</f>
        <v>0</v>
      </c>
      <c r="API201" s="87">
        <v>0</v>
      </c>
      <c r="APJ201" s="87">
        <f>APH201*(($H$150)+1)+(IF(API201&lt;101,API201,IF(API201&lt;201,API201/2,IF(API201&lt;=301,API201/3,API201/4))))</f>
        <v>0</v>
      </c>
      <c r="APK201" s="108">
        <v>5</v>
      </c>
      <c r="APL201" s="109"/>
      <c r="APM201" s="87"/>
      <c r="APN201" s="87"/>
      <c r="APO201" s="87">
        <v>0</v>
      </c>
      <c r="APP201" s="87">
        <f>APN201+APO201</f>
        <v>0</v>
      </c>
      <c r="APQ201" s="87">
        <v>0</v>
      </c>
      <c r="APR201" s="87">
        <f>APP201*(($H$150)+1)+(IF(APQ201&lt;101,APQ201,IF(APQ201&lt;201,APQ201/2,IF(APQ201&lt;=301,APQ201/3,APQ201/4))))</f>
        <v>0</v>
      </c>
      <c r="APS201" s="108">
        <v>5</v>
      </c>
      <c r="APT201" s="109"/>
      <c r="APU201" s="87"/>
      <c r="APV201" s="87"/>
      <c r="APW201" s="87">
        <v>0</v>
      </c>
      <c r="APX201" s="87">
        <f>APV201+APW201</f>
        <v>0</v>
      </c>
      <c r="APY201" s="87">
        <v>0</v>
      </c>
      <c r="APZ201" s="87">
        <f>APX201*(($H$150)+1)+(IF(APY201&lt;101,APY201,IF(APY201&lt;201,APY201/2,IF(APY201&lt;=301,APY201/3,APY201/4))))</f>
        <v>0</v>
      </c>
      <c r="AQA201" s="108">
        <v>5</v>
      </c>
      <c r="AQB201" s="109"/>
      <c r="AQC201" s="87"/>
      <c r="AQD201" s="87"/>
      <c r="AQE201" s="87">
        <v>0</v>
      </c>
      <c r="AQF201" s="87">
        <f>AQD201+AQE201</f>
        <v>0</v>
      </c>
      <c r="AQG201" s="87">
        <v>0</v>
      </c>
      <c r="AQH201" s="87">
        <f>AQF201*(($H$150)+1)+(IF(AQG201&lt;101,AQG201,IF(AQG201&lt;201,AQG201/2,IF(AQG201&lt;=301,AQG201/3,AQG201/4))))</f>
        <v>0</v>
      </c>
      <c r="AQI201" s="108">
        <v>5</v>
      </c>
      <c r="AQJ201" s="109"/>
      <c r="AQK201" s="87"/>
      <c r="AQL201" s="87"/>
      <c r="AQM201" s="87">
        <v>0</v>
      </c>
      <c r="AQN201" s="87">
        <f>AQL201+AQM201</f>
        <v>0</v>
      </c>
      <c r="AQO201" s="87">
        <v>0</v>
      </c>
      <c r="AQP201" s="87">
        <f>AQN201*(($H$150)+1)+(IF(AQO201&lt;101,AQO201,IF(AQO201&lt;201,AQO201/2,IF(AQO201&lt;=301,AQO201/3,AQO201/4))))</f>
        <v>0</v>
      </c>
      <c r="AQQ201" s="108">
        <v>5</v>
      </c>
      <c r="AQR201" s="109"/>
      <c r="AQS201" s="87"/>
      <c r="AQT201" s="87"/>
      <c r="AQU201" s="87">
        <v>0</v>
      </c>
      <c r="AQV201" s="87">
        <f>AQT201+AQU201</f>
        <v>0</v>
      </c>
      <c r="AQW201" s="87">
        <v>0</v>
      </c>
      <c r="AQX201" s="87">
        <f>AQV201*(($H$150)+1)+(IF(AQW201&lt;101,AQW201,IF(AQW201&lt;201,AQW201/2,IF(AQW201&lt;=301,AQW201/3,AQW201/4))))</f>
        <v>0</v>
      </c>
      <c r="AQY201" s="108">
        <v>5</v>
      </c>
      <c r="AQZ201" s="109"/>
      <c r="ARA201" s="87"/>
      <c r="ARB201" s="87"/>
      <c r="ARC201" s="87">
        <v>0</v>
      </c>
      <c r="ARD201" s="87">
        <f>ARB201+ARC201</f>
        <v>0</v>
      </c>
      <c r="ARE201" s="87">
        <v>0</v>
      </c>
      <c r="ARF201" s="87">
        <f>ARD201*(($H$150)+1)+(IF(ARE201&lt;101,ARE201,IF(ARE201&lt;201,ARE201/2,IF(ARE201&lt;=301,ARE201/3,ARE201/4))))</f>
        <v>0</v>
      </c>
      <c r="ARG201" s="108">
        <v>5</v>
      </c>
      <c r="ARH201" s="109"/>
      <c r="ARI201" s="87"/>
      <c r="ARJ201" s="87"/>
      <c r="ARK201" s="87">
        <v>0</v>
      </c>
      <c r="ARL201" s="87">
        <f>ARJ201+ARK201</f>
        <v>0</v>
      </c>
      <c r="ARM201" s="87">
        <v>0</v>
      </c>
      <c r="ARN201" s="87">
        <f>ARL201*(($H$150)+1)+(IF(ARM201&lt;101,ARM201,IF(ARM201&lt;201,ARM201/2,IF(ARM201&lt;=301,ARM201/3,ARM201/4))))</f>
        <v>0</v>
      </c>
      <c r="ARO201" s="108">
        <v>5</v>
      </c>
      <c r="ARP201" s="109"/>
      <c r="ARQ201" s="87"/>
      <c r="ARR201" s="87"/>
      <c r="ARS201" s="87">
        <v>0</v>
      </c>
      <c r="ART201" s="87">
        <f>ARR201+ARS201</f>
        <v>0</v>
      </c>
      <c r="ARU201" s="87">
        <v>0</v>
      </c>
      <c r="ARV201" s="87">
        <f>ART201*(($H$150)+1)+(IF(ARU201&lt;101,ARU201,IF(ARU201&lt;201,ARU201/2,IF(ARU201&lt;=301,ARU201/3,ARU201/4))))</f>
        <v>0</v>
      </c>
      <c r="ARW201" s="108">
        <v>5</v>
      </c>
      <c r="ARX201" s="109"/>
      <c r="ARY201" s="87"/>
      <c r="ARZ201" s="87"/>
      <c r="ASA201" s="87">
        <v>0</v>
      </c>
      <c r="ASB201" s="87">
        <f>ARZ201+ASA201</f>
        <v>0</v>
      </c>
      <c r="ASC201" s="87">
        <v>0</v>
      </c>
      <c r="ASD201" s="87">
        <f>ASB201*(($H$150)+1)+(IF(ASC201&lt;101,ASC201,IF(ASC201&lt;201,ASC201/2,IF(ASC201&lt;=301,ASC201/3,ASC201/4))))</f>
        <v>0</v>
      </c>
      <c r="ASE201" s="108">
        <v>5</v>
      </c>
      <c r="ASF201" s="109"/>
      <c r="ASG201" s="87"/>
      <c r="ASH201" s="87"/>
      <c r="ASI201" s="87">
        <v>0</v>
      </c>
      <c r="ASJ201" s="87">
        <f>ASH201+ASI201</f>
        <v>0</v>
      </c>
      <c r="ASK201" s="87">
        <v>0</v>
      </c>
      <c r="ASL201" s="87">
        <f>ASJ201*(($H$150)+1)+(IF(ASK201&lt;101,ASK201,IF(ASK201&lt;201,ASK201/2,IF(ASK201&lt;=301,ASK201/3,ASK201/4))))</f>
        <v>0</v>
      </c>
      <c r="ASM201" s="108">
        <v>5</v>
      </c>
      <c r="ASN201" s="109"/>
      <c r="ASO201" s="87"/>
      <c r="ASP201" s="87"/>
      <c r="ASQ201" s="87">
        <v>0</v>
      </c>
      <c r="ASR201" s="87">
        <f>ASP201+ASQ201</f>
        <v>0</v>
      </c>
      <c r="ASS201" s="87">
        <v>0</v>
      </c>
      <c r="AST201" s="87">
        <f>ASR201*(($H$150)+1)+(IF(ASS201&lt;101,ASS201,IF(ASS201&lt;201,ASS201/2,IF(ASS201&lt;=301,ASS201/3,ASS201/4))))</f>
        <v>0</v>
      </c>
      <c r="ASU201" s="108">
        <v>5</v>
      </c>
      <c r="ASV201" s="109"/>
      <c r="ASW201" s="87"/>
      <c r="ASX201" s="87"/>
      <c r="ASY201" s="87">
        <v>0</v>
      </c>
      <c r="ASZ201" s="87">
        <f>ASX201+ASY201</f>
        <v>0</v>
      </c>
      <c r="ATA201" s="87">
        <v>0</v>
      </c>
      <c r="ATB201" s="87">
        <f>ASZ201*(($H$150)+1)+(IF(ATA201&lt;101,ATA201,IF(ATA201&lt;201,ATA201/2,IF(ATA201&lt;=301,ATA201/3,ATA201/4))))</f>
        <v>0</v>
      </c>
      <c r="ATC201" s="108">
        <v>5</v>
      </c>
      <c r="ATD201" s="109"/>
      <c r="ATE201" s="87"/>
      <c r="ATF201" s="87"/>
      <c r="ATG201" s="87">
        <v>0</v>
      </c>
      <c r="ATH201" s="87">
        <f>ATF201+ATG201</f>
        <v>0</v>
      </c>
      <c r="ATI201" s="87">
        <v>0</v>
      </c>
      <c r="ATJ201" s="87">
        <f>ATH201*(($H$150)+1)+(IF(ATI201&lt;101,ATI201,IF(ATI201&lt;201,ATI201/2,IF(ATI201&lt;=301,ATI201/3,ATI201/4))))</f>
        <v>0</v>
      </c>
      <c r="ATK201" s="108">
        <v>5</v>
      </c>
      <c r="ATL201" s="109"/>
      <c r="ATM201" s="87"/>
      <c r="ATN201" s="87"/>
      <c r="ATO201" s="87">
        <v>0</v>
      </c>
      <c r="ATP201" s="87">
        <f>ATN201+ATO201</f>
        <v>0</v>
      </c>
      <c r="ATQ201" s="87">
        <v>0</v>
      </c>
      <c r="ATR201" s="87">
        <f>ATP201*(($H$150)+1)+(IF(ATQ201&lt;101,ATQ201,IF(ATQ201&lt;201,ATQ201/2,IF(ATQ201&lt;=301,ATQ201/3,ATQ201/4))))</f>
        <v>0</v>
      </c>
      <c r="ATS201" s="108">
        <v>5</v>
      </c>
      <c r="ATT201" s="109"/>
      <c r="ATU201" s="87"/>
      <c r="ATV201" s="87"/>
      <c r="ATW201" s="87">
        <v>0</v>
      </c>
      <c r="ATX201" s="87">
        <f>ATV201+ATW201</f>
        <v>0</v>
      </c>
      <c r="ATY201" s="87">
        <v>0</v>
      </c>
      <c r="ATZ201" s="87">
        <f>ATX201*(($H$150)+1)+(IF(ATY201&lt;101,ATY201,IF(ATY201&lt;201,ATY201/2,IF(ATY201&lt;=301,ATY201/3,ATY201/4))))</f>
        <v>0</v>
      </c>
      <c r="AUA201" s="108">
        <v>5</v>
      </c>
      <c r="AUB201" s="109"/>
      <c r="AUC201" s="87"/>
      <c r="AUD201" s="87"/>
      <c r="AUE201" s="87">
        <v>0</v>
      </c>
      <c r="AUF201" s="87">
        <f>AUD201+AUE201</f>
        <v>0</v>
      </c>
      <c r="AUG201" s="87">
        <v>0</v>
      </c>
      <c r="AUH201" s="87">
        <f>AUF201*(($H$150)+1)+(IF(AUG201&lt;101,AUG201,IF(AUG201&lt;201,AUG201/2,IF(AUG201&lt;=301,AUG201/3,AUG201/4))))</f>
        <v>0</v>
      </c>
      <c r="AUI201" s="108">
        <v>5</v>
      </c>
      <c r="AUJ201" s="109"/>
      <c r="AUK201" s="87"/>
      <c r="AUL201" s="87"/>
      <c r="AUM201" s="87">
        <v>0</v>
      </c>
      <c r="AUN201" s="87">
        <f>AUL201+AUM201</f>
        <v>0</v>
      </c>
      <c r="AUO201" s="87">
        <v>0</v>
      </c>
      <c r="AUP201" s="87">
        <f>AUN201*(($H$150)+1)+(IF(AUO201&lt;101,AUO201,IF(AUO201&lt;201,AUO201/2,IF(AUO201&lt;=301,AUO201/3,AUO201/4))))</f>
        <v>0</v>
      </c>
      <c r="AUQ201" s="108">
        <v>5</v>
      </c>
      <c r="AUR201" s="109"/>
      <c r="AUS201" s="87"/>
      <c r="AUT201" s="87"/>
      <c r="AUU201" s="87">
        <v>0</v>
      </c>
      <c r="AUV201" s="87">
        <f>AUT201+AUU201</f>
        <v>0</v>
      </c>
      <c r="AUW201" s="87">
        <v>0</v>
      </c>
      <c r="AUX201" s="87">
        <f>AUV201*(($H$150)+1)+(IF(AUW201&lt;101,AUW201,IF(AUW201&lt;201,AUW201/2,IF(AUW201&lt;=301,AUW201/3,AUW201/4))))</f>
        <v>0</v>
      </c>
      <c r="AUY201" s="108">
        <v>5</v>
      </c>
      <c r="AUZ201" s="109"/>
      <c r="AVA201" s="87"/>
      <c r="AVB201" s="87"/>
      <c r="AVC201" s="87">
        <v>0</v>
      </c>
      <c r="AVD201" s="87">
        <f>AVB201+AVC201</f>
        <v>0</v>
      </c>
      <c r="AVE201" s="87">
        <v>0</v>
      </c>
      <c r="AVF201" s="87">
        <f>AVD201*(($H$150)+1)+(IF(AVE201&lt;101,AVE201,IF(AVE201&lt;201,AVE201/2,IF(AVE201&lt;=301,AVE201/3,AVE201/4))))</f>
        <v>0</v>
      </c>
      <c r="AVG201" s="108">
        <v>5</v>
      </c>
      <c r="AVH201" s="109"/>
      <c r="AVI201" s="87"/>
      <c r="AVJ201" s="87"/>
      <c r="AVK201" s="87">
        <v>0</v>
      </c>
      <c r="AVL201" s="87">
        <f>AVJ201+AVK201</f>
        <v>0</v>
      </c>
      <c r="AVM201" s="87">
        <v>0</v>
      </c>
      <c r="AVN201" s="87">
        <f>AVL201*(($H$150)+1)+(IF(AVM201&lt;101,AVM201,IF(AVM201&lt;201,AVM201/2,IF(AVM201&lt;=301,AVM201/3,AVM201/4))))</f>
        <v>0</v>
      </c>
      <c r="AVO201" s="108">
        <v>5</v>
      </c>
      <c r="AVP201" s="109"/>
      <c r="AVQ201" s="87"/>
      <c r="AVR201" s="87"/>
      <c r="AVS201" s="87">
        <v>0</v>
      </c>
      <c r="AVT201" s="87">
        <f>AVR201+AVS201</f>
        <v>0</v>
      </c>
      <c r="AVU201" s="87">
        <v>0</v>
      </c>
      <c r="AVV201" s="87">
        <f>AVT201*(($H$150)+1)+(IF(AVU201&lt;101,AVU201,IF(AVU201&lt;201,AVU201/2,IF(AVU201&lt;=301,AVU201/3,AVU201/4))))</f>
        <v>0</v>
      </c>
      <c r="AVW201" s="108">
        <v>5</v>
      </c>
      <c r="AVX201" s="109"/>
      <c r="AVY201" s="87"/>
      <c r="AVZ201" s="87"/>
      <c r="AWA201" s="87">
        <v>0</v>
      </c>
      <c r="AWB201" s="87">
        <f>AVZ201+AWA201</f>
        <v>0</v>
      </c>
      <c r="AWC201" s="87">
        <v>0</v>
      </c>
      <c r="AWD201" s="87">
        <f>AWB201*(($H$150)+1)+(IF(AWC201&lt;101,AWC201,IF(AWC201&lt;201,AWC201/2,IF(AWC201&lt;=301,AWC201/3,AWC201/4))))</f>
        <v>0</v>
      </c>
      <c r="AWE201" s="108">
        <v>5</v>
      </c>
      <c r="AWF201" s="109"/>
      <c r="AWG201" s="87"/>
      <c r="AWH201" s="87"/>
      <c r="AWI201" s="87">
        <v>0</v>
      </c>
      <c r="AWJ201" s="87">
        <f>AWH201+AWI201</f>
        <v>0</v>
      </c>
      <c r="AWK201" s="87">
        <v>0</v>
      </c>
      <c r="AWL201" s="87">
        <f>AWJ201*(($H$150)+1)+(IF(AWK201&lt;101,AWK201,IF(AWK201&lt;201,AWK201/2,IF(AWK201&lt;=301,AWK201/3,AWK201/4))))</f>
        <v>0</v>
      </c>
      <c r="AWM201" s="108">
        <v>5</v>
      </c>
      <c r="AWN201" s="109"/>
      <c r="AWO201" s="87"/>
      <c r="AWP201" s="87"/>
      <c r="AWQ201" s="87">
        <v>0</v>
      </c>
      <c r="AWR201" s="87">
        <f>AWP201+AWQ201</f>
        <v>0</v>
      </c>
      <c r="AWS201" s="87">
        <v>0</v>
      </c>
      <c r="AWT201" s="87">
        <f>AWR201*(($H$150)+1)+(IF(AWS201&lt;101,AWS201,IF(AWS201&lt;201,AWS201/2,IF(AWS201&lt;=301,AWS201/3,AWS201/4))))</f>
        <v>0</v>
      </c>
      <c r="AWU201" s="108">
        <v>5</v>
      </c>
      <c r="AWV201" s="109"/>
      <c r="AWW201" s="87"/>
      <c r="AWX201" s="87"/>
      <c r="AWY201" s="87">
        <v>0</v>
      </c>
      <c r="AWZ201" s="87">
        <f>AWX201+AWY201</f>
        <v>0</v>
      </c>
      <c r="AXA201" s="87">
        <v>0</v>
      </c>
      <c r="AXB201" s="87">
        <f>AWZ201*(($H$150)+1)+(IF(AXA201&lt;101,AXA201,IF(AXA201&lt;201,AXA201/2,IF(AXA201&lt;=301,AXA201/3,AXA201/4))))</f>
        <v>0</v>
      </c>
      <c r="AXC201" s="108">
        <v>5</v>
      </c>
      <c r="AXD201" s="109"/>
      <c r="AXE201" s="87"/>
      <c r="AXF201" s="87"/>
      <c r="AXG201" s="87">
        <v>0</v>
      </c>
      <c r="AXH201" s="87">
        <f>AXF201+AXG201</f>
        <v>0</v>
      </c>
      <c r="AXI201" s="87">
        <v>0</v>
      </c>
      <c r="AXJ201" s="87">
        <f>AXH201*(($H$150)+1)+(IF(AXI201&lt;101,AXI201,IF(AXI201&lt;201,AXI201/2,IF(AXI201&lt;=301,AXI201/3,AXI201/4))))</f>
        <v>0</v>
      </c>
      <c r="AXK201" s="108">
        <v>5</v>
      </c>
      <c r="AXL201" s="109"/>
      <c r="AXM201" s="87"/>
      <c r="AXN201" s="87"/>
      <c r="AXO201" s="87">
        <v>0</v>
      </c>
      <c r="AXP201" s="87">
        <f>AXN201+AXO201</f>
        <v>0</v>
      </c>
      <c r="AXQ201" s="87">
        <v>0</v>
      </c>
      <c r="AXR201" s="87">
        <f>AXP201*(($H$150)+1)+(IF(AXQ201&lt;101,AXQ201,IF(AXQ201&lt;201,AXQ201/2,IF(AXQ201&lt;=301,AXQ201/3,AXQ201/4))))</f>
        <v>0</v>
      </c>
      <c r="AXS201" s="108">
        <v>5</v>
      </c>
      <c r="AXT201" s="109"/>
      <c r="AXU201" s="87"/>
      <c r="AXV201" s="87"/>
      <c r="AXW201" s="87">
        <v>0</v>
      </c>
      <c r="AXX201" s="87">
        <f>AXV201+AXW201</f>
        <v>0</v>
      </c>
      <c r="AXY201" s="87">
        <v>0</v>
      </c>
      <c r="AXZ201" s="87">
        <f>AXX201*(($H$150)+1)+(IF(AXY201&lt;101,AXY201,IF(AXY201&lt;201,AXY201/2,IF(AXY201&lt;=301,AXY201/3,AXY201/4))))</f>
        <v>0</v>
      </c>
      <c r="AYA201" s="108">
        <v>5</v>
      </c>
      <c r="AYB201" s="109"/>
      <c r="AYC201" s="87"/>
      <c r="AYD201" s="87"/>
      <c r="AYE201" s="87">
        <v>0</v>
      </c>
      <c r="AYF201" s="87">
        <f>AYD201+AYE201</f>
        <v>0</v>
      </c>
      <c r="AYG201" s="87">
        <v>0</v>
      </c>
      <c r="AYH201" s="87">
        <f>AYF201*(($H$150)+1)+(IF(AYG201&lt;101,AYG201,IF(AYG201&lt;201,AYG201/2,IF(AYG201&lt;=301,AYG201/3,AYG201/4))))</f>
        <v>0</v>
      </c>
      <c r="AYI201" s="108">
        <v>5</v>
      </c>
      <c r="AYJ201" s="109"/>
      <c r="AYK201" s="87"/>
      <c r="AYL201" s="87"/>
      <c r="AYM201" s="87">
        <v>0</v>
      </c>
      <c r="AYN201" s="87">
        <f>AYL201+AYM201</f>
        <v>0</v>
      </c>
      <c r="AYO201" s="87">
        <v>0</v>
      </c>
      <c r="AYP201" s="87">
        <f>AYN201*(($H$150)+1)+(IF(AYO201&lt;101,AYO201,IF(AYO201&lt;201,AYO201/2,IF(AYO201&lt;=301,AYO201/3,AYO201/4))))</f>
        <v>0</v>
      </c>
      <c r="AYQ201" s="108">
        <v>5</v>
      </c>
      <c r="AYR201" s="109"/>
      <c r="AYS201" s="87"/>
      <c r="AYT201" s="87"/>
      <c r="AYU201" s="87">
        <v>0</v>
      </c>
      <c r="AYV201" s="87">
        <f>AYT201+AYU201</f>
        <v>0</v>
      </c>
      <c r="AYW201" s="87">
        <v>0</v>
      </c>
      <c r="AYX201" s="87">
        <f>AYV201*(($H$150)+1)+(IF(AYW201&lt;101,AYW201,IF(AYW201&lt;201,AYW201/2,IF(AYW201&lt;=301,AYW201/3,AYW201/4))))</f>
        <v>0</v>
      </c>
      <c r="AYY201" s="108">
        <v>5</v>
      </c>
      <c r="AYZ201" s="109"/>
      <c r="AZA201" s="87"/>
      <c r="AZB201" s="87"/>
      <c r="AZC201" s="87">
        <v>0</v>
      </c>
      <c r="AZD201" s="87">
        <f>AZB201+AZC201</f>
        <v>0</v>
      </c>
      <c r="AZE201" s="87">
        <v>0</v>
      </c>
      <c r="AZF201" s="87">
        <f>AZD201*(($H$150)+1)+(IF(AZE201&lt;101,AZE201,IF(AZE201&lt;201,AZE201/2,IF(AZE201&lt;=301,AZE201/3,AZE201/4))))</f>
        <v>0</v>
      </c>
      <c r="AZG201" s="108">
        <v>5</v>
      </c>
      <c r="AZH201" s="109"/>
      <c r="AZI201" s="87"/>
      <c r="AZJ201" s="87"/>
      <c r="AZK201" s="87">
        <v>0</v>
      </c>
      <c r="AZL201" s="87">
        <f>AZJ201+AZK201</f>
        <v>0</v>
      </c>
      <c r="AZM201" s="87">
        <v>0</v>
      </c>
      <c r="AZN201" s="87">
        <f>AZL201*(($H$150)+1)+(IF(AZM201&lt;101,AZM201,IF(AZM201&lt;201,AZM201/2,IF(AZM201&lt;=301,AZM201/3,AZM201/4))))</f>
        <v>0</v>
      </c>
      <c r="AZO201" s="108">
        <v>5</v>
      </c>
      <c r="AZP201" s="109"/>
      <c r="AZQ201" s="87"/>
      <c r="AZR201" s="87"/>
      <c r="AZS201" s="87">
        <v>0</v>
      </c>
      <c r="AZT201" s="87">
        <f>AZR201+AZS201</f>
        <v>0</v>
      </c>
      <c r="AZU201" s="87">
        <v>0</v>
      </c>
      <c r="AZV201" s="87">
        <f>AZT201*(($H$150)+1)+(IF(AZU201&lt;101,AZU201,IF(AZU201&lt;201,AZU201/2,IF(AZU201&lt;=301,AZU201/3,AZU201/4))))</f>
        <v>0</v>
      </c>
      <c r="AZW201" s="108">
        <v>5</v>
      </c>
      <c r="AZX201" s="109"/>
      <c r="AZY201" s="87"/>
      <c r="AZZ201" s="87"/>
      <c r="BAA201" s="87">
        <v>0</v>
      </c>
      <c r="BAB201" s="87">
        <f>AZZ201+BAA201</f>
        <v>0</v>
      </c>
      <c r="BAC201" s="87">
        <v>0</v>
      </c>
      <c r="BAD201" s="87">
        <f>BAB201*(($H$150)+1)+(IF(BAC201&lt;101,BAC201,IF(BAC201&lt;201,BAC201/2,IF(BAC201&lt;=301,BAC201/3,BAC201/4))))</f>
        <v>0</v>
      </c>
      <c r="BAE201" s="108">
        <v>5</v>
      </c>
      <c r="BAF201" s="109"/>
      <c r="BAG201" s="87"/>
      <c r="BAH201" s="87"/>
      <c r="BAI201" s="87">
        <v>0</v>
      </c>
      <c r="BAJ201" s="87">
        <f>BAH201+BAI201</f>
        <v>0</v>
      </c>
      <c r="BAK201" s="87">
        <v>0</v>
      </c>
      <c r="BAL201" s="87">
        <f>BAJ201*(($H$150)+1)+(IF(BAK201&lt;101,BAK201,IF(BAK201&lt;201,BAK201/2,IF(BAK201&lt;=301,BAK201/3,BAK201/4))))</f>
        <v>0</v>
      </c>
      <c r="BAM201" s="108">
        <v>5</v>
      </c>
      <c r="BAN201" s="109"/>
      <c r="BAO201" s="87"/>
      <c r="BAP201" s="87"/>
      <c r="BAQ201" s="87">
        <v>0</v>
      </c>
      <c r="BAR201" s="87">
        <f>BAP201+BAQ201</f>
        <v>0</v>
      </c>
      <c r="BAS201" s="87">
        <v>0</v>
      </c>
      <c r="BAT201" s="87">
        <f>BAR201*(($H$150)+1)+(IF(BAS201&lt;101,BAS201,IF(BAS201&lt;201,BAS201/2,IF(BAS201&lt;=301,BAS201/3,BAS201/4))))</f>
        <v>0</v>
      </c>
      <c r="BAU201" s="108">
        <v>5</v>
      </c>
      <c r="BAV201" s="109"/>
      <c r="BAW201" s="87"/>
      <c r="BAX201" s="87"/>
      <c r="BAY201" s="87">
        <v>0</v>
      </c>
      <c r="BAZ201" s="87">
        <f>BAX201+BAY201</f>
        <v>0</v>
      </c>
      <c r="BBA201" s="87">
        <v>0</v>
      </c>
      <c r="BBB201" s="87">
        <f>BAZ201*(($H$150)+1)+(IF(BBA201&lt;101,BBA201,IF(BBA201&lt;201,BBA201/2,IF(BBA201&lt;=301,BBA201/3,BBA201/4))))</f>
        <v>0</v>
      </c>
      <c r="BBC201" s="108">
        <v>5</v>
      </c>
      <c r="BBD201" s="109"/>
      <c r="BBE201" s="87"/>
      <c r="BBF201" s="87"/>
      <c r="BBG201" s="87">
        <v>0</v>
      </c>
      <c r="BBH201" s="87">
        <f>BBF201+BBG201</f>
        <v>0</v>
      </c>
      <c r="BBI201" s="87">
        <v>0</v>
      </c>
      <c r="BBJ201" s="87">
        <f>BBH201*(($H$150)+1)+(IF(BBI201&lt;101,BBI201,IF(BBI201&lt;201,BBI201/2,IF(BBI201&lt;=301,BBI201/3,BBI201/4))))</f>
        <v>0</v>
      </c>
      <c r="BBK201" s="108">
        <v>5</v>
      </c>
      <c r="BBL201" s="109"/>
      <c r="BBM201" s="87"/>
      <c r="BBN201" s="87"/>
      <c r="BBO201" s="87">
        <v>0</v>
      </c>
      <c r="BBP201" s="87">
        <f>BBN201+BBO201</f>
        <v>0</v>
      </c>
      <c r="BBQ201" s="87">
        <v>0</v>
      </c>
      <c r="BBR201" s="87">
        <f>BBP201*(($H$150)+1)+(IF(BBQ201&lt;101,BBQ201,IF(BBQ201&lt;201,BBQ201/2,IF(BBQ201&lt;=301,BBQ201/3,BBQ201/4))))</f>
        <v>0</v>
      </c>
      <c r="BBS201" s="108">
        <v>5</v>
      </c>
      <c r="BBT201" s="109"/>
      <c r="BBU201" s="87"/>
      <c r="BBV201" s="87"/>
      <c r="BBW201" s="87">
        <v>0</v>
      </c>
      <c r="BBX201" s="87">
        <f>BBV201+BBW201</f>
        <v>0</v>
      </c>
      <c r="BBY201" s="87">
        <v>0</v>
      </c>
      <c r="BBZ201" s="87">
        <f>BBX201*(($H$150)+1)+(IF(BBY201&lt;101,BBY201,IF(BBY201&lt;201,BBY201/2,IF(BBY201&lt;=301,BBY201/3,BBY201/4))))</f>
        <v>0</v>
      </c>
      <c r="BCA201" s="108">
        <v>5</v>
      </c>
      <c r="BCB201" s="109"/>
      <c r="BCC201" s="87"/>
      <c r="BCD201" s="87"/>
      <c r="BCE201" s="87">
        <v>0</v>
      </c>
      <c r="BCF201" s="87">
        <f>BCD201+BCE201</f>
        <v>0</v>
      </c>
      <c r="BCG201" s="87">
        <v>0</v>
      </c>
      <c r="BCH201" s="87">
        <f>BCF201*(($H$150)+1)+(IF(BCG201&lt;101,BCG201,IF(BCG201&lt;201,BCG201/2,IF(BCG201&lt;=301,BCG201/3,BCG201/4))))</f>
        <v>0</v>
      </c>
      <c r="BCI201" s="108">
        <v>5</v>
      </c>
      <c r="BCJ201" s="109"/>
      <c r="BCK201" s="87"/>
      <c r="BCL201" s="87"/>
      <c r="BCM201" s="87">
        <v>0</v>
      </c>
      <c r="BCN201" s="87">
        <f>BCL201+BCM201</f>
        <v>0</v>
      </c>
      <c r="BCO201" s="87">
        <v>0</v>
      </c>
      <c r="BCP201" s="87">
        <f>BCN201*(($H$150)+1)+(IF(BCO201&lt;101,BCO201,IF(BCO201&lt;201,BCO201/2,IF(BCO201&lt;=301,BCO201/3,BCO201/4))))</f>
        <v>0</v>
      </c>
      <c r="BCQ201" s="108">
        <v>5</v>
      </c>
      <c r="BCR201" s="109"/>
      <c r="BCS201" s="87"/>
      <c r="BCT201" s="87"/>
      <c r="BCU201" s="87">
        <v>0</v>
      </c>
      <c r="BCV201" s="87">
        <f>BCT201+BCU201</f>
        <v>0</v>
      </c>
      <c r="BCW201" s="87">
        <v>0</v>
      </c>
      <c r="BCX201" s="87">
        <f>BCV201*(($H$150)+1)+(IF(BCW201&lt;101,BCW201,IF(BCW201&lt;201,BCW201/2,IF(BCW201&lt;=301,BCW201/3,BCW201/4))))</f>
        <v>0</v>
      </c>
      <c r="BCY201" s="108">
        <v>5</v>
      </c>
      <c r="BCZ201" s="109"/>
      <c r="BDA201" s="87"/>
      <c r="BDB201" s="87"/>
      <c r="BDC201" s="87">
        <v>0</v>
      </c>
      <c r="BDD201" s="87">
        <f>BDB201+BDC201</f>
        <v>0</v>
      </c>
      <c r="BDE201" s="87">
        <v>0</v>
      </c>
      <c r="BDF201" s="87">
        <f>BDD201*(($H$150)+1)+(IF(BDE201&lt;101,BDE201,IF(BDE201&lt;201,BDE201/2,IF(BDE201&lt;=301,BDE201/3,BDE201/4))))</f>
        <v>0</v>
      </c>
      <c r="BDG201" s="108">
        <v>5</v>
      </c>
      <c r="BDH201" s="109"/>
      <c r="BDI201" s="87"/>
      <c r="BDJ201" s="87"/>
      <c r="BDK201" s="87">
        <v>0</v>
      </c>
      <c r="BDL201" s="87">
        <f>BDJ201+BDK201</f>
        <v>0</v>
      </c>
      <c r="BDM201" s="87">
        <v>0</v>
      </c>
      <c r="BDN201" s="87">
        <f>BDL201*(($H$150)+1)+(IF(BDM201&lt;101,BDM201,IF(BDM201&lt;201,BDM201/2,IF(BDM201&lt;=301,BDM201/3,BDM201/4))))</f>
        <v>0</v>
      </c>
      <c r="BDO201" s="108">
        <v>5</v>
      </c>
      <c r="BDP201" s="109"/>
      <c r="BDQ201" s="87"/>
      <c r="BDR201" s="87"/>
      <c r="BDS201" s="87">
        <v>0</v>
      </c>
      <c r="BDT201" s="87">
        <f>BDR201+BDS201</f>
        <v>0</v>
      </c>
      <c r="BDU201" s="87">
        <v>0</v>
      </c>
      <c r="BDV201" s="87">
        <f>BDT201*(($H$150)+1)+(IF(BDU201&lt;101,BDU201,IF(BDU201&lt;201,BDU201/2,IF(BDU201&lt;=301,BDU201/3,BDU201/4))))</f>
        <v>0</v>
      </c>
      <c r="BDW201" s="108">
        <v>5</v>
      </c>
      <c r="BDX201" s="109"/>
      <c r="BDY201" s="87"/>
      <c r="BDZ201" s="87"/>
      <c r="BEA201" s="87">
        <v>0</v>
      </c>
      <c r="BEB201" s="87">
        <f>BDZ201+BEA201</f>
        <v>0</v>
      </c>
      <c r="BEC201" s="87">
        <v>0</v>
      </c>
      <c r="BED201" s="87">
        <f>BEB201*(($H$150)+1)+(IF(BEC201&lt;101,BEC201,IF(BEC201&lt;201,BEC201/2,IF(BEC201&lt;=301,BEC201/3,BEC201/4))))</f>
        <v>0</v>
      </c>
      <c r="BEE201" s="108">
        <v>5</v>
      </c>
      <c r="BEF201" s="109"/>
      <c r="BEG201" s="87"/>
      <c r="BEH201" s="87"/>
      <c r="BEI201" s="87">
        <v>0</v>
      </c>
      <c r="BEJ201" s="87">
        <f>BEH201+BEI201</f>
        <v>0</v>
      </c>
      <c r="BEK201" s="87">
        <v>0</v>
      </c>
      <c r="BEL201" s="87">
        <f>BEJ201*(($H$150)+1)+(IF(BEK201&lt;101,BEK201,IF(BEK201&lt;201,BEK201/2,IF(BEK201&lt;=301,BEK201/3,BEK201/4))))</f>
        <v>0</v>
      </c>
      <c r="BEM201" s="108">
        <v>5</v>
      </c>
      <c r="BEN201" s="109"/>
      <c r="BEO201" s="87"/>
      <c r="BEP201" s="87"/>
      <c r="BEQ201" s="87">
        <v>0</v>
      </c>
      <c r="BER201" s="87">
        <f>BEP201+BEQ201</f>
        <v>0</v>
      </c>
      <c r="BES201" s="87">
        <v>0</v>
      </c>
      <c r="BET201" s="87">
        <f>BER201*(($H$150)+1)+(IF(BES201&lt;101,BES201,IF(BES201&lt;201,BES201/2,IF(BES201&lt;=301,BES201/3,BES201/4))))</f>
        <v>0</v>
      </c>
      <c r="BEU201" s="108">
        <v>5</v>
      </c>
      <c r="BEV201" s="109"/>
      <c r="BEW201" s="87"/>
      <c r="BEX201" s="87"/>
      <c r="BEY201" s="87">
        <v>0</v>
      </c>
      <c r="BEZ201" s="87">
        <f>BEX201+BEY201</f>
        <v>0</v>
      </c>
      <c r="BFA201" s="87">
        <v>0</v>
      </c>
      <c r="BFB201" s="87">
        <f>BEZ201*(($H$150)+1)+(IF(BFA201&lt;101,BFA201,IF(BFA201&lt;201,BFA201/2,IF(BFA201&lt;=301,BFA201/3,BFA201/4))))</f>
        <v>0</v>
      </c>
      <c r="BFC201" s="108">
        <v>5</v>
      </c>
      <c r="BFD201" s="109"/>
      <c r="BFE201" s="87"/>
      <c r="BFF201" s="87"/>
      <c r="BFG201" s="87">
        <v>0</v>
      </c>
      <c r="BFH201" s="87">
        <f>BFF201+BFG201</f>
        <v>0</v>
      </c>
      <c r="BFI201" s="87">
        <v>0</v>
      </c>
      <c r="BFJ201" s="87">
        <f>BFH201*(($H$150)+1)+(IF(BFI201&lt;101,BFI201,IF(BFI201&lt;201,BFI201/2,IF(BFI201&lt;=301,BFI201/3,BFI201/4))))</f>
        <v>0</v>
      </c>
      <c r="BFK201" s="108">
        <v>5</v>
      </c>
      <c r="BFL201" s="109"/>
      <c r="BFM201" s="87"/>
      <c r="BFN201" s="87"/>
      <c r="BFO201" s="87">
        <v>0</v>
      </c>
      <c r="BFP201" s="87">
        <f>BFN201+BFO201</f>
        <v>0</v>
      </c>
      <c r="BFQ201" s="87">
        <v>0</v>
      </c>
      <c r="BFR201" s="87">
        <f>BFP201*(($H$150)+1)+(IF(BFQ201&lt;101,BFQ201,IF(BFQ201&lt;201,BFQ201/2,IF(BFQ201&lt;=301,BFQ201/3,BFQ201/4))))</f>
        <v>0</v>
      </c>
      <c r="BFS201" s="108">
        <v>5</v>
      </c>
      <c r="BFT201" s="109"/>
      <c r="BFU201" s="87"/>
      <c r="BFV201" s="87"/>
      <c r="BFW201" s="87">
        <v>0</v>
      </c>
      <c r="BFX201" s="87">
        <f>BFV201+BFW201</f>
        <v>0</v>
      </c>
      <c r="BFY201" s="87">
        <v>0</v>
      </c>
      <c r="BFZ201" s="87">
        <f>BFX201*(($H$150)+1)+(IF(BFY201&lt;101,BFY201,IF(BFY201&lt;201,BFY201/2,IF(BFY201&lt;=301,BFY201/3,BFY201/4))))</f>
        <v>0</v>
      </c>
      <c r="BGA201" s="108">
        <v>5</v>
      </c>
      <c r="BGB201" s="109"/>
      <c r="BGC201" s="87"/>
      <c r="BGD201" s="87"/>
      <c r="BGE201" s="87">
        <v>0</v>
      </c>
      <c r="BGF201" s="87">
        <f>BGD201+BGE201</f>
        <v>0</v>
      </c>
      <c r="BGG201" s="87">
        <v>0</v>
      </c>
      <c r="BGH201" s="87">
        <f>BGF201*(($H$150)+1)+(IF(BGG201&lt;101,BGG201,IF(BGG201&lt;201,BGG201/2,IF(BGG201&lt;=301,BGG201/3,BGG201/4))))</f>
        <v>0</v>
      </c>
      <c r="BGI201" s="108">
        <v>5</v>
      </c>
      <c r="BGJ201" s="109"/>
      <c r="BGK201" s="87"/>
      <c r="BGL201" s="87"/>
      <c r="BGM201" s="87">
        <v>0</v>
      </c>
      <c r="BGN201" s="87">
        <f>BGL201+BGM201</f>
        <v>0</v>
      </c>
      <c r="BGO201" s="87">
        <v>0</v>
      </c>
      <c r="BGP201" s="87">
        <f>BGN201*(($H$150)+1)+(IF(BGO201&lt;101,BGO201,IF(BGO201&lt;201,BGO201/2,IF(BGO201&lt;=301,BGO201/3,BGO201/4))))</f>
        <v>0</v>
      </c>
      <c r="BGQ201" s="108">
        <v>5</v>
      </c>
      <c r="BGR201" s="109"/>
      <c r="BGS201" s="87"/>
      <c r="BGT201" s="87"/>
      <c r="BGU201" s="87">
        <v>0</v>
      </c>
      <c r="BGV201" s="87">
        <f>BGT201+BGU201</f>
        <v>0</v>
      </c>
      <c r="BGW201" s="87">
        <v>0</v>
      </c>
      <c r="BGX201" s="87">
        <f>BGV201*(($H$150)+1)+(IF(BGW201&lt;101,BGW201,IF(BGW201&lt;201,BGW201/2,IF(BGW201&lt;=301,BGW201/3,BGW201/4))))</f>
        <v>0</v>
      </c>
      <c r="BGY201" s="108">
        <v>5</v>
      </c>
      <c r="BGZ201" s="109"/>
      <c r="BHA201" s="87"/>
      <c r="BHB201" s="87"/>
      <c r="BHC201" s="87">
        <v>0</v>
      </c>
      <c r="BHD201" s="87">
        <f>BHB201+BHC201</f>
        <v>0</v>
      </c>
      <c r="BHE201" s="87">
        <v>0</v>
      </c>
      <c r="BHF201" s="87">
        <f>BHD201*(($H$150)+1)+(IF(BHE201&lt;101,BHE201,IF(BHE201&lt;201,BHE201/2,IF(BHE201&lt;=301,BHE201/3,BHE201/4))))</f>
        <v>0</v>
      </c>
      <c r="BHG201" s="108">
        <v>5</v>
      </c>
      <c r="BHH201" s="109"/>
      <c r="BHI201" s="87"/>
      <c r="BHJ201" s="87"/>
      <c r="BHK201" s="87">
        <v>0</v>
      </c>
      <c r="BHL201" s="87">
        <f>BHJ201+BHK201</f>
        <v>0</v>
      </c>
      <c r="BHM201" s="87">
        <v>0</v>
      </c>
      <c r="BHN201" s="87">
        <f>BHL201*(($H$150)+1)+(IF(BHM201&lt;101,BHM201,IF(BHM201&lt;201,BHM201/2,IF(BHM201&lt;=301,BHM201/3,BHM201/4))))</f>
        <v>0</v>
      </c>
      <c r="BHO201" s="108">
        <v>5</v>
      </c>
      <c r="BHP201" s="109"/>
      <c r="BHQ201" s="87"/>
      <c r="BHR201" s="87"/>
      <c r="BHS201" s="87">
        <v>0</v>
      </c>
      <c r="BHT201" s="87">
        <f>BHR201+BHS201</f>
        <v>0</v>
      </c>
      <c r="BHU201" s="87">
        <v>0</v>
      </c>
      <c r="BHV201" s="87">
        <f>BHT201*(($H$150)+1)+(IF(BHU201&lt;101,BHU201,IF(BHU201&lt;201,BHU201/2,IF(BHU201&lt;=301,BHU201/3,BHU201/4))))</f>
        <v>0</v>
      </c>
      <c r="BHW201" s="108">
        <v>5</v>
      </c>
      <c r="BHX201" s="109"/>
      <c r="BHY201" s="87"/>
      <c r="BHZ201" s="87"/>
      <c r="BIA201" s="87">
        <v>0</v>
      </c>
      <c r="BIB201" s="87">
        <f>BHZ201+BIA201</f>
        <v>0</v>
      </c>
      <c r="BIC201" s="87">
        <v>0</v>
      </c>
      <c r="BID201" s="87">
        <f>BIB201*(($H$150)+1)+(IF(BIC201&lt;101,BIC201,IF(BIC201&lt;201,BIC201/2,IF(BIC201&lt;=301,BIC201/3,BIC201/4))))</f>
        <v>0</v>
      </c>
      <c r="BIE201" s="108">
        <v>5</v>
      </c>
      <c r="BIF201" s="109"/>
      <c r="BIG201" s="87"/>
      <c r="BIH201" s="87"/>
      <c r="BII201" s="87">
        <v>0</v>
      </c>
      <c r="BIJ201" s="87">
        <f>BIH201+BII201</f>
        <v>0</v>
      </c>
      <c r="BIK201" s="87">
        <v>0</v>
      </c>
      <c r="BIL201" s="87">
        <f>BIJ201*(($H$150)+1)+(IF(BIK201&lt;101,BIK201,IF(BIK201&lt;201,BIK201/2,IF(BIK201&lt;=301,BIK201/3,BIK201/4))))</f>
        <v>0</v>
      </c>
      <c r="BIM201" s="108">
        <v>5</v>
      </c>
      <c r="BIN201" s="109"/>
      <c r="BIO201" s="87"/>
      <c r="BIP201" s="87"/>
      <c r="BIQ201" s="87">
        <v>0</v>
      </c>
      <c r="BIR201" s="87">
        <f>BIP201+BIQ201</f>
        <v>0</v>
      </c>
      <c r="BIS201" s="87">
        <v>0</v>
      </c>
      <c r="BIT201" s="87">
        <f>BIR201*(($H$150)+1)+(IF(BIS201&lt;101,BIS201,IF(BIS201&lt;201,BIS201/2,IF(BIS201&lt;=301,BIS201/3,BIS201/4))))</f>
        <v>0</v>
      </c>
      <c r="BIU201" s="108">
        <v>5</v>
      </c>
      <c r="BIV201" s="109"/>
      <c r="BIW201" s="87"/>
      <c r="BIX201" s="87"/>
      <c r="BIY201" s="87">
        <v>0</v>
      </c>
      <c r="BIZ201" s="87">
        <f>BIX201+BIY201</f>
        <v>0</v>
      </c>
      <c r="BJA201" s="87">
        <v>0</v>
      </c>
      <c r="BJB201" s="87">
        <f>BIZ201*(($H$150)+1)+(IF(BJA201&lt;101,BJA201,IF(BJA201&lt;201,BJA201/2,IF(BJA201&lt;=301,BJA201/3,BJA201/4))))</f>
        <v>0</v>
      </c>
      <c r="BJC201" s="108">
        <v>5</v>
      </c>
      <c r="BJD201" s="109"/>
      <c r="BJE201" s="87"/>
      <c r="BJF201" s="87"/>
      <c r="BJG201" s="87">
        <v>0</v>
      </c>
      <c r="BJH201" s="87">
        <f>BJF201+BJG201</f>
        <v>0</v>
      </c>
      <c r="BJI201" s="87">
        <v>0</v>
      </c>
      <c r="BJJ201" s="87">
        <f>BJH201*(($H$150)+1)+(IF(BJI201&lt;101,BJI201,IF(BJI201&lt;201,BJI201/2,IF(BJI201&lt;=301,BJI201/3,BJI201/4))))</f>
        <v>0</v>
      </c>
      <c r="BJK201" s="108">
        <v>5</v>
      </c>
      <c r="BJL201" s="109"/>
      <c r="BJM201" s="87"/>
      <c r="BJN201" s="87"/>
      <c r="BJO201" s="87">
        <v>0</v>
      </c>
      <c r="BJP201" s="87">
        <f>BJN201+BJO201</f>
        <v>0</v>
      </c>
      <c r="BJQ201" s="87">
        <v>0</v>
      </c>
      <c r="BJR201" s="87">
        <f>BJP201*(($H$150)+1)+(IF(BJQ201&lt;101,BJQ201,IF(BJQ201&lt;201,BJQ201/2,IF(BJQ201&lt;=301,BJQ201/3,BJQ201/4))))</f>
        <v>0</v>
      </c>
      <c r="BJS201" s="108">
        <v>5</v>
      </c>
      <c r="BJT201" s="109"/>
      <c r="BJU201" s="87"/>
      <c r="BJV201" s="87"/>
      <c r="BJW201" s="87">
        <v>0</v>
      </c>
      <c r="BJX201" s="87">
        <f>BJV201+BJW201</f>
        <v>0</v>
      </c>
      <c r="BJY201" s="87">
        <v>0</v>
      </c>
      <c r="BJZ201" s="87">
        <f>BJX201*(($H$150)+1)+(IF(BJY201&lt;101,BJY201,IF(BJY201&lt;201,BJY201/2,IF(BJY201&lt;=301,BJY201/3,BJY201/4))))</f>
        <v>0</v>
      </c>
      <c r="BKA201" s="108">
        <v>5</v>
      </c>
      <c r="BKB201" s="109"/>
      <c r="BKC201" s="87"/>
      <c r="BKD201" s="87"/>
      <c r="BKE201" s="87">
        <v>0</v>
      </c>
      <c r="BKF201" s="87">
        <f>BKD201+BKE201</f>
        <v>0</v>
      </c>
      <c r="BKG201" s="87">
        <v>0</v>
      </c>
      <c r="BKH201" s="87">
        <f>BKF201*(($H$150)+1)+(IF(BKG201&lt;101,BKG201,IF(BKG201&lt;201,BKG201/2,IF(BKG201&lt;=301,BKG201/3,BKG201/4))))</f>
        <v>0</v>
      </c>
      <c r="BKI201" s="108">
        <v>5</v>
      </c>
      <c r="BKJ201" s="109"/>
      <c r="BKK201" s="87"/>
      <c r="BKL201" s="87"/>
      <c r="BKM201" s="87">
        <v>0</v>
      </c>
      <c r="BKN201" s="87">
        <f>BKL201+BKM201</f>
        <v>0</v>
      </c>
      <c r="BKO201" s="87">
        <v>0</v>
      </c>
      <c r="BKP201" s="87">
        <f>BKN201*(($H$150)+1)+(IF(BKO201&lt;101,BKO201,IF(BKO201&lt;201,BKO201/2,IF(BKO201&lt;=301,BKO201/3,BKO201/4))))</f>
        <v>0</v>
      </c>
      <c r="BKQ201" s="108">
        <v>5</v>
      </c>
      <c r="BKR201" s="109"/>
      <c r="BKS201" s="87"/>
      <c r="BKT201" s="87"/>
      <c r="BKU201" s="87">
        <v>0</v>
      </c>
      <c r="BKV201" s="87">
        <f>BKT201+BKU201</f>
        <v>0</v>
      </c>
      <c r="BKW201" s="87">
        <v>0</v>
      </c>
      <c r="BKX201" s="87">
        <f>BKV201*(($H$150)+1)+(IF(BKW201&lt;101,BKW201,IF(BKW201&lt;201,BKW201/2,IF(BKW201&lt;=301,BKW201/3,BKW201/4))))</f>
        <v>0</v>
      </c>
      <c r="BKY201" s="108">
        <v>5</v>
      </c>
      <c r="BKZ201" s="109"/>
      <c r="BLA201" s="87"/>
      <c r="BLB201" s="87"/>
      <c r="BLC201" s="87">
        <v>0</v>
      </c>
      <c r="BLD201" s="87">
        <f>BLB201+BLC201</f>
        <v>0</v>
      </c>
      <c r="BLE201" s="87">
        <v>0</v>
      </c>
      <c r="BLF201" s="87">
        <f>BLD201*(($H$150)+1)+(IF(BLE201&lt;101,BLE201,IF(BLE201&lt;201,BLE201/2,IF(BLE201&lt;=301,BLE201/3,BLE201/4))))</f>
        <v>0</v>
      </c>
      <c r="BLG201" s="108">
        <v>5</v>
      </c>
      <c r="BLH201" s="109"/>
      <c r="BLI201" s="87"/>
      <c r="BLJ201" s="87"/>
      <c r="BLK201" s="87">
        <v>0</v>
      </c>
      <c r="BLL201" s="87">
        <f>BLJ201+BLK201</f>
        <v>0</v>
      </c>
      <c r="BLM201" s="87">
        <v>0</v>
      </c>
      <c r="BLN201" s="87">
        <f>BLL201*(($H$150)+1)+(IF(BLM201&lt;101,BLM201,IF(BLM201&lt;201,BLM201/2,IF(BLM201&lt;=301,BLM201/3,BLM201/4))))</f>
        <v>0</v>
      </c>
      <c r="BLO201" s="108">
        <v>5</v>
      </c>
      <c r="BLP201" s="109"/>
      <c r="BLQ201" s="87"/>
      <c r="BLR201" s="87"/>
      <c r="BLS201" s="87">
        <v>0</v>
      </c>
      <c r="BLT201" s="87">
        <f>BLR201+BLS201</f>
        <v>0</v>
      </c>
      <c r="BLU201" s="87">
        <v>0</v>
      </c>
      <c r="BLV201" s="87">
        <f>BLT201*(($H$150)+1)+(IF(BLU201&lt;101,BLU201,IF(BLU201&lt;201,BLU201/2,IF(BLU201&lt;=301,BLU201/3,BLU201/4))))</f>
        <v>0</v>
      </c>
      <c r="BLW201" s="108">
        <v>5</v>
      </c>
      <c r="BLX201" s="109"/>
      <c r="BLY201" s="87"/>
      <c r="BLZ201" s="87"/>
      <c r="BMA201" s="87">
        <v>0</v>
      </c>
      <c r="BMB201" s="87">
        <f>BLZ201+BMA201</f>
        <v>0</v>
      </c>
      <c r="BMC201" s="87">
        <v>0</v>
      </c>
      <c r="BMD201" s="87">
        <f>BMB201*(($H$150)+1)+(IF(BMC201&lt;101,BMC201,IF(BMC201&lt;201,BMC201/2,IF(BMC201&lt;=301,BMC201/3,BMC201/4))))</f>
        <v>0</v>
      </c>
      <c r="BME201" s="108">
        <v>5</v>
      </c>
      <c r="BMF201" s="109"/>
      <c r="BMG201" s="87"/>
      <c r="BMH201" s="87"/>
      <c r="BMI201" s="87">
        <v>0</v>
      </c>
      <c r="BMJ201" s="87">
        <f>BMH201+BMI201</f>
        <v>0</v>
      </c>
      <c r="BMK201" s="87">
        <v>0</v>
      </c>
      <c r="BML201" s="87">
        <f>BMJ201*(($H$150)+1)+(IF(BMK201&lt;101,BMK201,IF(BMK201&lt;201,BMK201/2,IF(BMK201&lt;=301,BMK201/3,BMK201/4))))</f>
        <v>0</v>
      </c>
      <c r="BMM201" s="108">
        <v>5</v>
      </c>
      <c r="BMN201" s="109"/>
      <c r="BMO201" s="87"/>
      <c r="BMP201" s="87"/>
      <c r="BMQ201" s="87">
        <v>0</v>
      </c>
      <c r="BMR201" s="87">
        <f>BMP201+BMQ201</f>
        <v>0</v>
      </c>
      <c r="BMS201" s="87">
        <v>0</v>
      </c>
      <c r="BMT201" s="87">
        <f>BMR201*(($H$150)+1)+(IF(BMS201&lt;101,BMS201,IF(BMS201&lt;201,BMS201/2,IF(BMS201&lt;=301,BMS201/3,BMS201/4))))</f>
        <v>0</v>
      </c>
      <c r="BMU201" s="108">
        <v>5</v>
      </c>
      <c r="BMV201" s="109"/>
      <c r="BMW201" s="87"/>
      <c r="BMX201" s="87"/>
      <c r="BMY201" s="87">
        <v>0</v>
      </c>
      <c r="BMZ201" s="87">
        <f>BMX201+BMY201</f>
        <v>0</v>
      </c>
      <c r="BNA201" s="87">
        <v>0</v>
      </c>
      <c r="BNB201" s="87">
        <f>BMZ201*(($H$150)+1)+(IF(BNA201&lt;101,BNA201,IF(BNA201&lt;201,BNA201/2,IF(BNA201&lt;=301,BNA201/3,BNA201/4))))</f>
        <v>0</v>
      </c>
      <c r="BNC201" s="108">
        <v>5</v>
      </c>
      <c r="BND201" s="109"/>
      <c r="BNE201" s="87"/>
      <c r="BNF201" s="87"/>
      <c r="BNG201" s="87">
        <v>0</v>
      </c>
      <c r="BNH201" s="87">
        <f>BNF201+BNG201</f>
        <v>0</v>
      </c>
      <c r="BNI201" s="87">
        <v>0</v>
      </c>
      <c r="BNJ201" s="87">
        <f>BNH201*(($H$150)+1)+(IF(BNI201&lt;101,BNI201,IF(BNI201&lt;201,BNI201/2,IF(BNI201&lt;=301,BNI201/3,BNI201/4))))</f>
        <v>0</v>
      </c>
      <c r="BNK201" s="108">
        <v>5</v>
      </c>
      <c r="BNL201" s="109"/>
      <c r="BNM201" s="87"/>
      <c r="BNN201" s="87"/>
      <c r="BNO201" s="87">
        <v>0</v>
      </c>
      <c r="BNP201" s="87">
        <f>BNN201+BNO201</f>
        <v>0</v>
      </c>
      <c r="BNQ201" s="87">
        <v>0</v>
      </c>
      <c r="BNR201" s="87">
        <f>BNP201*(($H$150)+1)+(IF(BNQ201&lt;101,BNQ201,IF(BNQ201&lt;201,BNQ201/2,IF(BNQ201&lt;=301,BNQ201/3,BNQ201/4))))</f>
        <v>0</v>
      </c>
      <c r="BNS201" s="108">
        <v>5</v>
      </c>
      <c r="BNT201" s="109"/>
      <c r="BNU201" s="87"/>
      <c r="BNV201" s="87"/>
      <c r="BNW201" s="87">
        <v>0</v>
      </c>
      <c r="BNX201" s="87">
        <f>BNV201+BNW201</f>
        <v>0</v>
      </c>
      <c r="BNY201" s="87">
        <v>0</v>
      </c>
      <c r="BNZ201" s="87">
        <f>BNX201*(($H$150)+1)+(IF(BNY201&lt;101,BNY201,IF(BNY201&lt;201,BNY201/2,IF(BNY201&lt;=301,BNY201/3,BNY201/4))))</f>
        <v>0</v>
      </c>
      <c r="BOA201" s="108">
        <v>5</v>
      </c>
      <c r="BOB201" s="109"/>
      <c r="BOC201" s="87"/>
      <c r="BOD201" s="87"/>
      <c r="BOE201" s="87">
        <v>0</v>
      </c>
      <c r="BOF201" s="87">
        <f>BOD201+BOE201</f>
        <v>0</v>
      </c>
      <c r="BOG201" s="87">
        <v>0</v>
      </c>
      <c r="BOH201" s="87">
        <f>BOF201*(($H$150)+1)+(IF(BOG201&lt;101,BOG201,IF(BOG201&lt;201,BOG201/2,IF(BOG201&lt;=301,BOG201/3,BOG201/4))))</f>
        <v>0</v>
      </c>
      <c r="BOI201" s="108">
        <v>5</v>
      </c>
      <c r="BOJ201" s="109"/>
      <c r="BOK201" s="87"/>
      <c r="BOL201" s="87"/>
      <c r="BOM201" s="87">
        <v>0</v>
      </c>
      <c r="BON201" s="87">
        <f>BOL201+BOM201</f>
        <v>0</v>
      </c>
      <c r="BOO201" s="87">
        <v>0</v>
      </c>
      <c r="BOP201" s="87">
        <f>BON201*(($H$150)+1)+(IF(BOO201&lt;101,BOO201,IF(BOO201&lt;201,BOO201/2,IF(BOO201&lt;=301,BOO201/3,BOO201/4))))</f>
        <v>0</v>
      </c>
      <c r="BOQ201" s="108">
        <v>5</v>
      </c>
      <c r="BOR201" s="109"/>
      <c r="BOS201" s="87"/>
      <c r="BOT201" s="87"/>
      <c r="BOU201" s="87">
        <v>0</v>
      </c>
      <c r="BOV201" s="87">
        <f>BOT201+BOU201</f>
        <v>0</v>
      </c>
      <c r="BOW201" s="87">
        <v>0</v>
      </c>
      <c r="BOX201" s="87">
        <f>BOV201*(($H$150)+1)+(IF(BOW201&lt;101,BOW201,IF(BOW201&lt;201,BOW201/2,IF(BOW201&lt;=301,BOW201/3,BOW201/4))))</f>
        <v>0</v>
      </c>
      <c r="BOY201" s="108">
        <v>5</v>
      </c>
      <c r="BOZ201" s="109"/>
      <c r="BPA201" s="87"/>
      <c r="BPB201" s="87"/>
      <c r="BPC201" s="87">
        <v>0</v>
      </c>
      <c r="BPD201" s="87">
        <f>BPB201+BPC201</f>
        <v>0</v>
      </c>
      <c r="BPE201" s="87">
        <v>0</v>
      </c>
      <c r="BPF201" s="87">
        <f>BPD201*(($H$150)+1)+(IF(BPE201&lt;101,BPE201,IF(BPE201&lt;201,BPE201/2,IF(BPE201&lt;=301,BPE201/3,BPE201/4))))</f>
        <v>0</v>
      </c>
      <c r="BPG201" s="108">
        <v>5</v>
      </c>
      <c r="BPH201" s="109"/>
      <c r="BPI201" s="87"/>
      <c r="BPJ201" s="87"/>
      <c r="BPK201" s="87">
        <v>0</v>
      </c>
      <c r="BPL201" s="87">
        <f>BPJ201+BPK201</f>
        <v>0</v>
      </c>
      <c r="BPM201" s="87">
        <v>0</v>
      </c>
      <c r="BPN201" s="87">
        <f>BPL201*(($H$150)+1)+(IF(BPM201&lt;101,BPM201,IF(BPM201&lt;201,BPM201/2,IF(BPM201&lt;=301,BPM201/3,BPM201/4))))</f>
        <v>0</v>
      </c>
      <c r="BPO201" s="108">
        <v>5</v>
      </c>
      <c r="BPP201" s="109"/>
      <c r="BPQ201" s="87"/>
      <c r="BPR201" s="87"/>
      <c r="BPS201" s="87">
        <v>0</v>
      </c>
      <c r="BPT201" s="87">
        <f>BPR201+BPS201</f>
        <v>0</v>
      </c>
      <c r="BPU201" s="87">
        <v>0</v>
      </c>
      <c r="BPV201" s="87">
        <f>BPT201*(($H$150)+1)+(IF(BPU201&lt;101,BPU201,IF(BPU201&lt;201,BPU201/2,IF(BPU201&lt;=301,BPU201/3,BPU201/4))))</f>
        <v>0</v>
      </c>
      <c r="BPW201" s="108">
        <v>5</v>
      </c>
      <c r="BPX201" s="109"/>
      <c r="BPY201" s="87"/>
      <c r="BPZ201" s="87"/>
      <c r="BQA201" s="87">
        <v>0</v>
      </c>
      <c r="BQB201" s="87">
        <f>BPZ201+BQA201</f>
        <v>0</v>
      </c>
      <c r="BQC201" s="87">
        <v>0</v>
      </c>
      <c r="BQD201" s="87">
        <f>BQB201*(($H$150)+1)+(IF(BQC201&lt;101,BQC201,IF(BQC201&lt;201,BQC201/2,IF(BQC201&lt;=301,BQC201/3,BQC201/4))))</f>
        <v>0</v>
      </c>
      <c r="BQE201" s="108">
        <v>5</v>
      </c>
      <c r="BQF201" s="109"/>
      <c r="BQG201" s="87"/>
      <c r="BQH201" s="87"/>
      <c r="BQI201" s="87">
        <v>0</v>
      </c>
      <c r="BQJ201" s="87">
        <f>BQH201+BQI201</f>
        <v>0</v>
      </c>
      <c r="BQK201" s="87">
        <v>0</v>
      </c>
      <c r="BQL201" s="87">
        <f>BQJ201*(($H$150)+1)+(IF(BQK201&lt;101,BQK201,IF(BQK201&lt;201,BQK201/2,IF(BQK201&lt;=301,BQK201/3,BQK201/4))))</f>
        <v>0</v>
      </c>
      <c r="BQM201" s="108">
        <v>5</v>
      </c>
      <c r="BQN201" s="109"/>
      <c r="BQO201" s="87"/>
      <c r="BQP201" s="87"/>
      <c r="BQQ201" s="87">
        <v>0</v>
      </c>
      <c r="BQR201" s="87">
        <f>BQP201+BQQ201</f>
        <v>0</v>
      </c>
      <c r="BQS201" s="87">
        <v>0</v>
      </c>
      <c r="BQT201" s="87">
        <f>BQR201*(($H$150)+1)+(IF(BQS201&lt;101,BQS201,IF(BQS201&lt;201,BQS201/2,IF(BQS201&lt;=301,BQS201/3,BQS201/4))))</f>
        <v>0</v>
      </c>
      <c r="BQU201" s="108">
        <v>5</v>
      </c>
      <c r="BQV201" s="109"/>
      <c r="BQW201" s="87"/>
      <c r="BQX201" s="87"/>
      <c r="BQY201" s="87">
        <v>0</v>
      </c>
      <c r="BQZ201" s="87">
        <f>BQX201+BQY201</f>
        <v>0</v>
      </c>
      <c r="BRA201" s="87">
        <v>0</v>
      </c>
      <c r="BRB201" s="87">
        <f>BQZ201*(($H$150)+1)+(IF(BRA201&lt;101,BRA201,IF(BRA201&lt;201,BRA201/2,IF(BRA201&lt;=301,BRA201/3,BRA201/4))))</f>
        <v>0</v>
      </c>
      <c r="BRC201" s="108">
        <v>5</v>
      </c>
      <c r="BRD201" s="109"/>
      <c r="BRE201" s="87"/>
      <c r="BRF201" s="87"/>
      <c r="BRG201" s="87">
        <v>0</v>
      </c>
      <c r="BRH201" s="87">
        <f>BRF201+BRG201</f>
        <v>0</v>
      </c>
      <c r="BRI201" s="87">
        <v>0</v>
      </c>
      <c r="BRJ201" s="87">
        <f>BRH201*(($H$150)+1)+(IF(BRI201&lt;101,BRI201,IF(BRI201&lt;201,BRI201/2,IF(BRI201&lt;=301,BRI201/3,BRI201/4))))</f>
        <v>0</v>
      </c>
      <c r="BRK201" s="108">
        <v>5</v>
      </c>
      <c r="BRL201" s="109"/>
      <c r="BRM201" s="87"/>
      <c r="BRN201" s="87"/>
      <c r="BRO201" s="87">
        <v>0</v>
      </c>
      <c r="BRP201" s="87">
        <f>BRN201+BRO201</f>
        <v>0</v>
      </c>
      <c r="BRQ201" s="87">
        <v>0</v>
      </c>
      <c r="BRR201" s="87">
        <f>BRP201*(($H$150)+1)+(IF(BRQ201&lt;101,BRQ201,IF(BRQ201&lt;201,BRQ201/2,IF(BRQ201&lt;=301,BRQ201/3,BRQ201/4))))</f>
        <v>0</v>
      </c>
      <c r="BRS201" s="108">
        <v>5</v>
      </c>
      <c r="BRT201" s="109"/>
      <c r="BRU201" s="87"/>
      <c r="BRV201" s="87"/>
      <c r="BRW201" s="87">
        <v>0</v>
      </c>
      <c r="BRX201" s="87">
        <f>BRV201+BRW201</f>
        <v>0</v>
      </c>
      <c r="BRY201" s="87">
        <v>0</v>
      </c>
      <c r="BRZ201" s="87">
        <f>BRX201*(($H$150)+1)+(IF(BRY201&lt;101,BRY201,IF(BRY201&lt;201,BRY201/2,IF(BRY201&lt;=301,BRY201/3,BRY201/4))))</f>
        <v>0</v>
      </c>
      <c r="BSA201" s="108">
        <v>5</v>
      </c>
      <c r="BSB201" s="109"/>
      <c r="BSC201" s="87"/>
      <c r="BSD201" s="87"/>
      <c r="BSE201" s="87">
        <v>0</v>
      </c>
      <c r="BSF201" s="87">
        <f>BSD201+BSE201</f>
        <v>0</v>
      </c>
      <c r="BSG201" s="87">
        <v>0</v>
      </c>
      <c r="BSH201" s="87">
        <f>BSF201*(($H$150)+1)+(IF(BSG201&lt;101,BSG201,IF(BSG201&lt;201,BSG201/2,IF(BSG201&lt;=301,BSG201/3,BSG201/4))))</f>
        <v>0</v>
      </c>
      <c r="BSI201" s="108">
        <v>5</v>
      </c>
      <c r="BSJ201" s="109"/>
      <c r="BSK201" s="87"/>
      <c r="BSL201" s="87"/>
      <c r="BSM201" s="87">
        <v>0</v>
      </c>
      <c r="BSN201" s="87">
        <f>BSL201+BSM201</f>
        <v>0</v>
      </c>
      <c r="BSO201" s="87">
        <v>0</v>
      </c>
      <c r="BSP201" s="87">
        <f>BSN201*(($H$150)+1)+(IF(BSO201&lt;101,BSO201,IF(BSO201&lt;201,BSO201/2,IF(BSO201&lt;=301,BSO201/3,BSO201/4))))</f>
        <v>0</v>
      </c>
      <c r="BSQ201" s="108">
        <v>5</v>
      </c>
      <c r="BSR201" s="109"/>
      <c r="BSS201" s="87"/>
      <c r="BST201" s="87"/>
      <c r="BSU201" s="87">
        <v>0</v>
      </c>
      <c r="BSV201" s="87">
        <f>BST201+BSU201</f>
        <v>0</v>
      </c>
      <c r="BSW201" s="87">
        <v>0</v>
      </c>
      <c r="BSX201" s="87">
        <f>BSV201*(($H$150)+1)+(IF(BSW201&lt;101,BSW201,IF(BSW201&lt;201,BSW201/2,IF(BSW201&lt;=301,BSW201/3,BSW201/4))))</f>
        <v>0</v>
      </c>
      <c r="BSY201" s="108">
        <v>5</v>
      </c>
      <c r="BSZ201" s="109"/>
      <c r="BTA201" s="87"/>
      <c r="BTB201" s="87"/>
      <c r="BTC201" s="87">
        <v>0</v>
      </c>
      <c r="BTD201" s="87">
        <f>BTB201+BTC201</f>
        <v>0</v>
      </c>
      <c r="BTE201" s="87">
        <v>0</v>
      </c>
      <c r="BTF201" s="87">
        <f>BTD201*(($H$150)+1)+(IF(BTE201&lt;101,BTE201,IF(BTE201&lt;201,BTE201/2,IF(BTE201&lt;=301,BTE201/3,BTE201/4))))</f>
        <v>0</v>
      </c>
      <c r="BTG201" s="108">
        <v>5</v>
      </c>
      <c r="BTH201" s="109"/>
      <c r="BTI201" s="87"/>
      <c r="BTJ201" s="87"/>
      <c r="BTK201" s="87">
        <v>0</v>
      </c>
      <c r="BTL201" s="87">
        <f>BTJ201+BTK201</f>
        <v>0</v>
      </c>
      <c r="BTM201" s="87">
        <v>0</v>
      </c>
      <c r="BTN201" s="87">
        <f>BTL201*(($H$150)+1)+(IF(BTM201&lt;101,BTM201,IF(BTM201&lt;201,BTM201/2,IF(BTM201&lt;=301,BTM201/3,BTM201/4))))</f>
        <v>0</v>
      </c>
      <c r="BTO201" s="108">
        <v>5</v>
      </c>
      <c r="BTP201" s="109"/>
      <c r="BTQ201" s="87"/>
      <c r="BTR201" s="87"/>
      <c r="BTS201" s="87">
        <v>0</v>
      </c>
      <c r="BTT201" s="87">
        <f>BTR201+BTS201</f>
        <v>0</v>
      </c>
      <c r="BTU201" s="87">
        <v>0</v>
      </c>
      <c r="BTV201" s="87">
        <f>BTT201*(($H$150)+1)+(IF(BTU201&lt;101,BTU201,IF(BTU201&lt;201,BTU201/2,IF(BTU201&lt;=301,BTU201/3,BTU201/4))))</f>
        <v>0</v>
      </c>
      <c r="BTW201" s="108">
        <v>5</v>
      </c>
      <c r="BTX201" s="109"/>
      <c r="BTY201" s="87"/>
      <c r="BTZ201" s="87"/>
      <c r="BUA201" s="87">
        <v>0</v>
      </c>
      <c r="BUB201" s="87">
        <f>BTZ201+BUA201</f>
        <v>0</v>
      </c>
      <c r="BUC201" s="87">
        <v>0</v>
      </c>
      <c r="BUD201" s="87">
        <f>BUB201*(($H$150)+1)+(IF(BUC201&lt;101,BUC201,IF(BUC201&lt;201,BUC201/2,IF(BUC201&lt;=301,BUC201/3,BUC201/4))))</f>
        <v>0</v>
      </c>
      <c r="BUE201" s="108">
        <v>5</v>
      </c>
      <c r="BUF201" s="109"/>
      <c r="BUG201" s="87"/>
      <c r="BUH201" s="87"/>
      <c r="BUI201" s="87">
        <v>0</v>
      </c>
      <c r="BUJ201" s="87">
        <f>BUH201+BUI201</f>
        <v>0</v>
      </c>
      <c r="BUK201" s="87">
        <v>0</v>
      </c>
      <c r="BUL201" s="87">
        <f>BUJ201*(($H$150)+1)+(IF(BUK201&lt;101,BUK201,IF(BUK201&lt;201,BUK201/2,IF(BUK201&lt;=301,BUK201/3,BUK201/4))))</f>
        <v>0</v>
      </c>
      <c r="BUM201" s="108">
        <v>5</v>
      </c>
      <c r="BUN201" s="109"/>
      <c r="BUO201" s="87"/>
      <c r="BUP201" s="87"/>
      <c r="BUQ201" s="87">
        <v>0</v>
      </c>
      <c r="BUR201" s="87">
        <f>BUP201+BUQ201</f>
        <v>0</v>
      </c>
      <c r="BUS201" s="87">
        <v>0</v>
      </c>
      <c r="BUT201" s="87">
        <f>BUR201*(($H$150)+1)+(IF(BUS201&lt;101,BUS201,IF(BUS201&lt;201,BUS201/2,IF(BUS201&lt;=301,BUS201/3,BUS201/4))))</f>
        <v>0</v>
      </c>
      <c r="BUU201" s="108">
        <v>5</v>
      </c>
      <c r="BUV201" s="109"/>
      <c r="BUW201" s="87"/>
      <c r="BUX201" s="87"/>
      <c r="BUY201" s="87">
        <v>0</v>
      </c>
      <c r="BUZ201" s="87">
        <f>BUX201+BUY201</f>
        <v>0</v>
      </c>
      <c r="BVA201" s="87">
        <v>0</v>
      </c>
      <c r="BVB201" s="87">
        <f>BUZ201*(($H$150)+1)+(IF(BVA201&lt;101,BVA201,IF(BVA201&lt;201,BVA201/2,IF(BVA201&lt;=301,BVA201/3,BVA201/4))))</f>
        <v>0</v>
      </c>
      <c r="BVC201" s="108">
        <v>5</v>
      </c>
      <c r="BVD201" s="109"/>
      <c r="BVE201" s="87"/>
      <c r="BVF201" s="87"/>
      <c r="BVG201" s="87">
        <v>0</v>
      </c>
      <c r="BVH201" s="87">
        <f>BVF201+BVG201</f>
        <v>0</v>
      </c>
      <c r="BVI201" s="87">
        <v>0</v>
      </c>
      <c r="BVJ201" s="87">
        <f>BVH201*(($H$150)+1)+(IF(BVI201&lt;101,BVI201,IF(BVI201&lt;201,BVI201/2,IF(BVI201&lt;=301,BVI201/3,BVI201/4))))</f>
        <v>0</v>
      </c>
      <c r="BVK201" s="108">
        <v>5</v>
      </c>
      <c r="BVL201" s="109"/>
      <c r="BVM201" s="87"/>
      <c r="BVN201" s="87"/>
      <c r="BVO201" s="87">
        <v>0</v>
      </c>
      <c r="BVP201" s="87">
        <f>BVN201+BVO201</f>
        <v>0</v>
      </c>
      <c r="BVQ201" s="87">
        <v>0</v>
      </c>
      <c r="BVR201" s="87">
        <f>BVP201*(($H$150)+1)+(IF(BVQ201&lt;101,BVQ201,IF(BVQ201&lt;201,BVQ201/2,IF(BVQ201&lt;=301,BVQ201/3,BVQ201/4))))</f>
        <v>0</v>
      </c>
      <c r="BVS201" s="108">
        <v>5</v>
      </c>
      <c r="BVT201" s="109"/>
      <c r="BVU201" s="87"/>
      <c r="BVV201" s="87"/>
      <c r="BVW201" s="87">
        <v>0</v>
      </c>
      <c r="BVX201" s="87">
        <f>BVV201+BVW201</f>
        <v>0</v>
      </c>
      <c r="BVY201" s="87">
        <v>0</v>
      </c>
      <c r="BVZ201" s="87">
        <f>BVX201*(($H$150)+1)+(IF(BVY201&lt;101,BVY201,IF(BVY201&lt;201,BVY201/2,IF(BVY201&lt;=301,BVY201/3,BVY201/4))))</f>
        <v>0</v>
      </c>
      <c r="BWA201" s="108">
        <v>5</v>
      </c>
      <c r="BWB201" s="109"/>
      <c r="BWC201" s="87"/>
      <c r="BWD201" s="87"/>
      <c r="BWE201" s="87">
        <v>0</v>
      </c>
      <c r="BWF201" s="87">
        <f>BWD201+BWE201</f>
        <v>0</v>
      </c>
      <c r="BWG201" s="87">
        <v>0</v>
      </c>
      <c r="BWH201" s="87">
        <f>BWF201*(($H$150)+1)+(IF(BWG201&lt;101,BWG201,IF(BWG201&lt;201,BWG201/2,IF(BWG201&lt;=301,BWG201/3,BWG201/4))))</f>
        <v>0</v>
      </c>
      <c r="BWI201" s="108">
        <v>5</v>
      </c>
      <c r="BWJ201" s="109"/>
      <c r="BWK201" s="87"/>
      <c r="BWL201" s="87"/>
      <c r="BWM201" s="87">
        <v>0</v>
      </c>
      <c r="BWN201" s="87">
        <f>BWL201+BWM201</f>
        <v>0</v>
      </c>
      <c r="BWO201" s="87">
        <v>0</v>
      </c>
      <c r="BWP201" s="87">
        <f>BWN201*(($H$150)+1)+(IF(BWO201&lt;101,BWO201,IF(BWO201&lt;201,BWO201/2,IF(BWO201&lt;=301,BWO201/3,BWO201/4))))</f>
        <v>0</v>
      </c>
      <c r="BWQ201" s="108">
        <v>5</v>
      </c>
      <c r="BWR201" s="109"/>
      <c r="BWS201" s="87"/>
      <c r="BWT201" s="87"/>
      <c r="BWU201" s="87">
        <v>0</v>
      </c>
      <c r="BWV201" s="87">
        <f>BWT201+BWU201</f>
        <v>0</v>
      </c>
      <c r="BWW201" s="87">
        <v>0</v>
      </c>
      <c r="BWX201" s="87">
        <f>BWV201*(($H$150)+1)+(IF(BWW201&lt;101,BWW201,IF(BWW201&lt;201,BWW201/2,IF(BWW201&lt;=301,BWW201/3,BWW201/4))))</f>
        <v>0</v>
      </c>
      <c r="BWY201" s="108">
        <v>5</v>
      </c>
      <c r="BWZ201" s="109"/>
      <c r="BXA201" s="87"/>
      <c r="BXB201" s="87"/>
      <c r="BXC201" s="87">
        <v>0</v>
      </c>
      <c r="BXD201" s="87">
        <f>BXB201+BXC201</f>
        <v>0</v>
      </c>
      <c r="BXE201" s="87">
        <v>0</v>
      </c>
      <c r="BXF201" s="87">
        <f>BXD201*(($H$150)+1)+(IF(BXE201&lt;101,BXE201,IF(BXE201&lt;201,BXE201/2,IF(BXE201&lt;=301,BXE201/3,BXE201/4))))</f>
        <v>0</v>
      </c>
      <c r="BXG201" s="108">
        <v>5</v>
      </c>
      <c r="BXH201" s="109"/>
      <c r="BXI201" s="87"/>
      <c r="BXJ201" s="87"/>
      <c r="BXK201" s="87">
        <v>0</v>
      </c>
      <c r="BXL201" s="87">
        <f>BXJ201+BXK201</f>
        <v>0</v>
      </c>
      <c r="BXM201" s="87">
        <v>0</v>
      </c>
      <c r="BXN201" s="87">
        <f>BXL201*(($H$150)+1)+(IF(BXM201&lt;101,BXM201,IF(BXM201&lt;201,BXM201/2,IF(BXM201&lt;=301,BXM201/3,BXM201/4))))</f>
        <v>0</v>
      </c>
      <c r="BXO201" s="108">
        <v>5</v>
      </c>
      <c r="BXP201" s="109"/>
      <c r="BXQ201" s="87"/>
      <c r="BXR201" s="87"/>
      <c r="BXS201" s="87">
        <v>0</v>
      </c>
      <c r="BXT201" s="87">
        <f>BXR201+BXS201</f>
        <v>0</v>
      </c>
      <c r="BXU201" s="87">
        <v>0</v>
      </c>
      <c r="BXV201" s="87">
        <f>BXT201*(($H$150)+1)+(IF(BXU201&lt;101,BXU201,IF(BXU201&lt;201,BXU201/2,IF(BXU201&lt;=301,BXU201/3,BXU201/4))))</f>
        <v>0</v>
      </c>
      <c r="BXW201" s="108">
        <v>5</v>
      </c>
      <c r="BXX201" s="109"/>
      <c r="BXY201" s="87"/>
      <c r="BXZ201" s="87"/>
      <c r="BYA201" s="87">
        <v>0</v>
      </c>
      <c r="BYB201" s="87">
        <f>BXZ201+BYA201</f>
        <v>0</v>
      </c>
      <c r="BYC201" s="87">
        <v>0</v>
      </c>
      <c r="BYD201" s="87">
        <f>BYB201*(($H$150)+1)+(IF(BYC201&lt;101,BYC201,IF(BYC201&lt;201,BYC201/2,IF(BYC201&lt;=301,BYC201/3,BYC201/4))))</f>
        <v>0</v>
      </c>
      <c r="BYE201" s="108">
        <v>5</v>
      </c>
      <c r="BYF201" s="109"/>
      <c r="BYG201" s="87"/>
      <c r="BYH201" s="87"/>
      <c r="BYI201" s="87">
        <v>0</v>
      </c>
      <c r="BYJ201" s="87">
        <f>BYH201+BYI201</f>
        <v>0</v>
      </c>
      <c r="BYK201" s="87">
        <v>0</v>
      </c>
      <c r="BYL201" s="87">
        <f>BYJ201*(($H$150)+1)+(IF(BYK201&lt;101,BYK201,IF(BYK201&lt;201,BYK201/2,IF(BYK201&lt;=301,BYK201/3,BYK201/4))))</f>
        <v>0</v>
      </c>
      <c r="BYM201" s="108">
        <v>5</v>
      </c>
      <c r="BYN201" s="109"/>
      <c r="BYO201" s="87"/>
      <c r="BYP201" s="87"/>
      <c r="BYQ201" s="87">
        <v>0</v>
      </c>
      <c r="BYR201" s="87">
        <f>BYP201+BYQ201</f>
        <v>0</v>
      </c>
      <c r="BYS201" s="87">
        <v>0</v>
      </c>
      <c r="BYT201" s="87">
        <f>BYR201*(($H$150)+1)+(IF(BYS201&lt;101,BYS201,IF(BYS201&lt;201,BYS201/2,IF(BYS201&lt;=301,BYS201/3,BYS201/4))))</f>
        <v>0</v>
      </c>
      <c r="BYU201" s="108">
        <v>5</v>
      </c>
      <c r="BYV201" s="109"/>
      <c r="BYW201" s="87"/>
      <c r="BYX201" s="87"/>
      <c r="BYY201" s="87">
        <v>0</v>
      </c>
      <c r="BYZ201" s="87">
        <f>BYX201+BYY201</f>
        <v>0</v>
      </c>
      <c r="BZA201" s="87">
        <v>0</v>
      </c>
      <c r="BZB201" s="87">
        <f>BYZ201*(($H$150)+1)+(IF(BZA201&lt;101,BZA201,IF(BZA201&lt;201,BZA201/2,IF(BZA201&lt;=301,BZA201/3,BZA201/4))))</f>
        <v>0</v>
      </c>
      <c r="BZC201" s="108">
        <v>5</v>
      </c>
      <c r="BZD201" s="109"/>
      <c r="BZE201" s="87"/>
      <c r="BZF201" s="87"/>
      <c r="BZG201" s="87">
        <v>0</v>
      </c>
      <c r="BZH201" s="87">
        <f>BZF201+BZG201</f>
        <v>0</v>
      </c>
      <c r="BZI201" s="87">
        <v>0</v>
      </c>
      <c r="BZJ201" s="87">
        <f>BZH201*(($H$150)+1)+(IF(BZI201&lt;101,BZI201,IF(BZI201&lt;201,BZI201/2,IF(BZI201&lt;=301,BZI201/3,BZI201/4))))</f>
        <v>0</v>
      </c>
      <c r="BZK201" s="108">
        <v>5</v>
      </c>
      <c r="BZL201" s="109"/>
      <c r="BZM201" s="87"/>
      <c r="BZN201" s="87"/>
      <c r="BZO201" s="87">
        <v>0</v>
      </c>
      <c r="BZP201" s="87">
        <f>BZN201+BZO201</f>
        <v>0</v>
      </c>
      <c r="BZQ201" s="87">
        <v>0</v>
      </c>
      <c r="BZR201" s="87">
        <f>BZP201*(($H$150)+1)+(IF(BZQ201&lt;101,BZQ201,IF(BZQ201&lt;201,BZQ201/2,IF(BZQ201&lt;=301,BZQ201/3,BZQ201/4))))</f>
        <v>0</v>
      </c>
      <c r="BZS201" s="108">
        <v>5</v>
      </c>
      <c r="BZT201" s="109"/>
      <c r="BZU201" s="87"/>
      <c r="BZV201" s="87"/>
      <c r="BZW201" s="87">
        <v>0</v>
      </c>
      <c r="BZX201" s="87">
        <f>BZV201+BZW201</f>
        <v>0</v>
      </c>
      <c r="BZY201" s="87">
        <v>0</v>
      </c>
      <c r="BZZ201" s="87">
        <f>BZX201*(($H$150)+1)+(IF(BZY201&lt;101,BZY201,IF(BZY201&lt;201,BZY201/2,IF(BZY201&lt;=301,BZY201/3,BZY201/4))))</f>
        <v>0</v>
      </c>
      <c r="CAA201" s="108">
        <v>5</v>
      </c>
      <c r="CAB201" s="109"/>
      <c r="CAC201" s="87"/>
      <c r="CAD201" s="87"/>
      <c r="CAE201" s="87">
        <v>0</v>
      </c>
      <c r="CAF201" s="87">
        <f>CAD201+CAE201</f>
        <v>0</v>
      </c>
      <c r="CAG201" s="87">
        <v>0</v>
      </c>
      <c r="CAH201" s="87">
        <f>CAF201*(($H$150)+1)+(IF(CAG201&lt;101,CAG201,IF(CAG201&lt;201,CAG201/2,IF(CAG201&lt;=301,CAG201/3,CAG201/4))))</f>
        <v>0</v>
      </c>
      <c r="CAI201" s="108">
        <v>5</v>
      </c>
      <c r="CAJ201" s="109"/>
      <c r="CAK201" s="87"/>
      <c r="CAL201" s="87"/>
      <c r="CAM201" s="87">
        <v>0</v>
      </c>
      <c r="CAN201" s="87">
        <f>CAL201+CAM201</f>
        <v>0</v>
      </c>
      <c r="CAO201" s="87">
        <v>0</v>
      </c>
      <c r="CAP201" s="87">
        <f>CAN201*(($H$150)+1)+(IF(CAO201&lt;101,CAO201,IF(CAO201&lt;201,CAO201/2,IF(CAO201&lt;=301,CAO201/3,CAO201/4))))</f>
        <v>0</v>
      </c>
      <c r="CAQ201" s="108">
        <v>5</v>
      </c>
      <c r="CAR201" s="109"/>
      <c r="CAS201" s="87"/>
      <c r="CAT201" s="87"/>
      <c r="CAU201" s="87">
        <v>0</v>
      </c>
      <c r="CAV201" s="87">
        <f>CAT201+CAU201</f>
        <v>0</v>
      </c>
      <c r="CAW201" s="87">
        <v>0</v>
      </c>
      <c r="CAX201" s="87">
        <f>CAV201*(($H$150)+1)+(IF(CAW201&lt;101,CAW201,IF(CAW201&lt;201,CAW201/2,IF(CAW201&lt;=301,CAW201/3,CAW201/4))))</f>
        <v>0</v>
      </c>
      <c r="CAY201" s="108">
        <v>5</v>
      </c>
      <c r="CAZ201" s="109"/>
      <c r="CBA201" s="87"/>
      <c r="CBB201" s="87"/>
      <c r="CBC201" s="87">
        <v>0</v>
      </c>
      <c r="CBD201" s="87">
        <f>CBB201+CBC201</f>
        <v>0</v>
      </c>
      <c r="CBE201" s="87">
        <v>0</v>
      </c>
      <c r="CBF201" s="87">
        <f>CBD201*(($H$150)+1)+(IF(CBE201&lt;101,CBE201,IF(CBE201&lt;201,CBE201/2,IF(CBE201&lt;=301,CBE201/3,CBE201/4))))</f>
        <v>0</v>
      </c>
      <c r="CBG201" s="108">
        <v>5</v>
      </c>
      <c r="CBH201" s="109"/>
      <c r="CBI201" s="87"/>
      <c r="CBJ201" s="87"/>
      <c r="CBK201" s="87">
        <v>0</v>
      </c>
      <c r="CBL201" s="87">
        <f>CBJ201+CBK201</f>
        <v>0</v>
      </c>
      <c r="CBM201" s="87">
        <v>0</v>
      </c>
      <c r="CBN201" s="87">
        <f>CBL201*(($H$150)+1)+(IF(CBM201&lt;101,CBM201,IF(CBM201&lt;201,CBM201/2,IF(CBM201&lt;=301,CBM201/3,CBM201/4))))</f>
        <v>0</v>
      </c>
      <c r="CBO201" s="108">
        <v>5</v>
      </c>
      <c r="CBP201" s="109"/>
      <c r="CBQ201" s="87"/>
      <c r="CBR201" s="87"/>
      <c r="CBS201" s="87">
        <v>0</v>
      </c>
      <c r="CBT201" s="87">
        <f>CBR201+CBS201</f>
        <v>0</v>
      </c>
      <c r="CBU201" s="87">
        <v>0</v>
      </c>
      <c r="CBV201" s="87">
        <f>CBT201*(($H$150)+1)+(IF(CBU201&lt;101,CBU201,IF(CBU201&lt;201,CBU201/2,IF(CBU201&lt;=301,CBU201/3,CBU201/4))))</f>
        <v>0</v>
      </c>
      <c r="CBW201" s="108">
        <v>5</v>
      </c>
      <c r="CBX201" s="109"/>
      <c r="CBY201" s="87"/>
      <c r="CBZ201" s="87"/>
      <c r="CCA201" s="87">
        <v>0</v>
      </c>
      <c r="CCB201" s="87">
        <f>CBZ201+CCA201</f>
        <v>0</v>
      </c>
      <c r="CCC201" s="87">
        <v>0</v>
      </c>
      <c r="CCD201" s="87">
        <f>CCB201*(($H$150)+1)+(IF(CCC201&lt;101,CCC201,IF(CCC201&lt;201,CCC201/2,IF(CCC201&lt;=301,CCC201/3,CCC201/4))))</f>
        <v>0</v>
      </c>
      <c r="CCE201" s="108">
        <v>5</v>
      </c>
      <c r="CCF201" s="109"/>
      <c r="CCG201" s="87"/>
      <c r="CCH201" s="87"/>
      <c r="CCI201" s="87">
        <v>0</v>
      </c>
      <c r="CCJ201" s="87">
        <f>CCH201+CCI201</f>
        <v>0</v>
      </c>
      <c r="CCK201" s="87">
        <v>0</v>
      </c>
      <c r="CCL201" s="87">
        <f>CCJ201*(($H$150)+1)+(IF(CCK201&lt;101,CCK201,IF(CCK201&lt;201,CCK201/2,IF(CCK201&lt;=301,CCK201/3,CCK201/4))))</f>
        <v>0</v>
      </c>
      <c r="CCM201" s="108">
        <v>5</v>
      </c>
      <c r="CCN201" s="109"/>
      <c r="CCO201" s="87"/>
      <c r="CCP201" s="87"/>
      <c r="CCQ201" s="87">
        <v>0</v>
      </c>
      <c r="CCR201" s="87">
        <f>CCP201+CCQ201</f>
        <v>0</v>
      </c>
      <c r="CCS201" s="87">
        <v>0</v>
      </c>
      <c r="CCT201" s="87">
        <f>CCR201*(($H$150)+1)+(IF(CCS201&lt;101,CCS201,IF(CCS201&lt;201,CCS201/2,IF(CCS201&lt;=301,CCS201/3,CCS201/4))))</f>
        <v>0</v>
      </c>
      <c r="CCU201" s="108">
        <v>5</v>
      </c>
      <c r="CCV201" s="109"/>
      <c r="CCW201" s="87"/>
      <c r="CCX201" s="87"/>
      <c r="CCY201" s="87">
        <v>0</v>
      </c>
      <c r="CCZ201" s="87">
        <f>CCX201+CCY201</f>
        <v>0</v>
      </c>
      <c r="CDA201" s="87">
        <v>0</v>
      </c>
      <c r="CDB201" s="87">
        <f>CCZ201*(($H$150)+1)+(IF(CDA201&lt;101,CDA201,IF(CDA201&lt;201,CDA201/2,IF(CDA201&lt;=301,CDA201/3,CDA201/4))))</f>
        <v>0</v>
      </c>
      <c r="CDC201" s="108">
        <v>5</v>
      </c>
      <c r="CDD201" s="109"/>
      <c r="CDE201" s="87"/>
      <c r="CDF201" s="87"/>
      <c r="CDG201" s="87">
        <v>0</v>
      </c>
      <c r="CDH201" s="87">
        <f>CDF201+CDG201</f>
        <v>0</v>
      </c>
      <c r="CDI201" s="87">
        <v>0</v>
      </c>
      <c r="CDJ201" s="87">
        <f>CDH201*(($H$150)+1)+(IF(CDI201&lt;101,CDI201,IF(CDI201&lt;201,CDI201/2,IF(CDI201&lt;=301,CDI201/3,CDI201/4))))</f>
        <v>0</v>
      </c>
      <c r="CDK201" s="108">
        <v>5</v>
      </c>
      <c r="CDL201" s="109"/>
      <c r="CDM201" s="87"/>
      <c r="CDN201" s="87"/>
      <c r="CDO201" s="87">
        <v>0</v>
      </c>
      <c r="CDP201" s="87">
        <f>CDN201+CDO201</f>
        <v>0</v>
      </c>
      <c r="CDQ201" s="87">
        <v>0</v>
      </c>
      <c r="CDR201" s="87">
        <f>CDP201*(($H$150)+1)+(IF(CDQ201&lt;101,CDQ201,IF(CDQ201&lt;201,CDQ201/2,IF(CDQ201&lt;=301,CDQ201/3,CDQ201/4))))</f>
        <v>0</v>
      </c>
      <c r="CDS201" s="108">
        <v>5</v>
      </c>
      <c r="CDT201" s="109"/>
      <c r="CDU201" s="87"/>
      <c r="CDV201" s="87"/>
      <c r="CDW201" s="87">
        <v>0</v>
      </c>
      <c r="CDX201" s="87">
        <f>CDV201+CDW201</f>
        <v>0</v>
      </c>
      <c r="CDY201" s="87">
        <v>0</v>
      </c>
      <c r="CDZ201" s="87">
        <f>CDX201*(($H$150)+1)+(IF(CDY201&lt;101,CDY201,IF(CDY201&lt;201,CDY201/2,IF(CDY201&lt;=301,CDY201/3,CDY201/4))))</f>
        <v>0</v>
      </c>
      <c r="CEA201" s="108">
        <v>5</v>
      </c>
      <c r="CEB201" s="109"/>
      <c r="CEC201" s="87"/>
      <c r="CED201" s="87"/>
      <c r="CEE201" s="87">
        <v>0</v>
      </c>
      <c r="CEF201" s="87">
        <f>CED201+CEE201</f>
        <v>0</v>
      </c>
      <c r="CEG201" s="87">
        <v>0</v>
      </c>
      <c r="CEH201" s="87">
        <f>CEF201*(($H$150)+1)+(IF(CEG201&lt;101,CEG201,IF(CEG201&lt;201,CEG201/2,IF(CEG201&lt;=301,CEG201/3,CEG201/4))))</f>
        <v>0</v>
      </c>
      <c r="CEI201" s="108">
        <v>5</v>
      </c>
      <c r="CEJ201" s="109"/>
      <c r="CEK201" s="87"/>
      <c r="CEL201" s="87"/>
      <c r="CEM201" s="87">
        <v>0</v>
      </c>
      <c r="CEN201" s="87">
        <f>CEL201+CEM201</f>
        <v>0</v>
      </c>
      <c r="CEO201" s="87">
        <v>0</v>
      </c>
      <c r="CEP201" s="87">
        <f>CEN201*(($H$150)+1)+(IF(CEO201&lt;101,CEO201,IF(CEO201&lt;201,CEO201/2,IF(CEO201&lt;=301,CEO201/3,CEO201/4))))</f>
        <v>0</v>
      </c>
      <c r="CEQ201" s="108">
        <v>5</v>
      </c>
      <c r="CER201" s="109"/>
      <c r="CES201" s="87"/>
      <c r="CET201" s="87"/>
      <c r="CEU201" s="87">
        <v>0</v>
      </c>
      <c r="CEV201" s="87">
        <f>CET201+CEU201</f>
        <v>0</v>
      </c>
      <c r="CEW201" s="87">
        <v>0</v>
      </c>
      <c r="CEX201" s="87">
        <f>CEV201*(($H$150)+1)+(IF(CEW201&lt;101,CEW201,IF(CEW201&lt;201,CEW201/2,IF(CEW201&lt;=301,CEW201/3,CEW201/4))))</f>
        <v>0</v>
      </c>
      <c r="CEY201" s="108">
        <v>5</v>
      </c>
      <c r="CEZ201" s="109"/>
      <c r="CFA201" s="87"/>
      <c r="CFB201" s="87"/>
      <c r="CFC201" s="87">
        <v>0</v>
      </c>
      <c r="CFD201" s="87">
        <f>CFB201+CFC201</f>
        <v>0</v>
      </c>
      <c r="CFE201" s="87">
        <v>0</v>
      </c>
      <c r="CFF201" s="87">
        <f>CFD201*(($H$150)+1)+(IF(CFE201&lt;101,CFE201,IF(CFE201&lt;201,CFE201/2,IF(CFE201&lt;=301,CFE201/3,CFE201/4))))</f>
        <v>0</v>
      </c>
      <c r="CFG201" s="108">
        <v>5</v>
      </c>
      <c r="CFH201" s="109"/>
      <c r="CFI201" s="87"/>
      <c r="CFJ201" s="87"/>
      <c r="CFK201" s="87">
        <v>0</v>
      </c>
      <c r="CFL201" s="87">
        <f>CFJ201+CFK201</f>
        <v>0</v>
      </c>
      <c r="CFM201" s="87">
        <v>0</v>
      </c>
      <c r="CFN201" s="87">
        <f>CFL201*(($H$150)+1)+(IF(CFM201&lt;101,CFM201,IF(CFM201&lt;201,CFM201/2,IF(CFM201&lt;=301,CFM201/3,CFM201/4))))</f>
        <v>0</v>
      </c>
      <c r="CFO201" s="108">
        <v>5</v>
      </c>
      <c r="CFP201" s="109"/>
      <c r="CFQ201" s="87"/>
      <c r="CFR201" s="87"/>
      <c r="CFS201" s="87">
        <v>0</v>
      </c>
      <c r="CFT201" s="87">
        <f>CFR201+CFS201</f>
        <v>0</v>
      </c>
      <c r="CFU201" s="87">
        <v>0</v>
      </c>
      <c r="CFV201" s="87">
        <f>CFT201*(($H$150)+1)+(IF(CFU201&lt;101,CFU201,IF(CFU201&lt;201,CFU201/2,IF(CFU201&lt;=301,CFU201/3,CFU201/4))))</f>
        <v>0</v>
      </c>
      <c r="CFW201" s="108">
        <v>5</v>
      </c>
      <c r="CFX201" s="109"/>
      <c r="CFY201" s="87"/>
      <c r="CFZ201" s="87"/>
      <c r="CGA201" s="87">
        <v>0</v>
      </c>
      <c r="CGB201" s="87">
        <f>CFZ201+CGA201</f>
        <v>0</v>
      </c>
      <c r="CGC201" s="87">
        <v>0</v>
      </c>
      <c r="CGD201" s="87">
        <f>CGB201*(($H$150)+1)+(IF(CGC201&lt;101,CGC201,IF(CGC201&lt;201,CGC201/2,IF(CGC201&lt;=301,CGC201/3,CGC201/4))))</f>
        <v>0</v>
      </c>
      <c r="CGE201" s="108">
        <v>5</v>
      </c>
      <c r="CGF201" s="109"/>
      <c r="CGG201" s="87"/>
      <c r="CGH201" s="87"/>
      <c r="CGI201" s="87">
        <v>0</v>
      </c>
      <c r="CGJ201" s="87">
        <f>CGH201+CGI201</f>
        <v>0</v>
      </c>
      <c r="CGK201" s="87">
        <v>0</v>
      </c>
      <c r="CGL201" s="87">
        <f>CGJ201*(($H$150)+1)+(IF(CGK201&lt;101,CGK201,IF(CGK201&lt;201,CGK201/2,IF(CGK201&lt;=301,CGK201/3,CGK201/4))))</f>
        <v>0</v>
      </c>
      <c r="CGM201" s="108">
        <v>5</v>
      </c>
      <c r="CGN201" s="109"/>
      <c r="CGO201" s="87"/>
      <c r="CGP201" s="87"/>
      <c r="CGQ201" s="87">
        <v>0</v>
      </c>
      <c r="CGR201" s="87">
        <f>CGP201+CGQ201</f>
        <v>0</v>
      </c>
      <c r="CGS201" s="87">
        <v>0</v>
      </c>
      <c r="CGT201" s="87">
        <f>CGR201*(($H$150)+1)+(IF(CGS201&lt;101,CGS201,IF(CGS201&lt;201,CGS201/2,IF(CGS201&lt;=301,CGS201/3,CGS201/4))))</f>
        <v>0</v>
      </c>
      <c r="CGU201" s="108">
        <v>5</v>
      </c>
      <c r="CGV201" s="109"/>
      <c r="CGW201" s="87"/>
      <c r="CGX201" s="87"/>
      <c r="CGY201" s="87">
        <v>0</v>
      </c>
      <c r="CGZ201" s="87">
        <f>CGX201+CGY201</f>
        <v>0</v>
      </c>
      <c r="CHA201" s="87">
        <v>0</v>
      </c>
      <c r="CHB201" s="87">
        <f>CGZ201*(($H$150)+1)+(IF(CHA201&lt;101,CHA201,IF(CHA201&lt;201,CHA201/2,IF(CHA201&lt;=301,CHA201/3,CHA201/4))))</f>
        <v>0</v>
      </c>
      <c r="CHC201" s="108">
        <v>5</v>
      </c>
      <c r="CHD201" s="109"/>
      <c r="CHE201" s="87"/>
      <c r="CHF201" s="87"/>
      <c r="CHG201" s="87">
        <v>0</v>
      </c>
      <c r="CHH201" s="87">
        <f>CHF201+CHG201</f>
        <v>0</v>
      </c>
      <c r="CHI201" s="87">
        <v>0</v>
      </c>
      <c r="CHJ201" s="87">
        <f>CHH201*(($H$150)+1)+(IF(CHI201&lt;101,CHI201,IF(CHI201&lt;201,CHI201/2,IF(CHI201&lt;=301,CHI201/3,CHI201/4))))</f>
        <v>0</v>
      </c>
      <c r="CHK201" s="108">
        <v>5</v>
      </c>
      <c r="CHL201" s="109"/>
      <c r="CHM201" s="87"/>
      <c r="CHN201" s="87"/>
      <c r="CHO201" s="87">
        <v>0</v>
      </c>
      <c r="CHP201" s="87">
        <f>CHN201+CHO201</f>
        <v>0</v>
      </c>
      <c r="CHQ201" s="87">
        <v>0</v>
      </c>
      <c r="CHR201" s="87">
        <f>CHP201*(($H$150)+1)+(IF(CHQ201&lt;101,CHQ201,IF(CHQ201&lt;201,CHQ201/2,IF(CHQ201&lt;=301,CHQ201/3,CHQ201/4))))</f>
        <v>0</v>
      </c>
      <c r="CHS201" s="108">
        <v>5</v>
      </c>
      <c r="CHT201" s="109"/>
      <c r="CHU201" s="87"/>
      <c r="CHV201" s="87"/>
      <c r="CHW201" s="87">
        <v>0</v>
      </c>
      <c r="CHX201" s="87">
        <f>CHV201+CHW201</f>
        <v>0</v>
      </c>
      <c r="CHY201" s="87">
        <v>0</v>
      </c>
      <c r="CHZ201" s="87">
        <f>CHX201*(($H$150)+1)+(IF(CHY201&lt;101,CHY201,IF(CHY201&lt;201,CHY201/2,IF(CHY201&lt;=301,CHY201/3,CHY201/4))))</f>
        <v>0</v>
      </c>
      <c r="CIA201" s="108">
        <v>5</v>
      </c>
      <c r="CIB201" s="109"/>
      <c r="CIC201" s="87"/>
      <c r="CID201" s="87"/>
      <c r="CIE201" s="87">
        <v>0</v>
      </c>
      <c r="CIF201" s="87">
        <f>CID201+CIE201</f>
        <v>0</v>
      </c>
      <c r="CIG201" s="87">
        <v>0</v>
      </c>
      <c r="CIH201" s="87">
        <f>CIF201*(($H$150)+1)+(IF(CIG201&lt;101,CIG201,IF(CIG201&lt;201,CIG201/2,IF(CIG201&lt;=301,CIG201/3,CIG201/4))))</f>
        <v>0</v>
      </c>
      <c r="CII201" s="108">
        <v>5</v>
      </c>
      <c r="CIJ201" s="109"/>
      <c r="CIK201" s="87"/>
      <c r="CIL201" s="87"/>
      <c r="CIM201" s="87">
        <v>0</v>
      </c>
      <c r="CIN201" s="87">
        <f>CIL201+CIM201</f>
        <v>0</v>
      </c>
      <c r="CIO201" s="87">
        <v>0</v>
      </c>
      <c r="CIP201" s="87">
        <f>CIN201*(($H$150)+1)+(IF(CIO201&lt;101,CIO201,IF(CIO201&lt;201,CIO201/2,IF(CIO201&lt;=301,CIO201/3,CIO201/4))))</f>
        <v>0</v>
      </c>
      <c r="CIQ201" s="108">
        <v>5</v>
      </c>
      <c r="CIR201" s="109"/>
      <c r="CIS201" s="87"/>
      <c r="CIT201" s="87"/>
      <c r="CIU201" s="87">
        <v>0</v>
      </c>
      <c r="CIV201" s="87">
        <f>CIT201+CIU201</f>
        <v>0</v>
      </c>
      <c r="CIW201" s="87">
        <v>0</v>
      </c>
      <c r="CIX201" s="87">
        <f>CIV201*(($H$150)+1)+(IF(CIW201&lt;101,CIW201,IF(CIW201&lt;201,CIW201/2,IF(CIW201&lt;=301,CIW201/3,CIW201/4))))</f>
        <v>0</v>
      </c>
      <c r="CIY201" s="108">
        <v>5</v>
      </c>
      <c r="CIZ201" s="109"/>
      <c r="CJA201" s="87"/>
      <c r="CJB201" s="87"/>
      <c r="CJC201" s="87">
        <v>0</v>
      </c>
      <c r="CJD201" s="87">
        <f>CJB201+CJC201</f>
        <v>0</v>
      </c>
      <c r="CJE201" s="87">
        <v>0</v>
      </c>
      <c r="CJF201" s="87">
        <f>CJD201*(($H$150)+1)+(IF(CJE201&lt;101,CJE201,IF(CJE201&lt;201,CJE201/2,IF(CJE201&lt;=301,CJE201/3,CJE201/4))))</f>
        <v>0</v>
      </c>
      <c r="CJG201" s="108">
        <v>5</v>
      </c>
      <c r="CJH201" s="109"/>
      <c r="CJI201" s="87"/>
      <c r="CJJ201" s="87"/>
      <c r="CJK201" s="87">
        <v>0</v>
      </c>
      <c r="CJL201" s="87">
        <f>CJJ201+CJK201</f>
        <v>0</v>
      </c>
      <c r="CJM201" s="87">
        <v>0</v>
      </c>
      <c r="CJN201" s="87">
        <f>CJL201*(($H$150)+1)+(IF(CJM201&lt;101,CJM201,IF(CJM201&lt;201,CJM201/2,IF(CJM201&lt;=301,CJM201/3,CJM201/4))))</f>
        <v>0</v>
      </c>
      <c r="CJO201" s="108">
        <v>5</v>
      </c>
      <c r="CJP201" s="109"/>
      <c r="CJQ201" s="87"/>
      <c r="CJR201" s="87"/>
      <c r="CJS201" s="87">
        <v>0</v>
      </c>
      <c r="CJT201" s="87">
        <f>CJR201+CJS201</f>
        <v>0</v>
      </c>
      <c r="CJU201" s="87">
        <v>0</v>
      </c>
      <c r="CJV201" s="87">
        <f>CJT201*(($H$150)+1)+(IF(CJU201&lt;101,CJU201,IF(CJU201&lt;201,CJU201/2,IF(CJU201&lt;=301,CJU201/3,CJU201/4))))</f>
        <v>0</v>
      </c>
      <c r="CJW201" s="108">
        <v>5</v>
      </c>
      <c r="CJX201" s="109"/>
      <c r="CJY201" s="87"/>
      <c r="CJZ201" s="87"/>
      <c r="CKA201" s="87">
        <v>0</v>
      </c>
      <c r="CKB201" s="87">
        <f>CJZ201+CKA201</f>
        <v>0</v>
      </c>
      <c r="CKC201" s="87">
        <v>0</v>
      </c>
      <c r="CKD201" s="87">
        <f>CKB201*(($H$150)+1)+(IF(CKC201&lt;101,CKC201,IF(CKC201&lt;201,CKC201/2,IF(CKC201&lt;=301,CKC201/3,CKC201/4))))</f>
        <v>0</v>
      </c>
      <c r="CKE201" s="108">
        <v>5</v>
      </c>
      <c r="CKF201" s="109"/>
      <c r="CKG201" s="87"/>
      <c r="CKH201" s="87"/>
      <c r="CKI201" s="87">
        <v>0</v>
      </c>
      <c r="CKJ201" s="87">
        <f>CKH201+CKI201</f>
        <v>0</v>
      </c>
      <c r="CKK201" s="87">
        <v>0</v>
      </c>
      <c r="CKL201" s="87">
        <f>CKJ201*(($H$150)+1)+(IF(CKK201&lt;101,CKK201,IF(CKK201&lt;201,CKK201/2,IF(CKK201&lt;=301,CKK201/3,CKK201/4))))</f>
        <v>0</v>
      </c>
      <c r="CKM201" s="108">
        <v>5</v>
      </c>
      <c r="CKN201" s="109"/>
      <c r="CKO201" s="87"/>
      <c r="CKP201" s="87"/>
      <c r="CKQ201" s="87">
        <v>0</v>
      </c>
      <c r="CKR201" s="87">
        <f>CKP201+CKQ201</f>
        <v>0</v>
      </c>
      <c r="CKS201" s="87">
        <v>0</v>
      </c>
      <c r="CKT201" s="87">
        <f>CKR201*(($H$150)+1)+(IF(CKS201&lt;101,CKS201,IF(CKS201&lt;201,CKS201/2,IF(CKS201&lt;=301,CKS201/3,CKS201/4))))</f>
        <v>0</v>
      </c>
      <c r="CKU201" s="108">
        <v>5</v>
      </c>
      <c r="CKV201" s="109"/>
      <c r="CKW201" s="87"/>
      <c r="CKX201" s="87"/>
      <c r="CKY201" s="87">
        <v>0</v>
      </c>
      <c r="CKZ201" s="87">
        <f>CKX201+CKY201</f>
        <v>0</v>
      </c>
      <c r="CLA201" s="87">
        <v>0</v>
      </c>
      <c r="CLB201" s="87">
        <f>CKZ201*(($H$150)+1)+(IF(CLA201&lt;101,CLA201,IF(CLA201&lt;201,CLA201/2,IF(CLA201&lt;=301,CLA201/3,CLA201/4))))</f>
        <v>0</v>
      </c>
      <c r="CLC201" s="108">
        <v>5</v>
      </c>
      <c r="CLD201" s="109"/>
      <c r="CLE201" s="87"/>
      <c r="CLF201" s="87"/>
      <c r="CLG201" s="87">
        <v>0</v>
      </c>
      <c r="CLH201" s="87">
        <f>CLF201+CLG201</f>
        <v>0</v>
      </c>
      <c r="CLI201" s="87">
        <v>0</v>
      </c>
      <c r="CLJ201" s="87">
        <f>CLH201*(($H$150)+1)+(IF(CLI201&lt;101,CLI201,IF(CLI201&lt;201,CLI201/2,IF(CLI201&lt;=301,CLI201/3,CLI201/4))))</f>
        <v>0</v>
      </c>
      <c r="CLK201" s="108">
        <v>5</v>
      </c>
      <c r="CLL201" s="109"/>
      <c r="CLM201" s="87"/>
      <c r="CLN201" s="87"/>
      <c r="CLO201" s="87">
        <v>0</v>
      </c>
      <c r="CLP201" s="87">
        <f>CLN201+CLO201</f>
        <v>0</v>
      </c>
      <c r="CLQ201" s="87">
        <v>0</v>
      </c>
      <c r="CLR201" s="87">
        <f>CLP201*(($H$150)+1)+(IF(CLQ201&lt;101,CLQ201,IF(CLQ201&lt;201,CLQ201/2,IF(CLQ201&lt;=301,CLQ201/3,CLQ201/4))))</f>
        <v>0</v>
      </c>
      <c r="CLS201" s="108">
        <v>5</v>
      </c>
      <c r="CLT201" s="109"/>
      <c r="CLU201" s="87"/>
      <c r="CLV201" s="87"/>
      <c r="CLW201" s="87">
        <v>0</v>
      </c>
      <c r="CLX201" s="87">
        <f>CLV201+CLW201</f>
        <v>0</v>
      </c>
      <c r="CLY201" s="87">
        <v>0</v>
      </c>
      <c r="CLZ201" s="87">
        <f>CLX201*(($H$150)+1)+(IF(CLY201&lt;101,CLY201,IF(CLY201&lt;201,CLY201/2,IF(CLY201&lt;=301,CLY201/3,CLY201/4))))</f>
        <v>0</v>
      </c>
      <c r="CMA201" s="108">
        <v>5</v>
      </c>
      <c r="CMB201" s="109"/>
      <c r="CMC201" s="87"/>
      <c r="CMD201" s="87"/>
      <c r="CME201" s="87">
        <v>0</v>
      </c>
      <c r="CMF201" s="87">
        <f>CMD201+CME201</f>
        <v>0</v>
      </c>
      <c r="CMG201" s="87">
        <v>0</v>
      </c>
      <c r="CMH201" s="87">
        <f>CMF201*(($H$150)+1)+(IF(CMG201&lt;101,CMG201,IF(CMG201&lt;201,CMG201/2,IF(CMG201&lt;=301,CMG201/3,CMG201/4))))</f>
        <v>0</v>
      </c>
      <c r="CMI201" s="108">
        <v>5</v>
      </c>
      <c r="CMJ201" s="109"/>
      <c r="CMK201" s="87"/>
      <c r="CML201" s="87"/>
      <c r="CMM201" s="87">
        <v>0</v>
      </c>
      <c r="CMN201" s="87">
        <f>CML201+CMM201</f>
        <v>0</v>
      </c>
      <c r="CMO201" s="87">
        <v>0</v>
      </c>
      <c r="CMP201" s="87">
        <f>CMN201*(($H$150)+1)+(IF(CMO201&lt;101,CMO201,IF(CMO201&lt;201,CMO201/2,IF(CMO201&lt;=301,CMO201/3,CMO201/4))))</f>
        <v>0</v>
      </c>
      <c r="CMQ201" s="108">
        <v>5</v>
      </c>
      <c r="CMR201" s="109"/>
      <c r="CMS201" s="87"/>
      <c r="CMT201" s="87"/>
      <c r="CMU201" s="87">
        <v>0</v>
      </c>
      <c r="CMV201" s="87">
        <f>CMT201+CMU201</f>
        <v>0</v>
      </c>
      <c r="CMW201" s="87">
        <v>0</v>
      </c>
      <c r="CMX201" s="87">
        <f>CMV201*(($H$150)+1)+(IF(CMW201&lt;101,CMW201,IF(CMW201&lt;201,CMW201/2,IF(CMW201&lt;=301,CMW201/3,CMW201/4))))</f>
        <v>0</v>
      </c>
      <c r="CMY201" s="108">
        <v>5</v>
      </c>
      <c r="CMZ201" s="109"/>
      <c r="CNA201" s="87"/>
      <c r="CNB201" s="87"/>
      <c r="CNC201" s="87">
        <v>0</v>
      </c>
      <c r="CND201" s="87">
        <f>CNB201+CNC201</f>
        <v>0</v>
      </c>
      <c r="CNE201" s="87">
        <v>0</v>
      </c>
      <c r="CNF201" s="87">
        <f>CND201*(($H$150)+1)+(IF(CNE201&lt;101,CNE201,IF(CNE201&lt;201,CNE201/2,IF(CNE201&lt;=301,CNE201/3,CNE201/4))))</f>
        <v>0</v>
      </c>
      <c r="CNG201" s="108">
        <v>5</v>
      </c>
      <c r="CNH201" s="109"/>
      <c r="CNI201" s="87"/>
      <c r="CNJ201" s="87"/>
      <c r="CNK201" s="87">
        <v>0</v>
      </c>
      <c r="CNL201" s="87">
        <f>CNJ201+CNK201</f>
        <v>0</v>
      </c>
      <c r="CNM201" s="87">
        <v>0</v>
      </c>
      <c r="CNN201" s="87">
        <f>CNL201*(($H$150)+1)+(IF(CNM201&lt;101,CNM201,IF(CNM201&lt;201,CNM201/2,IF(CNM201&lt;=301,CNM201/3,CNM201/4))))</f>
        <v>0</v>
      </c>
      <c r="CNO201" s="108">
        <v>5</v>
      </c>
      <c r="CNP201" s="109"/>
      <c r="CNQ201" s="87"/>
      <c r="CNR201" s="87"/>
      <c r="CNS201" s="87">
        <v>0</v>
      </c>
      <c r="CNT201" s="87">
        <f>CNR201+CNS201</f>
        <v>0</v>
      </c>
      <c r="CNU201" s="87">
        <v>0</v>
      </c>
      <c r="CNV201" s="87">
        <f>CNT201*(($H$150)+1)+(IF(CNU201&lt;101,CNU201,IF(CNU201&lt;201,CNU201/2,IF(CNU201&lt;=301,CNU201/3,CNU201/4))))</f>
        <v>0</v>
      </c>
      <c r="CNW201" s="108">
        <v>5</v>
      </c>
      <c r="CNX201" s="109"/>
      <c r="CNY201" s="87"/>
      <c r="CNZ201" s="87"/>
      <c r="COA201" s="87">
        <v>0</v>
      </c>
      <c r="COB201" s="87">
        <f>CNZ201+COA201</f>
        <v>0</v>
      </c>
      <c r="COC201" s="87">
        <v>0</v>
      </c>
      <c r="COD201" s="87">
        <f>COB201*(($H$150)+1)+(IF(COC201&lt;101,COC201,IF(COC201&lt;201,COC201/2,IF(COC201&lt;=301,COC201/3,COC201/4))))</f>
        <v>0</v>
      </c>
      <c r="COE201" s="108">
        <v>5</v>
      </c>
      <c r="COF201" s="109"/>
      <c r="COG201" s="87"/>
      <c r="COH201" s="87"/>
      <c r="COI201" s="87">
        <v>0</v>
      </c>
      <c r="COJ201" s="87">
        <f>COH201+COI201</f>
        <v>0</v>
      </c>
      <c r="COK201" s="87">
        <v>0</v>
      </c>
      <c r="COL201" s="87">
        <f>COJ201*(($H$150)+1)+(IF(COK201&lt;101,COK201,IF(COK201&lt;201,COK201/2,IF(COK201&lt;=301,COK201/3,COK201/4))))</f>
        <v>0</v>
      </c>
      <c r="COM201" s="108">
        <v>5</v>
      </c>
      <c r="CON201" s="109"/>
      <c r="COO201" s="87"/>
      <c r="COP201" s="87"/>
      <c r="COQ201" s="87">
        <v>0</v>
      </c>
      <c r="COR201" s="87">
        <f>COP201+COQ201</f>
        <v>0</v>
      </c>
      <c r="COS201" s="87">
        <v>0</v>
      </c>
      <c r="COT201" s="87">
        <f>COR201*(($H$150)+1)+(IF(COS201&lt;101,COS201,IF(COS201&lt;201,COS201/2,IF(COS201&lt;=301,COS201/3,COS201/4))))</f>
        <v>0</v>
      </c>
      <c r="COU201" s="108">
        <v>5</v>
      </c>
      <c r="COV201" s="109"/>
      <c r="COW201" s="87"/>
      <c r="COX201" s="87"/>
      <c r="COY201" s="87">
        <v>0</v>
      </c>
      <c r="COZ201" s="87">
        <f>COX201+COY201</f>
        <v>0</v>
      </c>
      <c r="CPA201" s="87">
        <v>0</v>
      </c>
      <c r="CPB201" s="87">
        <f>COZ201*(($H$150)+1)+(IF(CPA201&lt;101,CPA201,IF(CPA201&lt;201,CPA201/2,IF(CPA201&lt;=301,CPA201/3,CPA201/4))))</f>
        <v>0</v>
      </c>
      <c r="CPC201" s="108">
        <v>5</v>
      </c>
      <c r="CPD201" s="109"/>
      <c r="CPE201" s="87"/>
      <c r="CPF201" s="87"/>
      <c r="CPG201" s="87">
        <v>0</v>
      </c>
      <c r="CPH201" s="87">
        <f>CPF201+CPG201</f>
        <v>0</v>
      </c>
      <c r="CPI201" s="87">
        <v>0</v>
      </c>
      <c r="CPJ201" s="87">
        <f>CPH201*(($H$150)+1)+(IF(CPI201&lt;101,CPI201,IF(CPI201&lt;201,CPI201/2,IF(CPI201&lt;=301,CPI201/3,CPI201/4))))</f>
        <v>0</v>
      </c>
      <c r="CPK201" s="108">
        <v>5</v>
      </c>
      <c r="CPL201" s="109"/>
      <c r="CPM201" s="87"/>
      <c r="CPN201" s="87"/>
      <c r="CPO201" s="87">
        <v>0</v>
      </c>
      <c r="CPP201" s="87">
        <f>CPN201+CPO201</f>
        <v>0</v>
      </c>
      <c r="CPQ201" s="87">
        <v>0</v>
      </c>
      <c r="CPR201" s="87">
        <f>CPP201*(($H$150)+1)+(IF(CPQ201&lt;101,CPQ201,IF(CPQ201&lt;201,CPQ201/2,IF(CPQ201&lt;=301,CPQ201/3,CPQ201/4))))</f>
        <v>0</v>
      </c>
      <c r="CPS201" s="108">
        <v>5</v>
      </c>
      <c r="CPT201" s="109"/>
      <c r="CPU201" s="87"/>
      <c r="CPV201" s="87"/>
      <c r="CPW201" s="87">
        <v>0</v>
      </c>
      <c r="CPX201" s="87">
        <f>CPV201+CPW201</f>
        <v>0</v>
      </c>
      <c r="CPY201" s="87">
        <v>0</v>
      </c>
      <c r="CPZ201" s="87">
        <f>CPX201*(($H$150)+1)+(IF(CPY201&lt;101,CPY201,IF(CPY201&lt;201,CPY201/2,IF(CPY201&lt;=301,CPY201/3,CPY201/4))))</f>
        <v>0</v>
      </c>
      <c r="CQA201" s="108">
        <v>5</v>
      </c>
      <c r="CQB201" s="109"/>
      <c r="CQC201" s="87"/>
      <c r="CQD201" s="87"/>
      <c r="CQE201" s="87">
        <v>0</v>
      </c>
      <c r="CQF201" s="87">
        <f>CQD201+CQE201</f>
        <v>0</v>
      </c>
      <c r="CQG201" s="87">
        <v>0</v>
      </c>
      <c r="CQH201" s="87">
        <f>CQF201*(($H$150)+1)+(IF(CQG201&lt;101,CQG201,IF(CQG201&lt;201,CQG201/2,IF(CQG201&lt;=301,CQG201/3,CQG201/4))))</f>
        <v>0</v>
      </c>
      <c r="CQI201" s="108">
        <v>5</v>
      </c>
      <c r="CQJ201" s="109"/>
      <c r="CQK201" s="87"/>
      <c r="CQL201" s="87"/>
      <c r="CQM201" s="87">
        <v>0</v>
      </c>
      <c r="CQN201" s="87">
        <f>CQL201+CQM201</f>
        <v>0</v>
      </c>
      <c r="CQO201" s="87">
        <v>0</v>
      </c>
      <c r="CQP201" s="87">
        <f>CQN201*(($H$150)+1)+(IF(CQO201&lt;101,CQO201,IF(CQO201&lt;201,CQO201/2,IF(CQO201&lt;=301,CQO201/3,CQO201/4))))</f>
        <v>0</v>
      </c>
      <c r="CQQ201" s="108">
        <v>5</v>
      </c>
      <c r="CQR201" s="109"/>
      <c r="CQS201" s="87"/>
      <c r="CQT201" s="87"/>
      <c r="CQU201" s="87">
        <v>0</v>
      </c>
      <c r="CQV201" s="87">
        <f>CQT201+CQU201</f>
        <v>0</v>
      </c>
      <c r="CQW201" s="87">
        <v>0</v>
      </c>
      <c r="CQX201" s="87">
        <f>CQV201*(($H$150)+1)+(IF(CQW201&lt;101,CQW201,IF(CQW201&lt;201,CQW201/2,IF(CQW201&lt;=301,CQW201/3,CQW201/4))))</f>
        <v>0</v>
      </c>
      <c r="CQY201" s="108">
        <v>5</v>
      </c>
      <c r="CQZ201" s="109"/>
      <c r="CRA201" s="87"/>
      <c r="CRB201" s="87"/>
      <c r="CRC201" s="87">
        <v>0</v>
      </c>
      <c r="CRD201" s="87">
        <f>CRB201+CRC201</f>
        <v>0</v>
      </c>
      <c r="CRE201" s="87">
        <v>0</v>
      </c>
      <c r="CRF201" s="87">
        <f>CRD201*(($H$150)+1)+(IF(CRE201&lt;101,CRE201,IF(CRE201&lt;201,CRE201/2,IF(CRE201&lt;=301,CRE201/3,CRE201/4))))</f>
        <v>0</v>
      </c>
      <c r="CRG201" s="108">
        <v>5</v>
      </c>
      <c r="CRH201" s="109"/>
      <c r="CRI201" s="87"/>
      <c r="CRJ201" s="87"/>
      <c r="CRK201" s="87">
        <v>0</v>
      </c>
      <c r="CRL201" s="87">
        <f>CRJ201+CRK201</f>
        <v>0</v>
      </c>
      <c r="CRM201" s="87">
        <v>0</v>
      </c>
      <c r="CRN201" s="87">
        <f>CRL201*(($H$150)+1)+(IF(CRM201&lt;101,CRM201,IF(CRM201&lt;201,CRM201/2,IF(CRM201&lt;=301,CRM201/3,CRM201/4))))</f>
        <v>0</v>
      </c>
      <c r="CRO201" s="108">
        <v>5</v>
      </c>
      <c r="CRP201" s="109"/>
      <c r="CRQ201" s="87"/>
      <c r="CRR201" s="87"/>
      <c r="CRS201" s="87">
        <v>0</v>
      </c>
      <c r="CRT201" s="87">
        <f>CRR201+CRS201</f>
        <v>0</v>
      </c>
      <c r="CRU201" s="87">
        <v>0</v>
      </c>
      <c r="CRV201" s="87">
        <f>CRT201*(($H$150)+1)+(IF(CRU201&lt;101,CRU201,IF(CRU201&lt;201,CRU201/2,IF(CRU201&lt;=301,CRU201/3,CRU201/4))))</f>
        <v>0</v>
      </c>
      <c r="CRW201" s="108">
        <v>5</v>
      </c>
      <c r="CRX201" s="109"/>
      <c r="CRY201" s="87"/>
      <c r="CRZ201" s="87"/>
      <c r="CSA201" s="87">
        <v>0</v>
      </c>
      <c r="CSB201" s="87">
        <f>CRZ201+CSA201</f>
        <v>0</v>
      </c>
      <c r="CSC201" s="87">
        <v>0</v>
      </c>
      <c r="CSD201" s="87">
        <f>CSB201*(($H$150)+1)+(IF(CSC201&lt;101,CSC201,IF(CSC201&lt;201,CSC201/2,IF(CSC201&lt;=301,CSC201/3,CSC201/4))))</f>
        <v>0</v>
      </c>
      <c r="CSE201" s="108">
        <v>5</v>
      </c>
      <c r="CSF201" s="109"/>
      <c r="CSG201" s="87"/>
      <c r="CSH201" s="87"/>
      <c r="CSI201" s="87">
        <v>0</v>
      </c>
      <c r="CSJ201" s="87">
        <f>CSH201+CSI201</f>
        <v>0</v>
      </c>
      <c r="CSK201" s="87">
        <v>0</v>
      </c>
      <c r="CSL201" s="87">
        <f>CSJ201*(($H$150)+1)+(IF(CSK201&lt;101,CSK201,IF(CSK201&lt;201,CSK201/2,IF(CSK201&lt;=301,CSK201/3,CSK201/4))))</f>
        <v>0</v>
      </c>
      <c r="CSM201" s="108">
        <v>5</v>
      </c>
      <c r="CSN201" s="109"/>
      <c r="CSO201" s="87"/>
      <c r="CSP201" s="87"/>
      <c r="CSQ201" s="87">
        <v>0</v>
      </c>
      <c r="CSR201" s="87">
        <f>CSP201+CSQ201</f>
        <v>0</v>
      </c>
      <c r="CSS201" s="87">
        <v>0</v>
      </c>
      <c r="CST201" s="87">
        <f>CSR201*(($H$150)+1)+(IF(CSS201&lt;101,CSS201,IF(CSS201&lt;201,CSS201/2,IF(CSS201&lt;=301,CSS201/3,CSS201/4))))</f>
        <v>0</v>
      </c>
      <c r="CSU201" s="108">
        <v>5</v>
      </c>
      <c r="CSV201" s="109"/>
      <c r="CSW201" s="87"/>
      <c r="CSX201" s="87"/>
      <c r="CSY201" s="87">
        <v>0</v>
      </c>
      <c r="CSZ201" s="87">
        <f>CSX201+CSY201</f>
        <v>0</v>
      </c>
      <c r="CTA201" s="87">
        <v>0</v>
      </c>
      <c r="CTB201" s="87">
        <f>CSZ201*(($H$150)+1)+(IF(CTA201&lt;101,CTA201,IF(CTA201&lt;201,CTA201/2,IF(CTA201&lt;=301,CTA201/3,CTA201/4))))</f>
        <v>0</v>
      </c>
      <c r="CTC201" s="108">
        <v>5</v>
      </c>
      <c r="CTD201" s="109"/>
      <c r="CTE201" s="87"/>
      <c r="CTF201" s="87"/>
      <c r="CTG201" s="87">
        <v>0</v>
      </c>
      <c r="CTH201" s="87">
        <f>CTF201+CTG201</f>
        <v>0</v>
      </c>
      <c r="CTI201" s="87">
        <v>0</v>
      </c>
      <c r="CTJ201" s="87">
        <f>CTH201*(($H$150)+1)+(IF(CTI201&lt;101,CTI201,IF(CTI201&lt;201,CTI201/2,IF(CTI201&lt;=301,CTI201/3,CTI201/4))))</f>
        <v>0</v>
      </c>
      <c r="CTK201" s="108">
        <v>5</v>
      </c>
      <c r="CTL201" s="109"/>
      <c r="CTM201" s="87"/>
      <c r="CTN201" s="87"/>
      <c r="CTO201" s="87">
        <v>0</v>
      </c>
      <c r="CTP201" s="87">
        <f>CTN201+CTO201</f>
        <v>0</v>
      </c>
      <c r="CTQ201" s="87">
        <v>0</v>
      </c>
      <c r="CTR201" s="87">
        <f>CTP201*(($H$150)+1)+(IF(CTQ201&lt;101,CTQ201,IF(CTQ201&lt;201,CTQ201/2,IF(CTQ201&lt;=301,CTQ201/3,CTQ201/4))))</f>
        <v>0</v>
      </c>
      <c r="CTS201" s="108">
        <v>5</v>
      </c>
      <c r="CTT201" s="109"/>
      <c r="CTU201" s="87"/>
      <c r="CTV201" s="87"/>
      <c r="CTW201" s="87">
        <v>0</v>
      </c>
      <c r="CTX201" s="87">
        <f>CTV201+CTW201</f>
        <v>0</v>
      </c>
      <c r="CTY201" s="87">
        <v>0</v>
      </c>
      <c r="CTZ201" s="87">
        <f>CTX201*(($H$150)+1)+(IF(CTY201&lt;101,CTY201,IF(CTY201&lt;201,CTY201/2,IF(CTY201&lt;=301,CTY201/3,CTY201/4))))</f>
        <v>0</v>
      </c>
      <c r="CUA201" s="108">
        <v>5</v>
      </c>
      <c r="CUB201" s="109"/>
      <c r="CUC201" s="87"/>
      <c r="CUD201" s="87"/>
      <c r="CUE201" s="87">
        <v>0</v>
      </c>
      <c r="CUF201" s="87">
        <f>CUD201+CUE201</f>
        <v>0</v>
      </c>
      <c r="CUG201" s="87">
        <v>0</v>
      </c>
      <c r="CUH201" s="87">
        <f>CUF201*(($H$150)+1)+(IF(CUG201&lt;101,CUG201,IF(CUG201&lt;201,CUG201/2,IF(CUG201&lt;=301,CUG201/3,CUG201/4))))</f>
        <v>0</v>
      </c>
      <c r="CUI201" s="108">
        <v>5</v>
      </c>
      <c r="CUJ201" s="109"/>
      <c r="CUK201" s="87"/>
      <c r="CUL201" s="87"/>
      <c r="CUM201" s="87">
        <v>0</v>
      </c>
      <c r="CUN201" s="87">
        <f>CUL201+CUM201</f>
        <v>0</v>
      </c>
      <c r="CUO201" s="87">
        <v>0</v>
      </c>
      <c r="CUP201" s="87">
        <f>CUN201*(($H$150)+1)+(IF(CUO201&lt;101,CUO201,IF(CUO201&lt;201,CUO201/2,IF(CUO201&lt;=301,CUO201/3,CUO201/4))))</f>
        <v>0</v>
      </c>
      <c r="CUQ201" s="108">
        <v>5</v>
      </c>
      <c r="CUR201" s="109"/>
      <c r="CUS201" s="87"/>
      <c r="CUT201" s="87"/>
      <c r="CUU201" s="87">
        <v>0</v>
      </c>
      <c r="CUV201" s="87">
        <f>CUT201+CUU201</f>
        <v>0</v>
      </c>
      <c r="CUW201" s="87">
        <v>0</v>
      </c>
      <c r="CUX201" s="87">
        <f>CUV201*(($H$150)+1)+(IF(CUW201&lt;101,CUW201,IF(CUW201&lt;201,CUW201/2,IF(CUW201&lt;=301,CUW201/3,CUW201/4))))</f>
        <v>0</v>
      </c>
      <c r="CUY201" s="108">
        <v>5</v>
      </c>
      <c r="CUZ201" s="109"/>
      <c r="CVA201" s="87"/>
      <c r="CVB201" s="87"/>
      <c r="CVC201" s="87">
        <v>0</v>
      </c>
      <c r="CVD201" s="87">
        <f>CVB201+CVC201</f>
        <v>0</v>
      </c>
      <c r="CVE201" s="87">
        <v>0</v>
      </c>
      <c r="CVF201" s="87">
        <f>CVD201*(($H$150)+1)+(IF(CVE201&lt;101,CVE201,IF(CVE201&lt;201,CVE201/2,IF(CVE201&lt;=301,CVE201/3,CVE201/4))))</f>
        <v>0</v>
      </c>
      <c r="CVG201" s="108">
        <v>5</v>
      </c>
      <c r="CVH201" s="109"/>
      <c r="CVI201" s="87"/>
      <c r="CVJ201" s="87"/>
      <c r="CVK201" s="87">
        <v>0</v>
      </c>
      <c r="CVL201" s="87">
        <f>CVJ201+CVK201</f>
        <v>0</v>
      </c>
      <c r="CVM201" s="87">
        <v>0</v>
      </c>
      <c r="CVN201" s="87">
        <f>CVL201*(($H$150)+1)+(IF(CVM201&lt;101,CVM201,IF(CVM201&lt;201,CVM201/2,IF(CVM201&lt;=301,CVM201/3,CVM201/4))))</f>
        <v>0</v>
      </c>
      <c r="CVO201" s="108">
        <v>5</v>
      </c>
      <c r="CVP201" s="109"/>
      <c r="CVQ201" s="87"/>
      <c r="CVR201" s="87"/>
      <c r="CVS201" s="87">
        <v>0</v>
      </c>
      <c r="CVT201" s="87">
        <f>CVR201+CVS201</f>
        <v>0</v>
      </c>
      <c r="CVU201" s="87">
        <v>0</v>
      </c>
      <c r="CVV201" s="87">
        <f>CVT201*(($H$150)+1)+(IF(CVU201&lt;101,CVU201,IF(CVU201&lt;201,CVU201/2,IF(CVU201&lt;=301,CVU201/3,CVU201/4))))</f>
        <v>0</v>
      </c>
      <c r="CVW201" s="108">
        <v>5</v>
      </c>
      <c r="CVX201" s="109"/>
      <c r="CVY201" s="87"/>
      <c r="CVZ201" s="87"/>
      <c r="CWA201" s="87">
        <v>0</v>
      </c>
      <c r="CWB201" s="87">
        <f>CVZ201+CWA201</f>
        <v>0</v>
      </c>
      <c r="CWC201" s="87">
        <v>0</v>
      </c>
      <c r="CWD201" s="87">
        <f>CWB201*(($H$150)+1)+(IF(CWC201&lt;101,CWC201,IF(CWC201&lt;201,CWC201/2,IF(CWC201&lt;=301,CWC201/3,CWC201/4))))</f>
        <v>0</v>
      </c>
      <c r="CWE201" s="108">
        <v>5</v>
      </c>
      <c r="CWF201" s="109"/>
      <c r="CWG201" s="87"/>
      <c r="CWH201" s="87"/>
      <c r="CWI201" s="87">
        <v>0</v>
      </c>
      <c r="CWJ201" s="87">
        <f>CWH201+CWI201</f>
        <v>0</v>
      </c>
      <c r="CWK201" s="87">
        <v>0</v>
      </c>
      <c r="CWL201" s="87">
        <f>CWJ201*(($H$150)+1)+(IF(CWK201&lt;101,CWK201,IF(CWK201&lt;201,CWK201/2,IF(CWK201&lt;=301,CWK201/3,CWK201/4))))</f>
        <v>0</v>
      </c>
      <c r="CWM201" s="108">
        <v>5</v>
      </c>
      <c r="CWN201" s="109"/>
      <c r="CWO201" s="87"/>
      <c r="CWP201" s="87"/>
      <c r="CWQ201" s="87">
        <v>0</v>
      </c>
      <c r="CWR201" s="87">
        <f>CWP201+CWQ201</f>
        <v>0</v>
      </c>
      <c r="CWS201" s="87">
        <v>0</v>
      </c>
      <c r="CWT201" s="87">
        <f>CWR201*(($H$150)+1)+(IF(CWS201&lt;101,CWS201,IF(CWS201&lt;201,CWS201/2,IF(CWS201&lt;=301,CWS201/3,CWS201/4))))</f>
        <v>0</v>
      </c>
      <c r="CWU201" s="108">
        <v>5</v>
      </c>
      <c r="CWV201" s="109"/>
      <c r="CWW201" s="87"/>
      <c r="CWX201" s="87"/>
      <c r="CWY201" s="87">
        <v>0</v>
      </c>
      <c r="CWZ201" s="87">
        <f>CWX201+CWY201</f>
        <v>0</v>
      </c>
      <c r="CXA201" s="87">
        <v>0</v>
      </c>
      <c r="CXB201" s="87">
        <f>CWZ201*(($H$150)+1)+(IF(CXA201&lt;101,CXA201,IF(CXA201&lt;201,CXA201/2,IF(CXA201&lt;=301,CXA201/3,CXA201/4))))</f>
        <v>0</v>
      </c>
      <c r="CXC201" s="108">
        <v>5</v>
      </c>
      <c r="CXD201" s="109"/>
      <c r="CXE201" s="87"/>
      <c r="CXF201" s="87"/>
      <c r="CXG201" s="87">
        <v>0</v>
      </c>
      <c r="CXH201" s="87">
        <f>CXF201+CXG201</f>
        <v>0</v>
      </c>
      <c r="CXI201" s="87">
        <v>0</v>
      </c>
      <c r="CXJ201" s="87">
        <f>CXH201*(($H$150)+1)+(IF(CXI201&lt;101,CXI201,IF(CXI201&lt;201,CXI201/2,IF(CXI201&lt;=301,CXI201/3,CXI201/4))))</f>
        <v>0</v>
      </c>
      <c r="CXK201" s="108">
        <v>5</v>
      </c>
      <c r="CXL201" s="109"/>
      <c r="CXM201" s="87"/>
      <c r="CXN201" s="87"/>
      <c r="CXO201" s="87">
        <v>0</v>
      </c>
      <c r="CXP201" s="87">
        <f>CXN201+CXO201</f>
        <v>0</v>
      </c>
      <c r="CXQ201" s="87">
        <v>0</v>
      </c>
      <c r="CXR201" s="87">
        <f>CXP201*(($H$150)+1)+(IF(CXQ201&lt;101,CXQ201,IF(CXQ201&lt;201,CXQ201/2,IF(CXQ201&lt;=301,CXQ201/3,CXQ201/4))))</f>
        <v>0</v>
      </c>
      <c r="CXS201" s="108">
        <v>5</v>
      </c>
      <c r="CXT201" s="109"/>
      <c r="CXU201" s="87"/>
      <c r="CXV201" s="87"/>
      <c r="CXW201" s="87">
        <v>0</v>
      </c>
      <c r="CXX201" s="87">
        <f>CXV201+CXW201</f>
        <v>0</v>
      </c>
      <c r="CXY201" s="87">
        <v>0</v>
      </c>
      <c r="CXZ201" s="87">
        <f>CXX201*(($H$150)+1)+(IF(CXY201&lt;101,CXY201,IF(CXY201&lt;201,CXY201/2,IF(CXY201&lt;=301,CXY201/3,CXY201/4))))</f>
        <v>0</v>
      </c>
      <c r="CYA201" s="108">
        <v>5</v>
      </c>
      <c r="CYB201" s="109"/>
      <c r="CYC201" s="87"/>
      <c r="CYD201" s="87"/>
      <c r="CYE201" s="87">
        <v>0</v>
      </c>
      <c r="CYF201" s="87">
        <f>CYD201+CYE201</f>
        <v>0</v>
      </c>
      <c r="CYG201" s="87">
        <v>0</v>
      </c>
      <c r="CYH201" s="87">
        <f>CYF201*(($H$150)+1)+(IF(CYG201&lt;101,CYG201,IF(CYG201&lt;201,CYG201/2,IF(CYG201&lt;=301,CYG201/3,CYG201/4))))</f>
        <v>0</v>
      </c>
      <c r="CYI201" s="108">
        <v>5</v>
      </c>
      <c r="CYJ201" s="109"/>
      <c r="CYK201" s="87"/>
      <c r="CYL201" s="87"/>
      <c r="CYM201" s="87">
        <v>0</v>
      </c>
      <c r="CYN201" s="87">
        <f>CYL201+CYM201</f>
        <v>0</v>
      </c>
      <c r="CYO201" s="87">
        <v>0</v>
      </c>
      <c r="CYP201" s="87">
        <f>CYN201*(($H$150)+1)+(IF(CYO201&lt;101,CYO201,IF(CYO201&lt;201,CYO201/2,IF(CYO201&lt;=301,CYO201/3,CYO201/4))))</f>
        <v>0</v>
      </c>
      <c r="CYQ201" s="108">
        <v>5</v>
      </c>
      <c r="CYR201" s="109"/>
      <c r="CYS201" s="87"/>
      <c r="CYT201" s="87"/>
      <c r="CYU201" s="87">
        <v>0</v>
      </c>
      <c r="CYV201" s="87">
        <f>CYT201+CYU201</f>
        <v>0</v>
      </c>
      <c r="CYW201" s="87">
        <v>0</v>
      </c>
      <c r="CYX201" s="87">
        <f>CYV201*(($H$150)+1)+(IF(CYW201&lt;101,CYW201,IF(CYW201&lt;201,CYW201/2,IF(CYW201&lt;=301,CYW201/3,CYW201/4))))</f>
        <v>0</v>
      </c>
      <c r="CYY201" s="108">
        <v>5</v>
      </c>
      <c r="CYZ201" s="109"/>
      <c r="CZA201" s="87"/>
      <c r="CZB201" s="87"/>
      <c r="CZC201" s="87">
        <v>0</v>
      </c>
      <c r="CZD201" s="87">
        <f>CZB201+CZC201</f>
        <v>0</v>
      </c>
      <c r="CZE201" s="87">
        <v>0</v>
      </c>
      <c r="CZF201" s="87">
        <f>CZD201*(($H$150)+1)+(IF(CZE201&lt;101,CZE201,IF(CZE201&lt;201,CZE201/2,IF(CZE201&lt;=301,CZE201/3,CZE201/4))))</f>
        <v>0</v>
      </c>
      <c r="CZG201" s="108">
        <v>5</v>
      </c>
      <c r="CZH201" s="109"/>
      <c r="CZI201" s="87"/>
      <c r="CZJ201" s="87"/>
      <c r="CZK201" s="87">
        <v>0</v>
      </c>
      <c r="CZL201" s="87">
        <f>CZJ201+CZK201</f>
        <v>0</v>
      </c>
      <c r="CZM201" s="87">
        <v>0</v>
      </c>
      <c r="CZN201" s="87">
        <f>CZL201*(($H$150)+1)+(IF(CZM201&lt;101,CZM201,IF(CZM201&lt;201,CZM201/2,IF(CZM201&lt;=301,CZM201/3,CZM201/4))))</f>
        <v>0</v>
      </c>
      <c r="CZO201" s="108">
        <v>5</v>
      </c>
      <c r="CZP201" s="109"/>
      <c r="CZQ201" s="87"/>
      <c r="CZR201" s="87"/>
      <c r="CZS201" s="87">
        <v>0</v>
      </c>
      <c r="CZT201" s="87">
        <f>CZR201+CZS201</f>
        <v>0</v>
      </c>
      <c r="CZU201" s="87">
        <v>0</v>
      </c>
      <c r="CZV201" s="87">
        <f>CZT201*(($H$150)+1)+(IF(CZU201&lt;101,CZU201,IF(CZU201&lt;201,CZU201/2,IF(CZU201&lt;=301,CZU201/3,CZU201/4))))</f>
        <v>0</v>
      </c>
      <c r="CZW201" s="108">
        <v>5</v>
      </c>
      <c r="CZX201" s="109"/>
      <c r="CZY201" s="87"/>
      <c r="CZZ201" s="87"/>
      <c r="DAA201" s="87">
        <v>0</v>
      </c>
      <c r="DAB201" s="87">
        <f>CZZ201+DAA201</f>
        <v>0</v>
      </c>
      <c r="DAC201" s="87">
        <v>0</v>
      </c>
      <c r="DAD201" s="87">
        <f>DAB201*(($H$150)+1)+(IF(DAC201&lt;101,DAC201,IF(DAC201&lt;201,DAC201/2,IF(DAC201&lt;=301,DAC201/3,DAC201/4))))</f>
        <v>0</v>
      </c>
      <c r="DAE201" s="108">
        <v>5</v>
      </c>
      <c r="DAF201" s="109"/>
      <c r="DAG201" s="87"/>
      <c r="DAH201" s="87"/>
      <c r="DAI201" s="87">
        <v>0</v>
      </c>
      <c r="DAJ201" s="87">
        <f>DAH201+DAI201</f>
        <v>0</v>
      </c>
      <c r="DAK201" s="87">
        <v>0</v>
      </c>
      <c r="DAL201" s="87">
        <f>DAJ201*(($H$150)+1)+(IF(DAK201&lt;101,DAK201,IF(DAK201&lt;201,DAK201/2,IF(DAK201&lt;=301,DAK201/3,DAK201/4))))</f>
        <v>0</v>
      </c>
      <c r="DAM201" s="108">
        <v>5</v>
      </c>
      <c r="DAN201" s="109"/>
      <c r="DAO201" s="87"/>
      <c r="DAP201" s="87"/>
      <c r="DAQ201" s="87">
        <v>0</v>
      </c>
      <c r="DAR201" s="87">
        <f>DAP201+DAQ201</f>
        <v>0</v>
      </c>
      <c r="DAS201" s="87">
        <v>0</v>
      </c>
      <c r="DAT201" s="87">
        <f>DAR201*(($H$150)+1)+(IF(DAS201&lt;101,DAS201,IF(DAS201&lt;201,DAS201/2,IF(DAS201&lt;=301,DAS201/3,DAS201/4))))</f>
        <v>0</v>
      </c>
      <c r="DAU201" s="108">
        <v>5</v>
      </c>
      <c r="DAV201" s="109"/>
      <c r="DAW201" s="87"/>
      <c r="DAX201" s="87"/>
      <c r="DAY201" s="87">
        <v>0</v>
      </c>
      <c r="DAZ201" s="87">
        <f>DAX201+DAY201</f>
        <v>0</v>
      </c>
      <c r="DBA201" s="87">
        <v>0</v>
      </c>
      <c r="DBB201" s="87">
        <f>DAZ201*(($H$150)+1)+(IF(DBA201&lt;101,DBA201,IF(DBA201&lt;201,DBA201/2,IF(DBA201&lt;=301,DBA201/3,DBA201/4))))</f>
        <v>0</v>
      </c>
      <c r="DBC201" s="108">
        <v>5</v>
      </c>
      <c r="DBD201" s="109"/>
      <c r="DBE201" s="87"/>
      <c r="DBF201" s="87"/>
      <c r="DBG201" s="87">
        <v>0</v>
      </c>
      <c r="DBH201" s="87">
        <f>DBF201+DBG201</f>
        <v>0</v>
      </c>
      <c r="DBI201" s="87">
        <v>0</v>
      </c>
      <c r="DBJ201" s="87">
        <f>DBH201*(($H$150)+1)+(IF(DBI201&lt;101,DBI201,IF(DBI201&lt;201,DBI201/2,IF(DBI201&lt;=301,DBI201/3,DBI201/4))))</f>
        <v>0</v>
      </c>
      <c r="DBK201" s="108">
        <v>5</v>
      </c>
      <c r="DBL201" s="109"/>
      <c r="DBM201" s="87"/>
      <c r="DBN201" s="87"/>
      <c r="DBO201" s="87">
        <v>0</v>
      </c>
      <c r="DBP201" s="87">
        <f>DBN201+DBO201</f>
        <v>0</v>
      </c>
      <c r="DBQ201" s="87">
        <v>0</v>
      </c>
      <c r="DBR201" s="87">
        <f>DBP201*(($H$150)+1)+(IF(DBQ201&lt;101,DBQ201,IF(DBQ201&lt;201,DBQ201/2,IF(DBQ201&lt;=301,DBQ201/3,DBQ201/4))))</f>
        <v>0</v>
      </c>
      <c r="DBS201" s="108">
        <v>5</v>
      </c>
      <c r="DBT201" s="109"/>
      <c r="DBU201" s="87"/>
      <c r="DBV201" s="87"/>
      <c r="DBW201" s="87">
        <v>0</v>
      </c>
      <c r="DBX201" s="87">
        <f>DBV201+DBW201</f>
        <v>0</v>
      </c>
      <c r="DBY201" s="87">
        <v>0</v>
      </c>
      <c r="DBZ201" s="87">
        <f>DBX201*(($H$150)+1)+(IF(DBY201&lt;101,DBY201,IF(DBY201&lt;201,DBY201/2,IF(DBY201&lt;=301,DBY201/3,DBY201/4))))</f>
        <v>0</v>
      </c>
      <c r="DCA201" s="108">
        <v>5</v>
      </c>
      <c r="DCB201" s="109"/>
      <c r="DCC201" s="87"/>
      <c r="DCD201" s="87"/>
      <c r="DCE201" s="87">
        <v>0</v>
      </c>
      <c r="DCF201" s="87">
        <f>DCD201+DCE201</f>
        <v>0</v>
      </c>
      <c r="DCG201" s="87">
        <v>0</v>
      </c>
      <c r="DCH201" s="87">
        <f>DCF201*(($H$150)+1)+(IF(DCG201&lt;101,DCG201,IF(DCG201&lt;201,DCG201/2,IF(DCG201&lt;=301,DCG201/3,DCG201/4))))</f>
        <v>0</v>
      </c>
      <c r="DCI201" s="108">
        <v>5</v>
      </c>
      <c r="DCJ201" s="109"/>
      <c r="DCK201" s="87"/>
      <c r="DCL201" s="87"/>
      <c r="DCM201" s="87">
        <v>0</v>
      </c>
      <c r="DCN201" s="87">
        <f>DCL201+DCM201</f>
        <v>0</v>
      </c>
      <c r="DCO201" s="87">
        <v>0</v>
      </c>
      <c r="DCP201" s="87">
        <f>DCN201*(($H$150)+1)+(IF(DCO201&lt;101,DCO201,IF(DCO201&lt;201,DCO201/2,IF(DCO201&lt;=301,DCO201/3,DCO201/4))))</f>
        <v>0</v>
      </c>
      <c r="DCQ201" s="108">
        <v>5</v>
      </c>
      <c r="DCR201" s="109"/>
      <c r="DCS201" s="87"/>
      <c r="DCT201" s="87"/>
      <c r="DCU201" s="87">
        <v>0</v>
      </c>
      <c r="DCV201" s="87">
        <f>DCT201+DCU201</f>
        <v>0</v>
      </c>
      <c r="DCW201" s="87">
        <v>0</v>
      </c>
      <c r="DCX201" s="87">
        <f>DCV201*(($H$150)+1)+(IF(DCW201&lt;101,DCW201,IF(DCW201&lt;201,DCW201/2,IF(DCW201&lt;=301,DCW201/3,DCW201/4))))</f>
        <v>0</v>
      </c>
      <c r="DCY201" s="108">
        <v>5</v>
      </c>
      <c r="DCZ201" s="109"/>
      <c r="DDA201" s="87"/>
      <c r="DDB201" s="87"/>
      <c r="DDC201" s="87">
        <v>0</v>
      </c>
      <c r="DDD201" s="87">
        <f>DDB201+DDC201</f>
        <v>0</v>
      </c>
      <c r="DDE201" s="87">
        <v>0</v>
      </c>
      <c r="DDF201" s="87">
        <f>DDD201*(($H$150)+1)+(IF(DDE201&lt;101,DDE201,IF(DDE201&lt;201,DDE201/2,IF(DDE201&lt;=301,DDE201/3,DDE201/4))))</f>
        <v>0</v>
      </c>
      <c r="DDG201" s="108">
        <v>5</v>
      </c>
      <c r="DDH201" s="109"/>
      <c r="DDI201" s="87"/>
      <c r="DDJ201" s="87"/>
      <c r="DDK201" s="87">
        <v>0</v>
      </c>
      <c r="DDL201" s="87">
        <f>DDJ201+DDK201</f>
        <v>0</v>
      </c>
      <c r="DDM201" s="87">
        <v>0</v>
      </c>
      <c r="DDN201" s="87">
        <f>DDL201*(($H$150)+1)+(IF(DDM201&lt;101,DDM201,IF(DDM201&lt;201,DDM201/2,IF(DDM201&lt;=301,DDM201/3,DDM201/4))))</f>
        <v>0</v>
      </c>
      <c r="DDO201" s="108">
        <v>5</v>
      </c>
      <c r="DDP201" s="109"/>
      <c r="DDQ201" s="87"/>
      <c r="DDR201" s="87"/>
      <c r="DDS201" s="87">
        <v>0</v>
      </c>
      <c r="DDT201" s="87">
        <f>DDR201+DDS201</f>
        <v>0</v>
      </c>
      <c r="DDU201" s="87">
        <v>0</v>
      </c>
      <c r="DDV201" s="87">
        <f>DDT201*(($H$150)+1)+(IF(DDU201&lt;101,DDU201,IF(DDU201&lt;201,DDU201/2,IF(DDU201&lt;=301,DDU201/3,DDU201/4))))</f>
        <v>0</v>
      </c>
      <c r="DDW201" s="108">
        <v>5</v>
      </c>
      <c r="DDX201" s="109"/>
      <c r="DDY201" s="87"/>
      <c r="DDZ201" s="87"/>
      <c r="DEA201" s="87">
        <v>0</v>
      </c>
      <c r="DEB201" s="87">
        <f>DDZ201+DEA201</f>
        <v>0</v>
      </c>
      <c r="DEC201" s="87">
        <v>0</v>
      </c>
      <c r="DED201" s="87">
        <f>DEB201*(($H$150)+1)+(IF(DEC201&lt;101,DEC201,IF(DEC201&lt;201,DEC201/2,IF(DEC201&lt;=301,DEC201/3,DEC201/4))))</f>
        <v>0</v>
      </c>
      <c r="DEE201" s="108">
        <v>5</v>
      </c>
      <c r="DEF201" s="109"/>
      <c r="DEG201" s="87"/>
      <c r="DEH201" s="87"/>
      <c r="DEI201" s="87">
        <v>0</v>
      </c>
      <c r="DEJ201" s="87">
        <f>DEH201+DEI201</f>
        <v>0</v>
      </c>
      <c r="DEK201" s="87">
        <v>0</v>
      </c>
      <c r="DEL201" s="87">
        <f>DEJ201*(($H$150)+1)+(IF(DEK201&lt;101,DEK201,IF(DEK201&lt;201,DEK201/2,IF(DEK201&lt;=301,DEK201/3,DEK201/4))))</f>
        <v>0</v>
      </c>
      <c r="DEM201" s="108">
        <v>5</v>
      </c>
      <c r="DEN201" s="109"/>
      <c r="DEO201" s="87"/>
      <c r="DEP201" s="87"/>
      <c r="DEQ201" s="87">
        <v>0</v>
      </c>
      <c r="DER201" s="87">
        <f>DEP201+DEQ201</f>
        <v>0</v>
      </c>
      <c r="DES201" s="87">
        <v>0</v>
      </c>
      <c r="DET201" s="87">
        <f>DER201*(($H$150)+1)+(IF(DES201&lt;101,DES201,IF(DES201&lt;201,DES201/2,IF(DES201&lt;=301,DES201/3,DES201/4))))</f>
        <v>0</v>
      </c>
      <c r="DEU201" s="108">
        <v>5</v>
      </c>
      <c r="DEV201" s="109"/>
      <c r="DEW201" s="87"/>
      <c r="DEX201" s="87"/>
      <c r="DEY201" s="87">
        <v>0</v>
      </c>
      <c r="DEZ201" s="87">
        <f>DEX201+DEY201</f>
        <v>0</v>
      </c>
      <c r="DFA201" s="87">
        <v>0</v>
      </c>
      <c r="DFB201" s="87">
        <f>DEZ201*(($H$150)+1)+(IF(DFA201&lt;101,DFA201,IF(DFA201&lt;201,DFA201/2,IF(DFA201&lt;=301,DFA201/3,DFA201/4))))</f>
        <v>0</v>
      </c>
      <c r="DFC201" s="108">
        <v>5</v>
      </c>
      <c r="DFD201" s="109"/>
      <c r="DFE201" s="87"/>
      <c r="DFF201" s="87"/>
      <c r="DFG201" s="87">
        <v>0</v>
      </c>
      <c r="DFH201" s="87">
        <f>DFF201+DFG201</f>
        <v>0</v>
      </c>
      <c r="DFI201" s="87">
        <v>0</v>
      </c>
      <c r="DFJ201" s="87">
        <f>DFH201*(($H$150)+1)+(IF(DFI201&lt;101,DFI201,IF(DFI201&lt;201,DFI201/2,IF(DFI201&lt;=301,DFI201/3,DFI201/4))))</f>
        <v>0</v>
      </c>
      <c r="DFK201" s="108">
        <v>5</v>
      </c>
      <c r="DFL201" s="109"/>
      <c r="DFM201" s="87"/>
      <c r="DFN201" s="87"/>
      <c r="DFO201" s="87">
        <v>0</v>
      </c>
      <c r="DFP201" s="87">
        <f>DFN201+DFO201</f>
        <v>0</v>
      </c>
      <c r="DFQ201" s="87">
        <v>0</v>
      </c>
      <c r="DFR201" s="87">
        <f>DFP201*(($H$150)+1)+(IF(DFQ201&lt;101,DFQ201,IF(DFQ201&lt;201,DFQ201/2,IF(DFQ201&lt;=301,DFQ201/3,DFQ201/4))))</f>
        <v>0</v>
      </c>
      <c r="DFS201" s="108">
        <v>5</v>
      </c>
      <c r="DFT201" s="109"/>
      <c r="DFU201" s="87"/>
      <c r="DFV201" s="87"/>
      <c r="DFW201" s="87">
        <v>0</v>
      </c>
      <c r="DFX201" s="87">
        <f>DFV201+DFW201</f>
        <v>0</v>
      </c>
      <c r="DFY201" s="87">
        <v>0</v>
      </c>
      <c r="DFZ201" s="87">
        <f>DFX201*(($H$150)+1)+(IF(DFY201&lt;101,DFY201,IF(DFY201&lt;201,DFY201/2,IF(DFY201&lt;=301,DFY201/3,DFY201/4))))</f>
        <v>0</v>
      </c>
      <c r="DGA201" s="108">
        <v>5</v>
      </c>
      <c r="DGB201" s="109"/>
      <c r="DGC201" s="87"/>
      <c r="DGD201" s="87"/>
      <c r="DGE201" s="87">
        <v>0</v>
      </c>
      <c r="DGF201" s="87">
        <f>DGD201+DGE201</f>
        <v>0</v>
      </c>
      <c r="DGG201" s="87">
        <v>0</v>
      </c>
      <c r="DGH201" s="87">
        <f>DGF201*(($H$150)+1)+(IF(DGG201&lt;101,DGG201,IF(DGG201&lt;201,DGG201/2,IF(DGG201&lt;=301,DGG201/3,DGG201/4))))</f>
        <v>0</v>
      </c>
      <c r="DGI201" s="108">
        <v>5</v>
      </c>
      <c r="DGJ201" s="109"/>
      <c r="DGK201" s="87"/>
      <c r="DGL201" s="87"/>
      <c r="DGM201" s="87">
        <v>0</v>
      </c>
      <c r="DGN201" s="87">
        <f>DGL201+DGM201</f>
        <v>0</v>
      </c>
      <c r="DGO201" s="87">
        <v>0</v>
      </c>
      <c r="DGP201" s="87">
        <f>DGN201*(($H$150)+1)+(IF(DGO201&lt;101,DGO201,IF(DGO201&lt;201,DGO201/2,IF(DGO201&lt;=301,DGO201/3,DGO201/4))))</f>
        <v>0</v>
      </c>
      <c r="DGQ201" s="108">
        <v>5</v>
      </c>
      <c r="DGR201" s="109"/>
      <c r="DGS201" s="87"/>
      <c r="DGT201" s="87"/>
      <c r="DGU201" s="87">
        <v>0</v>
      </c>
      <c r="DGV201" s="87">
        <f>DGT201+DGU201</f>
        <v>0</v>
      </c>
      <c r="DGW201" s="87">
        <v>0</v>
      </c>
      <c r="DGX201" s="87">
        <f>DGV201*(($H$150)+1)+(IF(DGW201&lt;101,DGW201,IF(DGW201&lt;201,DGW201/2,IF(DGW201&lt;=301,DGW201/3,DGW201/4))))</f>
        <v>0</v>
      </c>
      <c r="DGY201" s="108">
        <v>5</v>
      </c>
      <c r="DGZ201" s="109"/>
      <c r="DHA201" s="87"/>
      <c r="DHB201" s="87"/>
      <c r="DHC201" s="87">
        <v>0</v>
      </c>
      <c r="DHD201" s="87">
        <f>DHB201+DHC201</f>
        <v>0</v>
      </c>
      <c r="DHE201" s="87">
        <v>0</v>
      </c>
      <c r="DHF201" s="87">
        <f>DHD201*(($H$150)+1)+(IF(DHE201&lt;101,DHE201,IF(DHE201&lt;201,DHE201/2,IF(DHE201&lt;=301,DHE201/3,DHE201/4))))</f>
        <v>0</v>
      </c>
      <c r="DHG201" s="108">
        <v>5</v>
      </c>
      <c r="DHH201" s="109"/>
      <c r="DHI201" s="87"/>
      <c r="DHJ201" s="87"/>
      <c r="DHK201" s="87">
        <v>0</v>
      </c>
      <c r="DHL201" s="87">
        <f>DHJ201+DHK201</f>
        <v>0</v>
      </c>
      <c r="DHM201" s="87">
        <v>0</v>
      </c>
      <c r="DHN201" s="87">
        <f>DHL201*(($H$150)+1)+(IF(DHM201&lt;101,DHM201,IF(DHM201&lt;201,DHM201/2,IF(DHM201&lt;=301,DHM201/3,DHM201/4))))</f>
        <v>0</v>
      </c>
      <c r="DHO201" s="108">
        <v>5</v>
      </c>
      <c r="DHP201" s="109"/>
      <c r="DHQ201" s="87"/>
      <c r="DHR201" s="87"/>
      <c r="DHS201" s="87">
        <v>0</v>
      </c>
      <c r="DHT201" s="87">
        <f>DHR201+DHS201</f>
        <v>0</v>
      </c>
      <c r="DHU201" s="87">
        <v>0</v>
      </c>
      <c r="DHV201" s="87">
        <f>DHT201*(($H$150)+1)+(IF(DHU201&lt;101,DHU201,IF(DHU201&lt;201,DHU201/2,IF(DHU201&lt;=301,DHU201/3,DHU201/4))))</f>
        <v>0</v>
      </c>
      <c r="DHW201" s="108">
        <v>5</v>
      </c>
      <c r="DHX201" s="109"/>
      <c r="DHY201" s="87"/>
      <c r="DHZ201" s="87"/>
      <c r="DIA201" s="87">
        <v>0</v>
      </c>
      <c r="DIB201" s="87">
        <f>DHZ201+DIA201</f>
        <v>0</v>
      </c>
      <c r="DIC201" s="87">
        <v>0</v>
      </c>
      <c r="DID201" s="87">
        <f>DIB201*(($H$150)+1)+(IF(DIC201&lt;101,DIC201,IF(DIC201&lt;201,DIC201/2,IF(DIC201&lt;=301,DIC201/3,DIC201/4))))</f>
        <v>0</v>
      </c>
      <c r="DIE201" s="108">
        <v>5</v>
      </c>
      <c r="DIF201" s="109"/>
      <c r="DIG201" s="87"/>
      <c r="DIH201" s="87"/>
      <c r="DII201" s="87">
        <v>0</v>
      </c>
      <c r="DIJ201" s="87">
        <f>DIH201+DII201</f>
        <v>0</v>
      </c>
      <c r="DIK201" s="87">
        <v>0</v>
      </c>
      <c r="DIL201" s="87">
        <f>DIJ201*(($H$150)+1)+(IF(DIK201&lt;101,DIK201,IF(DIK201&lt;201,DIK201/2,IF(DIK201&lt;=301,DIK201/3,DIK201/4))))</f>
        <v>0</v>
      </c>
      <c r="DIM201" s="108">
        <v>5</v>
      </c>
      <c r="DIN201" s="109"/>
      <c r="DIO201" s="87"/>
      <c r="DIP201" s="87"/>
      <c r="DIQ201" s="87">
        <v>0</v>
      </c>
      <c r="DIR201" s="87">
        <f>DIP201+DIQ201</f>
        <v>0</v>
      </c>
      <c r="DIS201" s="87">
        <v>0</v>
      </c>
      <c r="DIT201" s="87">
        <f>DIR201*(($H$150)+1)+(IF(DIS201&lt;101,DIS201,IF(DIS201&lt;201,DIS201/2,IF(DIS201&lt;=301,DIS201/3,DIS201/4))))</f>
        <v>0</v>
      </c>
      <c r="DIU201" s="108">
        <v>5</v>
      </c>
      <c r="DIV201" s="109"/>
      <c r="DIW201" s="87"/>
      <c r="DIX201" s="87"/>
      <c r="DIY201" s="87">
        <v>0</v>
      </c>
      <c r="DIZ201" s="87">
        <f>DIX201+DIY201</f>
        <v>0</v>
      </c>
      <c r="DJA201" s="87">
        <v>0</v>
      </c>
      <c r="DJB201" s="87">
        <f>DIZ201*(($H$150)+1)+(IF(DJA201&lt;101,DJA201,IF(DJA201&lt;201,DJA201/2,IF(DJA201&lt;=301,DJA201/3,DJA201/4))))</f>
        <v>0</v>
      </c>
      <c r="DJC201" s="108">
        <v>5</v>
      </c>
      <c r="DJD201" s="109"/>
      <c r="DJE201" s="87"/>
      <c r="DJF201" s="87"/>
      <c r="DJG201" s="87">
        <v>0</v>
      </c>
      <c r="DJH201" s="87">
        <f>DJF201+DJG201</f>
        <v>0</v>
      </c>
      <c r="DJI201" s="87">
        <v>0</v>
      </c>
      <c r="DJJ201" s="87">
        <f>DJH201*(($H$150)+1)+(IF(DJI201&lt;101,DJI201,IF(DJI201&lt;201,DJI201/2,IF(DJI201&lt;=301,DJI201/3,DJI201/4))))</f>
        <v>0</v>
      </c>
      <c r="DJK201" s="108">
        <v>5</v>
      </c>
      <c r="DJL201" s="109"/>
      <c r="DJM201" s="87"/>
      <c r="DJN201" s="87"/>
      <c r="DJO201" s="87">
        <v>0</v>
      </c>
      <c r="DJP201" s="87">
        <f>DJN201+DJO201</f>
        <v>0</v>
      </c>
      <c r="DJQ201" s="87">
        <v>0</v>
      </c>
      <c r="DJR201" s="87">
        <f>DJP201*(($H$150)+1)+(IF(DJQ201&lt;101,DJQ201,IF(DJQ201&lt;201,DJQ201/2,IF(DJQ201&lt;=301,DJQ201/3,DJQ201/4))))</f>
        <v>0</v>
      </c>
      <c r="DJS201" s="108">
        <v>5</v>
      </c>
      <c r="DJT201" s="109"/>
      <c r="DJU201" s="87"/>
      <c r="DJV201" s="87"/>
      <c r="DJW201" s="87">
        <v>0</v>
      </c>
      <c r="DJX201" s="87">
        <f>DJV201+DJW201</f>
        <v>0</v>
      </c>
      <c r="DJY201" s="87">
        <v>0</v>
      </c>
      <c r="DJZ201" s="87">
        <f>DJX201*(($H$150)+1)+(IF(DJY201&lt;101,DJY201,IF(DJY201&lt;201,DJY201/2,IF(DJY201&lt;=301,DJY201/3,DJY201/4))))</f>
        <v>0</v>
      </c>
      <c r="DKA201" s="108">
        <v>5</v>
      </c>
      <c r="DKB201" s="109"/>
      <c r="DKC201" s="87"/>
      <c r="DKD201" s="87"/>
      <c r="DKE201" s="87">
        <v>0</v>
      </c>
      <c r="DKF201" s="87">
        <f>DKD201+DKE201</f>
        <v>0</v>
      </c>
      <c r="DKG201" s="87">
        <v>0</v>
      </c>
      <c r="DKH201" s="87">
        <f>DKF201*(($H$150)+1)+(IF(DKG201&lt;101,DKG201,IF(DKG201&lt;201,DKG201/2,IF(DKG201&lt;=301,DKG201/3,DKG201/4))))</f>
        <v>0</v>
      </c>
      <c r="DKI201" s="108">
        <v>5</v>
      </c>
      <c r="DKJ201" s="109"/>
      <c r="DKK201" s="87"/>
      <c r="DKL201" s="87"/>
      <c r="DKM201" s="87">
        <v>0</v>
      </c>
      <c r="DKN201" s="87">
        <f>DKL201+DKM201</f>
        <v>0</v>
      </c>
      <c r="DKO201" s="87">
        <v>0</v>
      </c>
      <c r="DKP201" s="87">
        <f>DKN201*(($H$150)+1)+(IF(DKO201&lt;101,DKO201,IF(DKO201&lt;201,DKO201/2,IF(DKO201&lt;=301,DKO201/3,DKO201/4))))</f>
        <v>0</v>
      </c>
      <c r="DKQ201" s="108">
        <v>5</v>
      </c>
      <c r="DKR201" s="109"/>
      <c r="DKS201" s="87"/>
      <c r="DKT201" s="87"/>
      <c r="DKU201" s="87">
        <v>0</v>
      </c>
      <c r="DKV201" s="87">
        <f>DKT201+DKU201</f>
        <v>0</v>
      </c>
      <c r="DKW201" s="87">
        <v>0</v>
      </c>
      <c r="DKX201" s="87">
        <f>DKV201*(($H$150)+1)+(IF(DKW201&lt;101,DKW201,IF(DKW201&lt;201,DKW201/2,IF(DKW201&lt;=301,DKW201/3,DKW201/4))))</f>
        <v>0</v>
      </c>
      <c r="DKY201" s="108">
        <v>5</v>
      </c>
      <c r="DKZ201" s="109"/>
      <c r="DLA201" s="87"/>
      <c r="DLB201" s="87"/>
      <c r="DLC201" s="87">
        <v>0</v>
      </c>
      <c r="DLD201" s="87">
        <f>DLB201+DLC201</f>
        <v>0</v>
      </c>
      <c r="DLE201" s="87">
        <v>0</v>
      </c>
      <c r="DLF201" s="87">
        <f>DLD201*(($H$150)+1)+(IF(DLE201&lt;101,DLE201,IF(DLE201&lt;201,DLE201/2,IF(DLE201&lt;=301,DLE201/3,DLE201/4))))</f>
        <v>0</v>
      </c>
      <c r="DLG201" s="108">
        <v>5</v>
      </c>
      <c r="DLH201" s="109"/>
      <c r="DLI201" s="87"/>
      <c r="DLJ201" s="87"/>
      <c r="DLK201" s="87">
        <v>0</v>
      </c>
      <c r="DLL201" s="87">
        <f>DLJ201+DLK201</f>
        <v>0</v>
      </c>
      <c r="DLM201" s="87">
        <v>0</v>
      </c>
      <c r="DLN201" s="87">
        <f>DLL201*(($H$150)+1)+(IF(DLM201&lt;101,DLM201,IF(DLM201&lt;201,DLM201/2,IF(DLM201&lt;=301,DLM201/3,DLM201/4))))</f>
        <v>0</v>
      </c>
      <c r="DLO201" s="108">
        <v>5</v>
      </c>
      <c r="DLP201" s="109"/>
      <c r="DLQ201" s="87"/>
      <c r="DLR201" s="87"/>
      <c r="DLS201" s="87">
        <v>0</v>
      </c>
      <c r="DLT201" s="87">
        <f>DLR201+DLS201</f>
        <v>0</v>
      </c>
      <c r="DLU201" s="87">
        <v>0</v>
      </c>
      <c r="DLV201" s="87">
        <f>DLT201*(($H$150)+1)+(IF(DLU201&lt;101,DLU201,IF(DLU201&lt;201,DLU201/2,IF(DLU201&lt;=301,DLU201/3,DLU201/4))))</f>
        <v>0</v>
      </c>
      <c r="DLW201" s="108">
        <v>5</v>
      </c>
      <c r="DLX201" s="109"/>
      <c r="DLY201" s="87"/>
      <c r="DLZ201" s="87"/>
      <c r="DMA201" s="87">
        <v>0</v>
      </c>
      <c r="DMB201" s="87">
        <f>DLZ201+DMA201</f>
        <v>0</v>
      </c>
      <c r="DMC201" s="87">
        <v>0</v>
      </c>
      <c r="DMD201" s="87">
        <f>DMB201*(($H$150)+1)+(IF(DMC201&lt;101,DMC201,IF(DMC201&lt;201,DMC201/2,IF(DMC201&lt;=301,DMC201/3,DMC201/4))))</f>
        <v>0</v>
      </c>
      <c r="DME201" s="108">
        <v>5</v>
      </c>
      <c r="DMF201" s="109"/>
      <c r="DMG201" s="87"/>
      <c r="DMH201" s="87"/>
      <c r="DMI201" s="87">
        <v>0</v>
      </c>
      <c r="DMJ201" s="87">
        <f>DMH201+DMI201</f>
        <v>0</v>
      </c>
      <c r="DMK201" s="87">
        <v>0</v>
      </c>
      <c r="DML201" s="87">
        <f>DMJ201*(($H$150)+1)+(IF(DMK201&lt;101,DMK201,IF(DMK201&lt;201,DMK201/2,IF(DMK201&lt;=301,DMK201/3,DMK201/4))))</f>
        <v>0</v>
      </c>
      <c r="DMM201" s="108">
        <v>5</v>
      </c>
      <c r="DMN201" s="109"/>
      <c r="DMO201" s="87"/>
      <c r="DMP201" s="87"/>
      <c r="DMQ201" s="87">
        <v>0</v>
      </c>
      <c r="DMR201" s="87">
        <f>DMP201+DMQ201</f>
        <v>0</v>
      </c>
      <c r="DMS201" s="87">
        <v>0</v>
      </c>
      <c r="DMT201" s="87">
        <f>DMR201*(($H$150)+1)+(IF(DMS201&lt;101,DMS201,IF(DMS201&lt;201,DMS201/2,IF(DMS201&lt;=301,DMS201/3,DMS201/4))))</f>
        <v>0</v>
      </c>
      <c r="DMU201" s="108">
        <v>5</v>
      </c>
      <c r="DMV201" s="109"/>
      <c r="DMW201" s="87"/>
      <c r="DMX201" s="87"/>
      <c r="DMY201" s="87">
        <v>0</v>
      </c>
      <c r="DMZ201" s="87">
        <f>DMX201+DMY201</f>
        <v>0</v>
      </c>
      <c r="DNA201" s="87">
        <v>0</v>
      </c>
      <c r="DNB201" s="87">
        <f>DMZ201*(($H$150)+1)+(IF(DNA201&lt;101,DNA201,IF(DNA201&lt;201,DNA201/2,IF(DNA201&lt;=301,DNA201/3,DNA201/4))))</f>
        <v>0</v>
      </c>
      <c r="DNC201" s="108">
        <v>5</v>
      </c>
      <c r="DND201" s="109"/>
      <c r="DNE201" s="87"/>
      <c r="DNF201" s="87"/>
      <c r="DNG201" s="87">
        <v>0</v>
      </c>
      <c r="DNH201" s="87">
        <f>DNF201+DNG201</f>
        <v>0</v>
      </c>
      <c r="DNI201" s="87">
        <v>0</v>
      </c>
      <c r="DNJ201" s="87">
        <f>DNH201*(($H$150)+1)+(IF(DNI201&lt;101,DNI201,IF(DNI201&lt;201,DNI201/2,IF(DNI201&lt;=301,DNI201/3,DNI201/4))))</f>
        <v>0</v>
      </c>
      <c r="DNK201" s="108">
        <v>5</v>
      </c>
      <c r="DNL201" s="109"/>
      <c r="DNM201" s="87"/>
      <c r="DNN201" s="87"/>
      <c r="DNO201" s="87">
        <v>0</v>
      </c>
      <c r="DNP201" s="87">
        <f>DNN201+DNO201</f>
        <v>0</v>
      </c>
      <c r="DNQ201" s="87">
        <v>0</v>
      </c>
      <c r="DNR201" s="87">
        <f>DNP201*(($H$150)+1)+(IF(DNQ201&lt;101,DNQ201,IF(DNQ201&lt;201,DNQ201/2,IF(DNQ201&lt;=301,DNQ201/3,DNQ201/4))))</f>
        <v>0</v>
      </c>
      <c r="DNS201" s="108">
        <v>5</v>
      </c>
      <c r="DNT201" s="109"/>
      <c r="DNU201" s="87"/>
      <c r="DNV201" s="87"/>
      <c r="DNW201" s="87">
        <v>0</v>
      </c>
      <c r="DNX201" s="87">
        <f>DNV201+DNW201</f>
        <v>0</v>
      </c>
      <c r="DNY201" s="87">
        <v>0</v>
      </c>
      <c r="DNZ201" s="87">
        <f>DNX201*(($H$150)+1)+(IF(DNY201&lt;101,DNY201,IF(DNY201&lt;201,DNY201/2,IF(DNY201&lt;=301,DNY201/3,DNY201/4))))</f>
        <v>0</v>
      </c>
      <c r="DOA201" s="108">
        <v>5</v>
      </c>
      <c r="DOB201" s="109"/>
      <c r="DOC201" s="87"/>
      <c r="DOD201" s="87"/>
      <c r="DOE201" s="87">
        <v>0</v>
      </c>
      <c r="DOF201" s="87">
        <f>DOD201+DOE201</f>
        <v>0</v>
      </c>
      <c r="DOG201" s="87">
        <v>0</v>
      </c>
      <c r="DOH201" s="87">
        <f>DOF201*(($H$150)+1)+(IF(DOG201&lt;101,DOG201,IF(DOG201&lt;201,DOG201/2,IF(DOG201&lt;=301,DOG201/3,DOG201/4))))</f>
        <v>0</v>
      </c>
      <c r="DOI201" s="108">
        <v>5</v>
      </c>
      <c r="DOJ201" s="109"/>
      <c r="DOK201" s="87"/>
      <c r="DOL201" s="87"/>
      <c r="DOM201" s="87">
        <v>0</v>
      </c>
      <c r="DON201" s="87">
        <f>DOL201+DOM201</f>
        <v>0</v>
      </c>
      <c r="DOO201" s="87">
        <v>0</v>
      </c>
      <c r="DOP201" s="87">
        <f>DON201*(($H$150)+1)+(IF(DOO201&lt;101,DOO201,IF(DOO201&lt;201,DOO201/2,IF(DOO201&lt;=301,DOO201/3,DOO201/4))))</f>
        <v>0</v>
      </c>
      <c r="DOQ201" s="108">
        <v>5</v>
      </c>
      <c r="DOR201" s="109"/>
      <c r="DOS201" s="87"/>
      <c r="DOT201" s="87"/>
      <c r="DOU201" s="87">
        <v>0</v>
      </c>
      <c r="DOV201" s="87">
        <f>DOT201+DOU201</f>
        <v>0</v>
      </c>
      <c r="DOW201" s="87">
        <v>0</v>
      </c>
      <c r="DOX201" s="87">
        <f>DOV201*(($H$150)+1)+(IF(DOW201&lt;101,DOW201,IF(DOW201&lt;201,DOW201/2,IF(DOW201&lt;=301,DOW201/3,DOW201/4))))</f>
        <v>0</v>
      </c>
      <c r="DOY201" s="108">
        <v>5</v>
      </c>
      <c r="DOZ201" s="109"/>
      <c r="DPA201" s="87"/>
      <c r="DPB201" s="87"/>
      <c r="DPC201" s="87">
        <v>0</v>
      </c>
      <c r="DPD201" s="87">
        <f>DPB201+DPC201</f>
        <v>0</v>
      </c>
      <c r="DPE201" s="87">
        <v>0</v>
      </c>
      <c r="DPF201" s="87">
        <f>DPD201*(($H$150)+1)+(IF(DPE201&lt;101,DPE201,IF(DPE201&lt;201,DPE201/2,IF(DPE201&lt;=301,DPE201/3,DPE201/4))))</f>
        <v>0</v>
      </c>
      <c r="DPG201" s="108">
        <v>5</v>
      </c>
      <c r="DPH201" s="109"/>
      <c r="DPI201" s="87"/>
      <c r="DPJ201" s="87"/>
      <c r="DPK201" s="87">
        <v>0</v>
      </c>
      <c r="DPL201" s="87">
        <f>DPJ201+DPK201</f>
        <v>0</v>
      </c>
      <c r="DPM201" s="87">
        <v>0</v>
      </c>
      <c r="DPN201" s="87">
        <f>DPL201*(($H$150)+1)+(IF(DPM201&lt;101,DPM201,IF(DPM201&lt;201,DPM201/2,IF(DPM201&lt;=301,DPM201/3,DPM201/4))))</f>
        <v>0</v>
      </c>
      <c r="DPO201" s="108">
        <v>5</v>
      </c>
      <c r="DPP201" s="109"/>
      <c r="DPQ201" s="87"/>
      <c r="DPR201" s="87"/>
      <c r="DPS201" s="87">
        <v>0</v>
      </c>
      <c r="DPT201" s="87">
        <f>DPR201+DPS201</f>
        <v>0</v>
      </c>
      <c r="DPU201" s="87">
        <v>0</v>
      </c>
      <c r="DPV201" s="87">
        <f>DPT201*(($H$150)+1)+(IF(DPU201&lt;101,DPU201,IF(DPU201&lt;201,DPU201/2,IF(DPU201&lt;=301,DPU201/3,DPU201/4))))</f>
        <v>0</v>
      </c>
      <c r="DPW201" s="108">
        <v>5</v>
      </c>
      <c r="DPX201" s="109"/>
      <c r="DPY201" s="87"/>
      <c r="DPZ201" s="87"/>
      <c r="DQA201" s="87">
        <v>0</v>
      </c>
      <c r="DQB201" s="87">
        <f>DPZ201+DQA201</f>
        <v>0</v>
      </c>
      <c r="DQC201" s="87">
        <v>0</v>
      </c>
      <c r="DQD201" s="87">
        <f>DQB201*(($H$150)+1)+(IF(DQC201&lt;101,DQC201,IF(DQC201&lt;201,DQC201/2,IF(DQC201&lt;=301,DQC201/3,DQC201/4))))</f>
        <v>0</v>
      </c>
      <c r="DQE201" s="108">
        <v>5</v>
      </c>
      <c r="DQF201" s="109"/>
      <c r="DQG201" s="87"/>
      <c r="DQH201" s="87"/>
      <c r="DQI201" s="87">
        <v>0</v>
      </c>
      <c r="DQJ201" s="87">
        <f>DQH201+DQI201</f>
        <v>0</v>
      </c>
      <c r="DQK201" s="87">
        <v>0</v>
      </c>
      <c r="DQL201" s="87">
        <f>DQJ201*(($H$150)+1)+(IF(DQK201&lt;101,DQK201,IF(DQK201&lt;201,DQK201/2,IF(DQK201&lt;=301,DQK201/3,DQK201/4))))</f>
        <v>0</v>
      </c>
      <c r="DQM201" s="108">
        <v>5</v>
      </c>
      <c r="DQN201" s="109"/>
      <c r="DQO201" s="87"/>
      <c r="DQP201" s="87"/>
      <c r="DQQ201" s="87">
        <v>0</v>
      </c>
      <c r="DQR201" s="87">
        <f>DQP201+DQQ201</f>
        <v>0</v>
      </c>
      <c r="DQS201" s="87">
        <v>0</v>
      </c>
      <c r="DQT201" s="87">
        <f>DQR201*(($H$150)+1)+(IF(DQS201&lt;101,DQS201,IF(DQS201&lt;201,DQS201/2,IF(DQS201&lt;=301,DQS201/3,DQS201/4))))</f>
        <v>0</v>
      </c>
      <c r="DQU201" s="108">
        <v>5</v>
      </c>
      <c r="DQV201" s="109"/>
      <c r="DQW201" s="87"/>
      <c r="DQX201" s="87"/>
      <c r="DQY201" s="87">
        <v>0</v>
      </c>
      <c r="DQZ201" s="87">
        <f>DQX201+DQY201</f>
        <v>0</v>
      </c>
      <c r="DRA201" s="87">
        <v>0</v>
      </c>
      <c r="DRB201" s="87">
        <f>DQZ201*(($H$150)+1)+(IF(DRA201&lt;101,DRA201,IF(DRA201&lt;201,DRA201/2,IF(DRA201&lt;=301,DRA201/3,DRA201/4))))</f>
        <v>0</v>
      </c>
      <c r="DRC201" s="108">
        <v>5</v>
      </c>
      <c r="DRD201" s="109"/>
      <c r="DRE201" s="87"/>
      <c r="DRF201" s="87"/>
      <c r="DRG201" s="87">
        <v>0</v>
      </c>
      <c r="DRH201" s="87">
        <f>DRF201+DRG201</f>
        <v>0</v>
      </c>
      <c r="DRI201" s="87">
        <v>0</v>
      </c>
      <c r="DRJ201" s="87">
        <f>DRH201*(($H$150)+1)+(IF(DRI201&lt;101,DRI201,IF(DRI201&lt;201,DRI201/2,IF(DRI201&lt;=301,DRI201/3,DRI201/4))))</f>
        <v>0</v>
      </c>
      <c r="DRK201" s="108">
        <v>5</v>
      </c>
      <c r="DRL201" s="109"/>
      <c r="DRM201" s="87"/>
      <c r="DRN201" s="87"/>
      <c r="DRO201" s="87">
        <v>0</v>
      </c>
      <c r="DRP201" s="87">
        <f>DRN201+DRO201</f>
        <v>0</v>
      </c>
      <c r="DRQ201" s="87">
        <v>0</v>
      </c>
      <c r="DRR201" s="87">
        <f>DRP201*(($H$150)+1)+(IF(DRQ201&lt;101,DRQ201,IF(DRQ201&lt;201,DRQ201/2,IF(DRQ201&lt;=301,DRQ201/3,DRQ201/4))))</f>
        <v>0</v>
      </c>
      <c r="DRS201" s="108">
        <v>5</v>
      </c>
      <c r="DRT201" s="109"/>
      <c r="DRU201" s="87"/>
      <c r="DRV201" s="87"/>
      <c r="DRW201" s="87">
        <v>0</v>
      </c>
      <c r="DRX201" s="87">
        <f>DRV201+DRW201</f>
        <v>0</v>
      </c>
      <c r="DRY201" s="87">
        <v>0</v>
      </c>
      <c r="DRZ201" s="87">
        <f>DRX201*(($H$150)+1)+(IF(DRY201&lt;101,DRY201,IF(DRY201&lt;201,DRY201/2,IF(DRY201&lt;=301,DRY201/3,DRY201/4))))</f>
        <v>0</v>
      </c>
      <c r="DSA201" s="108">
        <v>5</v>
      </c>
      <c r="DSB201" s="109"/>
      <c r="DSC201" s="87"/>
      <c r="DSD201" s="87"/>
      <c r="DSE201" s="87">
        <v>0</v>
      </c>
      <c r="DSF201" s="87">
        <f>DSD201+DSE201</f>
        <v>0</v>
      </c>
      <c r="DSG201" s="87">
        <v>0</v>
      </c>
      <c r="DSH201" s="87">
        <f>DSF201*(($H$150)+1)+(IF(DSG201&lt;101,DSG201,IF(DSG201&lt;201,DSG201/2,IF(DSG201&lt;=301,DSG201/3,DSG201/4))))</f>
        <v>0</v>
      </c>
      <c r="DSI201" s="108">
        <v>5</v>
      </c>
      <c r="DSJ201" s="109"/>
      <c r="DSK201" s="87"/>
      <c r="DSL201" s="87"/>
      <c r="DSM201" s="87">
        <v>0</v>
      </c>
      <c r="DSN201" s="87">
        <f>DSL201+DSM201</f>
        <v>0</v>
      </c>
      <c r="DSO201" s="87">
        <v>0</v>
      </c>
      <c r="DSP201" s="87">
        <f>DSN201*(($H$150)+1)+(IF(DSO201&lt;101,DSO201,IF(DSO201&lt;201,DSO201/2,IF(DSO201&lt;=301,DSO201/3,DSO201/4))))</f>
        <v>0</v>
      </c>
      <c r="DSQ201" s="108">
        <v>5</v>
      </c>
      <c r="DSR201" s="109"/>
      <c r="DSS201" s="87"/>
      <c r="DST201" s="87"/>
      <c r="DSU201" s="87">
        <v>0</v>
      </c>
      <c r="DSV201" s="87">
        <f>DST201+DSU201</f>
        <v>0</v>
      </c>
      <c r="DSW201" s="87">
        <v>0</v>
      </c>
      <c r="DSX201" s="87">
        <f>DSV201*(($H$150)+1)+(IF(DSW201&lt;101,DSW201,IF(DSW201&lt;201,DSW201/2,IF(DSW201&lt;=301,DSW201/3,DSW201/4))))</f>
        <v>0</v>
      </c>
      <c r="DSY201" s="108">
        <v>5</v>
      </c>
      <c r="DSZ201" s="109"/>
      <c r="DTA201" s="87"/>
      <c r="DTB201" s="87"/>
      <c r="DTC201" s="87">
        <v>0</v>
      </c>
      <c r="DTD201" s="87">
        <f>DTB201+DTC201</f>
        <v>0</v>
      </c>
      <c r="DTE201" s="87">
        <v>0</v>
      </c>
      <c r="DTF201" s="87">
        <f>DTD201*(($H$150)+1)+(IF(DTE201&lt;101,DTE201,IF(DTE201&lt;201,DTE201/2,IF(DTE201&lt;=301,DTE201/3,DTE201/4))))</f>
        <v>0</v>
      </c>
      <c r="DTG201" s="108">
        <v>5</v>
      </c>
      <c r="DTH201" s="109"/>
      <c r="DTI201" s="87"/>
      <c r="DTJ201" s="87"/>
      <c r="DTK201" s="87">
        <v>0</v>
      </c>
      <c r="DTL201" s="87">
        <f>DTJ201+DTK201</f>
        <v>0</v>
      </c>
      <c r="DTM201" s="87">
        <v>0</v>
      </c>
      <c r="DTN201" s="87">
        <f>DTL201*(($H$150)+1)+(IF(DTM201&lt;101,DTM201,IF(DTM201&lt;201,DTM201/2,IF(DTM201&lt;=301,DTM201/3,DTM201/4))))</f>
        <v>0</v>
      </c>
      <c r="DTO201" s="108">
        <v>5</v>
      </c>
      <c r="DTP201" s="109"/>
      <c r="DTQ201" s="87"/>
      <c r="DTR201" s="87"/>
      <c r="DTS201" s="87">
        <v>0</v>
      </c>
      <c r="DTT201" s="87">
        <f>DTR201+DTS201</f>
        <v>0</v>
      </c>
      <c r="DTU201" s="87">
        <v>0</v>
      </c>
      <c r="DTV201" s="87">
        <f>DTT201*(($H$150)+1)+(IF(DTU201&lt;101,DTU201,IF(DTU201&lt;201,DTU201/2,IF(DTU201&lt;=301,DTU201/3,DTU201/4))))</f>
        <v>0</v>
      </c>
      <c r="DTW201" s="108">
        <v>5</v>
      </c>
      <c r="DTX201" s="109"/>
      <c r="DTY201" s="87"/>
      <c r="DTZ201" s="87"/>
      <c r="DUA201" s="87">
        <v>0</v>
      </c>
      <c r="DUB201" s="87">
        <f>DTZ201+DUA201</f>
        <v>0</v>
      </c>
      <c r="DUC201" s="87">
        <v>0</v>
      </c>
      <c r="DUD201" s="87">
        <f>DUB201*(($H$150)+1)+(IF(DUC201&lt;101,DUC201,IF(DUC201&lt;201,DUC201/2,IF(DUC201&lt;=301,DUC201/3,DUC201/4))))</f>
        <v>0</v>
      </c>
      <c r="DUE201" s="108">
        <v>5</v>
      </c>
      <c r="DUF201" s="109"/>
      <c r="DUG201" s="87"/>
      <c r="DUH201" s="87"/>
      <c r="DUI201" s="87">
        <v>0</v>
      </c>
      <c r="DUJ201" s="87">
        <f>DUH201+DUI201</f>
        <v>0</v>
      </c>
      <c r="DUK201" s="87">
        <v>0</v>
      </c>
      <c r="DUL201" s="87">
        <f>DUJ201*(($H$150)+1)+(IF(DUK201&lt;101,DUK201,IF(DUK201&lt;201,DUK201/2,IF(DUK201&lt;=301,DUK201/3,DUK201/4))))</f>
        <v>0</v>
      </c>
      <c r="DUM201" s="108">
        <v>5</v>
      </c>
      <c r="DUN201" s="109"/>
      <c r="DUO201" s="87"/>
      <c r="DUP201" s="87"/>
      <c r="DUQ201" s="87">
        <v>0</v>
      </c>
      <c r="DUR201" s="87">
        <f>DUP201+DUQ201</f>
        <v>0</v>
      </c>
      <c r="DUS201" s="87">
        <v>0</v>
      </c>
      <c r="DUT201" s="87">
        <f>DUR201*(($H$150)+1)+(IF(DUS201&lt;101,DUS201,IF(DUS201&lt;201,DUS201/2,IF(DUS201&lt;=301,DUS201/3,DUS201/4))))</f>
        <v>0</v>
      </c>
      <c r="DUU201" s="108">
        <v>5</v>
      </c>
      <c r="DUV201" s="109"/>
      <c r="DUW201" s="87"/>
      <c r="DUX201" s="87"/>
      <c r="DUY201" s="87">
        <v>0</v>
      </c>
      <c r="DUZ201" s="87">
        <f>DUX201+DUY201</f>
        <v>0</v>
      </c>
      <c r="DVA201" s="87">
        <v>0</v>
      </c>
      <c r="DVB201" s="87">
        <f>DUZ201*(($H$150)+1)+(IF(DVA201&lt;101,DVA201,IF(DVA201&lt;201,DVA201/2,IF(DVA201&lt;=301,DVA201/3,DVA201/4))))</f>
        <v>0</v>
      </c>
      <c r="DVC201" s="108">
        <v>5</v>
      </c>
      <c r="DVD201" s="109"/>
      <c r="DVE201" s="87"/>
      <c r="DVF201" s="87"/>
      <c r="DVG201" s="87">
        <v>0</v>
      </c>
      <c r="DVH201" s="87">
        <f>DVF201+DVG201</f>
        <v>0</v>
      </c>
      <c r="DVI201" s="87">
        <v>0</v>
      </c>
      <c r="DVJ201" s="87">
        <f>DVH201*(($H$150)+1)+(IF(DVI201&lt;101,DVI201,IF(DVI201&lt;201,DVI201/2,IF(DVI201&lt;=301,DVI201/3,DVI201/4))))</f>
        <v>0</v>
      </c>
      <c r="DVK201" s="108">
        <v>5</v>
      </c>
      <c r="DVL201" s="109"/>
      <c r="DVM201" s="87"/>
      <c r="DVN201" s="87"/>
      <c r="DVO201" s="87">
        <v>0</v>
      </c>
      <c r="DVP201" s="87">
        <f>DVN201+DVO201</f>
        <v>0</v>
      </c>
      <c r="DVQ201" s="87">
        <v>0</v>
      </c>
      <c r="DVR201" s="87">
        <f>DVP201*(($H$150)+1)+(IF(DVQ201&lt;101,DVQ201,IF(DVQ201&lt;201,DVQ201/2,IF(DVQ201&lt;=301,DVQ201/3,DVQ201/4))))</f>
        <v>0</v>
      </c>
      <c r="DVS201" s="108">
        <v>5</v>
      </c>
      <c r="DVT201" s="109"/>
      <c r="DVU201" s="87"/>
      <c r="DVV201" s="87"/>
      <c r="DVW201" s="87">
        <v>0</v>
      </c>
      <c r="DVX201" s="87">
        <f>DVV201+DVW201</f>
        <v>0</v>
      </c>
      <c r="DVY201" s="87">
        <v>0</v>
      </c>
      <c r="DVZ201" s="87">
        <f>DVX201*(($H$150)+1)+(IF(DVY201&lt;101,DVY201,IF(DVY201&lt;201,DVY201/2,IF(DVY201&lt;=301,DVY201/3,DVY201/4))))</f>
        <v>0</v>
      </c>
      <c r="DWA201" s="108">
        <v>5</v>
      </c>
      <c r="DWB201" s="109"/>
      <c r="DWC201" s="87"/>
      <c r="DWD201" s="87"/>
      <c r="DWE201" s="87">
        <v>0</v>
      </c>
      <c r="DWF201" s="87">
        <f>DWD201+DWE201</f>
        <v>0</v>
      </c>
      <c r="DWG201" s="87">
        <v>0</v>
      </c>
      <c r="DWH201" s="87">
        <f>DWF201*(($H$150)+1)+(IF(DWG201&lt;101,DWG201,IF(DWG201&lt;201,DWG201/2,IF(DWG201&lt;=301,DWG201/3,DWG201/4))))</f>
        <v>0</v>
      </c>
      <c r="DWI201" s="108">
        <v>5</v>
      </c>
      <c r="DWJ201" s="109"/>
      <c r="DWK201" s="87"/>
      <c r="DWL201" s="87"/>
      <c r="DWM201" s="87">
        <v>0</v>
      </c>
      <c r="DWN201" s="87">
        <f>DWL201+DWM201</f>
        <v>0</v>
      </c>
      <c r="DWO201" s="87">
        <v>0</v>
      </c>
      <c r="DWP201" s="87">
        <f>DWN201*(($H$150)+1)+(IF(DWO201&lt;101,DWO201,IF(DWO201&lt;201,DWO201/2,IF(DWO201&lt;=301,DWO201/3,DWO201/4))))</f>
        <v>0</v>
      </c>
      <c r="DWQ201" s="108">
        <v>5</v>
      </c>
      <c r="DWR201" s="109"/>
      <c r="DWS201" s="87"/>
      <c r="DWT201" s="87"/>
      <c r="DWU201" s="87">
        <v>0</v>
      </c>
      <c r="DWV201" s="87">
        <f>DWT201+DWU201</f>
        <v>0</v>
      </c>
      <c r="DWW201" s="87">
        <v>0</v>
      </c>
      <c r="DWX201" s="87">
        <f>DWV201*(($H$150)+1)+(IF(DWW201&lt;101,DWW201,IF(DWW201&lt;201,DWW201/2,IF(DWW201&lt;=301,DWW201/3,DWW201/4))))</f>
        <v>0</v>
      </c>
      <c r="DWY201" s="108">
        <v>5</v>
      </c>
      <c r="DWZ201" s="109"/>
      <c r="DXA201" s="87"/>
      <c r="DXB201" s="87"/>
      <c r="DXC201" s="87">
        <v>0</v>
      </c>
      <c r="DXD201" s="87">
        <f>DXB201+DXC201</f>
        <v>0</v>
      </c>
      <c r="DXE201" s="87">
        <v>0</v>
      </c>
      <c r="DXF201" s="87">
        <f>DXD201*(($H$150)+1)+(IF(DXE201&lt;101,DXE201,IF(DXE201&lt;201,DXE201/2,IF(DXE201&lt;=301,DXE201/3,DXE201/4))))</f>
        <v>0</v>
      </c>
      <c r="DXG201" s="108">
        <v>5</v>
      </c>
      <c r="DXH201" s="109"/>
      <c r="DXI201" s="87"/>
      <c r="DXJ201" s="87"/>
      <c r="DXK201" s="87">
        <v>0</v>
      </c>
      <c r="DXL201" s="87">
        <f>DXJ201+DXK201</f>
        <v>0</v>
      </c>
      <c r="DXM201" s="87">
        <v>0</v>
      </c>
      <c r="DXN201" s="87">
        <f>DXL201*(($H$150)+1)+(IF(DXM201&lt;101,DXM201,IF(DXM201&lt;201,DXM201/2,IF(DXM201&lt;=301,DXM201/3,DXM201/4))))</f>
        <v>0</v>
      </c>
      <c r="DXO201" s="108">
        <v>5</v>
      </c>
      <c r="DXP201" s="109"/>
      <c r="DXQ201" s="87"/>
      <c r="DXR201" s="87"/>
      <c r="DXS201" s="87">
        <v>0</v>
      </c>
      <c r="DXT201" s="87">
        <f>DXR201+DXS201</f>
        <v>0</v>
      </c>
      <c r="DXU201" s="87">
        <v>0</v>
      </c>
      <c r="DXV201" s="87">
        <f>DXT201*(($H$150)+1)+(IF(DXU201&lt;101,DXU201,IF(DXU201&lt;201,DXU201/2,IF(DXU201&lt;=301,DXU201/3,DXU201/4))))</f>
        <v>0</v>
      </c>
      <c r="DXW201" s="108">
        <v>5</v>
      </c>
      <c r="DXX201" s="109"/>
      <c r="DXY201" s="87"/>
      <c r="DXZ201" s="87"/>
      <c r="DYA201" s="87">
        <v>0</v>
      </c>
      <c r="DYB201" s="87">
        <f>DXZ201+DYA201</f>
        <v>0</v>
      </c>
      <c r="DYC201" s="87">
        <v>0</v>
      </c>
      <c r="DYD201" s="87">
        <f>DYB201*(($H$150)+1)+(IF(DYC201&lt;101,DYC201,IF(DYC201&lt;201,DYC201/2,IF(DYC201&lt;=301,DYC201/3,DYC201/4))))</f>
        <v>0</v>
      </c>
      <c r="DYE201" s="108">
        <v>5</v>
      </c>
      <c r="DYF201" s="109"/>
      <c r="DYG201" s="87"/>
      <c r="DYH201" s="87"/>
      <c r="DYI201" s="87">
        <v>0</v>
      </c>
      <c r="DYJ201" s="87">
        <f>DYH201+DYI201</f>
        <v>0</v>
      </c>
      <c r="DYK201" s="87">
        <v>0</v>
      </c>
      <c r="DYL201" s="87">
        <f>DYJ201*(($H$150)+1)+(IF(DYK201&lt;101,DYK201,IF(DYK201&lt;201,DYK201/2,IF(DYK201&lt;=301,DYK201/3,DYK201/4))))</f>
        <v>0</v>
      </c>
      <c r="DYM201" s="108">
        <v>5</v>
      </c>
      <c r="DYN201" s="109"/>
      <c r="DYO201" s="87"/>
      <c r="DYP201" s="87"/>
      <c r="DYQ201" s="87">
        <v>0</v>
      </c>
      <c r="DYR201" s="87">
        <f>DYP201+DYQ201</f>
        <v>0</v>
      </c>
      <c r="DYS201" s="87">
        <v>0</v>
      </c>
      <c r="DYT201" s="87">
        <f>DYR201*(($H$150)+1)+(IF(DYS201&lt;101,DYS201,IF(DYS201&lt;201,DYS201/2,IF(DYS201&lt;=301,DYS201/3,DYS201/4))))</f>
        <v>0</v>
      </c>
      <c r="DYU201" s="108">
        <v>5</v>
      </c>
      <c r="DYV201" s="109"/>
      <c r="DYW201" s="87"/>
      <c r="DYX201" s="87"/>
      <c r="DYY201" s="87">
        <v>0</v>
      </c>
      <c r="DYZ201" s="87">
        <f>DYX201+DYY201</f>
        <v>0</v>
      </c>
      <c r="DZA201" s="87">
        <v>0</v>
      </c>
      <c r="DZB201" s="87">
        <f>DYZ201*(($H$150)+1)+(IF(DZA201&lt;101,DZA201,IF(DZA201&lt;201,DZA201/2,IF(DZA201&lt;=301,DZA201/3,DZA201/4))))</f>
        <v>0</v>
      </c>
      <c r="DZC201" s="108">
        <v>5</v>
      </c>
      <c r="DZD201" s="109"/>
      <c r="DZE201" s="87"/>
      <c r="DZF201" s="87"/>
      <c r="DZG201" s="87">
        <v>0</v>
      </c>
      <c r="DZH201" s="87">
        <f>DZF201+DZG201</f>
        <v>0</v>
      </c>
      <c r="DZI201" s="87">
        <v>0</v>
      </c>
      <c r="DZJ201" s="87">
        <f>DZH201*(($H$150)+1)+(IF(DZI201&lt;101,DZI201,IF(DZI201&lt;201,DZI201/2,IF(DZI201&lt;=301,DZI201/3,DZI201/4))))</f>
        <v>0</v>
      </c>
      <c r="DZK201" s="108">
        <v>5</v>
      </c>
      <c r="DZL201" s="109"/>
      <c r="DZM201" s="87"/>
      <c r="DZN201" s="87"/>
      <c r="DZO201" s="87">
        <v>0</v>
      </c>
      <c r="DZP201" s="87">
        <f>DZN201+DZO201</f>
        <v>0</v>
      </c>
      <c r="DZQ201" s="87">
        <v>0</v>
      </c>
      <c r="DZR201" s="87">
        <f>DZP201*(($H$150)+1)+(IF(DZQ201&lt;101,DZQ201,IF(DZQ201&lt;201,DZQ201/2,IF(DZQ201&lt;=301,DZQ201/3,DZQ201/4))))</f>
        <v>0</v>
      </c>
      <c r="DZS201" s="108">
        <v>5</v>
      </c>
      <c r="DZT201" s="109"/>
      <c r="DZU201" s="87"/>
      <c r="DZV201" s="87"/>
      <c r="DZW201" s="87">
        <v>0</v>
      </c>
      <c r="DZX201" s="87">
        <f>DZV201+DZW201</f>
        <v>0</v>
      </c>
      <c r="DZY201" s="87">
        <v>0</v>
      </c>
      <c r="DZZ201" s="87">
        <f>DZX201*(($H$150)+1)+(IF(DZY201&lt;101,DZY201,IF(DZY201&lt;201,DZY201/2,IF(DZY201&lt;=301,DZY201/3,DZY201/4))))</f>
        <v>0</v>
      </c>
      <c r="EAA201" s="108">
        <v>5</v>
      </c>
      <c r="EAB201" s="109"/>
      <c r="EAC201" s="87"/>
      <c r="EAD201" s="87"/>
      <c r="EAE201" s="87">
        <v>0</v>
      </c>
      <c r="EAF201" s="87">
        <f>EAD201+EAE201</f>
        <v>0</v>
      </c>
      <c r="EAG201" s="87">
        <v>0</v>
      </c>
      <c r="EAH201" s="87">
        <f>EAF201*(($H$150)+1)+(IF(EAG201&lt;101,EAG201,IF(EAG201&lt;201,EAG201/2,IF(EAG201&lt;=301,EAG201/3,EAG201/4))))</f>
        <v>0</v>
      </c>
      <c r="EAI201" s="108">
        <v>5</v>
      </c>
      <c r="EAJ201" s="109"/>
      <c r="EAK201" s="87"/>
      <c r="EAL201" s="87"/>
      <c r="EAM201" s="87">
        <v>0</v>
      </c>
      <c r="EAN201" s="87">
        <f>EAL201+EAM201</f>
        <v>0</v>
      </c>
      <c r="EAO201" s="87">
        <v>0</v>
      </c>
      <c r="EAP201" s="87">
        <f>EAN201*(($H$150)+1)+(IF(EAO201&lt;101,EAO201,IF(EAO201&lt;201,EAO201/2,IF(EAO201&lt;=301,EAO201/3,EAO201/4))))</f>
        <v>0</v>
      </c>
      <c r="EAQ201" s="108">
        <v>5</v>
      </c>
      <c r="EAR201" s="109"/>
      <c r="EAS201" s="87"/>
      <c r="EAT201" s="87"/>
      <c r="EAU201" s="87">
        <v>0</v>
      </c>
      <c r="EAV201" s="87">
        <f>EAT201+EAU201</f>
        <v>0</v>
      </c>
      <c r="EAW201" s="87">
        <v>0</v>
      </c>
      <c r="EAX201" s="87">
        <f>EAV201*(($H$150)+1)+(IF(EAW201&lt;101,EAW201,IF(EAW201&lt;201,EAW201/2,IF(EAW201&lt;=301,EAW201/3,EAW201/4))))</f>
        <v>0</v>
      </c>
      <c r="EAY201" s="108">
        <v>5</v>
      </c>
      <c r="EAZ201" s="109"/>
      <c r="EBA201" s="87"/>
      <c r="EBB201" s="87"/>
      <c r="EBC201" s="87">
        <v>0</v>
      </c>
      <c r="EBD201" s="87">
        <f>EBB201+EBC201</f>
        <v>0</v>
      </c>
      <c r="EBE201" s="87">
        <v>0</v>
      </c>
      <c r="EBF201" s="87">
        <f>EBD201*(($H$150)+1)+(IF(EBE201&lt;101,EBE201,IF(EBE201&lt;201,EBE201/2,IF(EBE201&lt;=301,EBE201/3,EBE201/4))))</f>
        <v>0</v>
      </c>
      <c r="EBG201" s="108">
        <v>5</v>
      </c>
      <c r="EBH201" s="109"/>
      <c r="EBI201" s="87"/>
      <c r="EBJ201" s="87"/>
      <c r="EBK201" s="87">
        <v>0</v>
      </c>
      <c r="EBL201" s="87">
        <f>EBJ201+EBK201</f>
        <v>0</v>
      </c>
      <c r="EBM201" s="87">
        <v>0</v>
      </c>
      <c r="EBN201" s="87">
        <f>EBL201*(($H$150)+1)+(IF(EBM201&lt;101,EBM201,IF(EBM201&lt;201,EBM201/2,IF(EBM201&lt;=301,EBM201/3,EBM201/4))))</f>
        <v>0</v>
      </c>
      <c r="EBO201" s="108">
        <v>5</v>
      </c>
      <c r="EBP201" s="109"/>
      <c r="EBQ201" s="87"/>
      <c r="EBR201" s="87"/>
      <c r="EBS201" s="87">
        <v>0</v>
      </c>
      <c r="EBT201" s="87">
        <f>EBR201+EBS201</f>
        <v>0</v>
      </c>
      <c r="EBU201" s="87">
        <v>0</v>
      </c>
      <c r="EBV201" s="87">
        <f>EBT201*(($H$150)+1)+(IF(EBU201&lt;101,EBU201,IF(EBU201&lt;201,EBU201/2,IF(EBU201&lt;=301,EBU201/3,EBU201/4))))</f>
        <v>0</v>
      </c>
      <c r="EBW201" s="108">
        <v>5</v>
      </c>
      <c r="EBX201" s="109"/>
      <c r="EBY201" s="87"/>
      <c r="EBZ201" s="87"/>
      <c r="ECA201" s="87">
        <v>0</v>
      </c>
      <c r="ECB201" s="87">
        <f>EBZ201+ECA201</f>
        <v>0</v>
      </c>
      <c r="ECC201" s="87">
        <v>0</v>
      </c>
      <c r="ECD201" s="87">
        <f>ECB201*(($H$150)+1)+(IF(ECC201&lt;101,ECC201,IF(ECC201&lt;201,ECC201/2,IF(ECC201&lt;=301,ECC201/3,ECC201/4))))</f>
        <v>0</v>
      </c>
      <c r="ECE201" s="108">
        <v>5</v>
      </c>
      <c r="ECF201" s="109"/>
      <c r="ECG201" s="87"/>
      <c r="ECH201" s="87"/>
      <c r="ECI201" s="87">
        <v>0</v>
      </c>
      <c r="ECJ201" s="87">
        <f>ECH201+ECI201</f>
        <v>0</v>
      </c>
      <c r="ECK201" s="87">
        <v>0</v>
      </c>
      <c r="ECL201" s="87">
        <f>ECJ201*(($H$150)+1)+(IF(ECK201&lt;101,ECK201,IF(ECK201&lt;201,ECK201/2,IF(ECK201&lt;=301,ECK201/3,ECK201/4))))</f>
        <v>0</v>
      </c>
      <c r="ECM201" s="108">
        <v>5</v>
      </c>
      <c r="ECN201" s="109"/>
      <c r="ECO201" s="87"/>
      <c r="ECP201" s="87"/>
      <c r="ECQ201" s="87">
        <v>0</v>
      </c>
      <c r="ECR201" s="87">
        <f>ECP201+ECQ201</f>
        <v>0</v>
      </c>
      <c r="ECS201" s="87">
        <v>0</v>
      </c>
      <c r="ECT201" s="87">
        <f>ECR201*(($H$150)+1)+(IF(ECS201&lt;101,ECS201,IF(ECS201&lt;201,ECS201/2,IF(ECS201&lt;=301,ECS201/3,ECS201/4))))</f>
        <v>0</v>
      </c>
      <c r="ECU201" s="108">
        <v>5</v>
      </c>
      <c r="ECV201" s="109"/>
      <c r="ECW201" s="87"/>
      <c r="ECX201" s="87"/>
      <c r="ECY201" s="87">
        <v>0</v>
      </c>
      <c r="ECZ201" s="87">
        <f>ECX201+ECY201</f>
        <v>0</v>
      </c>
      <c r="EDA201" s="87">
        <v>0</v>
      </c>
      <c r="EDB201" s="87">
        <f>ECZ201*(($H$150)+1)+(IF(EDA201&lt;101,EDA201,IF(EDA201&lt;201,EDA201/2,IF(EDA201&lt;=301,EDA201/3,EDA201/4))))</f>
        <v>0</v>
      </c>
      <c r="EDC201" s="108">
        <v>5</v>
      </c>
      <c r="EDD201" s="109"/>
      <c r="EDE201" s="87"/>
      <c r="EDF201" s="87"/>
      <c r="EDG201" s="87">
        <v>0</v>
      </c>
      <c r="EDH201" s="87">
        <f>EDF201+EDG201</f>
        <v>0</v>
      </c>
      <c r="EDI201" s="87">
        <v>0</v>
      </c>
      <c r="EDJ201" s="87">
        <f>EDH201*(($H$150)+1)+(IF(EDI201&lt;101,EDI201,IF(EDI201&lt;201,EDI201/2,IF(EDI201&lt;=301,EDI201/3,EDI201/4))))</f>
        <v>0</v>
      </c>
      <c r="EDK201" s="108">
        <v>5</v>
      </c>
      <c r="EDL201" s="109"/>
      <c r="EDM201" s="87"/>
      <c r="EDN201" s="87"/>
      <c r="EDO201" s="87">
        <v>0</v>
      </c>
      <c r="EDP201" s="87">
        <f>EDN201+EDO201</f>
        <v>0</v>
      </c>
      <c r="EDQ201" s="87">
        <v>0</v>
      </c>
      <c r="EDR201" s="87">
        <f>EDP201*(($H$150)+1)+(IF(EDQ201&lt;101,EDQ201,IF(EDQ201&lt;201,EDQ201/2,IF(EDQ201&lt;=301,EDQ201/3,EDQ201/4))))</f>
        <v>0</v>
      </c>
      <c r="EDS201" s="108">
        <v>5</v>
      </c>
      <c r="EDT201" s="109"/>
      <c r="EDU201" s="87"/>
      <c r="EDV201" s="87"/>
      <c r="EDW201" s="87">
        <v>0</v>
      </c>
      <c r="EDX201" s="87">
        <f>EDV201+EDW201</f>
        <v>0</v>
      </c>
      <c r="EDY201" s="87">
        <v>0</v>
      </c>
      <c r="EDZ201" s="87">
        <f>EDX201*(($H$150)+1)+(IF(EDY201&lt;101,EDY201,IF(EDY201&lt;201,EDY201/2,IF(EDY201&lt;=301,EDY201/3,EDY201/4))))</f>
        <v>0</v>
      </c>
      <c r="EEA201" s="108">
        <v>5</v>
      </c>
      <c r="EEB201" s="109"/>
      <c r="EEC201" s="87"/>
      <c r="EED201" s="87"/>
      <c r="EEE201" s="87">
        <v>0</v>
      </c>
      <c r="EEF201" s="87">
        <f>EED201+EEE201</f>
        <v>0</v>
      </c>
      <c r="EEG201" s="87">
        <v>0</v>
      </c>
      <c r="EEH201" s="87">
        <f>EEF201*(($H$150)+1)+(IF(EEG201&lt;101,EEG201,IF(EEG201&lt;201,EEG201/2,IF(EEG201&lt;=301,EEG201/3,EEG201/4))))</f>
        <v>0</v>
      </c>
      <c r="EEI201" s="108">
        <v>5</v>
      </c>
      <c r="EEJ201" s="109"/>
      <c r="EEK201" s="87"/>
      <c r="EEL201" s="87"/>
      <c r="EEM201" s="87">
        <v>0</v>
      </c>
      <c r="EEN201" s="87">
        <f>EEL201+EEM201</f>
        <v>0</v>
      </c>
      <c r="EEO201" s="87">
        <v>0</v>
      </c>
      <c r="EEP201" s="87">
        <f>EEN201*(($H$150)+1)+(IF(EEO201&lt;101,EEO201,IF(EEO201&lt;201,EEO201/2,IF(EEO201&lt;=301,EEO201/3,EEO201/4))))</f>
        <v>0</v>
      </c>
      <c r="EEQ201" s="108">
        <v>5</v>
      </c>
      <c r="EER201" s="109"/>
      <c r="EES201" s="87"/>
      <c r="EET201" s="87"/>
      <c r="EEU201" s="87">
        <v>0</v>
      </c>
      <c r="EEV201" s="87">
        <f>EET201+EEU201</f>
        <v>0</v>
      </c>
      <c r="EEW201" s="87">
        <v>0</v>
      </c>
      <c r="EEX201" s="87">
        <f>EEV201*(($H$150)+1)+(IF(EEW201&lt;101,EEW201,IF(EEW201&lt;201,EEW201/2,IF(EEW201&lt;=301,EEW201/3,EEW201/4))))</f>
        <v>0</v>
      </c>
      <c r="EEY201" s="108">
        <v>5</v>
      </c>
      <c r="EEZ201" s="109"/>
      <c r="EFA201" s="87"/>
      <c r="EFB201" s="87"/>
      <c r="EFC201" s="87">
        <v>0</v>
      </c>
      <c r="EFD201" s="87">
        <f>EFB201+EFC201</f>
        <v>0</v>
      </c>
      <c r="EFE201" s="87">
        <v>0</v>
      </c>
      <c r="EFF201" s="87">
        <f>EFD201*(($H$150)+1)+(IF(EFE201&lt;101,EFE201,IF(EFE201&lt;201,EFE201/2,IF(EFE201&lt;=301,EFE201/3,EFE201/4))))</f>
        <v>0</v>
      </c>
      <c r="EFG201" s="108">
        <v>5</v>
      </c>
      <c r="EFH201" s="109"/>
      <c r="EFI201" s="87"/>
      <c r="EFJ201" s="87"/>
      <c r="EFK201" s="87">
        <v>0</v>
      </c>
      <c r="EFL201" s="87">
        <f>EFJ201+EFK201</f>
        <v>0</v>
      </c>
      <c r="EFM201" s="87">
        <v>0</v>
      </c>
      <c r="EFN201" s="87">
        <f>EFL201*(($H$150)+1)+(IF(EFM201&lt;101,EFM201,IF(EFM201&lt;201,EFM201/2,IF(EFM201&lt;=301,EFM201/3,EFM201/4))))</f>
        <v>0</v>
      </c>
      <c r="EFO201" s="108">
        <v>5</v>
      </c>
      <c r="EFP201" s="109"/>
      <c r="EFQ201" s="87"/>
      <c r="EFR201" s="87"/>
      <c r="EFS201" s="87">
        <v>0</v>
      </c>
      <c r="EFT201" s="87">
        <f>EFR201+EFS201</f>
        <v>0</v>
      </c>
      <c r="EFU201" s="87">
        <v>0</v>
      </c>
      <c r="EFV201" s="87">
        <f>EFT201*(($H$150)+1)+(IF(EFU201&lt;101,EFU201,IF(EFU201&lt;201,EFU201/2,IF(EFU201&lt;=301,EFU201/3,EFU201/4))))</f>
        <v>0</v>
      </c>
      <c r="EFW201" s="108">
        <v>5</v>
      </c>
      <c r="EFX201" s="109"/>
      <c r="EFY201" s="87"/>
      <c r="EFZ201" s="87"/>
      <c r="EGA201" s="87">
        <v>0</v>
      </c>
      <c r="EGB201" s="87">
        <f>EFZ201+EGA201</f>
        <v>0</v>
      </c>
      <c r="EGC201" s="87">
        <v>0</v>
      </c>
      <c r="EGD201" s="87">
        <f>EGB201*(($H$150)+1)+(IF(EGC201&lt;101,EGC201,IF(EGC201&lt;201,EGC201/2,IF(EGC201&lt;=301,EGC201/3,EGC201/4))))</f>
        <v>0</v>
      </c>
      <c r="EGE201" s="108">
        <v>5</v>
      </c>
      <c r="EGF201" s="109"/>
      <c r="EGG201" s="87"/>
      <c r="EGH201" s="87"/>
      <c r="EGI201" s="87">
        <v>0</v>
      </c>
      <c r="EGJ201" s="87">
        <f>EGH201+EGI201</f>
        <v>0</v>
      </c>
      <c r="EGK201" s="87">
        <v>0</v>
      </c>
      <c r="EGL201" s="87">
        <f>EGJ201*(($H$150)+1)+(IF(EGK201&lt;101,EGK201,IF(EGK201&lt;201,EGK201/2,IF(EGK201&lt;=301,EGK201/3,EGK201/4))))</f>
        <v>0</v>
      </c>
      <c r="EGM201" s="108">
        <v>5</v>
      </c>
      <c r="EGN201" s="109"/>
      <c r="EGO201" s="87"/>
      <c r="EGP201" s="87"/>
      <c r="EGQ201" s="87">
        <v>0</v>
      </c>
      <c r="EGR201" s="87">
        <f>EGP201+EGQ201</f>
        <v>0</v>
      </c>
      <c r="EGS201" s="87">
        <v>0</v>
      </c>
      <c r="EGT201" s="87">
        <f>EGR201*(($H$150)+1)+(IF(EGS201&lt;101,EGS201,IF(EGS201&lt;201,EGS201/2,IF(EGS201&lt;=301,EGS201/3,EGS201/4))))</f>
        <v>0</v>
      </c>
      <c r="EGU201" s="108">
        <v>5</v>
      </c>
      <c r="EGV201" s="109"/>
      <c r="EGW201" s="87"/>
      <c r="EGX201" s="87"/>
      <c r="EGY201" s="87">
        <v>0</v>
      </c>
      <c r="EGZ201" s="87">
        <f>EGX201+EGY201</f>
        <v>0</v>
      </c>
      <c r="EHA201" s="87">
        <v>0</v>
      </c>
      <c r="EHB201" s="87">
        <f>EGZ201*(($H$150)+1)+(IF(EHA201&lt;101,EHA201,IF(EHA201&lt;201,EHA201/2,IF(EHA201&lt;=301,EHA201/3,EHA201/4))))</f>
        <v>0</v>
      </c>
      <c r="EHC201" s="108">
        <v>5</v>
      </c>
      <c r="EHD201" s="109"/>
      <c r="EHE201" s="87"/>
      <c r="EHF201" s="87"/>
      <c r="EHG201" s="87">
        <v>0</v>
      </c>
      <c r="EHH201" s="87">
        <f>EHF201+EHG201</f>
        <v>0</v>
      </c>
      <c r="EHI201" s="87">
        <v>0</v>
      </c>
      <c r="EHJ201" s="87">
        <f>EHH201*(($H$150)+1)+(IF(EHI201&lt;101,EHI201,IF(EHI201&lt;201,EHI201/2,IF(EHI201&lt;=301,EHI201/3,EHI201/4))))</f>
        <v>0</v>
      </c>
      <c r="EHK201" s="108">
        <v>5</v>
      </c>
      <c r="EHL201" s="109"/>
      <c r="EHM201" s="87"/>
      <c r="EHN201" s="87"/>
      <c r="EHO201" s="87">
        <v>0</v>
      </c>
      <c r="EHP201" s="87">
        <f>EHN201+EHO201</f>
        <v>0</v>
      </c>
      <c r="EHQ201" s="87">
        <v>0</v>
      </c>
      <c r="EHR201" s="87">
        <f>EHP201*(($H$150)+1)+(IF(EHQ201&lt;101,EHQ201,IF(EHQ201&lt;201,EHQ201/2,IF(EHQ201&lt;=301,EHQ201/3,EHQ201/4))))</f>
        <v>0</v>
      </c>
      <c r="EHS201" s="108">
        <v>5</v>
      </c>
      <c r="EHT201" s="109"/>
      <c r="EHU201" s="87"/>
      <c r="EHV201" s="87"/>
      <c r="EHW201" s="87">
        <v>0</v>
      </c>
      <c r="EHX201" s="87">
        <f>EHV201+EHW201</f>
        <v>0</v>
      </c>
      <c r="EHY201" s="87">
        <v>0</v>
      </c>
      <c r="EHZ201" s="87">
        <f>EHX201*(($H$150)+1)+(IF(EHY201&lt;101,EHY201,IF(EHY201&lt;201,EHY201/2,IF(EHY201&lt;=301,EHY201/3,EHY201/4))))</f>
        <v>0</v>
      </c>
      <c r="EIA201" s="108">
        <v>5</v>
      </c>
      <c r="EIB201" s="109"/>
      <c r="EIC201" s="87"/>
      <c r="EID201" s="87"/>
      <c r="EIE201" s="87">
        <v>0</v>
      </c>
      <c r="EIF201" s="87">
        <f>EID201+EIE201</f>
        <v>0</v>
      </c>
      <c r="EIG201" s="87">
        <v>0</v>
      </c>
      <c r="EIH201" s="87">
        <f>EIF201*(($H$150)+1)+(IF(EIG201&lt;101,EIG201,IF(EIG201&lt;201,EIG201/2,IF(EIG201&lt;=301,EIG201/3,EIG201/4))))</f>
        <v>0</v>
      </c>
      <c r="EII201" s="108">
        <v>5</v>
      </c>
      <c r="EIJ201" s="109"/>
      <c r="EIK201" s="87"/>
      <c r="EIL201" s="87"/>
      <c r="EIM201" s="87">
        <v>0</v>
      </c>
      <c r="EIN201" s="87">
        <f>EIL201+EIM201</f>
        <v>0</v>
      </c>
      <c r="EIO201" s="87">
        <v>0</v>
      </c>
      <c r="EIP201" s="87">
        <f>EIN201*(($H$150)+1)+(IF(EIO201&lt;101,EIO201,IF(EIO201&lt;201,EIO201/2,IF(EIO201&lt;=301,EIO201/3,EIO201/4))))</f>
        <v>0</v>
      </c>
      <c r="EIQ201" s="108">
        <v>5</v>
      </c>
      <c r="EIR201" s="109"/>
      <c r="EIS201" s="87"/>
      <c r="EIT201" s="87"/>
      <c r="EIU201" s="87">
        <v>0</v>
      </c>
      <c r="EIV201" s="87">
        <f>EIT201+EIU201</f>
        <v>0</v>
      </c>
      <c r="EIW201" s="87">
        <v>0</v>
      </c>
      <c r="EIX201" s="87">
        <f>EIV201*(($H$150)+1)+(IF(EIW201&lt;101,EIW201,IF(EIW201&lt;201,EIW201/2,IF(EIW201&lt;=301,EIW201/3,EIW201/4))))</f>
        <v>0</v>
      </c>
      <c r="EIY201" s="108">
        <v>5</v>
      </c>
      <c r="EIZ201" s="109"/>
      <c r="EJA201" s="87"/>
      <c r="EJB201" s="87"/>
      <c r="EJC201" s="87">
        <v>0</v>
      </c>
      <c r="EJD201" s="87">
        <f>EJB201+EJC201</f>
        <v>0</v>
      </c>
      <c r="EJE201" s="87">
        <v>0</v>
      </c>
      <c r="EJF201" s="87">
        <f>EJD201*(($H$150)+1)+(IF(EJE201&lt;101,EJE201,IF(EJE201&lt;201,EJE201/2,IF(EJE201&lt;=301,EJE201/3,EJE201/4))))</f>
        <v>0</v>
      </c>
      <c r="EJG201" s="108">
        <v>5</v>
      </c>
      <c r="EJH201" s="109"/>
      <c r="EJI201" s="87"/>
      <c r="EJJ201" s="87"/>
      <c r="EJK201" s="87">
        <v>0</v>
      </c>
      <c r="EJL201" s="87">
        <f>EJJ201+EJK201</f>
        <v>0</v>
      </c>
      <c r="EJM201" s="87">
        <v>0</v>
      </c>
      <c r="EJN201" s="87">
        <f>EJL201*(($H$150)+1)+(IF(EJM201&lt;101,EJM201,IF(EJM201&lt;201,EJM201/2,IF(EJM201&lt;=301,EJM201/3,EJM201/4))))</f>
        <v>0</v>
      </c>
      <c r="EJO201" s="108">
        <v>5</v>
      </c>
      <c r="EJP201" s="109"/>
      <c r="EJQ201" s="87"/>
      <c r="EJR201" s="87"/>
      <c r="EJS201" s="87">
        <v>0</v>
      </c>
      <c r="EJT201" s="87">
        <f>EJR201+EJS201</f>
        <v>0</v>
      </c>
      <c r="EJU201" s="87">
        <v>0</v>
      </c>
      <c r="EJV201" s="87">
        <f>EJT201*(($H$150)+1)+(IF(EJU201&lt;101,EJU201,IF(EJU201&lt;201,EJU201/2,IF(EJU201&lt;=301,EJU201/3,EJU201/4))))</f>
        <v>0</v>
      </c>
      <c r="EJW201" s="108">
        <v>5</v>
      </c>
      <c r="EJX201" s="109"/>
      <c r="EJY201" s="87"/>
      <c r="EJZ201" s="87"/>
      <c r="EKA201" s="87">
        <v>0</v>
      </c>
      <c r="EKB201" s="87">
        <f>EJZ201+EKA201</f>
        <v>0</v>
      </c>
      <c r="EKC201" s="87">
        <v>0</v>
      </c>
      <c r="EKD201" s="87">
        <f>EKB201*(($H$150)+1)+(IF(EKC201&lt;101,EKC201,IF(EKC201&lt;201,EKC201/2,IF(EKC201&lt;=301,EKC201/3,EKC201/4))))</f>
        <v>0</v>
      </c>
      <c r="EKE201" s="108">
        <v>5</v>
      </c>
      <c r="EKF201" s="109"/>
      <c r="EKG201" s="87"/>
      <c r="EKH201" s="87"/>
      <c r="EKI201" s="87">
        <v>0</v>
      </c>
      <c r="EKJ201" s="87">
        <f>EKH201+EKI201</f>
        <v>0</v>
      </c>
      <c r="EKK201" s="87">
        <v>0</v>
      </c>
      <c r="EKL201" s="87">
        <f>EKJ201*(($H$150)+1)+(IF(EKK201&lt;101,EKK201,IF(EKK201&lt;201,EKK201/2,IF(EKK201&lt;=301,EKK201/3,EKK201/4))))</f>
        <v>0</v>
      </c>
      <c r="EKM201" s="108">
        <v>5</v>
      </c>
      <c r="EKN201" s="109"/>
      <c r="EKO201" s="87"/>
      <c r="EKP201" s="87"/>
      <c r="EKQ201" s="87">
        <v>0</v>
      </c>
      <c r="EKR201" s="87">
        <f>EKP201+EKQ201</f>
        <v>0</v>
      </c>
      <c r="EKS201" s="87">
        <v>0</v>
      </c>
      <c r="EKT201" s="87">
        <f>EKR201*(($H$150)+1)+(IF(EKS201&lt;101,EKS201,IF(EKS201&lt;201,EKS201/2,IF(EKS201&lt;=301,EKS201/3,EKS201/4))))</f>
        <v>0</v>
      </c>
      <c r="EKU201" s="108">
        <v>5</v>
      </c>
      <c r="EKV201" s="109"/>
      <c r="EKW201" s="87"/>
      <c r="EKX201" s="87"/>
      <c r="EKY201" s="87">
        <v>0</v>
      </c>
      <c r="EKZ201" s="87">
        <f>EKX201+EKY201</f>
        <v>0</v>
      </c>
      <c r="ELA201" s="87">
        <v>0</v>
      </c>
      <c r="ELB201" s="87">
        <f>EKZ201*(($H$150)+1)+(IF(ELA201&lt;101,ELA201,IF(ELA201&lt;201,ELA201/2,IF(ELA201&lt;=301,ELA201/3,ELA201/4))))</f>
        <v>0</v>
      </c>
      <c r="ELC201" s="108">
        <v>5</v>
      </c>
      <c r="ELD201" s="109"/>
      <c r="ELE201" s="87"/>
      <c r="ELF201" s="87"/>
      <c r="ELG201" s="87">
        <v>0</v>
      </c>
      <c r="ELH201" s="87">
        <f>ELF201+ELG201</f>
        <v>0</v>
      </c>
      <c r="ELI201" s="87">
        <v>0</v>
      </c>
      <c r="ELJ201" s="87">
        <f>ELH201*(($H$150)+1)+(IF(ELI201&lt;101,ELI201,IF(ELI201&lt;201,ELI201/2,IF(ELI201&lt;=301,ELI201/3,ELI201/4))))</f>
        <v>0</v>
      </c>
      <c r="ELK201" s="108">
        <v>5</v>
      </c>
      <c r="ELL201" s="109"/>
      <c r="ELM201" s="87"/>
      <c r="ELN201" s="87"/>
      <c r="ELO201" s="87">
        <v>0</v>
      </c>
      <c r="ELP201" s="87">
        <f>ELN201+ELO201</f>
        <v>0</v>
      </c>
      <c r="ELQ201" s="87">
        <v>0</v>
      </c>
      <c r="ELR201" s="87">
        <f>ELP201*(($H$150)+1)+(IF(ELQ201&lt;101,ELQ201,IF(ELQ201&lt;201,ELQ201/2,IF(ELQ201&lt;=301,ELQ201/3,ELQ201/4))))</f>
        <v>0</v>
      </c>
      <c r="ELS201" s="108">
        <v>5</v>
      </c>
      <c r="ELT201" s="109"/>
      <c r="ELU201" s="87"/>
      <c r="ELV201" s="87"/>
      <c r="ELW201" s="87">
        <v>0</v>
      </c>
      <c r="ELX201" s="87">
        <f>ELV201+ELW201</f>
        <v>0</v>
      </c>
      <c r="ELY201" s="87">
        <v>0</v>
      </c>
      <c r="ELZ201" s="87">
        <f>ELX201*(($H$150)+1)+(IF(ELY201&lt;101,ELY201,IF(ELY201&lt;201,ELY201/2,IF(ELY201&lt;=301,ELY201/3,ELY201/4))))</f>
        <v>0</v>
      </c>
      <c r="EMA201" s="108">
        <v>5</v>
      </c>
      <c r="EMB201" s="109"/>
      <c r="EMC201" s="87"/>
      <c r="EMD201" s="87"/>
      <c r="EME201" s="87">
        <v>0</v>
      </c>
      <c r="EMF201" s="87">
        <f>EMD201+EME201</f>
        <v>0</v>
      </c>
      <c r="EMG201" s="87">
        <v>0</v>
      </c>
      <c r="EMH201" s="87">
        <f>EMF201*(($H$150)+1)+(IF(EMG201&lt;101,EMG201,IF(EMG201&lt;201,EMG201/2,IF(EMG201&lt;=301,EMG201/3,EMG201/4))))</f>
        <v>0</v>
      </c>
      <c r="EMI201" s="108">
        <v>5</v>
      </c>
      <c r="EMJ201" s="109"/>
      <c r="EMK201" s="87"/>
      <c r="EML201" s="87"/>
      <c r="EMM201" s="87">
        <v>0</v>
      </c>
      <c r="EMN201" s="87">
        <f>EML201+EMM201</f>
        <v>0</v>
      </c>
      <c r="EMO201" s="87">
        <v>0</v>
      </c>
      <c r="EMP201" s="87">
        <f>EMN201*(($H$150)+1)+(IF(EMO201&lt;101,EMO201,IF(EMO201&lt;201,EMO201/2,IF(EMO201&lt;=301,EMO201/3,EMO201/4))))</f>
        <v>0</v>
      </c>
      <c r="EMQ201" s="108">
        <v>5</v>
      </c>
      <c r="EMR201" s="109"/>
      <c r="EMS201" s="87"/>
      <c r="EMT201" s="87"/>
      <c r="EMU201" s="87">
        <v>0</v>
      </c>
      <c r="EMV201" s="87">
        <f>EMT201+EMU201</f>
        <v>0</v>
      </c>
      <c r="EMW201" s="87">
        <v>0</v>
      </c>
      <c r="EMX201" s="87">
        <f>EMV201*(($H$150)+1)+(IF(EMW201&lt;101,EMW201,IF(EMW201&lt;201,EMW201/2,IF(EMW201&lt;=301,EMW201/3,EMW201/4))))</f>
        <v>0</v>
      </c>
      <c r="EMY201" s="108">
        <v>5</v>
      </c>
      <c r="EMZ201" s="109"/>
      <c r="ENA201" s="87"/>
      <c r="ENB201" s="87"/>
      <c r="ENC201" s="87">
        <v>0</v>
      </c>
      <c r="END201" s="87">
        <f>ENB201+ENC201</f>
        <v>0</v>
      </c>
      <c r="ENE201" s="87">
        <v>0</v>
      </c>
      <c r="ENF201" s="87">
        <f>END201*(($H$150)+1)+(IF(ENE201&lt;101,ENE201,IF(ENE201&lt;201,ENE201/2,IF(ENE201&lt;=301,ENE201/3,ENE201/4))))</f>
        <v>0</v>
      </c>
      <c r="ENG201" s="108">
        <v>5</v>
      </c>
      <c r="ENH201" s="109"/>
      <c r="ENI201" s="87"/>
      <c r="ENJ201" s="87"/>
      <c r="ENK201" s="87">
        <v>0</v>
      </c>
      <c r="ENL201" s="87">
        <f>ENJ201+ENK201</f>
        <v>0</v>
      </c>
      <c r="ENM201" s="87">
        <v>0</v>
      </c>
      <c r="ENN201" s="87">
        <f>ENL201*(($H$150)+1)+(IF(ENM201&lt;101,ENM201,IF(ENM201&lt;201,ENM201/2,IF(ENM201&lt;=301,ENM201/3,ENM201/4))))</f>
        <v>0</v>
      </c>
      <c r="ENO201" s="108">
        <v>5</v>
      </c>
      <c r="ENP201" s="109"/>
      <c r="ENQ201" s="87"/>
      <c r="ENR201" s="87"/>
      <c r="ENS201" s="87">
        <v>0</v>
      </c>
      <c r="ENT201" s="87">
        <f>ENR201+ENS201</f>
        <v>0</v>
      </c>
      <c r="ENU201" s="87">
        <v>0</v>
      </c>
      <c r="ENV201" s="87">
        <f>ENT201*(($H$150)+1)+(IF(ENU201&lt;101,ENU201,IF(ENU201&lt;201,ENU201/2,IF(ENU201&lt;=301,ENU201/3,ENU201/4))))</f>
        <v>0</v>
      </c>
      <c r="ENW201" s="108">
        <v>5</v>
      </c>
      <c r="ENX201" s="109"/>
      <c r="ENY201" s="87"/>
      <c r="ENZ201" s="87"/>
      <c r="EOA201" s="87">
        <v>0</v>
      </c>
      <c r="EOB201" s="87">
        <f>ENZ201+EOA201</f>
        <v>0</v>
      </c>
      <c r="EOC201" s="87">
        <v>0</v>
      </c>
      <c r="EOD201" s="87">
        <f>EOB201*(($H$150)+1)+(IF(EOC201&lt;101,EOC201,IF(EOC201&lt;201,EOC201/2,IF(EOC201&lt;=301,EOC201/3,EOC201/4))))</f>
        <v>0</v>
      </c>
      <c r="EOE201" s="108">
        <v>5</v>
      </c>
      <c r="EOF201" s="109"/>
      <c r="EOG201" s="87"/>
      <c r="EOH201" s="87"/>
      <c r="EOI201" s="87">
        <v>0</v>
      </c>
      <c r="EOJ201" s="87">
        <f>EOH201+EOI201</f>
        <v>0</v>
      </c>
      <c r="EOK201" s="87">
        <v>0</v>
      </c>
      <c r="EOL201" s="87">
        <f>EOJ201*(($H$150)+1)+(IF(EOK201&lt;101,EOK201,IF(EOK201&lt;201,EOK201/2,IF(EOK201&lt;=301,EOK201/3,EOK201/4))))</f>
        <v>0</v>
      </c>
      <c r="EOM201" s="108">
        <v>5</v>
      </c>
      <c r="EON201" s="109"/>
      <c r="EOO201" s="87"/>
      <c r="EOP201" s="87"/>
      <c r="EOQ201" s="87">
        <v>0</v>
      </c>
      <c r="EOR201" s="87">
        <f>EOP201+EOQ201</f>
        <v>0</v>
      </c>
      <c r="EOS201" s="87">
        <v>0</v>
      </c>
      <c r="EOT201" s="87">
        <f>EOR201*(($H$150)+1)+(IF(EOS201&lt;101,EOS201,IF(EOS201&lt;201,EOS201/2,IF(EOS201&lt;=301,EOS201/3,EOS201/4))))</f>
        <v>0</v>
      </c>
      <c r="EOU201" s="108">
        <v>5</v>
      </c>
      <c r="EOV201" s="109"/>
      <c r="EOW201" s="87"/>
      <c r="EOX201" s="87"/>
      <c r="EOY201" s="87">
        <v>0</v>
      </c>
      <c r="EOZ201" s="87">
        <f>EOX201+EOY201</f>
        <v>0</v>
      </c>
      <c r="EPA201" s="87">
        <v>0</v>
      </c>
      <c r="EPB201" s="87">
        <f>EOZ201*(($H$150)+1)+(IF(EPA201&lt;101,EPA201,IF(EPA201&lt;201,EPA201/2,IF(EPA201&lt;=301,EPA201/3,EPA201/4))))</f>
        <v>0</v>
      </c>
      <c r="EPC201" s="108">
        <v>5</v>
      </c>
      <c r="EPD201" s="109"/>
      <c r="EPE201" s="87"/>
      <c r="EPF201" s="87"/>
      <c r="EPG201" s="87">
        <v>0</v>
      </c>
      <c r="EPH201" s="87">
        <f>EPF201+EPG201</f>
        <v>0</v>
      </c>
      <c r="EPI201" s="87">
        <v>0</v>
      </c>
      <c r="EPJ201" s="87">
        <f>EPH201*(($H$150)+1)+(IF(EPI201&lt;101,EPI201,IF(EPI201&lt;201,EPI201/2,IF(EPI201&lt;=301,EPI201/3,EPI201/4))))</f>
        <v>0</v>
      </c>
      <c r="EPK201" s="108">
        <v>5</v>
      </c>
      <c r="EPL201" s="109"/>
      <c r="EPM201" s="87"/>
      <c r="EPN201" s="87"/>
      <c r="EPO201" s="87">
        <v>0</v>
      </c>
      <c r="EPP201" s="87">
        <f>EPN201+EPO201</f>
        <v>0</v>
      </c>
      <c r="EPQ201" s="87">
        <v>0</v>
      </c>
      <c r="EPR201" s="87">
        <f>EPP201*(($H$150)+1)+(IF(EPQ201&lt;101,EPQ201,IF(EPQ201&lt;201,EPQ201/2,IF(EPQ201&lt;=301,EPQ201/3,EPQ201/4))))</f>
        <v>0</v>
      </c>
      <c r="EPS201" s="108">
        <v>5</v>
      </c>
      <c r="EPT201" s="109"/>
      <c r="EPU201" s="87"/>
      <c r="EPV201" s="87"/>
      <c r="EPW201" s="87">
        <v>0</v>
      </c>
      <c r="EPX201" s="87">
        <f>EPV201+EPW201</f>
        <v>0</v>
      </c>
      <c r="EPY201" s="87">
        <v>0</v>
      </c>
      <c r="EPZ201" s="87">
        <f>EPX201*(($H$150)+1)+(IF(EPY201&lt;101,EPY201,IF(EPY201&lt;201,EPY201/2,IF(EPY201&lt;=301,EPY201/3,EPY201/4))))</f>
        <v>0</v>
      </c>
      <c r="EQA201" s="108">
        <v>5</v>
      </c>
      <c r="EQB201" s="109"/>
      <c r="EQC201" s="87"/>
      <c r="EQD201" s="87"/>
      <c r="EQE201" s="87">
        <v>0</v>
      </c>
      <c r="EQF201" s="87">
        <f>EQD201+EQE201</f>
        <v>0</v>
      </c>
      <c r="EQG201" s="87">
        <v>0</v>
      </c>
      <c r="EQH201" s="87">
        <f>EQF201*(($H$150)+1)+(IF(EQG201&lt;101,EQG201,IF(EQG201&lt;201,EQG201/2,IF(EQG201&lt;=301,EQG201/3,EQG201/4))))</f>
        <v>0</v>
      </c>
      <c r="EQI201" s="108">
        <v>5</v>
      </c>
      <c r="EQJ201" s="109"/>
      <c r="EQK201" s="87"/>
      <c r="EQL201" s="87"/>
      <c r="EQM201" s="87">
        <v>0</v>
      </c>
      <c r="EQN201" s="87">
        <f>EQL201+EQM201</f>
        <v>0</v>
      </c>
      <c r="EQO201" s="87">
        <v>0</v>
      </c>
      <c r="EQP201" s="87">
        <f>EQN201*(($H$150)+1)+(IF(EQO201&lt;101,EQO201,IF(EQO201&lt;201,EQO201/2,IF(EQO201&lt;=301,EQO201/3,EQO201/4))))</f>
        <v>0</v>
      </c>
      <c r="EQQ201" s="108">
        <v>5</v>
      </c>
      <c r="EQR201" s="109"/>
      <c r="EQS201" s="87"/>
      <c r="EQT201" s="87"/>
      <c r="EQU201" s="87">
        <v>0</v>
      </c>
      <c r="EQV201" s="87">
        <f>EQT201+EQU201</f>
        <v>0</v>
      </c>
      <c r="EQW201" s="87">
        <v>0</v>
      </c>
      <c r="EQX201" s="87">
        <f>EQV201*(($H$150)+1)+(IF(EQW201&lt;101,EQW201,IF(EQW201&lt;201,EQW201/2,IF(EQW201&lt;=301,EQW201/3,EQW201/4))))</f>
        <v>0</v>
      </c>
      <c r="EQY201" s="108">
        <v>5</v>
      </c>
      <c r="EQZ201" s="109"/>
      <c r="ERA201" s="87"/>
      <c r="ERB201" s="87"/>
      <c r="ERC201" s="87">
        <v>0</v>
      </c>
      <c r="ERD201" s="87">
        <f>ERB201+ERC201</f>
        <v>0</v>
      </c>
      <c r="ERE201" s="87">
        <v>0</v>
      </c>
      <c r="ERF201" s="87">
        <f>ERD201*(($H$150)+1)+(IF(ERE201&lt;101,ERE201,IF(ERE201&lt;201,ERE201/2,IF(ERE201&lt;=301,ERE201/3,ERE201/4))))</f>
        <v>0</v>
      </c>
      <c r="ERG201" s="108">
        <v>5</v>
      </c>
      <c r="ERH201" s="109"/>
      <c r="ERI201" s="87"/>
      <c r="ERJ201" s="87"/>
      <c r="ERK201" s="87">
        <v>0</v>
      </c>
      <c r="ERL201" s="87">
        <f>ERJ201+ERK201</f>
        <v>0</v>
      </c>
      <c r="ERM201" s="87">
        <v>0</v>
      </c>
      <c r="ERN201" s="87">
        <f>ERL201*(($H$150)+1)+(IF(ERM201&lt;101,ERM201,IF(ERM201&lt;201,ERM201/2,IF(ERM201&lt;=301,ERM201/3,ERM201/4))))</f>
        <v>0</v>
      </c>
      <c r="ERO201" s="108">
        <v>5</v>
      </c>
      <c r="ERP201" s="109"/>
      <c r="ERQ201" s="87"/>
      <c r="ERR201" s="87"/>
      <c r="ERS201" s="87">
        <v>0</v>
      </c>
      <c r="ERT201" s="87">
        <f>ERR201+ERS201</f>
        <v>0</v>
      </c>
      <c r="ERU201" s="87">
        <v>0</v>
      </c>
      <c r="ERV201" s="87">
        <f>ERT201*(($H$150)+1)+(IF(ERU201&lt;101,ERU201,IF(ERU201&lt;201,ERU201/2,IF(ERU201&lt;=301,ERU201/3,ERU201/4))))</f>
        <v>0</v>
      </c>
      <c r="ERW201" s="108">
        <v>5</v>
      </c>
      <c r="ERX201" s="109"/>
      <c r="ERY201" s="87"/>
      <c r="ERZ201" s="87"/>
      <c r="ESA201" s="87">
        <v>0</v>
      </c>
      <c r="ESB201" s="87">
        <f>ERZ201+ESA201</f>
        <v>0</v>
      </c>
      <c r="ESC201" s="87">
        <v>0</v>
      </c>
      <c r="ESD201" s="87">
        <f>ESB201*(($H$150)+1)+(IF(ESC201&lt;101,ESC201,IF(ESC201&lt;201,ESC201/2,IF(ESC201&lt;=301,ESC201/3,ESC201/4))))</f>
        <v>0</v>
      </c>
      <c r="ESE201" s="108">
        <v>5</v>
      </c>
      <c r="ESF201" s="109"/>
      <c r="ESG201" s="87"/>
      <c r="ESH201" s="87"/>
      <c r="ESI201" s="87">
        <v>0</v>
      </c>
      <c r="ESJ201" s="87">
        <f>ESH201+ESI201</f>
        <v>0</v>
      </c>
      <c r="ESK201" s="87">
        <v>0</v>
      </c>
      <c r="ESL201" s="87">
        <f>ESJ201*(($H$150)+1)+(IF(ESK201&lt;101,ESK201,IF(ESK201&lt;201,ESK201/2,IF(ESK201&lt;=301,ESK201/3,ESK201/4))))</f>
        <v>0</v>
      </c>
      <c r="ESM201" s="108">
        <v>5</v>
      </c>
      <c r="ESN201" s="109"/>
      <c r="ESO201" s="87"/>
      <c r="ESP201" s="87"/>
      <c r="ESQ201" s="87">
        <v>0</v>
      </c>
      <c r="ESR201" s="87">
        <f>ESP201+ESQ201</f>
        <v>0</v>
      </c>
      <c r="ESS201" s="87">
        <v>0</v>
      </c>
      <c r="EST201" s="87">
        <f>ESR201*(($H$150)+1)+(IF(ESS201&lt;101,ESS201,IF(ESS201&lt;201,ESS201/2,IF(ESS201&lt;=301,ESS201/3,ESS201/4))))</f>
        <v>0</v>
      </c>
      <c r="ESU201" s="108">
        <v>5</v>
      </c>
      <c r="ESV201" s="109"/>
      <c r="ESW201" s="87"/>
      <c r="ESX201" s="87"/>
      <c r="ESY201" s="87">
        <v>0</v>
      </c>
      <c r="ESZ201" s="87">
        <f>ESX201+ESY201</f>
        <v>0</v>
      </c>
      <c r="ETA201" s="87">
        <v>0</v>
      </c>
      <c r="ETB201" s="87">
        <f>ESZ201*(($H$150)+1)+(IF(ETA201&lt;101,ETA201,IF(ETA201&lt;201,ETA201/2,IF(ETA201&lt;=301,ETA201/3,ETA201/4))))</f>
        <v>0</v>
      </c>
      <c r="ETC201" s="108">
        <v>5</v>
      </c>
      <c r="ETD201" s="109"/>
      <c r="ETE201" s="87"/>
      <c r="ETF201" s="87"/>
      <c r="ETG201" s="87">
        <v>0</v>
      </c>
      <c r="ETH201" s="87">
        <f>ETF201+ETG201</f>
        <v>0</v>
      </c>
      <c r="ETI201" s="87">
        <v>0</v>
      </c>
      <c r="ETJ201" s="87">
        <f>ETH201*(($H$150)+1)+(IF(ETI201&lt;101,ETI201,IF(ETI201&lt;201,ETI201/2,IF(ETI201&lt;=301,ETI201/3,ETI201/4))))</f>
        <v>0</v>
      </c>
      <c r="ETK201" s="108">
        <v>5</v>
      </c>
      <c r="ETL201" s="109"/>
      <c r="ETM201" s="87"/>
      <c r="ETN201" s="87"/>
      <c r="ETO201" s="87">
        <v>0</v>
      </c>
      <c r="ETP201" s="87">
        <f>ETN201+ETO201</f>
        <v>0</v>
      </c>
      <c r="ETQ201" s="87">
        <v>0</v>
      </c>
      <c r="ETR201" s="87">
        <f>ETP201*(($H$150)+1)+(IF(ETQ201&lt;101,ETQ201,IF(ETQ201&lt;201,ETQ201/2,IF(ETQ201&lt;=301,ETQ201/3,ETQ201/4))))</f>
        <v>0</v>
      </c>
      <c r="ETS201" s="108">
        <v>5</v>
      </c>
      <c r="ETT201" s="109"/>
      <c r="ETU201" s="87"/>
      <c r="ETV201" s="87"/>
      <c r="ETW201" s="87">
        <v>0</v>
      </c>
      <c r="ETX201" s="87">
        <f>ETV201+ETW201</f>
        <v>0</v>
      </c>
      <c r="ETY201" s="87">
        <v>0</v>
      </c>
      <c r="ETZ201" s="87">
        <f>ETX201*(($H$150)+1)+(IF(ETY201&lt;101,ETY201,IF(ETY201&lt;201,ETY201/2,IF(ETY201&lt;=301,ETY201/3,ETY201/4))))</f>
        <v>0</v>
      </c>
      <c r="EUA201" s="108">
        <v>5</v>
      </c>
      <c r="EUB201" s="109"/>
      <c r="EUC201" s="87"/>
      <c r="EUD201" s="87"/>
      <c r="EUE201" s="87">
        <v>0</v>
      </c>
      <c r="EUF201" s="87">
        <f>EUD201+EUE201</f>
        <v>0</v>
      </c>
      <c r="EUG201" s="87">
        <v>0</v>
      </c>
      <c r="EUH201" s="87">
        <f>EUF201*(($H$150)+1)+(IF(EUG201&lt;101,EUG201,IF(EUG201&lt;201,EUG201/2,IF(EUG201&lt;=301,EUG201/3,EUG201/4))))</f>
        <v>0</v>
      </c>
      <c r="EUI201" s="108">
        <v>5</v>
      </c>
      <c r="EUJ201" s="109"/>
      <c r="EUK201" s="87"/>
      <c r="EUL201" s="87"/>
      <c r="EUM201" s="87">
        <v>0</v>
      </c>
      <c r="EUN201" s="87">
        <f>EUL201+EUM201</f>
        <v>0</v>
      </c>
      <c r="EUO201" s="87">
        <v>0</v>
      </c>
      <c r="EUP201" s="87">
        <f>EUN201*(($H$150)+1)+(IF(EUO201&lt;101,EUO201,IF(EUO201&lt;201,EUO201/2,IF(EUO201&lt;=301,EUO201/3,EUO201/4))))</f>
        <v>0</v>
      </c>
      <c r="EUQ201" s="108">
        <v>5</v>
      </c>
      <c r="EUR201" s="109"/>
      <c r="EUS201" s="87"/>
      <c r="EUT201" s="87"/>
      <c r="EUU201" s="87">
        <v>0</v>
      </c>
      <c r="EUV201" s="87">
        <f>EUT201+EUU201</f>
        <v>0</v>
      </c>
      <c r="EUW201" s="87">
        <v>0</v>
      </c>
      <c r="EUX201" s="87">
        <f>EUV201*(($H$150)+1)+(IF(EUW201&lt;101,EUW201,IF(EUW201&lt;201,EUW201/2,IF(EUW201&lt;=301,EUW201/3,EUW201/4))))</f>
        <v>0</v>
      </c>
      <c r="EUY201" s="108">
        <v>5</v>
      </c>
      <c r="EUZ201" s="109"/>
      <c r="EVA201" s="87"/>
      <c r="EVB201" s="87"/>
      <c r="EVC201" s="87">
        <v>0</v>
      </c>
      <c r="EVD201" s="87">
        <f>EVB201+EVC201</f>
        <v>0</v>
      </c>
      <c r="EVE201" s="87">
        <v>0</v>
      </c>
      <c r="EVF201" s="87">
        <f>EVD201*(($H$150)+1)+(IF(EVE201&lt;101,EVE201,IF(EVE201&lt;201,EVE201/2,IF(EVE201&lt;=301,EVE201/3,EVE201/4))))</f>
        <v>0</v>
      </c>
      <c r="EVG201" s="108">
        <v>5</v>
      </c>
      <c r="EVH201" s="109"/>
      <c r="EVI201" s="87"/>
      <c r="EVJ201" s="87"/>
      <c r="EVK201" s="87">
        <v>0</v>
      </c>
      <c r="EVL201" s="87">
        <f>EVJ201+EVK201</f>
        <v>0</v>
      </c>
      <c r="EVM201" s="87">
        <v>0</v>
      </c>
      <c r="EVN201" s="87">
        <f>EVL201*(($H$150)+1)+(IF(EVM201&lt;101,EVM201,IF(EVM201&lt;201,EVM201/2,IF(EVM201&lt;=301,EVM201/3,EVM201/4))))</f>
        <v>0</v>
      </c>
      <c r="EVO201" s="108">
        <v>5</v>
      </c>
      <c r="EVP201" s="109"/>
      <c r="EVQ201" s="87"/>
      <c r="EVR201" s="87"/>
      <c r="EVS201" s="87">
        <v>0</v>
      </c>
      <c r="EVT201" s="87">
        <f>EVR201+EVS201</f>
        <v>0</v>
      </c>
      <c r="EVU201" s="87">
        <v>0</v>
      </c>
      <c r="EVV201" s="87">
        <f>EVT201*(($H$150)+1)+(IF(EVU201&lt;101,EVU201,IF(EVU201&lt;201,EVU201/2,IF(EVU201&lt;=301,EVU201/3,EVU201/4))))</f>
        <v>0</v>
      </c>
      <c r="EVW201" s="108">
        <v>5</v>
      </c>
      <c r="EVX201" s="109"/>
      <c r="EVY201" s="87"/>
      <c r="EVZ201" s="87"/>
      <c r="EWA201" s="87">
        <v>0</v>
      </c>
      <c r="EWB201" s="87">
        <f>EVZ201+EWA201</f>
        <v>0</v>
      </c>
      <c r="EWC201" s="87">
        <v>0</v>
      </c>
      <c r="EWD201" s="87">
        <f>EWB201*(($H$150)+1)+(IF(EWC201&lt;101,EWC201,IF(EWC201&lt;201,EWC201/2,IF(EWC201&lt;=301,EWC201/3,EWC201/4))))</f>
        <v>0</v>
      </c>
      <c r="EWE201" s="108">
        <v>5</v>
      </c>
      <c r="EWF201" s="109"/>
      <c r="EWG201" s="87"/>
      <c r="EWH201" s="87"/>
      <c r="EWI201" s="87">
        <v>0</v>
      </c>
      <c r="EWJ201" s="87">
        <f>EWH201+EWI201</f>
        <v>0</v>
      </c>
      <c r="EWK201" s="87">
        <v>0</v>
      </c>
      <c r="EWL201" s="87">
        <f>EWJ201*(($H$150)+1)+(IF(EWK201&lt;101,EWK201,IF(EWK201&lt;201,EWK201/2,IF(EWK201&lt;=301,EWK201/3,EWK201/4))))</f>
        <v>0</v>
      </c>
      <c r="EWM201" s="108">
        <v>5</v>
      </c>
      <c r="EWN201" s="109"/>
      <c r="EWO201" s="87"/>
      <c r="EWP201" s="87"/>
      <c r="EWQ201" s="87">
        <v>0</v>
      </c>
      <c r="EWR201" s="87">
        <f>EWP201+EWQ201</f>
        <v>0</v>
      </c>
      <c r="EWS201" s="87">
        <v>0</v>
      </c>
      <c r="EWT201" s="87">
        <f>EWR201*(($H$150)+1)+(IF(EWS201&lt;101,EWS201,IF(EWS201&lt;201,EWS201/2,IF(EWS201&lt;=301,EWS201/3,EWS201/4))))</f>
        <v>0</v>
      </c>
      <c r="EWU201" s="108">
        <v>5</v>
      </c>
      <c r="EWV201" s="109"/>
      <c r="EWW201" s="87"/>
      <c r="EWX201" s="87"/>
      <c r="EWY201" s="87">
        <v>0</v>
      </c>
      <c r="EWZ201" s="87">
        <f>EWX201+EWY201</f>
        <v>0</v>
      </c>
      <c r="EXA201" s="87">
        <v>0</v>
      </c>
      <c r="EXB201" s="87">
        <f>EWZ201*(($H$150)+1)+(IF(EXA201&lt;101,EXA201,IF(EXA201&lt;201,EXA201/2,IF(EXA201&lt;=301,EXA201/3,EXA201/4))))</f>
        <v>0</v>
      </c>
      <c r="EXC201" s="108">
        <v>5</v>
      </c>
      <c r="EXD201" s="109"/>
      <c r="EXE201" s="87"/>
      <c r="EXF201" s="87"/>
      <c r="EXG201" s="87">
        <v>0</v>
      </c>
      <c r="EXH201" s="87">
        <f>EXF201+EXG201</f>
        <v>0</v>
      </c>
      <c r="EXI201" s="87">
        <v>0</v>
      </c>
      <c r="EXJ201" s="87">
        <f>EXH201*(($H$150)+1)+(IF(EXI201&lt;101,EXI201,IF(EXI201&lt;201,EXI201/2,IF(EXI201&lt;=301,EXI201/3,EXI201/4))))</f>
        <v>0</v>
      </c>
      <c r="EXK201" s="108">
        <v>5</v>
      </c>
      <c r="EXL201" s="109"/>
      <c r="EXM201" s="87"/>
      <c r="EXN201" s="87"/>
      <c r="EXO201" s="87">
        <v>0</v>
      </c>
      <c r="EXP201" s="87">
        <f>EXN201+EXO201</f>
        <v>0</v>
      </c>
      <c r="EXQ201" s="87">
        <v>0</v>
      </c>
      <c r="EXR201" s="87">
        <f>EXP201*(($H$150)+1)+(IF(EXQ201&lt;101,EXQ201,IF(EXQ201&lt;201,EXQ201/2,IF(EXQ201&lt;=301,EXQ201/3,EXQ201/4))))</f>
        <v>0</v>
      </c>
      <c r="EXS201" s="108">
        <v>5</v>
      </c>
      <c r="EXT201" s="109"/>
      <c r="EXU201" s="87"/>
      <c r="EXV201" s="87"/>
      <c r="EXW201" s="87">
        <v>0</v>
      </c>
      <c r="EXX201" s="87">
        <f>EXV201+EXW201</f>
        <v>0</v>
      </c>
      <c r="EXY201" s="87">
        <v>0</v>
      </c>
      <c r="EXZ201" s="87">
        <f>EXX201*(($H$150)+1)+(IF(EXY201&lt;101,EXY201,IF(EXY201&lt;201,EXY201/2,IF(EXY201&lt;=301,EXY201/3,EXY201/4))))</f>
        <v>0</v>
      </c>
      <c r="EYA201" s="108">
        <v>5</v>
      </c>
      <c r="EYB201" s="109"/>
      <c r="EYC201" s="87"/>
      <c r="EYD201" s="87"/>
      <c r="EYE201" s="87">
        <v>0</v>
      </c>
      <c r="EYF201" s="87">
        <f>EYD201+EYE201</f>
        <v>0</v>
      </c>
      <c r="EYG201" s="87">
        <v>0</v>
      </c>
      <c r="EYH201" s="87">
        <f>EYF201*(($H$150)+1)+(IF(EYG201&lt;101,EYG201,IF(EYG201&lt;201,EYG201/2,IF(EYG201&lt;=301,EYG201/3,EYG201/4))))</f>
        <v>0</v>
      </c>
      <c r="EYI201" s="108">
        <v>5</v>
      </c>
      <c r="EYJ201" s="109"/>
      <c r="EYK201" s="87"/>
      <c r="EYL201" s="87"/>
      <c r="EYM201" s="87">
        <v>0</v>
      </c>
      <c r="EYN201" s="87">
        <f>EYL201+EYM201</f>
        <v>0</v>
      </c>
      <c r="EYO201" s="87">
        <v>0</v>
      </c>
      <c r="EYP201" s="87">
        <f>EYN201*(($H$150)+1)+(IF(EYO201&lt;101,EYO201,IF(EYO201&lt;201,EYO201/2,IF(EYO201&lt;=301,EYO201/3,EYO201/4))))</f>
        <v>0</v>
      </c>
      <c r="EYQ201" s="108">
        <v>5</v>
      </c>
      <c r="EYR201" s="109"/>
      <c r="EYS201" s="87"/>
      <c r="EYT201" s="87"/>
      <c r="EYU201" s="87">
        <v>0</v>
      </c>
      <c r="EYV201" s="87">
        <f>EYT201+EYU201</f>
        <v>0</v>
      </c>
      <c r="EYW201" s="87">
        <v>0</v>
      </c>
      <c r="EYX201" s="87">
        <f>EYV201*(($H$150)+1)+(IF(EYW201&lt;101,EYW201,IF(EYW201&lt;201,EYW201/2,IF(EYW201&lt;=301,EYW201/3,EYW201/4))))</f>
        <v>0</v>
      </c>
      <c r="EYY201" s="108">
        <v>5</v>
      </c>
      <c r="EYZ201" s="109"/>
      <c r="EZA201" s="87"/>
      <c r="EZB201" s="87"/>
      <c r="EZC201" s="87">
        <v>0</v>
      </c>
      <c r="EZD201" s="87">
        <f>EZB201+EZC201</f>
        <v>0</v>
      </c>
      <c r="EZE201" s="87">
        <v>0</v>
      </c>
      <c r="EZF201" s="87">
        <f>EZD201*(($H$150)+1)+(IF(EZE201&lt;101,EZE201,IF(EZE201&lt;201,EZE201/2,IF(EZE201&lt;=301,EZE201/3,EZE201/4))))</f>
        <v>0</v>
      </c>
      <c r="EZG201" s="108">
        <v>5</v>
      </c>
      <c r="EZH201" s="109"/>
      <c r="EZI201" s="87"/>
      <c r="EZJ201" s="87"/>
      <c r="EZK201" s="87">
        <v>0</v>
      </c>
      <c r="EZL201" s="87">
        <f>EZJ201+EZK201</f>
        <v>0</v>
      </c>
      <c r="EZM201" s="87">
        <v>0</v>
      </c>
      <c r="EZN201" s="87">
        <f>EZL201*(($H$150)+1)+(IF(EZM201&lt;101,EZM201,IF(EZM201&lt;201,EZM201/2,IF(EZM201&lt;=301,EZM201/3,EZM201/4))))</f>
        <v>0</v>
      </c>
      <c r="EZO201" s="108">
        <v>5</v>
      </c>
      <c r="EZP201" s="109"/>
      <c r="EZQ201" s="87"/>
      <c r="EZR201" s="87"/>
      <c r="EZS201" s="87">
        <v>0</v>
      </c>
      <c r="EZT201" s="87">
        <f>EZR201+EZS201</f>
        <v>0</v>
      </c>
      <c r="EZU201" s="87">
        <v>0</v>
      </c>
      <c r="EZV201" s="87">
        <f>EZT201*(($H$150)+1)+(IF(EZU201&lt;101,EZU201,IF(EZU201&lt;201,EZU201/2,IF(EZU201&lt;=301,EZU201/3,EZU201/4))))</f>
        <v>0</v>
      </c>
      <c r="EZW201" s="108">
        <v>5</v>
      </c>
      <c r="EZX201" s="109"/>
      <c r="EZY201" s="87"/>
      <c r="EZZ201" s="87"/>
      <c r="FAA201" s="87">
        <v>0</v>
      </c>
      <c r="FAB201" s="87">
        <f>EZZ201+FAA201</f>
        <v>0</v>
      </c>
      <c r="FAC201" s="87">
        <v>0</v>
      </c>
      <c r="FAD201" s="87">
        <f>FAB201*(($H$150)+1)+(IF(FAC201&lt;101,FAC201,IF(FAC201&lt;201,FAC201/2,IF(FAC201&lt;=301,FAC201/3,FAC201/4))))</f>
        <v>0</v>
      </c>
      <c r="FAE201" s="108">
        <v>5</v>
      </c>
      <c r="FAF201" s="109"/>
      <c r="FAG201" s="87"/>
      <c r="FAH201" s="87"/>
      <c r="FAI201" s="87">
        <v>0</v>
      </c>
      <c r="FAJ201" s="87">
        <f>FAH201+FAI201</f>
        <v>0</v>
      </c>
      <c r="FAK201" s="87">
        <v>0</v>
      </c>
      <c r="FAL201" s="87">
        <f>FAJ201*(($H$150)+1)+(IF(FAK201&lt;101,FAK201,IF(FAK201&lt;201,FAK201/2,IF(FAK201&lt;=301,FAK201/3,FAK201/4))))</f>
        <v>0</v>
      </c>
      <c r="FAM201" s="108">
        <v>5</v>
      </c>
      <c r="FAN201" s="109"/>
      <c r="FAO201" s="87"/>
      <c r="FAP201" s="87"/>
      <c r="FAQ201" s="87">
        <v>0</v>
      </c>
      <c r="FAR201" s="87">
        <f>FAP201+FAQ201</f>
        <v>0</v>
      </c>
      <c r="FAS201" s="87">
        <v>0</v>
      </c>
      <c r="FAT201" s="87">
        <f>FAR201*(($H$150)+1)+(IF(FAS201&lt;101,FAS201,IF(FAS201&lt;201,FAS201/2,IF(FAS201&lt;=301,FAS201/3,FAS201/4))))</f>
        <v>0</v>
      </c>
      <c r="FAU201" s="108">
        <v>5</v>
      </c>
      <c r="FAV201" s="109"/>
      <c r="FAW201" s="87"/>
      <c r="FAX201" s="87"/>
      <c r="FAY201" s="87">
        <v>0</v>
      </c>
      <c r="FAZ201" s="87">
        <f>FAX201+FAY201</f>
        <v>0</v>
      </c>
      <c r="FBA201" s="87">
        <v>0</v>
      </c>
      <c r="FBB201" s="87">
        <f>FAZ201*(($H$150)+1)+(IF(FBA201&lt;101,FBA201,IF(FBA201&lt;201,FBA201/2,IF(FBA201&lt;=301,FBA201/3,FBA201/4))))</f>
        <v>0</v>
      </c>
      <c r="FBC201" s="108">
        <v>5</v>
      </c>
      <c r="FBD201" s="109"/>
      <c r="FBE201" s="87"/>
      <c r="FBF201" s="87"/>
      <c r="FBG201" s="87">
        <v>0</v>
      </c>
      <c r="FBH201" s="87">
        <f>FBF201+FBG201</f>
        <v>0</v>
      </c>
      <c r="FBI201" s="87">
        <v>0</v>
      </c>
      <c r="FBJ201" s="87">
        <f>FBH201*(($H$150)+1)+(IF(FBI201&lt;101,FBI201,IF(FBI201&lt;201,FBI201/2,IF(FBI201&lt;=301,FBI201/3,FBI201/4))))</f>
        <v>0</v>
      </c>
      <c r="FBK201" s="108">
        <v>5</v>
      </c>
      <c r="FBL201" s="109"/>
      <c r="FBM201" s="87"/>
      <c r="FBN201" s="87"/>
      <c r="FBO201" s="87">
        <v>0</v>
      </c>
      <c r="FBP201" s="87">
        <f>FBN201+FBO201</f>
        <v>0</v>
      </c>
      <c r="FBQ201" s="87">
        <v>0</v>
      </c>
      <c r="FBR201" s="87">
        <f>FBP201*(($H$150)+1)+(IF(FBQ201&lt;101,FBQ201,IF(FBQ201&lt;201,FBQ201/2,IF(FBQ201&lt;=301,FBQ201/3,FBQ201/4))))</f>
        <v>0</v>
      </c>
      <c r="FBS201" s="108">
        <v>5</v>
      </c>
      <c r="FBT201" s="109"/>
      <c r="FBU201" s="87"/>
      <c r="FBV201" s="87"/>
      <c r="FBW201" s="87">
        <v>0</v>
      </c>
      <c r="FBX201" s="87">
        <f>FBV201+FBW201</f>
        <v>0</v>
      </c>
      <c r="FBY201" s="87">
        <v>0</v>
      </c>
      <c r="FBZ201" s="87">
        <f>FBX201*(($H$150)+1)+(IF(FBY201&lt;101,FBY201,IF(FBY201&lt;201,FBY201/2,IF(FBY201&lt;=301,FBY201/3,FBY201/4))))</f>
        <v>0</v>
      </c>
      <c r="FCA201" s="108">
        <v>5</v>
      </c>
      <c r="FCB201" s="109"/>
      <c r="FCC201" s="87"/>
      <c r="FCD201" s="87"/>
      <c r="FCE201" s="87">
        <v>0</v>
      </c>
      <c r="FCF201" s="87">
        <f>FCD201+FCE201</f>
        <v>0</v>
      </c>
      <c r="FCG201" s="87">
        <v>0</v>
      </c>
      <c r="FCH201" s="87">
        <f>FCF201*(($H$150)+1)+(IF(FCG201&lt;101,FCG201,IF(FCG201&lt;201,FCG201/2,IF(FCG201&lt;=301,FCG201/3,FCG201/4))))</f>
        <v>0</v>
      </c>
      <c r="FCI201" s="108">
        <v>5</v>
      </c>
      <c r="FCJ201" s="109"/>
      <c r="FCK201" s="87"/>
      <c r="FCL201" s="87"/>
      <c r="FCM201" s="87">
        <v>0</v>
      </c>
      <c r="FCN201" s="87">
        <f>FCL201+FCM201</f>
        <v>0</v>
      </c>
      <c r="FCO201" s="87">
        <v>0</v>
      </c>
      <c r="FCP201" s="87">
        <f>FCN201*(($H$150)+1)+(IF(FCO201&lt;101,FCO201,IF(FCO201&lt;201,FCO201/2,IF(FCO201&lt;=301,FCO201/3,FCO201/4))))</f>
        <v>0</v>
      </c>
      <c r="FCQ201" s="108">
        <v>5</v>
      </c>
      <c r="FCR201" s="109"/>
      <c r="FCS201" s="87"/>
      <c r="FCT201" s="87"/>
      <c r="FCU201" s="87">
        <v>0</v>
      </c>
      <c r="FCV201" s="87">
        <f>FCT201+FCU201</f>
        <v>0</v>
      </c>
      <c r="FCW201" s="87">
        <v>0</v>
      </c>
      <c r="FCX201" s="87">
        <f>FCV201*(($H$150)+1)+(IF(FCW201&lt;101,FCW201,IF(FCW201&lt;201,FCW201/2,IF(FCW201&lt;=301,FCW201/3,FCW201/4))))</f>
        <v>0</v>
      </c>
      <c r="FCY201" s="108">
        <v>5</v>
      </c>
      <c r="FCZ201" s="109"/>
      <c r="FDA201" s="87"/>
      <c r="FDB201" s="87"/>
      <c r="FDC201" s="87">
        <v>0</v>
      </c>
      <c r="FDD201" s="87">
        <f>FDB201+FDC201</f>
        <v>0</v>
      </c>
      <c r="FDE201" s="87">
        <v>0</v>
      </c>
      <c r="FDF201" s="87">
        <f>FDD201*(($H$150)+1)+(IF(FDE201&lt;101,FDE201,IF(FDE201&lt;201,FDE201/2,IF(FDE201&lt;=301,FDE201/3,FDE201/4))))</f>
        <v>0</v>
      </c>
      <c r="FDG201" s="108">
        <v>5</v>
      </c>
      <c r="FDH201" s="109"/>
      <c r="FDI201" s="87"/>
      <c r="FDJ201" s="87"/>
      <c r="FDK201" s="87">
        <v>0</v>
      </c>
      <c r="FDL201" s="87">
        <f>FDJ201+FDK201</f>
        <v>0</v>
      </c>
      <c r="FDM201" s="87">
        <v>0</v>
      </c>
      <c r="FDN201" s="87">
        <f>FDL201*(($H$150)+1)+(IF(FDM201&lt;101,FDM201,IF(FDM201&lt;201,FDM201/2,IF(FDM201&lt;=301,FDM201/3,FDM201/4))))</f>
        <v>0</v>
      </c>
      <c r="FDO201" s="108">
        <v>5</v>
      </c>
      <c r="FDP201" s="109"/>
      <c r="FDQ201" s="87"/>
      <c r="FDR201" s="87"/>
      <c r="FDS201" s="87">
        <v>0</v>
      </c>
      <c r="FDT201" s="87">
        <f>FDR201+FDS201</f>
        <v>0</v>
      </c>
      <c r="FDU201" s="87">
        <v>0</v>
      </c>
      <c r="FDV201" s="87">
        <f>FDT201*(($H$150)+1)+(IF(FDU201&lt;101,FDU201,IF(FDU201&lt;201,FDU201/2,IF(FDU201&lt;=301,FDU201/3,FDU201/4))))</f>
        <v>0</v>
      </c>
      <c r="FDW201" s="108">
        <v>5</v>
      </c>
      <c r="FDX201" s="109"/>
      <c r="FDY201" s="87"/>
      <c r="FDZ201" s="87"/>
      <c r="FEA201" s="87">
        <v>0</v>
      </c>
      <c r="FEB201" s="87">
        <f>FDZ201+FEA201</f>
        <v>0</v>
      </c>
      <c r="FEC201" s="87">
        <v>0</v>
      </c>
      <c r="FED201" s="87">
        <f>FEB201*(($H$150)+1)+(IF(FEC201&lt;101,FEC201,IF(FEC201&lt;201,FEC201/2,IF(FEC201&lt;=301,FEC201/3,FEC201/4))))</f>
        <v>0</v>
      </c>
      <c r="FEE201" s="108">
        <v>5</v>
      </c>
      <c r="FEF201" s="109"/>
      <c r="FEG201" s="87"/>
      <c r="FEH201" s="87"/>
      <c r="FEI201" s="87">
        <v>0</v>
      </c>
      <c r="FEJ201" s="87">
        <f>FEH201+FEI201</f>
        <v>0</v>
      </c>
      <c r="FEK201" s="87">
        <v>0</v>
      </c>
      <c r="FEL201" s="87">
        <f>FEJ201*(($H$150)+1)+(IF(FEK201&lt;101,FEK201,IF(FEK201&lt;201,FEK201/2,IF(FEK201&lt;=301,FEK201/3,FEK201/4))))</f>
        <v>0</v>
      </c>
      <c r="FEM201" s="108">
        <v>5</v>
      </c>
      <c r="FEN201" s="109"/>
      <c r="FEO201" s="87"/>
      <c r="FEP201" s="87"/>
      <c r="FEQ201" s="87">
        <v>0</v>
      </c>
      <c r="FER201" s="87">
        <f>FEP201+FEQ201</f>
        <v>0</v>
      </c>
      <c r="FES201" s="87">
        <v>0</v>
      </c>
      <c r="FET201" s="87">
        <f>FER201*(($H$150)+1)+(IF(FES201&lt;101,FES201,IF(FES201&lt;201,FES201/2,IF(FES201&lt;=301,FES201/3,FES201/4))))</f>
        <v>0</v>
      </c>
      <c r="FEU201" s="108">
        <v>5</v>
      </c>
      <c r="FEV201" s="109"/>
      <c r="FEW201" s="87"/>
      <c r="FEX201" s="87"/>
      <c r="FEY201" s="87">
        <v>0</v>
      </c>
      <c r="FEZ201" s="87">
        <f>FEX201+FEY201</f>
        <v>0</v>
      </c>
      <c r="FFA201" s="87">
        <v>0</v>
      </c>
      <c r="FFB201" s="87">
        <f>FEZ201*(($H$150)+1)+(IF(FFA201&lt;101,FFA201,IF(FFA201&lt;201,FFA201/2,IF(FFA201&lt;=301,FFA201/3,FFA201/4))))</f>
        <v>0</v>
      </c>
      <c r="FFC201" s="108">
        <v>5</v>
      </c>
      <c r="FFD201" s="109"/>
      <c r="FFE201" s="87"/>
      <c r="FFF201" s="87"/>
      <c r="FFG201" s="87">
        <v>0</v>
      </c>
      <c r="FFH201" s="87">
        <f>FFF201+FFG201</f>
        <v>0</v>
      </c>
      <c r="FFI201" s="87">
        <v>0</v>
      </c>
      <c r="FFJ201" s="87">
        <f>FFH201*(($H$150)+1)+(IF(FFI201&lt;101,FFI201,IF(FFI201&lt;201,FFI201/2,IF(FFI201&lt;=301,FFI201/3,FFI201/4))))</f>
        <v>0</v>
      </c>
      <c r="FFK201" s="108">
        <v>5</v>
      </c>
      <c r="FFL201" s="109"/>
      <c r="FFM201" s="87"/>
      <c r="FFN201" s="87"/>
      <c r="FFO201" s="87">
        <v>0</v>
      </c>
      <c r="FFP201" s="87">
        <f>FFN201+FFO201</f>
        <v>0</v>
      </c>
      <c r="FFQ201" s="87">
        <v>0</v>
      </c>
      <c r="FFR201" s="87">
        <f>FFP201*(($H$150)+1)+(IF(FFQ201&lt;101,FFQ201,IF(FFQ201&lt;201,FFQ201/2,IF(FFQ201&lt;=301,FFQ201/3,FFQ201/4))))</f>
        <v>0</v>
      </c>
      <c r="FFS201" s="108">
        <v>5</v>
      </c>
      <c r="FFT201" s="109"/>
      <c r="FFU201" s="87"/>
      <c r="FFV201" s="87"/>
      <c r="FFW201" s="87">
        <v>0</v>
      </c>
      <c r="FFX201" s="87">
        <f>FFV201+FFW201</f>
        <v>0</v>
      </c>
      <c r="FFY201" s="87">
        <v>0</v>
      </c>
      <c r="FFZ201" s="87">
        <f>FFX201*(($H$150)+1)+(IF(FFY201&lt;101,FFY201,IF(FFY201&lt;201,FFY201/2,IF(FFY201&lt;=301,FFY201/3,FFY201/4))))</f>
        <v>0</v>
      </c>
      <c r="FGA201" s="108">
        <v>5</v>
      </c>
      <c r="FGB201" s="109"/>
      <c r="FGC201" s="87"/>
      <c r="FGD201" s="87"/>
      <c r="FGE201" s="87">
        <v>0</v>
      </c>
      <c r="FGF201" s="87">
        <f>FGD201+FGE201</f>
        <v>0</v>
      </c>
      <c r="FGG201" s="87">
        <v>0</v>
      </c>
      <c r="FGH201" s="87">
        <f>FGF201*(($H$150)+1)+(IF(FGG201&lt;101,FGG201,IF(FGG201&lt;201,FGG201/2,IF(FGG201&lt;=301,FGG201/3,FGG201/4))))</f>
        <v>0</v>
      </c>
      <c r="FGI201" s="108">
        <v>5</v>
      </c>
      <c r="FGJ201" s="109"/>
      <c r="FGK201" s="87"/>
      <c r="FGL201" s="87"/>
      <c r="FGM201" s="87">
        <v>0</v>
      </c>
      <c r="FGN201" s="87">
        <f>FGL201+FGM201</f>
        <v>0</v>
      </c>
      <c r="FGO201" s="87">
        <v>0</v>
      </c>
      <c r="FGP201" s="87">
        <f>FGN201*(($H$150)+1)+(IF(FGO201&lt;101,FGO201,IF(FGO201&lt;201,FGO201/2,IF(FGO201&lt;=301,FGO201/3,FGO201/4))))</f>
        <v>0</v>
      </c>
      <c r="FGQ201" s="108">
        <v>5</v>
      </c>
      <c r="FGR201" s="109"/>
      <c r="FGS201" s="87"/>
      <c r="FGT201" s="87"/>
      <c r="FGU201" s="87">
        <v>0</v>
      </c>
      <c r="FGV201" s="87">
        <f>FGT201+FGU201</f>
        <v>0</v>
      </c>
      <c r="FGW201" s="87">
        <v>0</v>
      </c>
      <c r="FGX201" s="87">
        <f>FGV201*(($H$150)+1)+(IF(FGW201&lt;101,FGW201,IF(FGW201&lt;201,FGW201/2,IF(FGW201&lt;=301,FGW201/3,FGW201/4))))</f>
        <v>0</v>
      </c>
      <c r="FGY201" s="108">
        <v>5</v>
      </c>
      <c r="FGZ201" s="109"/>
      <c r="FHA201" s="87"/>
      <c r="FHB201" s="87"/>
      <c r="FHC201" s="87">
        <v>0</v>
      </c>
      <c r="FHD201" s="87">
        <f>FHB201+FHC201</f>
        <v>0</v>
      </c>
      <c r="FHE201" s="87">
        <v>0</v>
      </c>
      <c r="FHF201" s="87">
        <f>FHD201*(($H$150)+1)+(IF(FHE201&lt;101,FHE201,IF(FHE201&lt;201,FHE201/2,IF(FHE201&lt;=301,FHE201/3,FHE201/4))))</f>
        <v>0</v>
      </c>
      <c r="FHG201" s="108">
        <v>5</v>
      </c>
      <c r="FHH201" s="109"/>
      <c r="FHI201" s="87"/>
      <c r="FHJ201" s="87"/>
      <c r="FHK201" s="87">
        <v>0</v>
      </c>
      <c r="FHL201" s="87">
        <f>FHJ201+FHK201</f>
        <v>0</v>
      </c>
      <c r="FHM201" s="87">
        <v>0</v>
      </c>
      <c r="FHN201" s="87">
        <f>FHL201*(($H$150)+1)+(IF(FHM201&lt;101,FHM201,IF(FHM201&lt;201,FHM201/2,IF(FHM201&lt;=301,FHM201/3,FHM201/4))))</f>
        <v>0</v>
      </c>
      <c r="FHO201" s="108">
        <v>5</v>
      </c>
      <c r="FHP201" s="109"/>
      <c r="FHQ201" s="87"/>
      <c r="FHR201" s="87"/>
      <c r="FHS201" s="87">
        <v>0</v>
      </c>
      <c r="FHT201" s="87">
        <f>FHR201+FHS201</f>
        <v>0</v>
      </c>
      <c r="FHU201" s="87">
        <v>0</v>
      </c>
      <c r="FHV201" s="87">
        <f>FHT201*(($H$150)+1)+(IF(FHU201&lt;101,FHU201,IF(FHU201&lt;201,FHU201/2,IF(FHU201&lt;=301,FHU201/3,FHU201/4))))</f>
        <v>0</v>
      </c>
      <c r="FHW201" s="108">
        <v>5</v>
      </c>
      <c r="FHX201" s="109"/>
      <c r="FHY201" s="87"/>
      <c r="FHZ201" s="87"/>
      <c r="FIA201" s="87">
        <v>0</v>
      </c>
      <c r="FIB201" s="87">
        <f>FHZ201+FIA201</f>
        <v>0</v>
      </c>
      <c r="FIC201" s="87">
        <v>0</v>
      </c>
      <c r="FID201" s="87">
        <f>FIB201*(($H$150)+1)+(IF(FIC201&lt;101,FIC201,IF(FIC201&lt;201,FIC201/2,IF(FIC201&lt;=301,FIC201/3,FIC201/4))))</f>
        <v>0</v>
      </c>
      <c r="FIE201" s="108">
        <v>5</v>
      </c>
      <c r="FIF201" s="109"/>
      <c r="FIG201" s="87"/>
      <c r="FIH201" s="87"/>
      <c r="FII201" s="87">
        <v>0</v>
      </c>
      <c r="FIJ201" s="87">
        <f>FIH201+FII201</f>
        <v>0</v>
      </c>
      <c r="FIK201" s="87">
        <v>0</v>
      </c>
      <c r="FIL201" s="87">
        <f>FIJ201*(($H$150)+1)+(IF(FIK201&lt;101,FIK201,IF(FIK201&lt;201,FIK201/2,IF(FIK201&lt;=301,FIK201/3,FIK201/4))))</f>
        <v>0</v>
      </c>
      <c r="FIM201" s="108">
        <v>5</v>
      </c>
      <c r="FIN201" s="109"/>
      <c r="FIO201" s="87"/>
      <c r="FIP201" s="87"/>
      <c r="FIQ201" s="87">
        <v>0</v>
      </c>
      <c r="FIR201" s="87">
        <f>FIP201+FIQ201</f>
        <v>0</v>
      </c>
      <c r="FIS201" s="87">
        <v>0</v>
      </c>
      <c r="FIT201" s="87">
        <f>FIR201*(($H$150)+1)+(IF(FIS201&lt;101,FIS201,IF(FIS201&lt;201,FIS201/2,IF(FIS201&lt;=301,FIS201/3,FIS201/4))))</f>
        <v>0</v>
      </c>
      <c r="FIU201" s="108">
        <v>5</v>
      </c>
      <c r="FIV201" s="109"/>
      <c r="FIW201" s="87"/>
      <c r="FIX201" s="87"/>
      <c r="FIY201" s="87">
        <v>0</v>
      </c>
      <c r="FIZ201" s="87">
        <f>FIX201+FIY201</f>
        <v>0</v>
      </c>
      <c r="FJA201" s="87">
        <v>0</v>
      </c>
      <c r="FJB201" s="87">
        <f>FIZ201*(($H$150)+1)+(IF(FJA201&lt;101,FJA201,IF(FJA201&lt;201,FJA201/2,IF(FJA201&lt;=301,FJA201/3,FJA201/4))))</f>
        <v>0</v>
      </c>
      <c r="FJC201" s="108">
        <v>5</v>
      </c>
      <c r="FJD201" s="109"/>
      <c r="FJE201" s="87"/>
      <c r="FJF201" s="87"/>
      <c r="FJG201" s="87">
        <v>0</v>
      </c>
      <c r="FJH201" s="87">
        <f>FJF201+FJG201</f>
        <v>0</v>
      </c>
      <c r="FJI201" s="87">
        <v>0</v>
      </c>
      <c r="FJJ201" s="87">
        <f>FJH201*(($H$150)+1)+(IF(FJI201&lt;101,FJI201,IF(FJI201&lt;201,FJI201/2,IF(FJI201&lt;=301,FJI201/3,FJI201/4))))</f>
        <v>0</v>
      </c>
      <c r="FJK201" s="108">
        <v>5</v>
      </c>
      <c r="FJL201" s="109"/>
      <c r="FJM201" s="87"/>
      <c r="FJN201" s="87"/>
      <c r="FJO201" s="87">
        <v>0</v>
      </c>
      <c r="FJP201" s="87">
        <f>FJN201+FJO201</f>
        <v>0</v>
      </c>
      <c r="FJQ201" s="87">
        <v>0</v>
      </c>
      <c r="FJR201" s="87">
        <f>FJP201*(($H$150)+1)+(IF(FJQ201&lt;101,FJQ201,IF(FJQ201&lt;201,FJQ201/2,IF(FJQ201&lt;=301,FJQ201/3,FJQ201/4))))</f>
        <v>0</v>
      </c>
      <c r="FJS201" s="108">
        <v>5</v>
      </c>
      <c r="FJT201" s="109"/>
      <c r="FJU201" s="87"/>
      <c r="FJV201" s="87"/>
      <c r="FJW201" s="87">
        <v>0</v>
      </c>
      <c r="FJX201" s="87">
        <f>FJV201+FJW201</f>
        <v>0</v>
      </c>
      <c r="FJY201" s="87">
        <v>0</v>
      </c>
      <c r="FJZ201" s="87">
        <f>FJX201*(($H$150)+1)+(IF(FJY201&lt;101,FJY201,IF(FJY201&lt;201,FJY201/2,IF(FJY201&lt;=301,FJY201/3,FJY201/4))))</f>
        <v>0</v>
      </c>
      <c r="FKA201" s="108">
        <v>5</v>
      </c>
      <c r="FKB201" s="109"/>
      <c r="FKC201" s="87"/>
      <c r="FKD201" s="87"/>
      <c r="FKE201" s="87">
        <v>0</v>
      </c>
      <c r="FKF201" s="87">
        <f>FKD201+FKE201</f>
        <v>0</v>
      </c>
      <c r="FKG201" s="87">
        <v>0</v>
      </c>
      <c r="FKH201" s="87">
        <f>FKF201*(($H$150)+1)+(IF(FKG201&lt;101,FKG201,IF(FKG201&lt;201,FKG201/2,IF(FKG201&lt;=301,FKG201/3,FKG201/4))))</f>
        <v>0</v>
      </c>
      <c r="FKI201" s="108">
        <v>5</v>
      </c>
      <c r="FKJ201" s="109"/>
      <c r="FKK201" s="87"/>
      <c r="FKL201" s="87"/>
      <c r="FKM201" s="87">
        <v>0</v>
      </c>
      <c r="FKN201" s="87">
        <f>FKL201+FKM201</f>
        <v>0</v>
      </c>
      <c r="FKO201" s="87">
        <v>0</v>
      </c>
      <c r="FKP201" s="87">
        <f>FKN201*(($H$150)+1)+(IF(FKO201&lt;101,FKO201,IF(FKO201&lt;201,FKO201/2,IF(FKO201&lt;=301,FKO201/3,FKO201/4))))</f>
        <v>0</v>
      </c>
      <c r="FKQ201" s="108">
        <v>5</v>
      </c>
      <c r="FKR201" s="109"/>
      <c r="FKS201" s="87"/>
      <c r="FKT201" s="87"/>
      <c r="FKU201" s="87">
        <v>0</v>
      </c>
      <c r="FKV201" s="87">
        <f>FKT201+FKU201</f>
        <v>0</v>
      </c>
      <c r="FKW201" s="87">
        <v>0</v>
      </c>
      <c r="FKX201" s="87">
        <f>FKV201*(($H$150)+1)+(IF(FKW201&lt;101,FKW201,IF(FKW201&lt;201,FKW201/2,IF(FKW201&lt;=301,FKW201/3,FKW201/4))))</f>
        <v>0</v>
      </c>
      <c r="FKY201" s="108">
        <v>5</v>
      </c>
      <c r="FKZ201" s="109"/>
      <c r="FLA201" s="87"/>
      <c r="FLB201" s="87"/>
      <c r="FLC201" s="87">
        <v>0</v>
      </c>
      <c r="FLD201" s="87">
        <f>FLB201+FLC201</f>
        <v>0</v>
      </c>
      <c r="FLE201" s="87">
        <v>0</v>
      </c>
      <c r="FLF201" s="87">
        <f>FLD201*(($H$150)+1)+(IF(FLE201&lt;101,FLE201,IF(FLE201&lt;201,FLE201/2,IF(FLE201&lt;=301,FLE201/3,FLE201/4))))</f>
        <v>0</v>
      </c>
      <c r="FLG201" s="108">
        <v>5</v>
      </c>
      <c r="FLH201" s="109"/>
      <c r="FLI201" s="87"/>
      <c r="FLJ201" s="87"/>
      <c r="FLK201" s="87">
        <v>0</v>
      </c>
      <c r="FLL201" s="87">
        <f>FLJ201+FLK201</f>
        <v>0</v>
      </c>
      <c r="FLM201" s="87">
        <v>0</v>
      </c>
      <c r="FLN201" s="87">
        <f>FLL201*(($H$150)+1)+(IF(FLM201&lt;101,FLM201,IF(FLM201&lt;201,FLM201/2,IF(FLM201&lt;=301,FLM201/3,FLM201/4))))</f>
        <v>0</v>
      </c>
      <c r="FLO201" s="108">
        <v>5</v>
      </c>
      <c r="FLP201" s="109"/>
      <c r="FLQ201" s="87"/>
      <c r="FLR201" s="87"/>
      <c r="FLS201" s="87">
        <v>0</v>
      </c>
      <c r="FLT201" s="87">
        <f>FLR201+FLS201</f>
        <v>0</v>
      </c>
      <c r="FLU201" s="87">
        <v>0</v>
      </c>
      <c r="FLV201" s="87">
        <f>FLT201*(($H$150)+1)+(IF(FLU201&lt;101,FLU201,IF(FLU201&lt;201,FLU201/2,IF(FLU201&lt;=301,FLU201/3,FLU201/4))))</f>
        <v>0</v>
      </c>
      <c r="FLW201" s="108">
        <v>5</v>
      </c>
      <c r="FLX201" s="109"/>
      <c r="FLY201" s="87"/>
      <c r="FLZ201" s="87"/>
      <c r="FMA201" s="87">
        <v>0</v>
      </c>
      <c r="FMB201" s="87">
        <f>FLZ201+FMA201</f>
        <v>0</v>
      </c>
      <c r="FMC201" s="87">
        <v>0</v>
      </c>
      <c r="FMD201" s="87">
        <f>FMB201*(($H$150)+1)+(IF(FMC201&lt;101,FMC201,IF(FMC201&lt;201,FMC201/2,IF(FMC201&lt;=301,FMC201/3,FMC201/4))))</f>
        <v>0</v>
      </c>
      <c r="FME201" s="108">
        <v>5</v>
      </c>
      <c r="FMF201" s="109"/>
      <c r="FMG201" s="87"/>
      <c r="FMH201" s="87"/>
      <c r="FMI201" s="87">
        <v>0</v>
      </c>
      <c r="FMJ201" s="87">
        <f>FMH201+FMI201</f>
        <v>0</v>
      </c>
      <c r="FMK201" s="87">
        <v>0</v>
      </c>
      <c r="FML201" s="87">
        <f>FMJ201*(($H$150)+1)+(IF(FMK201&lt;101,FMK201,IF(FMK201&lt;201,FMK201/2,IF(FMK201&lt;=301,FMK201/3,FMK201/4))))</f>
        <v>0</v>
      </c>
      <c r="FMM201" s="108">
        <v>5</v>
      </c>
      <c r="FMN201" s="109"/>
      <c r="FMO201" s="87"/>
      <c r="FMP201" s="87"/>
      <c r="FMQ201" s="87">
        <v>0</v>
      </c>
      <c r="FMR201" s="87">
        <f>FMP201+FMQ201</f>
        <v>0</v>
      </c>
      <c r="FMS201" s="87">
        <v>0</v>
      </c>
      <c r="FMT201" s="87">
        <f>FMR201*(($H$150)+1)+(IF(FMS201&lt;101,FMS201,IF(FMS201&lt;201,FMS201/2,IF(FMS201&lt;=301,FMS201/3,FMS201/4))))</f>
        <v>0</v>
      </c>
      <c r="FMU201" s="108">
        <v>5</v>
      </c>
      <c r="FMV201" s="109"/>
      <c r="FMW201" s="87"/>
      <c r="FMX201" s="87"/>
      <c r="FMY201" s="87">
        <v>0</v>
      </c>
      <c r="FMZ201" s="87">
        <f>FMX201+FMY201</f>
        <v>0</v>
      </c>
      <c r="FNA201" s="87">
        <v>0</v>
      </c>
      <c r="FNB201" s="87">
        <f>FMZ201*(($H$150)+1)+(IF(FNA201&lt;101,FNA201,IF(FNA201&lt;201,FNA201/2,IF(FNA201&lt;=301,FNA201/3,FNA201/4))))</f>
        <v>0</v>
      </c>
      <c r="FNC201" s="108">
        <v>5</v>
      </c>
      <c r="FND201" s="109"/>
      <c r="FNE201" s="87"/>
      <c r="FNF201" s="87"/>
      <c r="FNG201" s="87">
        <v>0</v>
      </c>
      <c r="FNH201" s="87">
        <f>FNF201+FNG201</f>
        <v>0</v>
      </c>
      <c r="FNI201" s="87">
        <v>0</v>
      </c>
      <c r="FNJ201" s="87">
        <f>FNH201*(($H$150)+1)+(IF(FNI201&lt;101,FNI201,IF(FNI201&lt;201,FNI201/2,IF(FNI201&lt;=301,FNI201/3,FNI201/4))))</f>
        <v>0</v>
      </c>
      <c r="FNK201" s="108">
        <v>5</v>
      </c>
      <c r="FNL201" s="109"/>
      <c r="FNM201" s="87"/>
      <c r="FNN201" s="87"/>
      <c r="FNO201" s="87">
        <v>0</v>
      </c>
      <c r="FNP201" s="87">
        <f>FNN201+FNO201</f>
        <v>0</v>
      </c>
      <c r="FNQ201" s="87">
        <v>0</v>
      </c>
      <c r="FNR201" s="87">
        <f>FNP201*(($H$150)+1)+(IF(FNQ201&lt;101,FNQ201,IF(FNQ201&lt;201,FNQ201/2,IF(FNQ201&lt;=301,FNQ201/3,FNQ201/4))))</f>
        <v>0</v>
      </c>
      <c r="FNS201" s="108">
        <v>5</v>
      </c>
      <c r="FNT201" s="109"/>
      <c r="FNU201" s="87"/>
      <c r="FNV201" s="87"/>
      <c r="FNW201" s="87">
        <v>0</v>
      </c>
      <c r="FNX201" s="87">
        <f>FNV201+FNW201</f>
        <v>0</v>
      </c>
      <c r="FNY201" s="87">
        <v>0</v>
      </c>
      <c r="FNZ201" s="87">
        <f>FNX201*(($H$150)+1)+(IF(FNY201&lt;101,FNY201,IF(FNY201&lt;201,FNY201/2,IF(FNY201&lt;=301,FNY201/3,FNY201/4))))</f>
        <v>0</v>
      </c>
      <c r="FOA201" s="108">
        <v>5</v>
      </c>
      <c r="FOB201" s="109"/>
      <c r="FOC201" s="87"/>
      <c r="FOD201" s="87"/>
      <c r="FOE201" s="87">
        <v>0</v>
      </c>
      <c r="FOF201" s="87">
        <f>FOD201+FOE201</f>
        <v>0</v>
      </c>
      <c r="FOG201" s="87">
        <v>0</v>
      </c>
      <c r="FOH201" s="87">
        <f>FOF201*(($H$150)+1)+(IF(FOG201&lt;101,FOG201,IF(FOG201&lt;201,FOG201/2,IF(FOG201&lt;=301,FOG201/3,FOG201/4))))</f>
        <v>0</v>
      </c>
      <c r="FOI201" s="108">
        <v>5</v>
      </c>
      <c r="FOJ201" s="109"/>
      <c r="FOK201" s="87"/>
      <c r="FOL201" s="87"/>
      <c r="FOM201" s="87">
        <v>0</v>
      </c>
      <c r="FON201" s="87">
        <f>FOL201+FOM201</f>
        <v>0</v>
      </c>
      <c r="FOO201" s="87">
        <v>0</v>
      </c>
      <c r="FOP201" s="87">
        <f>FON201*(($H$150)+1)+(IF(FOO201&lt;101,FOO201,IF(FOO201&lt;201,FOO201/2,IF(FOO201&lt;=301,FOO201/3,FOO201/4))))</f>
        <v>0</v>
      </c>
      <c r="FOQ201" s="108">
        <v>5</v>
      </c>
      <c r="FOR201" s="109"/>
      <c r="FOS201" s="87"/>
      <c r="FOT201" s="87"/>
      <c r="FOU201" s="87">
        <v>0</v>
      </c>
      <c r="FOV201" s="87">
        <f>FOT201+FOU201</f>
        <v>0</v>
      </c>
      <c r="FOW201" s="87">
        <v>0</v>
      </c>
      <c r="FOX201" s="87">
        <f>FOV201*(($H$150)+1)+(IF(FOW201&lt;101,FOW201,IF(FOW201&lt;201,FOW201/2,IF(FOW201&lt;=301,FOW201/3,FOW201/4))))</f>
        <v>0</v>
      </c>
      <c r="FOY201" s="108">
        <v>5</v>
      </c>
      <c r="FOZ201" s="109"/>
      <c r="FPA201" s="87"/>
      <c r="FPB201" s="87"/>
      <c r="FPC201" s="87">
        <v>0</v>
      </c>
      <c r="FPD201" s="87">
        <f>FPB201+FPC201</f>
        <v>0</v>
      </c>
      <c r="FPE201" s="87">
        <v>0</v>
      </c>
      <c r="FPF201" s="87">
        <f>FPD201*(($H$150)+1)+(IF(FPE201&lt;101,FPE201,IF(FPE201&lt;201,FPE201/2,IF(FPE201&lt;=301,FPE201/3,FPE201/4))))</f>
        <v>0</v>
      </c>
      <c r="FPG201" s="108">
        <v>5</v>
      </c>
      <c r="FPH201" s="109"/>
      <c r="FPI201" s="87"/>
      <c r="FPJ201" s="87"/>
      <c r="FPK201" s="87">
        <v>0</v>
      </c>
      <c r="FPL201" s="87">
        <f>FPJ201+FPK201</f>
        <v>0</v>
      </c>
      <c r="FPM201" s="87">
        <v>0</v>
      </c>
      <c r="FPN201" s="87">
        <f>FPL201*(($H$150)+1)+(IF(FPM201&lt;101,FPM201,IF(FPM201&lt;201,FPM201/2,IF(FPM201&lt;=301,FPM201/3,FPM201/4))))</f>
        <v>0</v>
      </c>
      <c r="FPO201" s="108">
        <v>5</v>
      </c>
      <c r="FPP201" s="109"/>
      <c r="FPQ201" s="87"/>
      <c r="FPR201" s="87"/>
      <c r="FPS201" s="87">
        <v>0</v>
      </c>
      <c r="FPT201" s="87">
        <f>FPR201+FPS201</f>
        <v>0</v>
      </c>
      <c r="FPU201" s="87">
        <v>0</v>
      </c>
      <c r="FPV201" s="87">
        <f>FPT201*(($H$150)+1)+(IF(FPU201&lt;101,FPU201,IF(FPU201&lt;201,FPU201/2,IF(FPU201&lt;=301,FPU201/3,FPU201/4))))</f>
        <v>0</v>
      </c>
      <c r="FPW201" s="108">
        <v>5</v>
      </c>
      <c r="FPX201" s="109"/>
      <c r="FPY201" s="87"/>
      <c r="FPZ201" s="87"/>
      <c r="FQA201" s="87">
        <v>0</v>
      </c>
      <c r="FQB201" s="87">
        <f>FPZ201+FQA201</f>
        <v>0</v>
      </c>
      <c r="FQC201" s="87">
        <v>0</v>
      </c>
      <c r="FQD201" s="87">
        <f>FQB201*(($H$150)+1)+(IF(FQC201&lt;101,FQC201,IF(FQC201&lt;201,FQC201/2,IF(FQC201&lt;=301,FQC201/3,FQC201/4))))</f>
        <v>0</v>
      </c>
      <c r="FQE201" s="108">
        <v>5</v>
      </c>
      <c r="FQF201" s="109"/>
      <c r="FQG201" s="87"/>
      <c r="FQH201" s="87"/>
      <c r="FQI201" s="87">
        <v>0</v>
      </c>
      <c r="FQJ201" s="87">
        <f>FQH201+FQI201</f>
        <v>0</v>
      </c>
      <c r="FQK201" s="87">
        <v>0</v>
      </c>
      <c r="FQL201" s="87">
        <f>FQJ201*(($H$150)+1)+(IF(FQK201&lt;101,FQK201,IF(FQK201&lt;201,FQK201/2,IF(FQK201&lt;=301,FQK201/3,FQK201/4))))</f>
        <v>0</v>
      </c>
      <c r="FQM201" s="108">
        <v>5</v>
      </c>
      <c r="FQN201" s="109"/>
      <c r="FQO201" s="87"/>
      <c r="FQP201" s="87"/>
      <c r="FQQ201" s="87">
        <v>0</v>
      </c>
      <c r="FQR201" s="87">
        <f>FQP201+FQQ201</f>
        <v>0</v>
      </c>
      <c r="FQS201" s="87">
        <v>0</v>
      </c>
      <c r="FQT201" s="87">
        <f>FQR201*(($H$150)+1)+(IF(FQS201&lt;101,FQS201,IF(FQS201&lt;201,FQS201/2,IF(FQS201&lt;=301,FQS201/3,FQS201/4))))</f>
        <v>0</v>
      </c>
      <c r="FQU201" s="108">
        <v>5</v>
      </c>
      <c r="FQV201" s="109"/>
      <c r="FQW201" s="87"/>
      <c r="FQX201" s="87"/>
      <c r="FQY201" s="87">
        <v>0</v>
      </c>
      <c r="FQZ201" s="87">
        <f>FQX201+FQY201</f>
        <v>0</v>
      </c>
      <c r="FRA201" s="87">
        <v>0</v>
      </c>
      <c r="FRB201" s="87">
        <f>FQZ201*(($H$150)+1)+(IF(FRA201&lt;101,FRA201,IF(FRA201&lt;201,FRA201/2,IF(FRA201&lt;=301,FRA201/3,FRA201/4))))</f>
        <v>0</v>
      </c>
      <c r="FRC201" s="108">
        <v>5</v>
      </c>
      <c r="FRD201" s="109"/>
      <c r="FRE201" s="87"/>
      <c r="FRF201" s="87"/>
      <c r="FRG201" s="87">
        <v>0</v>
      </c>
      <c r="FRH201" s="87">
        <f>FRF201+FRG201</f>
        <v>0</v>
      </c>
      <c r="FRI201" s="87">
        <v>0</v>
      </c>
      <c r="FRJ201" s="87">
        <f>FRH201*(($H$150)+1)+(IF(FRI201&lt;101,FRI201,IF(FRI201&lt;201,FRI201/2,IF(FRI201&lt;=301,FRI201/3,FRI201/4))))</f>
        <v>0</v>
      </c>
      <c r="FRK201" s="108">
        <v>5</v>
      </c>
      <c r="FRL201" s="109"/>
      <c r="FRM201" s="87"/>
      <c r="FRN201" s="87"/>
      <c r="FRO201" s="87">
        <v>0</v>
      </c>
      <c r="FRP201" s="87">
        <f>FRN201+FRO201</f>
        <v>0</v>
      </c>
      <c r="FRQ201" s="87">
        <v>0</v>
      </c>
      <c r="FRR201" s="87">
        <f>FRP201*(($H$150)+1)+(IF(FRQ201&lt;101,FRQ201,IF(FRQ201&lt;201,FRQ201/2,IF(FRQ201&lt;=301,FRQ201/3,FRQ201/4))))</f>
        <v>0</v>
      </c>
      <c r="FRS201" s="108">
        <v>5</v>
      </c>
      <c r="FRT201" s="109"/>
      <c r="FRU201" s="87"/>
      <c r="FRV201" s="87"/>
      <c r="FRW201" s="87">
        <v>0</v>
      </c>
      <c r="FRX201" s="87">
        <f>FRV201+FRW201</f>
        <v>0</v>
      </c>
      <c r="FRY201" s="87">
        <v>0</v>
      </c>
      <c r="FRZ201" s="87">
        <f>FRX201*(($H$150)+1)+(IF(FRY201&lt;101,FRY201,IF(FRY201&lt;201,FRY201/2,IF(FRY201&lt;=301,FRY201/3,FRY201/4))))</f>
        <v>0</v>
      </c>
      <c r="FSA201" s="108">
        <v>5</v>
      </c>
      <c r="FSB201" s="109"/>
      <c r="FSC201" s="87"/>
      <c r="FSD201" s="87"/>
      <c r="FSE201" s="87">
        <v>0</v>
      </c>
      <c r="FSF201" s="87">
        <f>FSD201+FSE201</f>
        <v>0</v>
      </c>
      <c r="FSG201" s="87">
        <v>0</v>
      </c>
      <c r="FSH201" s="87">
        <f>FSF201*(($H$150)+1)+(IF(FSG201&lt;101,FSG201,IF(FSG201&lt;201,FSG201/2,IF(FSG201&lt;=301,FSG201/3,FSG201/4))))</f>
        <v>0</v>
      </c>
      <c r="FSI201" s="108">
        <v>5</v>
      </c>
      <c r="FSJ201" s="109"/>
      <c r="FSK201" s="87"/>
      <c r="FSL201" s="87"/>
      <c r="FSM201" s="87">
        <v>0</v>
      </c>
      <c r="FSN201" s="87">
        <f>FSL201+FSM201</f>
        <v>0</v>
      </c>
      <c r="FSO201" s="87">
        <v>0</v>
      </c>
      <c r="FSP201" s="87">
        <f>FSN201*(($H$150)+1)+(IF(FSO201&lt;101,FSO201,IF(FSO201&lt;201,FSO201/2,IF(FSO201&lt;=301,FSO201/3,FSO201/4))))</f>
        <v>0</v>
      </c>
      <c r="FSQ201" s="108">
        <v>5</v>
      </c>
      <c r="FSR201" s="109"/>
      <c r="FSS201" s="87"/>
      <c r="FST201" s="87"/>
      <c r="FSU201" s="87">
        <v>0</v>
      </c>
      <c r="FSV201" s="87">
        <f>FST201+FSU201</f>
        <v>0</v>
      </c>
      <c r="FSW201" s="87">
        <v>0</v>
      </c>
      <c r="FSX201" s="87">
        <f>FSV201*(($H$150)+1)+(IF(FSW201&lt;101,FSW201,IF(FSW201&lt;201,FSW201/2,IF(FSW201&lt;=301,FSW201/3,FSW201/4))))</f>
        <v>0</v>
      </c>
      <c r="FSY201" s="108">
        <v>5</v>
      </c>
      <c r="FSZ201" s="109"/>
      <c r="FTA201" s="87"/>
      <c r="FTB201" s="87"/>
      <c r="FTC201" s="87">
        <v>0</v>
      </c>
      <c r="FTD201" s="87">
        <f>FTB201+FTC201</f>
        <v>0</v>
      </c>
      <c r="FTE201" s="87">
        <v>0</v>
      </c>
      <c r="FTF201" s="87">
        <f>FTD201*(($H$150)+1)+(IF(FTE201&lt;101,FTE201,IF(FTE201&lt;201,FTE201/2,IF(FTE201&lt;=301,FTE201/3,FTE201/4))))</f>
        <v>0</v>
      </c>
      <c r="FTG201" s="108">
        <v>5</v>
      </c>
      <c r="FTH201" s="109"/>
      <c r="FTI201" s="87"/>
      <c r="FTJ201" s="87"/>
      <c r="FTK201" s="87">
        <v>0</v>
      </c>
      <c r="FTL201" s="87">
        <f>FTJ201+FTK201</f>
        <v>0</v>
      </c>
      <c r="FTM201" s="87">
        <v>0</v>
      </c>
      <c r="FTN201" s="87">
        <f>FTL201*(($H$150)+1)+(IF(FTM201&lt;101,FTM201,IF(FTM201&lt;201,FTM201/2,IF(FTM201&lt;=301,FTM201/3,FTM201/4))))</f>
        <v>0</v>
      </c>
      <c r="FTO201" s="108">
        <v>5</v>
      </c>
      <c r="FTP201" s="109"/>
      <c r="FTQ201" s="87"/>
      <c r="FTR201" s="87"/>
      <c r="FTS201" s="87">
        <v>0</v>
      </c>
      <c r="FTT201" s="87">
        <f>FTR201+FTS201</f>
        <v>0</v>
      </c>
      <c r="FTU201" s="87">
        <v>0</v>
      </c>
      <c r="FTV201" s="87">
        <f>FTT201*(($H$150)+1)+(IF(FTU201&lt;101,FTU201,IF(FTU201&lt;201,FTU201/2,IF(FTU201&lt;=301,FTU201/3,FTU201/4))))</f>
        <v>0</v>
      </c>
      <c r="FTW201" s="108">
        <v>5</v>
      </c>
      <c r="FTX201" s="109"/>
      <c r="FTY201" s="87"/>
      <c r="FTZ201" s="87"/>
      <c r="FUA201" s="87">
        <v>0</v>
      </c>
      <c r="FUB201" s="87">
        <f>FTZ201+FUA201</f>
        <v>0</v>
      </c>
      <c r="FUC201" s="87">
        <v>0</v>
      </c>
      <c r="FUD201" s="87">
        <f>FUB201*(($H$150)+1)+(IF(FUC201&lt;101,FUC201,IF(FUC201&lt;201,FUC201/2,IF(FUC201&lt;=301,FUC201/3,FUC201/4))))</f>
        <v>0</v>
      </c>
      <c r="FUE201" s="108">
        <v>5</v>
      </c>
      <c r="FUF201" s="109"/>
      <c r="FUG201" s="87"/>
      <c r="FUH201" s="87"/>
      <c r="FUI201" s="87">
        <v>0</v>
      </c>
      <c r="FUJ201" s="87">
        <f>FUH201+FUI201</f>
        <v>0</v>
      </c>
      <c r="FUK201" s="87">
        <v>0</v>
      </c>
      <c r="FUL201" s="87">
        <f>FUJ201*(($H$150)+1)+(IF(FUK201&lt;101,FUK201,IF(FUK201&lt;201,FUK201/2,IF(FUK201&lt;=301,FUK201/3,FUK201/4))))</f>
        <v>0</v>
      </c>
      <c r="FUM201" s="108">
        <v>5</v>
      </c>
      <c r="FUN201" s="109"/>
      <c r="FUO201" s="87"/>
      <c r="FUP201" s="87"/>
      <c r="FUQ201" s="87">
        <v>0</v>
      </c>
      <c r="FUR201" s="87">
        <f>FUP201+FUQ201</f>
        <v>0</v>
      </c>
      <c r="FUS201" s="87">
        <v>0</v>
      </c>
      <c r="FUT201" s="87">
        <f>FUR201*(($H$150)+1)+(IF(FUS201&lt;101,FUS201,IF(FUS201&lt;201,FUS201/2,IF(FUS201&lt;=301,FUS201/3,FUS201/4))))</f>
        <v>0</v>
      </c>
      <c r="FUU201" s="108">
        <v>5</v>
      </c>
      <c r="FUV201" s="109"/>
      <c r="FUW201" s="87"/>
      <c r="FUX201" s="87"/>
      <c r="FUY201" s="87">
        <v>0</v>
      </c>
      <c r="FUZ201" s="87">
        <f>FUX201+FUY201</f>
        <v>0</v>
      </c>
      <c r="FVA201" s="87">
        <v>0</v>
      </c>
      <c r="FVB201" s="87">
        <f>FUZ201*(($H$150)+1)+(IF(FVA201&lt;101,FVA201,IF(FVA201&lt;201,FVA201/2,IF(FVA201&lt;=301,FVA201/3,FVA201/4))))</f>
        <v>0</v>
      </c>
      <c r="FVC201" s="108">
        <v>5</v>
      </c>
      <c r="FVD201" s="109"/>
      <c r="FVE201" s="87"/>
      <c r="FVF201" s="87"/>
      <c r="FVG201" s="87">
        <v>0</v>
      </c>
      <c r="FVH201" s="87">
        <f>FVF201+FVG201</f>
        <v>0</v>
      </c>
      <c r="FVI201" s="87">
        <v>0</v>
      </c>
      <c r="FVJ201" s="87">
        <f>FVH201*(($H$150)+1)+(IF(FVI201&lt;101,FVI201,IF(FVI201&lt;201,FVI201/2,IF(FVI201&lt;=301,FVI201/3,FVI201/4))))</f>
        <v>0</v>
      </c>
      <c r="FVK201" s="108">
        <v>5</v>
      </c>
      <c r="FVL201" s="109"/>
      <c r="FVM201" s="87"/>
      <c r="FVN201" s="87"/>
      <c r="FVO201" s="87">
        <v>0</v>
      </c>
      <c r="FVP201" s="87">
        <f>FVN201+FVO201</f>
        <v>0</v>
      </c>
      <c r="FVQ201" s="87">
        <v>0</v>
      </c>
      <c r="FVR201" s="87">
        <f>FVP201*(($H$150)+1)+(IF(FVQ201&lt;101,FVQ201,IF(FVQ201&lt;201,FVQ201/2,IF(FVQ201&lt;=301,FVQ201/3,FVQ201/4))))</f>
        <v>0</v>
      </c>
      <c r="FVS201" s="108">
        <v>5</v>
      </c>
      <c r="FVT201" s="109"/>
      <c r="FVU201" s="87"/>
      <c r="FVV201" s="87"/>
      <c r="FVW201" s="87">
        <v>0</v>
      </c>
      <c r="FVX201" s="87">
        <f>FVV201+FVW201</f>
        <v>0</v>
      </c>
      <c r="FVY201" s="87">
        <v>0</v>
      </c>
      <c r="FVZ201" s="87">
        <f>FVX201*(($H$150)+1)+(IF(FVY201&lt;101,FVY201,IF(FVY201&lt;201,FVY201/2,IF(FVY201&lt;=301,FVY201/3,FVY201/4))))</f>
        <v>0</v>
      </c>
      <c r="FWA201" s="108">
        <v>5</v>
      </c>
      <c r="FWB201" s="109"/>
      <c r="FWC201" s="87"/>
      <c r="FWD201" s="87"/>
      <c r="FWE201" s="87">
        <v>0</v>
      </c>
      <c r="FWF201" s="87">
        <f>FWD201+FWE201</f>
        <v>0</v>
      </c>
      <c r="FWG201" s="87">
        <v>0</v>
      </c>
      <c r="FWH201" s="87">
        <f>FWF201*(($H$150)+1)+(IF(FWG201&lt;101,FWG201,IF(FWG201&lt;201,FWG201/2,IF(FWG201&lt;=301,FWG201/3,FWG201/4))))</f>
        <v>0</v>
      </c>
      <c r="FWI201" s="108">
        <v>5</v>
      </c>
      <c r="FWJ201" s="109"/>
      <c r="FWK201" s="87"/>
      <c r="FWL201" s="87"/>
      <c r="FWM201" s="87">
        <v>0</v>
      </c>
      <c r="FWN201" s="87">
        <f>FWL201+FWM201</f>
        <v>0</v>
      </c>
      <c r="FWO201" s="87">
        <v>0</v>
      </c>
      <c r="FWP201" s="87">
        <f>FWN201*(($H$150)+1)+(IF(FWO201&lt;101,FWO201,IF(FWO201&lt;201,FWO201/2,IF(FWO201&lt;=301,FWO201/3,FWO201/4))))</f>
        <v>0</v>
      </c>
      <c r="FWQ201" s="108">
        <v>5</v>
      </c>
      <c r="FWR201" s="109"/>
      <c r="FWS201" s="87"/>
      <c r="FWT201" s="87"/>
      <c r="FWU201" s="87">
        <v>0</v>
      </c>
      <c r="FWV201" s="87">
        <f>FWT201+FWU201</f>
        <v>0</v>
      </c>
      <c r="FWW201" s="87">
        <v>0</v>
      </c>
      <c r="FWX201" s="87">
        <f>FWV201*(($H$150)+1)+(IF(FWW201&lt;101,FWW201,IF(FWW201&lt;201,FWW201/2,IF(FWW201&lt;=301,FWW201/3,FWW201/4))))</f>
        <v>0</v>
      </c>
      <c r="FWY201" s="108">
        <v>5</v>
      </c>
      <c r="FWZ201" s="109"/>
      <c r="FXA201" s="87"/>
      <c r="FXB201" s="87"/>
      <c r="FXC201" s="87">
        <v>0</v>
      </c>
      <c r="FXD201" s="87">
        <f>FXB201+FXC201</f>
        <v>0</v>
      </c>
      <c r="FXE201" s="87">
        <v>0</v>
      </c>
      <c r="FXF201" s="87">
        <f>FXD201*(($H$150)+1)+(IF(FXE201&lt;101,FXE201,IF(FXE201&lt;201,FXE201/2,IF(FXE201&lt;=301,FXE201/3,FXE201/4))))</f>
        <v>0</v>
      </c>
      <c r="FXG201" s="108">
        <v>5</v>
      </c>
      <c r="FXH201" s="109"/>
      <c r="FXI201" s="87"/>
      <c r="FXJ201" s="87"/>
      <c r="FXK201" s="87">
        <v>0</v>
      </c>
      <c r="FXL201" s="87">
        <f>FXJ201+FXK201</f>
        <v>0</v>
      </c>
      <c r="FXM201" s="87">
        <v>0</v>
      </c>
      <c r="FXN201" s="87">
        <f>FXL201*(($H$150)+1)+(IF(FXM201&lt;101,FXM201,IF(FXM201&lt;201,FXM201/2,IF(FXM201&lt;=301,FXM201/3,FXM201/4))))</f>
        <v>0</v>
      </c>
      <c r="FXO201" s="108">
        <v>5</v>
      </c>
      <c r="FXP201" s="109"/>
      <c r="FXQ201" s="87"/>
      <c r="FXR201" s="87"/>
      <c r="FXS201" s="87">
        <v>0</v>
      </c>
      <c r="FXT201" s="87">
        <f>FXR201+FXS201</f>
        <v>0</v>
      </c>
      <c r="FXU201" s="87">
        <v>0</v>
      </c>
      <c r="FXV201" s="87">
        <f>FXT201*(($H$150)+1)+(IF(FXU201&lt;101,FXU201,IF(FXU201&lt;201,FXU201/2,IF(FXU201&lt;=301,FXU201/3,FXU201/4))))</f>
        <v>0</v>
      </c>
      <c r="FXW201" s="108">
        <v>5</v>
      </c>
      <c r="FXX201" s="109"/>
      <c r="FXY201" s="87"/>
      <c r="FXZ201" s="87"/>
      <c r="FYA201" s="87">
        <v>0</v>
      </c>
      <c r="FYB201" s="87">
        <f>FXZ201+FYA201</f>
        <v>0</v>
      </c>
      <c r="FYC201" s="87">
        <v>0</v>
      </c>
      <c r="FYD201" s="87">
        <f>FYB201*(($H$150)+1)+(IF(FYC201&lt;101,FYC201,IF(FYC201&lt;201,FYC201/2,IF(FYC201&lt;=301,FYC201/3,FYC201/4))))</f>
        <v>0</v>
      </c>
      <c r="FYE201" s="108">
        <v>5</v>
      </c>
      <c r="FYF201" s="109"/>
      <c r="FYG201" s="87"/>
      <c r="FYH201" s="87"/>
      <c r="FYI201" s="87">
        <v>0</v>
      </c>
      <c r="FYJ201" s="87">
        <f>FYH201+FYI201</f>
        <v>0</v>
      </c>
      <c r="FYK201" s="87">
        <v>0</v>
      </c>
      <c r="FYL201" s="87">
        <f>FYJ201*(($H$150)+1)+(IF(FYK201&lt;101,FYK201,IF(FYK201&lt;201,FYK201/2,IF(FYK201&lt;=301,FYK201/3,FYK201/4))))</f>
        <v>0</v>
      </c>
      <c r="FYM201" s="108">
        <v>5</v>
      </c>
      <c r="FYN201" s="109"/>
      <c r="FYO201" s="87"/>
      <c r="FYP201" s="87"/>
      <c r="FYQ201" s="87">
        <v>0</v>
      </c>
      <c r="FYR201" s="87">
        <f>FYP201+FYQ201</f>
        <v>0</v>
      </c>
      <c r="FYS201" s="87">
        <v>0</v>
      </c>
      <c r="FYT201" s="87">
        <f>FYR201*(($H$150)+1)+(IF(FYS201&lt;101,FYS201,IF(FYS201&lt;201,FYS201/2,IF(FYS201&lt;=301,FYS201/3,FYS201/4))))</f>
        <v>0</v>
      </c>
      <c r="FYU201" s="108">
        <v>5</v>
      </c>
      <c r="FYV201" s="109"/>
      <c r="FYW201" s="87"/>
      <c r="FYX201" s="87"/>
      <c r="FYY201" s="87">
        <v>0</v>
      </c>
      <c r="FYZ201" s="87">
        <f>FYX201+FYY201</f>
        <v>0</v>
      </c>
      <c r="FZA201" s="87">
        <v>0</v>
      </c>
      <c r="FZB201" s="87">
        <f>FYZ201*(($H$150)+1)+(IF(FZA201&lt;101,FZA201,IF(FZA201&lt;201,FZA201/2,IF(FZA201&lt;=301,FZA201/3,FZA201/4))))</f>
        <v>0</v>
      </c>
      <c r="FZC201" s="108">
        <v>5</v>
      </c>
      <c r="FZD201" s="109"/>
      <c r="FZE201" s="87"/>
      <c r="FZF201" s="87"/>
      <c r="FZG201" s="87">
        <v>0</v>
      </c>
      <c r="FZH201" s="87">
        <f>FZF201+FZG201</f>
        <v>0</v>
      </c>
      <c r="FZI201" s="87">
        <v>0</v>
      </c>
      <c r="FZJ201" s="87">
        <f>FZH201*(($H$150)+1)+(IF(FZI201&lt;101,FZI201,IF(FZI201&lt;201,FZI201/2,IF(FZI201&lt;=301,FZI201/3,FZI201/4))))</f>
        <v>0</v>
      </c>
      <c r="FZK201" s="108">
        <v>5</v>
      </c>
      <c r="FZL201" s="109"/>
      <c r="FZM201" s="87"/>
      <c r="FZN201" s="87"/>
      <c r="FZO201" s="87">
        <v>0</v>
      </c>
      <c r="FZP201" s="87">
        <f>FZN201+FZO201</f>
        <v>0</v>
      </c>
      <c r="FZQ201" s="87">
        <v>0</v>
      </c>
      <c r="FZR201" s="87">
        <f>FZP201*(($H$150)+1)+(IF(FZQ201&lt;101,FZQ201,IF(FZQ201&lt;201,FZQ201/2,IF(FZQ201&lt;=301,FZQ201/3,FZQ201/4))))</f>
        <v>0</v>
      </c>
      <c r="FZS201" s="108">
        <v>5</v>
      </c>
      <c r="FZT201" s="109"/>
      <c r="FZU201" s="87"/>
      <c r="FZV201" s="87"/>
      <c r="FZW201" s="87">
        <v>0</v>
      </c>
      <c r="FZX201" s="87">
        <f>FZV201+FZW201</f>
        <v>0</v>
      </c>
      <c r="FZY201" s="87">
        <v>0</v>
      </c>
      <c r="FZZ201" s="87">
        <f>FZX201*(($H$150)+1)+(IF(FZY201&lt;101,FZY201,IF(FZY201&lt;201,FZY201/2,IF(FZY201&lt;=301,FZY201/3,FZY201/4))))</f>
        <v>0</v>
      </c>
      <c r="GAA201" s="108">
        <v>5</v>
      </c>
      <c r="GAB201" s="109"/>
      <c r="GAC201" s="87"/>
      <c r="GAD201" s="87"/>
      <c r="GAE201" s="87">
        <v>0</v>
      </c>
      <c r="GAF201" s="87">
        <f>GAD201+GAE201</f>
        <v>0</v>
      </c>
      <c r="GAG201" s="87">
        <v>0</v>
      </c>
      <c r="GAH201" s="87">
        <f>GAF201*(($H$150)+1)+(IF(GAG201&lt;101,GAG201,IF(GAG201&lt;201,GAG201/2,IF(GAG201&lt;=301,GAG201/3,GAG201/4))))</f>
        <v>0</v>
      </c>
      <c r="GAI201" s="108">
        <v>5</v>
      </c>
      <c r="GAJ201" s="109"/>
      <c r="GAK201" s="87"/>
      <c r="GAL201" s="87"/>
      <c r="GAM201" s="87">
        <v>0</v>
      </c>
      <c r="GAN201" s="87">
        <f>GAL201+GAM201</f>
        <v>0</v>
      </c>
      <c r="GAO201" s="87">
        <v>0</v>
      </c>
      <c r="GAP201" s="87">
        <f>GAN201*(($H$150)+1)+(IF(GAO201&lt;101,GAO201,IF(GAO201&lt;201,GAO201/2,IF(GAO201&lt;=301,GAO201/3,GAO201/4))))</f>
        <v>0</v>
      </c>
      <c r="GAQ201" s="108">
        <v>5</v>
      </c>
      <c r="GAR201" s="109"/>
      <c r="GAS201" s="87"/>
      <c r="GAT201" s="87"/>
      <c r="GAU201" s="87">
        <v>0</v>
      </c>
      <c r="GAV201" s="87">
        <f>GAT201+GAU201</f>
        <v>0</v>
      </c>
      <c r="GAW201" s="87">
        <v>0</v>
      </c>
      <c r="GAX201" s="87">
        <f>GAV201*(($H$150)+1)+(IF(GAW201&lt;101,GAW201,IF(GAW201&lt;201,GAW201/2,IF(GAW201&lt;=301,GAW201/3,GAW201/4))))</f>
        <v>0</v>
      </c>
      <c r="GAY201" s="108">
        <v>5</v>
      </c>
      <c r="GAZ201" s="109"/>
      <c r="GBA201" s="87"/>
      <c r="GBB201" s="87"/>
      <c r="GBC201" s="87">
        <v>0</v>
      </c>
      <c r="GBD201" s="87">
        <f>GBB201+GBC201</f>
        <v>0</v>
      </c>
      <c r="GBE201" s="87">
        <v>0</v>
      </c>
      <c r="GBF201" s="87">
        <f>GBD201*(($H$150)+1)+(IF(GBE201&lt;101,GBE201,IF(GBE201&lt;201,GBE201/2,IF(GBE201&lt;=301,GBE201/3,GBE201/4))))</f>
        <v>0</v>
      </c>
      <c r="GBG201" s="108">
        <v>5</v>
      </c>
      <c r="GBH201" s="109"/>
      <c r="GBI201" s="87"/>
      <c r="GBJ201" s="87"/>
      <c r="GBK201" s="87">
        <v>0</v>
      </c>
      <c r="GBL201" s="87">
        <f>GBJ201+GBK201</f>
        <v>0</v>
      </c>
      <c r="GBM201" s="87">
        <v>0</v>
      </c>
      <c r="GBN201" s="87">
        <f>GBL201*(($H$150)+1)+(IF(GBM201&lt;101,GBM201,IF(GBM201&lt;201,GBM201/2,IF(GBM201&lt;=301,GBM201/3,GBM201/4))))</f>
        <v>0</v>
      </c>
      <c r="GBO201" s="108">
        <v>5</v>
      </c>
      <c r="GBP201" s="109"/>
      <c r="GBQ201" s="87"/>
      <c r="GBR201" s="87"/>
      <c r="GBS201" s="87">
        <v>0</v>
      </c>
      <c r="GBT201" s="87">
        <f>GBR201+GBS201</f>
        <v>0</v>
      </c>
      <c r="GBU201" s="87">
        <v>0</v>
      </c>
      <c r="GBV201" s="87">
        <f>GBT201*(($H$150)+1)+(IF(GBU201&lt;101,GBU201,IF(GBU201&lt;201,GBU201/2,IF(GBU201&lt;=301,GBU201/3,GBU201/4))))</f>
        <v>0</v>
      </c>
      <c r="GBW201" s="108">
        <v>5</v>
      </c>
      <c r="GBX201" s="109"/>
      <c r="GBY201" s="87"/>
      <c r="GBZ201" s="87"/>
      <c r="GCA201" s="87">
        <v>0</v>
      </c>
      <c r="GCB201" s="87">
        <f>GBZ201+GCA201</f>
        <v>0</v>
      </c>
      <c r="GCC201" s="87">
        <v>0</v>
      </c>
      <c r="GCD201" s="87">
        <f>GCB201*(($H$150)+1)+(IF(GCC201&lt;101,GCC201,IF(GCC201&lt;201,GCC201/2,IF(GCC201&lt;=301,GCC201/3,GCC201/4))))</f>
        <v>0</v>
      </c>
      <c r="GCE201" s="108">
        <v>5</v>
      </c>
      <c r="GCF201" s="109"/>
      <c r="GCG201" s="87"/>
      <c r="GCH201" s="87"/>
      <c r="GCI201" s="87">
        <v>0</v>
      </c>
      <c r="GCJ201" s="87">
        <f>GCH201+GCI201</f>
        <v>0</v>
      </c>
      <c r="GCK201" s="87">
        <v>0</v>
      </c>
      <c r="GCL201" s="87">
        <f>GCJ201*(($H$150)+1)+(IF(GCK201&lt;101,GCK201,IF(GCK201&lt;201,GCK201/2,IF(GCK201&lt;=301,GCK201/3,GCK201/4))))</f>
        <v>0</v>
      </c>
      <c r="GCM201" s="108">
        <v>5</v>
      </c>
      <c r="GCN201" s="109"/>
      <c r="GCO201" s="87"/>
      <c r="GCP201" s="87"/>
      <c r="GCQ201" s="87">
        <v>0</v>
      </c>
      <c r="GCR201" s="87">
        <f>GCP201+GCQ201</f>
        <v>0</v>
      </c>
      <c r="GCS201" s="87">
        <v>0</v>
      </c>
      <c r="GCT201" s="87">
        <f>GCR201*(($H$150)+1)+(IF(GCS201&lt;101,GCS201,IF(GCS201&lt;201,GCS201/2,IF(GCS201&lt;=301,GCS201/3,GCS201/4))))</f>
        <v>0</v>
      </c>
      <c r="GCU201" s="108">
        <v>5</v>
      </c>
      <c r="GCV201" s="109"/>
      <c r="GCW201" s="87"/>
      <c r="GCX201" s="87"/>
      <c r="GCY201" s="87">
        <v>0</v>
      </c>
      <c r="GCZ201" s="87">
        <f>GCX201+GCY201</f>
        <v>0</v>
      </c>
      <c r="GDA201" s="87">
        <v>0</v>
      </c>
      <c r="GDB201" s="87">
        <f>GCZ201*(($H$150)+1)+(IF(GDA201&lt;101,GDA201,IF(GDA201&lt;201,GDA201/2,IF(GDA201&lt;=301,GDA201/3,GDA201/4))))</f>
        <v>0</v>
      </c>
      <c r="GDC201" s="108">
        <v>5</v>
      </c>
      <c r="GDD201" s="109"/>
      <c r="GDE201" s="87"/>
      <c r="GDF201" s="87"/>
      <c r="GDG201" s="87">
        <v>0</v>
      </c>
      <c r="GDH201" s="87">
        <f>GDF201+GDG201</f>
        <v>0</v>
      </c>
      <c r="GDI201" s="87">
        <v>0</v>
      </c>
      <c r="GDJ201" s="87">
        <f>GDH201*(($H$150)+1)+(IF(GDI201&lt;101,GDI201,IF(GDI201&lt;201,GDI201/2,IF(GDI201&lt;=301,GDI201/3,GDI201/4))))</f>
        <v>0</v>
      </c>
      <c r="GDK201" s="108">
        <v>5</v>
      </c>
      <c r="GDL201" s="109"/>
      <c r="GDM201" s="87"/>
      <c r="GDN201" s="87"/>
      <c r="GDO201" s="87">
        <v>0</v>
      </c>
      <c r="GDP201" s="87">
        <f>GDN201+GDO201</f>
        <v>0</v>
      </c>
      <c r="GDQ201" s="87">
        <v>0</v>
      </c>
      <c r="GDR201" s="87">
        <f>GDP201*(($H$150)+1)+(IF(GDQ201&lt;101,GDQ201,IF(GDQ201&lt;201,GDQ201/2,IF(GDQ201&lt;=301,GDQ201/3,GDQ201/4))))</f>
        <v>0</v>
      </c>
      <c r="GDS201" s="108">
        <v>5</v>
      </c>
      <c r="GDT201" s="109"/>
      <c r="GDU201" s="87"/>
      <c r="GDV201" s="87"/>
      <c r="GDW201" s="87">
        <v>0</v>
      </c>
      <c r="GDX201" s="87">
        <f>GDV201+GDW201</f>
        <v>0</v>
      </c>
      <c r="GDY201" s="87">
        <v>0</v>
      </c>
      <c r="GDZ201" s="87">
        <f>GDX201*(($H$150)+1)+(IF(GDY201&lt;101,GDY201,IF(GDY201&lt;201,GDY201/2,IF(GDY201&lt;=301,GDY201/3,GDY201/4))))</f>
        <v>0</v>
      </c>
      <c r="GEA201" s="108">
        <v>5</v>
      </c>
      <c r="GEB201" s="109"/>
      <c r="GEC201" s="87"/>
      <c r="GED201" s="87"/>
      <c r="GEE201" s="87">
        <v>0</v>
      </c>
      <c r="GEF201" s="87">
        <f>GED201+GEE201</f>
        <v>0</v>
      </c>
      <c r="GEG201" s="87">
        <v>0</v>
      </c>
      <c r="GEH201" s="87">
        <f>GEF201*(($H$150)+1)+(IF(GEG201&lt;101,GEG201,IF(GEG201&lt;201,GEG201/2,IF(GEG201&lt;=301,GEG201/3,GEG201/4))))</f>
        <v>0</v>
      </c>
      <c r="GEI201" s="108">
        <v>5</v>
      </c>
      <c r="GEJ201" s="109"/>
      <c r="GEK201" s="87"/>
      <c r="GEL201" s="87"/>
      <c r="GEM201" s="87">
        <v>0</v>
      </c>
      <c r="GEN201" s="87">
        <f>GEL201+GEM201</f>
        <v>0</v>
      </c>
      <c r="GEO201" s="87">
        <v>0</v>
      </c>
      <c r="GEP201" s="87">
        <f>GEN201*(($H$150)+1)+(IF(GEO201&lt;101,GEO201,IF(GEO201&lt;201,GEO201/2,IF(GEO201&lt;=301,GEO201/3,GEO201/4))))</f>
        <v>0</v>
      </c>
      <c r="GEQ201" s="108">
        <v>5</v>
      </c>
      <c r="GER201" s="109"/>
      <c r="GES201" s="87"/>
      <c r="GET201" s="87"/>
      <c r="GEU201" s="87">
        <v>0</v>
      </c>
      <c r="GEV201" s="87">
        <f>GET201+GEU201</f>
        <v>0</v>
      </c>
      <c r="GEW201" s="87">
        <v>0</v>
      </c>
      <c r="GEX201" s="87">
        <f>GEV201*(($H$150)+1)+(IF(GEW201&lt;101,GEW201,IF(GEW201&lt;201,GEW201/2,IF(GEW201&lt;=301,GEW201/3,GEW201/4))))</f>
        <v>0</v>
      </c>
      <c r="GEY201" s="108">
        <v>5</v>
      </c>
      <c r="GEZ201" s="109"/>
      <c r="GFA201" s="87"/>
      <c r="GFB201" s="87"/>
      <c r="GFC201" s="87">
        <v>0</v>
      </c>
      <c r="GFD201" s="87">
        <f>GFB201+GFC201</f>
        <v>0</v>
      </c>
      <c r="GFE201" s="87">
        <v>0</v>
      </c>
      <c r="GFF201" s="87">
        <f>GFD201*(($H$150)+1)+(IF(GFE201&lt;101,GFE201,IF(GFE201&lt;201,GFE201/2,IF(GFE201&lt;=301,GFE201/3,GFE201/4))))</f>
        <v>0</v>
      </c>
      <c r="GFG201" s="108">
        <v>5</v>
      </c>
      <c r="GFH201" s="109"/>
      <c r="GFI201" s="87"/>
      <c r="GFJ201" s="87"/>
      <c r="GFK201" s="87">
        <v>0</v>
      </c>
      <c r="GFL201" s="87">
        <f>GFJ201+GFK201</f>
        <v>0</v>
      </c>
      <c r="GFM201" s="87">
        <v>0</v>
      </c>
      <c r="GFN201" s="87">
        <f>GFL201*(($H$150)+1)+(IF(GFM201&lt;101,GFM201,IF(GFM201&lt;201,GFM201/2,IF(GFM201&lt;=301,GFM201/3,GFM201/4))))</f>
        <v>0</v>
      </c>
      <c r="GFO201" s="108">
        <v>5</v>
      </c>
      <c r="GFP201" s="109"/>
      <c r="GFQ201" s="87"/>
      <c r="GFR201" s="87"/>
      <c r="GFS201" s="87">
        <v>0</v>
      </c>
      <c r="GFT201" s="87">
        <f>GFR201+GFS201</f>
        <v>0</v>
      </c>
      <c r="GFU201" s="87">
        <v>0</v>
      </c>
      <c r="GFV201" s="87">
        <f>GFT201*(($H$150)+1)+(IF(GFU201&lt;101,GFU201,IF(GFU201&lt;201,GFU201/2,IF(GFU201&lt;=301,GFU201/3,GFU201/4))))</f>
        <v>0</v>
      </c>
      <c r="GFW201" s="108">
        <v>5</v>
      </c>
      <c r="GFX201" s="109"/>
      <c r="GFY201" s="87"/>
      <c r="GFZ201" s="87"/>
      <c r="GGA201" s="87">
        <v>0</v>
      </c>
      <c r="GGB201" s="87">
        <f>GFZ201+GGA201</f>
        <v>0</v>
      </c>
      <c r="GGC201" s="87">
        <v>0</v>
      </c>
      <c r="GGD201" s="87">
        <f>GGB201*(($H$150)+1)+(IF(GGC201&lt;101,GGC201,IF(GGC201&lt;201,GGC201/2,IF(GGC201&lt;=301,GGC201/3,GGC201/4))))</f>
        <v>0</v>
      </c>
      <c r="GGE201" s="108">
        <v>5</v>
      </c>
      <c r="GGF201" s="109"/>
      <c r="GGG201" s="87"/>
      <c r="GGH201" s="87"/>
      <c r="GGI201" s="87">
        <v>0</v>
      </c>
      <c r="GGJ201" s="87">
        <f>GGH201+GGI201</f>
        <v>0</v>
      </c>
      <c r="GGK201" s="87">
        <v>0</v>
      </c>
      <c r="GGL201" s="87">
        <f>GGJ201*(($H$150)+1)+(IF(GGK201&lt;101,GGK201,IF(GGK201&lt;201,GGK201/2,IF(GGK201&lt;=301,GGK201/3,GGK201/4))))</f>
        <v>0</v>
      </c>
      <c r="GGM201" s="108">
        <v>5</v>
      </c>
      <c r="GGN201" s="109"/>
      <c r="GGO201" s="87"/>
      <c r="GGP201" s="87"/>
      <c r="GGQ201" s="87">
        <v>0</v>
      </c>
      <c r="GGR201" s="87">
        <f>GGP201+GGQ201</f>
        <v>0</v>
      </c>
      <c r="GGS201" s="87">
        <v>0</v>
      </c>
      <c r="GGT201" s="87">
        <f>GGR201*(($H$150)+1)+(IF(GGS201&lt;101,GGS201,IF(GGS201&lt;201,GGS201/2,IF(GGS201&lt;=301,GGS201/3,GGS201/4))))</f>
        <v>0</v>
      </c>
      <c r="GGU201" s="108">
        <v>5</v>
      </c>
      <c r="GGV201" s="109"/>
      <c r="GGW201" s="87"/>
      <c r="GGX201" s="87"/>
      <c r="GGY201" s="87">
        <v>0</v>
      </c>
      <c r="GGZ201" s="87">
        <f>GGX201+GGY201</f>
        <v>0</v>
      </c>
      <c r="GHA201" s="87">
        <v>0</v>
      </c>
      <c r="GHB201" s="87">
        <f>GGZ201*(($H$150)+1)+(IF(GHA201&lt;101,GHA201,IF(GHA201&lt;201,GHA201/2,IF(GHA201&lt;=301,GHA201/3,GHA201/4))))</f>
        <v>0</v>
      </c>
      <c r="GHC201" s="108">
        <v>5</v>
      </c>
      <c r="GHD201" s="109"/>
      <c r="GHE201" s="87"/>
      <c r="GHF201" s="87"/>
      <c r="GHG201" s="87">
        <v>0</v>
      </c>
      <c r="GHH201" s="87">
        <f>GHF201+GHG201</f>
        <v>0</v>
      </c>
      <c r="GHI201" s="87">
        <v>0</v>
      </c>
      <c r="GHJ201" s="87">
        <f>GHH201*(($H$150)+1)+(IF(GHI201&lt;101,GHI201,IF(GHI201&lt;201,GHI201/2,IF(GHI201&lt;=301,GHI201/3,GHI201/4))))</f>
        <v>0</v>
      </c>
      <c r="GHK201" s="108">
        <v>5</v>
      </c>
      <c r="GHL201" s="109"/>
      <c r="GHM201" s="87"/>
      <c r="GHN201" s="87"/>
      <c r="GHO201" s="87">
        <v>0</v>
      </c>
      <c r="GHP201" s="87">
        <f>GHN201+GHO201</f>
        <v>0</v>
      </c>
      <c r="GHQ201" s="87">
        <v>0</v>
      </c>
      <c r="GHR201" s="87">
        <f>GHP201*(($H$150)+1)+(IF(GHQ201&lt;101,GHQ201,IF(GHQ201&lt;201,GHQ201/2,IF(GHQ201&lt;=301,GHQ201/3,GHQ201/4))))</f>
        <v>0</v>
      </c>
      <c r="GHS201" s="108">
        <v>5</v>
      </c>
      <c r="GHT201" s="109"/>
      <c r="GHU201" s="87"/>
      <c r="GHV201" s="87"/>
      <c r="GHW201" s="87">
        <v>0</v>
      </c>
      <c r="GHX201" s="87">
        <f>GHV201+GHW201</f>
        <v>0</v>
      </c>
      <c r="GHY201" s="87">
        <v>0</v>
      </c>
      <c r="GHZ201" s="87">
        <f>GHX201*(($H$150)+1)+(IF(GHY201&lt;101,GHY201,IF(GHY201&lt;201,GHY201/2,IF(GHY201&lt;=301,GHY201/3,GHY201/4))))</f>
        <v>0</v>
      </c>
      <c r="GIA201" s="108">
        <v>5</v>
      </c>
      <c r="GIB201" s="109"/>
      <c r="GIC201" s="87"/>
      <c r="GID201" s="87"/>
      <c r="GIE201" s="87">
        <v>0</v>
      </c>
      <c r="GIF201" s="87">
        <f>GID201+GIE201</f>
        <v>0</v>
      </c>
      <c r="GIG201" s="87">
        <v>0</v>
      </c>
      <c r="GIH201" s="87">
        <f>GIF201*(($H$150)+1)+(IF(GIG201&lt;101,GIG201,IF(GIG201&lt;201,GIG201/2,IF(GIG201&lt;=301,GIG201/3,GIG201/4))))</f>
        <v>0</v>
      </c>
      <c r="GII201" s="108">
        <v>5</v>
      </c>
      <c r="GIJ201" s="109"/>
      <c r="GIK201" s="87"/>
      <c r="GIL201" s="87"/>
      <c r="GIM201" s="87">
        <v>0</v>
      </c>
      <c r="GIN201" s="87">
        <f>GIL201+GIM201</f>
        <v>0</v>
      </c>
      <c r="GIO201" s="87">
        <v>0</v>
      </c>
      <c r="GIP201" s="87">
        <f>GIN201*(($H$150)+1)+(IF(GIO201&lt;101,GIO201,IF(GIO201&lt;201,GIO201/2,IF(GIO201&lt;=301,GIO201/3,GIO201/4))))</f>
        <v>0</v>
      </c>
      <c r="GIQ201" s="108">
        <v>5</v>
      </c>
      <c r="GIR201" s="109"/>
      <c r="GIS201" s="87"/>
      <c r="GIT201" s="87"/>
      <c r="GIU201" s="87">
        <v>0</v>
      </c>
      <c r="GIV201" s="87">
        <f>GIT201+GIU201</f>
        <v>0</v>
      </c>
      <c r="GIW201" s="87">
        <v>0</v>
      </c>
      <c r="GIX201" s="87">
        <f>GIV201*(($H$150)+1)+(IF(GIW201&lt;101,GIW201,IF(GIW201&lt;201,GIW201/2,IF(GIW201&lt;=301,GIW201/3,GIW201/4))))</f>
        <v>0</v>
      </c>
      <c r="GIY201" s="108">
        <v>5</v>
      </c>
      <c r="GIZ201" s="109"/>
      <c r="GJA201" s="87"/>
      <c r="GJB201" s="87"/>
      <c r="GJC201" s="87">
        <v>0</v>
      </c>
      <c r="GJD201" s="87">
        <f>GJB201+GJC201</f>
        <v>0</v>
      </c>
      <c r="GJE201" s="87">
        <v>0</v>
      </c>
      <c r="GJF201" s="87">
        <f>GJD201*(($H$150)+1)+(IF(GJE201&lt;101,GJE201,IF(GJE201&lt;201,GJE201/2,IF(GJE201&lt;=301,GJE201/3,GJE201/4))))</f>
        <v>0</v>
      </c>
      <c r="GJG201" s="108">
        <v>5</v>
      </c>
      <c r="GJH201" s="109"/>
      <c r="GJI201" s="87"/>
      <c r="GJJ201" s="87"/>
      <c r="GJK201" s="87">
        <v>0</v>
      </c>
      <c r="GJL201" s="87">
        <f>GJJ201+GJK201</f>
        <v>0</v>
      </c>
      <c r="GJM201" s="87">
        <v>0</v>
      </c>
      <c r="GJN201" s="87">
        <f>GJL201*(($H$150)+1)+(IF(GJM201&lt;101,GJM201,IF(GJM201&lt;201,GJM201/2,IF(GJM201&lt;=301,GJM201/3,GJM201/4))))</f>
        <v>0</v>
      </c>
      <c r="GJO201" s="108">
        <v>5</v>
      </c>
      <c r="GJP201" s="109"/>
      <c r="GJQ201" s="87"/>
      <c r="GJR201" s="87"/>
      <c r="GJS201" s="87">
        <v>0</v>
      </c>
      <c r="GJT201" s="87">
        <f>GJR201+GJS201</f>
        <v>0</v>
      </c>
      <c r="GJU201" s="87">
        <v>0</v>
      </c>
      <c r="GJV201" s="87">
        <f>GJT201*(($H$150)+1)+(IF(GJU201&lt;101,GJU201,IF(GJU201&lt;201,GJU201/2,IF(GJU201&lt;=301,GJU201/3,GJU201/4))))</f>
        <v>0</v>
      </c>
      <c r="GJW201" s="108">
        <v>5</v>
      </c>
      <c r="GJX201" s="109"/>
      <c r="GJY201" s="87"/>
      <c r="GJZ201" s="87"/>
      <c r="GKA201" s="87">
        <v>0</v>
      </c>
      <c r="GKB201" s="87">
        <f>GJZ201+GKA201</f>
        <v>0</v>
      </c>
      <c r="GKC201" s="87">
        <v>0</v>
      </c>
      <c r="GKD201" s="87">
        <f>GKB201*(($H$150)+1)+(IF(GKC201&lt;101,GKC201,IF(GKC201&lt;201,GKC201/2,IF(GKC201&lt;=301,GKC201/3,GKC201/4))))</f>
        <v>0</v>
      </c>
      <c r="GKE201" s="108">
        <v>5</v>
      </c>
      <c r="GKF201" s="109"/>
      <c r="GKG201" s="87"/>
      <c r="GKH201" s="87"/>
      <c r="GKI201" s="87">
        <v>0</v>
      </c>
      <c r="GKJ201" s="87">
        <f>GKH201+GKI201</f>
        <v>0</v>
      </c>
      <c r="GKK201" s="87">
        <v>0</v>
      </c>
      <c r="GKL201" s="87">
        <f>GKJ201*(($H$150)+1)+(IF(GKK201&lt;101,GKK201,IF(GKK201&lt;201,GKK201/2,IF(GKK201&lt;=301,GKK201/3,GKK201/4))))</f>
        <v>0</v>
      </c>
      <c r="GKM201" s="108">
        <v>5</v>
      </c>
      <c r="GKN201" s="109"/>
      <c r="GKO201" s="87"/>
      <c r="GKP201" s="87"/>
      <c r="GKQ201" s="87">
        <v>0</v>
      </c>
      <c r="GKR201" s="87">
        <f>GKP201+GKQ201</f>
        <v>0</v>
      </c>
      <c r="GKS201" s="87">
        <v>0</v>
      </c>
      <c r="GKT201" s="87">
        <f>GKR201*(($H$150)+1)+(IF(GKS201&lt;101,GKS201,IF(GKS201&lt;201,GKS201/2,IF(GKS201&lt;=301,GKS201/3,GKS201/4))))</f>
        <v>0</v>
      </c>
      <c r="GKU201" s="108">
        <v>5</v>
      </c>
      <c r="GKV201" s="109"/>
      <c r="GKW201" s="87"/>
      <c r="GKX201" s="87"/>
      <c r="GKY201" s="87">
        <v>0</v>
      </c>
      <c r="GKZ201" s="87">
        <f>GKX201+GKY201</f>
        <v>0</v>
      </c>
      <c r="GLA201" s="87">
        <v>0</v>
      </c>
      <c r="GLB201" s="87">
        <f>GKZ201*(($H$150)+1)+(IF(GLA201&lt;101,GLA201,IF(GLA201&lt;201,GLA201/2,IF(GLA201&lt;=301,GLA201/3,GLA201/4))))</f>
        <v>0</v>
      </c>
      <c r="GLC201" s="108">
        <v>5</v>
      </c>
      <c r="GLD201" s="109"/>
      <c r="GLE201" s="87"/>
      <c r="GLF201" s="87"/>
      <c r="GLG201" s="87">
        <v>0</v>
      </c>
      <c r="GLH201" s="87">
        <f>GLF201+GLG201</f>
        <v>0</v>
      </c>
      <c r="GLI201" s="87">
        <v>0</v>
      </c>
      <c r="GLJ201" s="87">
        <f>GLH201*(($H$150)+1)+(IF(GLI201&lt;101,GLI201,IF(GLI201&lt;201,GLI201/2,IF(GLI201&lt;=301,GLI201/3,GLI201/4))))</f>
        <v>0</v>
      </c>
      <c r="GLK201" s="108">
        <v>5</v>
      </c>
      <c r="GLL201" s="109"/>
      <c r="GLM201" s="87"/>
      <c r="GLN201" s="87"/>
      <c r="GLO201" s="87">
        <v>0</v>
      </c>
      <c r="GLP201" s="87">
        <f>GLN201+GLO201</f>
        <v>0</v>
      </c>
      <c r="GLQ201" s="87">
        <v>0</v>
      </c>
      <c r="GLR201" s="87">
        <f>GLP201*(($H$150)+1)+(IF(GLQ201&lt;101,GLQ201,IF(GLQ201&lt;201,GLQ201/2,IF(GLQ201&lt;=301,GLQ201/3,GLQ201/4))))</f>
        <v>0</v>
      </c>
      <c r="GLS201" s="108">
        <v>5</v>
      </c>
      <c r="GLT201" s="109"/>
      <c r="GLU201" s="87"/>
      <c r="GLV201" s="87"/>
      <c r="GLW201" s="87">
        <v>0</v>
      </c>
      <c r="GLX201" s="87">
        <f>GLV201+GLW201</f>
        <v>0</v>
      </c>
      <c r="GLY201" s="87">
        <v>0</v>
      </c>
      <c r="GLZ201" s="87">
        <f>GLX201*(($H$150)+1)+(IF(GLY201&lt;101,GLY201,IF(GLY201&lt;201,GLY201/2,IF(GLY201&lt;=301,GLY201/3,GLY201/4))))</f>
        <v>0</v>
      </c>
      <c r="GMA201" s="108">
        <v>5</v>
      </c>
      <c r="GMB201" s="109"/>
      <c r="GMC201" s="87"/>
      <c r="GMD201" s="87"/>
      <c r="GME201" s="87">
        <v>0</v>
      </c>
      <c r="GMF201" s="87">
        <f>GMD201+GME201</f>
        <v>0</v>
      </c>
      <c r="GMG201" s="87">
        <v>0</v>
      </c>
      <c r="GMH201" s="87">
        <f>GMF201*(($H$150)+1)+(IF(GMG201&lt;101,GMG201,IF(GMG201&lt;201,GMG201/2,IF(GMG201&lt;=301,GMG201/3,GMG201/4))))</f>
        <v>0</v>
      </c>
      <c r="GMI201" s="108">
        <v>5</v>
      </c>
      <c r="GMJ201" s="109"/>
      <c r="GMK201" s="87"/>
      <c r="GML201" s="87"/>
      <c r="GMM201" s="87">
        <v>0</v>
      </c>
      <c r="GMN201" s="87">
        <f>GML201+GMM201</f>
        <v>0</v>
      </c>
      <c r="GMO201" s="87">
        <v>0</v>
      </c>
      <c r="GMP201" s="87">
        <f>GMN201*(($H$150)+1)+(IF(GMO201&lt;101,GMO201,IF(GMO201&lt;201,GMO201/2,IF(GMO201&lt;=301,GMO201/3,GMO201/4))))</f>
        <v>0</v>
      </c>
      <c r="GMQ201" s="108">
        <v>5</v>
      </c>
      <c r="GMR201" s="109"/>
      <c r="GMS201" s="87"/>
      <c r="GMT201" s="87"/>
      <c r="GMU201" s="87">
        <v>0</v>
      </c>
      <c r="GMV201" s="87">
        <f>GMT201+GMU201</f>
        <v>0</v>
      </c>
      <c r="GMW201" s="87">
        <v>0</v>
      </c>
      <c r="GMX201" s="87">
        <f>GMV201*(($H$150)+1)+(IF(GMW201&lt;101,GMW201,IF(GMW201&lt;201,GMW201/2,IF(GMW201&lt;=301,GMW201/3,GMW201/4))))</f>
        <v>0</v>
      </c>
      <c r="GMY201" s="108">
        <v>5</v>
      </c>
      <c r="GMZ201" s="109"/>
      <c r="GNA201" s="87"/>
      <c r="GNB201" s="87"/>
      <c r="GNC201" s="87">
        <v>0</v>
      </c>
      <c r="GND201" s="87">
        <f>GNB201+GNC201</f>
        <v>0</v>
      </c>
      <c r="GNE201" s="87">
        <v>0</v>
      </c>
      <c r="GNF201" s="87">
        <f>GND201*(($H$150)+1)+(IF(GNE201&lt;101,GNE201,IF(GNE201&lt;201,GNE201/2,IF(GNE201&lt;=301,GNE201/3,GNE201/4))))</f>
        <v>0</v>
      </c>
      <c r="GNG201" s="108">
        <v>5</v>
      </c>
      <c r="GNH201" s="109"/>
      <c r="GNI201" s="87"/>
      <c r="GNJ201" s="87"/>
      <c r="GNK201" s="87">
        <v>0</v>
      </c>
      <c r="GNL201" s="87">
        <f>GNJ201+GNK201</f>
        <v>0</v>
      </c>
      <c r="GNM201" s="87">
        <v>0</v>
      </c>
      <c r="GNN201" s="87">
        <f>GNL201*(($H$150)+1)+(IF(GNM201&lt;101,GNM201,IF(GNM201&lt;201,GNM201/2,IF(GNM201&lt;=301,GNM201/3,GNM201/4))))</f>
        <v>0</v>
      </c>
      <c r="GNO201" s="108">
        <v>5</v>
      </c>
      <c r="GNP201" s="109"/>
      <c r="GNQ201" s="87"/>
      <c r="GNR201" s="87"/>
      <c r="GNS201" s="87">
        <v>0</v>
      </c>
      <c r="GNT201" s="87">
        <f>GNR201+GNS201</f>
        <v>0</v>
      </c>
      <c r="GNU201" s="87">
        <v>0</v>
      </c>
      <c r="GNV201" s="87">
        <f>GNT201*(($H$150)+1)+(IF(GNU201&lt;101,GNU201,IF(GNU201&lt;201,GNU201/2,IF(GNU201&lt;=301,GNU201/3,GNU201/4))))</f>
        <v>0</v>
      </c>
      <c r="GNW201" s="108">
        <v>5</v>
      </c>
      <c r="GNX201" s="109"/>
      <c r="GNY201" s="87"/>
      <c r="GNZ201" s="87"/>
      <c r="GOA201" s="87">
        <v>0</v>
      </c>
      <c r="GOB201" s="87">
        <f>GNZ201+GOA201</f>
        <v>0</v>
      </c>
      <c r="GOC201" s="87">
        <v>0</v>
      </c>
      <c r="GOD201" s="87">
        <f>GOB201*(($H$150)+1)+(IF(GOC201&lt;101,GOC201,IF(GOC201&lt;201,GOC201/2,IF(GOC201&lt;=301,GOC201/3,GOC201/4))))</f>
        <v>0</v>
      </c>
      <c r="GOE201" s="108">
        <v>5</v>
      </c>
      <c r="GOF201" s="109"/>
      <c r="GOG201" s="87"/>
      <c r="GOH201" s="87"/>
      <c r="GOI201" s="87">
        <v>0</v>
      </c>
      <c r="GOJ201" s="87">
        <f>GOH201+GOI201</f>
        <v>0</v>
      </c>
      <c r="GOK201" s="87">
        <v>0</v>
      </c>
      <c r="GOL201" s="87">
        <f>GOJ201*(($H$150)+1)+(IF(GOK201&lt;101,GOK201,IF(GOK201&lt;201,GOK201/2,IF(GOK201&lt;=301,GOK201/3,GOK201/4))))</f>
        <v>0</v>
      </c>
      <c r="GOM201" s="108">
        <v>5</v>
      </c>
      <c r="GON201" s="109"/>
      <c r="GOO201" s="87"/>
      <c r="GOP201" s="87"/>
      <c r="GOQ201" s="87">
        <v>0</v>
      </c>
      <c r="GOR201" s="87">
        <f>GOP201+GOQ201</f>
        <v>0</v>
      </c>
      <c r="GOS201" s="87">
        <v>0</v>
      </c>
      <c r="GOT201" s="87">
        <f>GOR201*(($H$150)+1)+(IF(GOS201&lt;101,GOS201,IF(GOS201&lt;201,GOS201/2,IF(GOS201&lt;=301,GOS201/3,GOS201/4))))</f>
        <v>0</v>
      </c>
      <c r="GOU201" s="108">
        <v>5</v>
      </c>
      <c r="GOV201" s="109"/>
      <c r="GOW201" s="87"/>
      <c r="GOX201" s="87"/>
      <c r="GOY201" s="87">
        <v>0</v>
      </c>
      <c r="GOZ201" s="87">
        <f>GOX201+GOY201</f>
        <v>0</v>
      </c>
      <c r="GPA201" s="87">
        <v>0</v>
      </c>
      <c r="GPB201" s="87">
        <f>GOZ201*(($H$150)+1)+(IF(GPA201&lt;101,GPA201,IF(GPA201&lt;201,GPA201/2,IF(GPA201&lt;=301,GPA201/3,GPA201/4))))</f>
        <v>0</v>
      </c>
      <c r="GPC201" s="108">
        <v>5</v>
      </c>
      <c r="GPD201" s="109"/>
      <c r="GPE201" s="87"/>
      <c r="GPF201" s="87"/>
      <c r="GPG201" s="87">
        <v>0</v>
      </c>
      <c r="GPH201" s="87">
        <f>GPF201+GPG201</f>
        <v>0</v>
      </c>
      <c r="GPI201" s="87">
        <v>0</v>
      </c>
      <c r="GPJ201" s="87">
        <f>GPH201*(($H$150)+1)+(IF(GPI201&lt;101,GPI201,IF(GPI201&lt;201,GPI201/2,IF(GPI201&lt;=301,GPI201/3,GPI201/4))))</f>
        <v>0</v>
      </c>
      <c r="GPK201" s="108">
        <v>5</v>
      </c>
      <c r="GPL201" s="109"/>
      <c r="GPM201" s="87"/>
      <c r="GPN201" s="87"/>
      <c r="GPO201" s="87">
        <v>0</v>
      </c>
      <c r="GPP201" s="87">
        <f>GPN201+GPO201</f>
        <v>0</v>
      </c>
      <c r="GPQ201" s="87">
        <v>0</v>
      </c>
      <c r="GPR201" s="87">
        <f>GPP201*(($H$150)+1)+(IF(GPQ201&lt;101,GPQ201,IF(GPQ201&lt;201,GPQ201/2,IF(GPQ201&lt;=301,GPQ201/3,GPQ201/4))))</f>
        <v>0</v>
      </c>
      <c r="GPS201" s="108">
        <v>5</v>
      </c>
      <c r="GPT201" s="109"/>
      <c r="GPU201" s="87"/>
      <c r="GPV201" s="87"/>
      <c r="GPW201" s="87">
        <v>0</v>
      </c>
      <c r="GPX201" s="87">
        <f>GPV201+GPW201</f>
        <v>0</v>
      </c>
      <c r="GPY201" s="87">
        <v>0</v>
      </c>
      <c r="GPZ201" s="87">
        <f>GPX201*(($H$150)+1)+(IF(GPY201&lt;101,GPY201,IF(GPY201&lt;201,GPY201/2,IF(GPY201&lt;=301,GPY201/3,GPY201/4))))</f>
        <v>0</v>
      </c>
      <c r="GQA201" s="108">
        <v>5</v>
      </c>
      <c r="GQB201" s="109"/>
      <c r="GQC201" s="87"/>
      <c r="GQD201" s="87"/>
      <c r="GQE201" s="87">
        <v>0</v>
      </c>
      <c r="GQF201" s="87">
        <f>GQD201+GQE201</f>
        <v>0</v>
      </c>
      <c r="GQG201" s="87">
        <v>0</v>
      </c>
      <c r="GQH201" s="87">
        <f>GQF201*(($H$150)+1)+(IF(GQG201&lt;101,GQG201,IF(GQG201&lt;201,GQG201/2,IF(GQG201&lt;=301,GQG201/3,GQG201/4))))</f>
        <v>0</v>
      </c>
      <c r="GQI201" s="108">
        <v>5</v>
      </c>
      <c r="GQJ201" s="109"/>
      <c r="GQK201" s="87"/>
      <c r="GQL201" s="87"/>
      <c r="GQM201" s="87">
        <v>0</v>
      </c>
      <c r="GQN201" s="87">
        <f>GQL201+GQM201</f>
        <v>0</v>
      </c>
      <c r="GQO201" s="87">
        <v>0</v>
      </c>
      <c r="GQP201" s="87">
        <f>GQN201*(($H$150)+1)+(IF(GQO201&lt;101,GQO201,IF(GQO201&lt;201,GQO201/2,IF(GQO201&lt;=301,GQO201/3,GQO201/4))))</f>
        <v>0</v>
      </c>
      <c r="GQQ201" s="108">
        <v>5</v>
      </c>
      <c r="GQR201" s="109"/>
      <c r="GQS201" s="87"/>
      <c r="GQT201" s="87"/>
      <c r="GQU201" s="87">
        <v>0</v>
      </c>
      <c r="GQV201" s="87">
        <f>GQT201+GQU201</f>
        <v>0</v>
      </c>
      <c r="GQW201" s="87">
        <v>0</v>
      </c>
      <c r="GQX201" s="87">
        <f>GQV201*(($H$150)+1)+(IF(GQW201&lt;101,GQW201,IF(GQW201&lt;201,GQW201/2,IF(GQW201&lt;=301,GQW201/3,GQW201/4))))</f>
        <v>0</v>
      </c>
      <c r="GQY201" s="108">
        <v>5</v>
      </c>
      <c r="GQZ201" s="109"/>
      <c r="GRA201" s="87"/>
      <c r="GRB201" s="87"/>
      <c r="GRC201" s="87">
        <v>0</v>
      </c>
      <c r="GRD201" s="87">
        <f>GRB201+GRC201</f>
        <v>0</v>
      </c>
      <c r="GRE201" s="87">
        <v>0</v>
      </c>
      <c r="GRF201" s="87">
        <f>GRD201*(($H$150)+1)+(IF(GRE201&lt;101,GRE201,IF(GRE201&lt;201,GRE201/2,IF(GRE201&lt;=301,GRE201/3,GRE201/4))))</f>
        <v>0</v>
      </c>
      <c r="GRG201" s="108">
        <v>5</v>
      </c>
      <c r="GRH201" s="109"/>
      <c r="GRI201" s="87"/>
      <c r="GRJ201" s="87"/>
      <c r="GRK201" s="87">
        <v>0</v>
      </c>
      <c r="GRL201" s="87">
        <f>GRJ201+GRK201</f>
        <v>0</v>
      </c>
      <c r="GRM201" s="87">
        <v>0</v>
      </c>
      <c r="GRN201" s="87">
        <f>GRL201*(($H$150)+1)+(IF(GRM201&lt;101,GRM201,IF(GRM201&lt;201,GRM201/2,IF(GRM201&lt;=301,GRM201/3,GRM201/4))))</f>
        <v>0</v>
      </c>
      <c r="GRO201" s="108">
        <v>5</v>
      </c>
      <c r="GRP201" s="109"/>
      <c r="GRQ201" s="87"/>
      <c r="GRR201" s="87"/>
      <c r="GRS201" s="87">
        <v>0</v>
      </c>
      <c r="GRT201" s="87">
        <f>GRR201+GRS201</f>
        <v>0</v>
      </c>
      <c r="GRU201" s="87">
        <v>0</v>
      </c>
      <c r="GRV201" s="87">
        <f>GRT201*(($H$150)+1)+(IF(GRU201&lt;101,GRU201,IF(GRU201&lt;201,GRU201/2,IF(GRU201&lt;=301,GRU201/3,GRU201/4))))</f>
        <v>0</v>
      </c>
      <c r="GRW201" s="108">
        <v>5</v>
      </c>
      <c r="GRX201" s="109"/>
      <c r="GRY201" s="87"/>
      <c r="GRZ201" s="87"/>
      <c r="GSA201" s="87">
        <v>0</v>
      </c>
      <c r="GSB201" s="87">
        <f>GRZ201+GSA201</f>
        <v>0</v>
      </c>
      <c r="GSC201" s="87">
        <v>0</v>
      </c>
      <c r="GSD201" s="87">
        <f>GSB201*(($H$150)+1)+(IF(GSC201&lt;101,GSC201,IF(GSC201&lt;201,GSC201/2,IF(GSC201&lt;=301,GSC201/3,GSC201/4))))</f>
        <v>0</v>
      </c>
      <c r="GSE201" s="108">
        <v>5</v>
      </c>
      <c r="GSF201" s="109"/>
      <c r="GSG201" s="87"/>
      <c r="GSH201" s="87"/>
      <c r="GSI201" s="87">
        <v>0</v>
      </c>
      <c r="GSJ201" s="87">
        <f>GSH201+GSI201</f>
        <v>0</v>
      </c>
      <c r="GSK201" s="87">
        <v>0</v>
      </c>
      <c r="GSL201" s="87">
        <f>GSJ201*(($H$150)+1)+(IF(GSK201&lt;101,GSK201,IF(GSK201&lt;201,GSK201/2,IF(GSK201&lt;=301,GSK201/3,GSK201/4))))</f>
        <v>0</v>
      </c>
      <c r="GSM201" s="108">
        <v>5</v>
      </c>
      <c r="GSN201" s="109"/>
      <c r="GSO201" s="87"/>
      <c r="GSP201" s="87"/>
      <c r="GSQ201" s="87">
        <v>0</v>
      </c>
      <c r="GSR201" s="87">
        <f>GSP201+GSQ201</f>
        <v>0</v>
      </c>
      <c r="GSS201" s="87">
        <v>0</v>
      </c>
      <c r="GST201" s="87">
        <f>GSR201*(($H$150)+1)+(IF(GSS201&lt;101,GSS201,IF(GSS201&lt;201,GSS201/2,IF(GSS201&lt;=301,GSS201/3,GSS201/4))))</f>
        <v>0</v>
      </c>
      <c r="GSU201" s="108">
        <v>5</v>
      </c>
      <c r="GSV201" s="109"/>
      <c r="GSW201" s="87"/>
      <c r="GSX201" s="87"/>
      <c r="GSY201" s="87">
        <v>0</v>
      </c>
      <c r="GSZ201" s="87">
        <f>GSX201+GSY201</f>
        <v>0</v>
      </c>
      <c r="GTA201" s="87">
        <v>0</v>
      </c>
      <c r="GTB201" s="87">
        <f>GSZ201*(($H$150)+1)+(IF(GTA201&lt;101,GTA201,IF(GTA201&lt;201,GTA201/2,IF(GTA201&lt;=301,GTA201/3,GTA201/4))))</f>
        <v>0</v>
      </c>
      <c r="GTC201" s="108">
        <v>5</v>
      </c>
      <c r="GTD201" s="109"/>
      <c r="GTE201" s="87"/>
      <c r="GTF201" s="87"/>
      <c r="GTG201" s="87">
        <v>0</v>
      </c>
      <c r="GTH201" s="87">
        <f>GTF201+GTG201</f>
        <v>0</v>
      </c>
      <c r="GTI201" s="87">
        <v>0</v>
      </c>
      <c r="GTJ201" s="87">
        <f>GTH201*(($H$150)+1)+(IF(GTI201&lt;101,GTI201,IF(GTI201&lt;201,GTI201/2,IF(GTI201&lt;=301,GTI201/3,GTI201/4))))</f>
        <v>0</v>
      </c>
      <c r="GTK201" s="108">
        <v>5</v>
      </c>
      <c r="GTL201" s="109"/>
      <c r="GTM201" s="87"/>
      <c r="GTN201" s="87"/>
      <c r="GTO201" s="87">
        <v>0</v>
      </c>
      <c r="GTP201" s="87">
        <f>GTN201+GTO201</f>
        <v>0</v>
      </c>
      <c r="GTQ201" s="87">
        <v>0</v>
      </c>
      <c r="GTR201" s="87">
        <f>GTP201*(($H$150)+1)+(IF(GTQ201&lt;101,GTQ201,IF(GTQ201&lt;201,GTQ201/2,IF(GTQ201&lt;=301,GTQ201/3,GTQ201/4))))</f>
        <v>0</v>
      </c>
      <c r="GTS201" s="108">
        <v>5</v>
      </c>
      <c r="GTT201" s="109"/>
      <c r="GTU201" s="87"/>
      <c r="GTV201" s="87"/>
      <c r="GTW201" s="87">
        <v>0</v>
      </c>
      <c r="GTX201" s="87">
        <f>GTV201+GTW201</f>
        <v>0</v>
      </c>
      <c r="GTY201" s="87">
        <v>0</v>
      </c>
      <c r="GTZ201" s="87">
        <f>GTX201*(($H$150)+1)+(IF(GTY201&lt;101,GTY201,IF(GTY201&lt;201,GTY201/2,IF(GTY201&lt;=301,GTY201/3,GTY201/4))))</f>
        <v>0</v>
      </c>
      <c r="GUA201" s="108">
        <v>5</v>
      </c>
      <c r="GUB201" s="109"/>
      <c r="GUC201" s="87"/>
      <c r="GUD201" s="87"/>
      <c r="GUE201" s="87">
        <v>0</v>
      </c>
      <c r="GUF201" s="87">
        <f>GUD201+GUE201</f>
        <v>0</v>
      </c>
      <c r="GUG201" s="87">
        <v>0</v>
      </c>
      <c r="GUH201" s="87">
        <f>GUF201*(($H$150)+1)+(IF(GUG201&lt;101,GUG201,IF(GUG201&lt;201,GUG201/2,IF(GUG201&lt;=301,GUG201/3,GUG201/4))))</f>
        <v>0</v>
      </c>
      <c r="GUI201" s="108">
        <v>5</v>
      </c>
      <c r="GUJ201" s="109"/>
      <c r="GUK201" s="87"/>
      <c r="GUL201" s="87"/>
      <c r="GUM201" s="87">
        <v>0</v>
      </c>
      <c r="GUN201" s="87">
        <f>GUL201+GUM201</f>
        <v>0</v>
      </c>
      <c r="GUO201" s="87">
        <v>0</v>
      </c>
      <c r="GUP201" s="87">
        <f>GUN201*(($H$150)+1)+(IF(GUO201&lt;101,GUO201,IF(GUO201&lt;201,GUO201/2,IF(GUO201&lt;=301,GUO201/3,GUO201/4))))</f>
        <v>0</v>
      </c>
      <c r="GUQ201" s="108">
        <v>5</v>
      </c>
      <c r="GUR201" s="109"/>
      <c r="GUS201" s="87"/>
      <c r="GUT201" s="87"/>
      <c r="GUU201" s="87">
        <v>0</v>
      </c>
      <c r="GUV201" s="87">
        <f>GUT201+GUU201</f>
        <v>0</v>
      </c>
      <c r="GUW201" s="87">
        <v>0</v>
      </c>
      <c r="GUX201" s="87">
        <f>GUV201*(($H$150)+1)+(IF(GUW201&lt;101,GUW201,IF(GUW201&lt;201,GUW201/2,IF(GUW201&lt;=301,GUW201/3,GUW201/4))))</f>
        <v>0</v>
      </c>
      <c r="GUY201" s="108">
        <v>5</v>
      </c>
      <c r="GUZ201" s="109"/>
      <c r="GVA201" s="87"/>
      <c r="GVB201" s="87"/>
      <c r="GVC201" s="87">
        <v>0</v>
      </c>
      <c r="GVD201" s="87">
        <f>GVB201+GVC201</f>
        <v>0</v>
      </c>
      <c r="GVE201" s="87">
        <v>0</v>
      </c>
      <c r="GVF201" s="87">
        <f>GVD201*(($H$150)+1)+(IF(GVE201&lt;101,GVE201,IF(GVE201&lt;201,GVE201/2,IF(GVE201&lt;=301,GVE201/3,GVE201/4))))</f>
        <v>0</v>
      </c>
      <c r="GVG201" s="108">
        <v>5</v>
      </c>
      <c r="GVH201" s="109"/>
      <c r="GVI201" s="87"/>
      <c r="GVJ201" s="87"/>
      <c r="GVK201" s="87">
        <v>0</v>
      </c>
      <c r="GVL201" s="87">
        <f>GVJ201+GVK201</f>
        <v>0</v>
      </c>
      <c r="GVM201" s="87">
        <v>0</v>
      </c>
      <c r="GVN201" s="87">
        <f>GVL201*(($H$150)+1)+(IF(GVM201&lt;101,GVM201,IF(GVM201&lt;201,GVM201/2,IF(GVM201&lt;=301,GVM201/3,GVM201/4))))</f>
        <v>0</v>
      </c>
      <c r="GVO201" s="108">
        <v>5</v>
      </c>
      <c r="GVP201" s="109"/>
      <c r="GVQ201" s="87"/>
      <c r="GVR201" s="87"/>
      <c r="GVS201" s="87">
        <v>0</v>
      </c>
      <c r="GVT201" s="87">
        <f>GVR201+GVS201</f>
        <v>0</v>
      </c>
      <c r="GVU201" s="87">
        <v>0</v>
      </c>
      <c r="GVV201" s="87">
        <f>GVT201*(($H$150)+1)+(IF(GVU201&lt;101,GVU201,IF(GVU201&lt;201,GVU201/2,IF(GVU201&lt;=301,GVU201/3,GVU201/4))))</f>
        <v>0</v>
      </c>
      <c r="GVW201" s="108">
        <v>5</v>
      </c>
      <c r="GVX201" s="109"/>
      <c r="GVY201" s="87"/>
      <c r="GVZ201" s="87"/>
      <c r="GWA201" s="87">
        <v>0</v>
      </c>
      <c r="GWB201" s="87">
        <f>GVZ201+GWA201</f>
        <v>0</v>
      </c>
      <c r="GWC201" s="87">
        <v>0</v>
      </c>
      <c r="GWD201" s="87">
        <f>GWB201*(($H$150)+1)+(IF(GWC201&lt;101,GWC201,IF(GWC201&lt;201,GWC201/2,IF(GWC201&lt;=301,GWC201/3,GWC201/4))))</f>
        <v>0</v>
      </c>
      <c r="GWE201" s="108">
        <v>5</v>
      </c>
      <c r="GWF201" s="109"/>
      <c r="GWG201" s="87"/>
      <c r="GWH201" s="87"/>
      <c r="GWI201" s="87">
        <v>0</v>
      </c>
      <c r="GWJ201" s="87">
        <f>GWH201+GWI201</f>
        <v>0</v>
      </c>
      <c r="GWK201" s="87">
        <v>0</v>
      </c>
      <c r="GWL201" s="87">
        <f>GWJ201*(($H$150)+1)+(IF(GWK201&lt;101,GWK201,IF(GWK201&lt;201,GWK201/2,IF(GWK201&lt;=301,GWK201/3,GWK201/4))))</f>
        <v>0</v>
      </c>
      <c r="GWM201" s="108">
        <v>5</v>
      </c>
      <c r="GWN201" s="109"/>
      <c r="GWO201" s="87"/>
      <c r="GWP201" s="87"/>
      <c r="GWQ201" s="87">
        <v>0</v>
      </c>
      <c r="GWR201" s="87">
        <f>GWP201+GWQ201</f>
        <v>0</v>
      </c>
      <c r="GWS201" s="87">
        <v>0</v>
      </c>
      <c r="GWT201" s="87">
        <f>GWR201*(($H$150)+1)+(IF(GWS201&lt;101,GWS201,IF(GWS201&lt;201,GWS201/2,IF(GWS201&lt;=301,GWS201/3,GWS201/4))))</f>
        <v>0</v>
      </c>
      <c r="GWU201" s="108">
        <v>5</v>
      </c>
      <c r="GWV201" s="109"/>
      <c r="GWW201" s="87"/>
      <c r="GWX201" s="87"/>
      <c r="GWY201" s="87">
        <v>0</v>
      </c>
      <c r="GWZ201" s="87">
        <f>GWX201+GWY201</f>
        <v>0</v>
      </c>
      <c r="GXA201" s="87">
        <v>0</v>
      </c>
      <c r="GXB201" s="87">
        <f>GWZ201*(($H$150)+1)+(IF(GXA201&lt;101,GXA201,IF(GXA201&lt;201,GXA201/2,IF(GXA201&lt;=301,GXA201/3,GXA201/4))))</f>
        <v>0</v>
      </c>
      <c r="GXC201" s="108">
        <v>5</v>
      </c>
      <c r="GXD201" s="109"/>
      <c r="GXE201" s="87"/>
      <c r="GXF201" s="87"/>
      <c r="GXG201" s="87">
        <v>0</v>
      </c>
      <c r="GXH201" s="87">
        <f>GXF201+GXG201</f>
        <v>0</v>
      </c>
      <c r="GXI201" s="87">
        <v>0</v>
      </c>
      <c r="GXJ201" s="87">
        <f>GXH201*(($H$150)+1)+(IF(GXI201&lt;101,GXI201,IF(GXI201&lt;201,GXI201/2,IF(GXI201&lt;=301,GXI201/3,GXI201/4))))</f>
        <v>0</v>
      </c>
      <c r="GXK201" s="108">
        <v>5</v>
      </c>
      <c r="GXL201" s="109"/>
      <c r="GXM201" s="87"/>
      <c r="GXN201" s="87"/>
      <c r="GXO201" s="87">
        <v>0</v>
      </c>
      <c r="GXP201" s="87">
        <f>GXN201+GXO201</f>
        <v>0</v>
      </c>
      <c r="GXQ201" s="87">
        <v>0</v>
      </c>
      <c r="GXR201" s="87">
        <f>GXP201*(($H$150)+1)+(IF(GXQ201&lt;101,GXQ201,IF(GXQ201&lt;201,GXQ201/2,IF(GXQ201&lt;=301,GXQ201/3,GXQ201/4))))</f>
        <v>0</v>
      </c>
      <c r="GXS201" s="108">
        <v>5</v>
      </c>
      <c r="GXT201" s="109"/>
      <c r="GXU201" s="87"/>
      <c r="GXV201" s="87"/>
      <c r="GXW201" s="87">
        <v>0</v>
      </c>
      <c r="GXX201" s="87">
        <f>GXV201+GXW201</f>
        <v>0</v>
      </c>
      <c r="GXY201" s="87">
        <v>0</v>
      </c>
      <c r="GXZ201" s="87">
        <f>GXX201*(($H$150)+1)+(IF(GXY201&lt;101,GXY201,IF(GXY201&lt;201,GXY201/2,IF(GXY201&lt;=301,GXY201/3,GXY201/4))))</f>
        <v>0</v>
      </c>
      <c r="GYA201" s="108">
        <v>5</v>
      </c>
      <c r="GYB201" s="109"/>
      <c r="GYC201" s="87"/>
      <c r="GYD201" s="87"/>
      <c r="GYE201" s="87">
        <v>0</v>
      </c>
      <c r="GYF201" s="87">
        <f>GYD201+GYE201</f>
        <v>0</v>
      </c>
      <c r="GYG201" s="87">
        <v>0</v>
      </c>
      <c r="GYH201" s="87">
        <f>GYF201*(($H$150)+1)+(IF(GYG201&lt;101,GYG201,IF(GYG201&lt;201,GYG201/2,IF(GYG201&lt;=301,GYG201/3,GYG201/4))))</f>
        <v>0</v>
      </c>
      <c r="GYI201" s="108">
        <v>5</v>
      </c>
      <c r="GYJ201" s="109"/>
      <c r="GYK201" s="87"/>
      <c r="GYL201" s="87"/>
      <c r="GYM201" s="87">
        <v>0</v>
      </c>
      <c r="GYN201" s="87">
        <f>GYL201+GYM201</f>
        <v>0</v>
      </c>
      <c r="GYO201" s="87">
        <v>0</v>
      </c>
      <c r="GYP201" s="87">
        <f>GYN201*(($H$150)+1)+(IF(GYO201&lt;101,GYO201,IF(GYO201&lt;201,GYO201/2,IF(GYO201&lt;=301,GYO201/3,GYO201/4))))</f>
        <v>0</v>
      </c>
      <c r="GYQ201" s="108">
        <v>5</v>
      </c>
      <c r="GYR201" s="109"/>
      <c r="GYS201" s="87"/>
      <c r="GYT201" s="87"/>
      <c r="GYU201" s="87">
        <v>0</v>
      </c>
      <c r="GYV201" s="87">
        <f>GYT201+GYU201</f>
        <v>0</v>
      </c>
      <c r="GYW201" s="87">
        <v>0</v>
      </c>
      <c r="GYX201" s="87">
        <f>GYV201*(($H$150)+1)+(IF(GYW201&lt;101,GYW201,IF(GYW201&lt;201,GYW201/2,IF(GYW201&lt;=301,GYW201/3,GYW201/4))))</f>
        <v>0</v>
      </c>
      <c r="GYY201" s="108">
        <v>5</v>
      </c>
      <c r="GYZ201" s="109"/>
      <c r="GZA201" s="87"/>
      <c r="GZB201" s="87"/>
      <c r="GZC201" s="87">
        <v>0</v>
      </c>
      <c r="GZD201" s="87">
        <f>GZB201+GZC201</f>
        <v>0</v>
      </c>
      <c r="GZE201" s="87">
        <v>0</v>
      </c>
      <c r="GZF201" s="87">
        <f>GZD201*(($H$150)+1)+(IF(GZE201&lt;101,GZE201,IF(GZE201&lt;201,GZE201/2,IF(GZE201&lt;=301,GZE201/3,GZE201/4))))</f>
        <v>0</v>
      </c>
      <c r="GZG201" s="108">
        <v>5</v>
      </c>
      <c r="GZH201" s="109"/>
      <c r="GZI201" s="87"/>
      <c r="GZJ201" s="87"/>
      <c r="GZK201" s="87">
        <v>0</v>
      </c>
      <c r="GZL201" s="87">
        <f>GZJ201+GZK201</f>
        <v>0</v>
      </c>
      <c r="GZM201" s="87">
        <v>0</v>
      </c>
      <c r="GZN201" s="87">
        <f>GZL201*(($H$150)+1)+(IF(GZM201&lt;101,GZM201,IF(GZM201&lt;201,GZM201/2,IF(GZM201&lt;=301,GZM201/3,GZM201/4))))</f>
        <v>0</v>
      </c>
      <c r="GZO201" s="108">
        <v>5</v>
      </c>
      <c r="GZP201" s="109"/>
      <c r="GZQ201" s="87"/>
      <c r="GZR201" s="87"/>
      <c r="GZS201" s="87">
        <v>0</v>
      </c>
      <c r="GZT201" s="87">
        <f>GZR201+GZS201</f>
        <v>0</v>
      </c>
      <c r="GZU201" s="87">
        <v>0</v>
      </c>
      <c r="GZV201" s="87">
        <f>GZT201*(($H$150)+1)+(IF(GZU201&lt;101,GZU201,IF(GZU201&lt;201,GZU201/2,IF(GZU201&lt;=301,GZU201/3,GZU201/4))))</f>
        <v>0</v>
      </c>
      <c r="GZW201" s="108">
        <v>5</v>
      </c>
      <c r="GZX201" s="109"/>
      <c r="GZY201" s="87"/>
      <c r="GZZ201" s="87"/>
      <c r="HAA201" s="87">
        <v>0</v>
      </c>
      <c r="HAB201" s="87">
        <f>GZZ201+HAA201</f>
        <v>0</v>
      </c>
      <c r="HAC201" s="87">
        <v>0</v>
      </c>
      <c r="HAD201" s="87">
        <f>HAB201*(($H$150)+1)+(IF(HAC201&lt;101,HAC201,IF(HAC201&lt;201,HAC201/2,IF(HAC201&lt;=301,HAC201/3,HAC201/4))))</f>
        <v>0</v>
      </c>
      <c r="HAE201" s="108">
        <v>5</v>
      </c>
      <c r="HAF201" s="109"/>
      <c r="HAG201" s="87"/>
      <c r="HAH201" s="87"/>
      <c r="HAI201" s="87">
        <v>0</v>
      </c>
      <c r="HAJ201" s="87">
        <f>HAH201+HAI201</f>
        <v>0</v>
      </c>
      <c r="HAK201" s="87">
        <v>0</v>
      </c>
      <c r="HAL201" s="87">
        <f>HAJ201*(($H$150)+1)+(IF(HAK201&lt;101,HAK201,IF(HAK201&lt;201,HAK201/2,IF(HAK201&lt;=301,HAK201/3,HAK201/4))))</f>
        <v>0</v>
      </c>
      <c r="HAM201" s="108">
        <v>5</v>
      </c>
      <c r="HAN201" s="109"/>
      <c r="HAO201" s="87"/>
      <c r="HAP201" s="87"/>
      <c r="HAQ201" s="87">
        <v>0</v>
      </c>
      <c r="HAR201" s="87">
        <f>HAP201+HAQ201</f>
        <v>0</v>
      </c>
      <c r="HAS201" s="87">
        <v>0</v>
      </c>
      <c r="HAT201" s="87">
        <f>HAR201*(($H$150)+1)+(IF(HAS201&lt;101,HAS201,IF(HAS201&lt;201,HAS201/2,IF(HAS201&lt;=301,HAS201/3,HAS201/4))))</f>
        <v>0</v>
      </c>
      <c r="HAU201" s="108">
        <v>5</v>
      </c>
      <c r="HAV201" s="109"/>
      <c r="HAW201" s="87"/>
      <c r="HAX201" s="87"/>
      <c r="HAY201" s="87">
        <v>0</v>
      </c>
      <c r="HAZ201" s="87">
        <f>HAX201+HAY201</f>
        <v>0</v>
      </c>
      <c r="HBA201" s="87">
        <v>0</v>
      </c>
      <c r="HBB201" s="87">
        <f>HAZ201*(($H$150)+1)+(IF(HBA201&lt;101,HBA201,IF(HBA201&lt;201,HBA201/2,IF(HBA201&lt;=301,HBA201/3,HBA201/4))))</f>
        <v>0</v>
      </c>
      <c r="HBC201" s="108">
        <v>5</v>
      </c>
      <c r="HBD201" s="109"/>
      <c r="HBE201" s="87"/>
      <c r="HBF201" s="87"/>
      <c r="HBG201" s="87">
        <v>0</v>
      </c>
      <c r="HBH201" s="87">
        <f>HBF201+HBG201</f>
        <v>0</v>
      </c>
      <c r="HBI201" s="87">
        <v>0</v>
      </c>
      <c r="HBJ201" s="87">
        <f>HBH201*(($H$150)+1)+(IF(HBI201&lt;101,HBI201,IF(HBI201&lt;201,HBI201/2,IF(HBI201&lt;=301,HBI201/3,HBI201/4))))</f>
        <v>0</v>
      </c>
      <c r="HBK201" s="108">
        <v>5</v>
      </c>
      <c r="HBL201" s="109"/>
      <c r="HBM201" s="87"/>
      <c r="HBN201" s="87"/>
      <c r="HBO201" s="87">
        <v>0</v>
      </c>
      <c r="HBP201" s="87">
        <f>HBN201+HBO201</f>
        <v>0</v>
      </c>
      <c r="HBQ201" s="87">
        <v>0</v>
      </c>
      <c r="HBR201" s="87">
        <f>HBP201*(($H$150)+1)+(IF(HBQ201&lt;101,HBQ201,IF(HBQ201&lt;201,HBQ201/2,IF(HBQ201&lt;=301,HBQ201/3,HBQ201/4))))</f>
        <v>0</v>
      </c>
      <c r="HBS201" s="108">
        <v>5</v>
      </c>
      <c r="HBT201" s="109"/>
      <c r="HBU201" s="87"/>
      <c r="HBV201" s="87"/>
      <c r="HBW201" s="87">
        <v>0</v>
      </c>
      <c r="HBX201" s="87">
        <f>HBV201+HBW201</f>
        <v>0</v>
      </c>
      <c r="HBY201" s="87">
        <v>0</v>
      </c>
      <c r="HBZ201" s="87">
        <f>HBX201*(($H$150)+1)+(IF(HBY201&lt;101,HBY201,IF(HBY201&lt;201,HBY201/2,IF(HBY201&lt;=301,HBY201/3,HBY201/4))))</f>
        <v>0</v>
      </c>
      <c r="HCA201" s="108">
        <v>5</v>
      </c>
      <c r="HCB201" s="109"/>
      <c r="HCC201" s="87"/>
      <c r="HCD201" s="87"/>
      <c r="HCE201" s="87">
        <v>0</v>
      </c>
      <c r="HCF201" s="87">
        <f>HCD201+HCE201</f>
        <v>0</v>
      </c>
      <c r="HCG201" s="87">
        <v>0</v>
      </c>
      <c r="HCH201" s="87">
        <f>HCF201*(($H$150)+1)+(IF(HCG201&lt;101,HCG201,IF(HCG201&lt;201,HCG201/2,IF(HCG201&lt;=301,HCG201/3,HCG201/4))))</f>
        <v>0</v>
      </c>
      <c r="HCI201" s="108">
        <v>5</v>
      </c>
      <c r="HCJ201" s="109"/>
      <c r="HCK201" s="87"/>
      <c r="HCL201" s="87"/>
      <c r="HCM201" s="87">
        <v>0</v>
      </c>
      <c r="HCN201" s="87">
        <f>HCL201+HCM201</f>
        <v>0</v>
      </c>
      <c r="HCO201" s="87">
        <v>0</v>
      </c>
      <c r="HCP201" s="87">
        <f>HCN201*(($H$150)+1)+(IF(HCO201&lt;101,HCO201,IF(HCO201&lt;201,HCO201/2,IF(HCO201&lt;=301,HCO201/3,HCO201/4))))</f>
        <v>0</v>
      </c>
      <c r="HCQ201" s="108">
        <v>5</v>
      </c>
      <c r="HCR201" s="109"/>
      <c r="HCS201" s="87"/>
      <c r="HCT201" s="87"/>
      <c r="HCU201" s="87">
        <v>0</v>
      </c>
      <c r="HCV201" s="87">
        <f>HCT201+HCU201</f>
        <v>0</v>
      </c>
      <c r="HCW201" s="87">
        <v>0</v>
      </c>
      <c r="HCX201" s="87">
        <f>HCV201*(($H$150)+1)+(IF(HCW201&lt;101,HCW201,IF(HCW201&lt;201,HCW201/2,IF(HCW201&lt;=301,HCW201/3,HCW201/4))))</f>
        <v>0</v>
      </c>
      <c r="HCY201" s="108">
        <v>5</v>
      </c>
      <c r="HCZ201" s="109"/>
      <c r="HDA201" s="87"/>
      <c r="HDB201" s="87"/>
      <c r="HDC201" s="87">
        <v>0</v>
      </c>
      <c r="HDD201" s="87">
        <f>HDB201+HDC201</f>
        <v>0</v>
      </c>
      <c r="HDE201" s="87">
        <v>0</v>
      </c>
      <c r="HDF201" s="87">
        <f>HDD201*(($H$150)+1)+(IF(HDE201&lt;101,HDE201,IF(HDE201&lt;201,HDE201/2,IF(HDE201&lt;=301,HDE201/3,HDE201/4))))</f>
        <v>0</v>
      </c>
      <c r="HDG201" s="108">
        <v>5</v>
      </c>
      <c r="HDH201" s="109"/>
      <c r="HDI201" s="87"/>
      <c r="HDJ201" s="87"/>
      <c r="HDK201" s="87">
        <v>0</v>
      </c>
      <c r="HDL201" s="87">
        <f>HDJ201+HDK201</f>
        <v>0</v>
      </c>
      <c r="HDM201" s="87">
        <v>0</v>
      </c>
      <c r="HDN201" s="87">
        <f>HDL201*(($H$150)+1)+(IF(HDM201&lt;101,HDM201,IF(HDM201&lt;201,HDM201/2,IF(HDM201&lt;=301,HDM201/3,HDM201/4))))</f>
        <v>0</v>
      </c>
      <c r="HDO201" s="108">
        <v>5</v>
      </c>
      <c r="HDP201" s="109"/>
      <c r="HDQ201" s="87"/>
      <c r="HDR201" s="87"/>
      <c r="HDS201" s="87">
        <v>0</v>
      </c>
      <c r="HDT201" s="87">
        <f>HDR201+HDS201</f>
        <v>0</v>
      </c>
      <c r="HDU201" s="87">
        <v>0</v>
      </c>
      <c r="HDV201" s="87">
        <f>HDT201*(($H$150)+1)+(IF(HDU201&lt;101,HDU201,IF(HDU201&lt;201,HDU201/2,IF(HDU201&lt;=301,HDU201/3,HDU201/4))))</f>
        <v>0</v>
      </c>
      <c r="HDW201" s="108">
        <v>5</v>
      </c>
      <c r="HDX201" s="109"/>
      <c r="HDY201" s="87"/>
      <c r="HDZ201" s="87"/>
      <c r="HEA201" s="87">
        <v>0</v>
      </c>
      <c r="HEB201" s="87">
        <f>HDZ201+HEA201</f>
        <v>0</v>
      </c>
      <c r="HEC201" s="87">
        <v>0</v>
      </c>
      <c r="HED201" s="87">
        <f>HEB201*(($H$150)+1)+(IF(HEC201&lt;101,HEC201,IF(HEC201&lt;201,HEC201/2,IF(HEC201&lt;=301,HEC201/3,HEC201/4))))</f>
        <v>0</v>
      </c>
      <c r="HEE201" s="108">
        <v>5</v>
      </c>
      <c r="HEF201" s="109"/>
      <c r="HEG201" s="87"/>
      <c r="HEH201" s="87"/>
      <c r="HEI201" s="87">
        <v>0</v>
      </c>
      <c r="HEJ201" s="87">
        <f>HEH201+HEI201</f>
        <v>0</v>
      </c>
      <c r="HEK201" s="87">
        <v>0</v>
      </c>
      <c r="HEL201" s="87">
        <f>HEJ201*(($H$150)+1)+(IF(HEK201&lt;101,HEK201,IF(HEK201&lt;201,HEK201/2,IF(HEK201&lt;=301,HEK201/3,HEK201/4))))</f>
        <v>0</v>
      </c>
      <c r="HEM201" s="108">
        <v>5</v>
      </c>
      <c r="HEN201" s="109"/>
      <c r="HEO201" s="87"/>
      <c r="HEP201" s="87"/>
      <c r="HEQ201" s="87">
        <v>0</v>
      </c>
      <c r="HER201" s="87">
        <f>HEP201+HEQ201</f>
        <v>0</v>
      </c>
      <c r="HES201" s="87">
        <v>0</v>
      </c>
      <c r="HET201" s="87">
        <f>HER201*(($H$150)+1)+(IF(HES201&lt;101,HES201,IF(HES201&lt;201,HES201/2,IF(HES201&lt;=301,HES201/3,HES201/4))))</f>
        <v>0</v>
      </c>
      <c r="HEU201" s="108">
        <v>5</v>
      </c>
      <c r="HEV201" s="109"/>
      <c r="HEW201" s="87"/>
      <c r="HEX201" s="87"/>
      <c r="HEY201" s="87">
        <v>0</v>
      </c>
      <c r="HEZ201" s="87">
        <f>HEX201+HEY201</f>
        <v>0</v>
      </c>
      <c r="HFA201" s="87">
        <v>0</v>
      </c>
      <c r="HFB201" s="87">
        <f>HEZ201*(($H$150)+1)+(IF(HFA201&lt;101,HFA201,IF(HFA201&lt;201,HFA201/2,IF(HFA201&lt;=301,HFA201/3,HFA201/4))))</f>
        <v>0</v>
      </c>
      <c r="HFC201" s="108">
        <v>5</v>
      </c>
      <c r="HFD201" s="109"/>
      <c r="HFE201" s="87"/>
      <c r="HFF201" s="87"/>
      <c r="HFG201" s="87">
        <v>0</v>
      </c>
      <c r="HFH201" s="87">
        <f>HFF201+HFG201</f>
        <v>0</v>
      </c>
      <c r="HFI201" s="87">
        <v>0</v>
      </c>
      <c r="HFJ201" s="87">
        <f>HFH201*(($H$150)+1)+(IF(HFI201&lt;101,HFI201,IF(HFI201&lt;201,HFI201/2,IF(HFI201&lt;=301,HFI201/3,HFI201/4))))</f>
        <v>0</v>
      </c>
      <c r="HFK201" s="108">
        <v>5</v>
      </c>
      <c r="HFL201" s="109"/>
      <c r="HFM201" s="87"/>
      <c r="HFN201" s="87"/>
      <c r="HFO201" s="87">
        <v>0</v>
      </c>
      <c r="HFP201" s="87">
        <f>HFN201+HFO201</f>
        <v>0</v>
      </c>
      <c r="HFQ201" s="87">
        <v>0</v>
      </c>
      <c r="HFR201" s="87">
        <f>HFP201*(($H$150)+1)+(IF(HFQ201&lt;101,HFQ201,IF(HFQ201&lt;201,HFQ201/2,IF(HFQ201&lt;=301,HFQ201/3,HFQ201/4))))</f>
        <v>0</v>
      </c>
      <c r="HFS201" s="108">
        <v>5</v>
      </c>
      <c r="HFT201" s="109"/>
      <c r="HFU201" s="87"/>
      <c r="HFV201" s="87"/>
      <c r="HFW201" s="87">
        <v>0</v>
      </c>
      <c r="HFX201" s="87">
        <f>HFV201+HFW201</f>
        <v>0</v>
      </c>
      <c r="HFY201" s="87">
        <v>0</v>
      </c>
      <c r="HFZ201" s="87">
        <f>HFX201*(($H$150)+1)+(IF(HFY201&lt;101,HFY201,IF(HFY201&lt;201,HFY201/2,IF(HFY201&lt;=301,HFY201/3,HFY201/4))))</f>
        <v>0</v>
      </c>
      <c r="HGA201" s="108">
        <v>5</v>
      </c>
      <c r="HGB201" s="109"/>
      <c r="HGC201" s="87"/>
      <c r="HGD201" s="87"/>
      <c r="HGE201" s="87">
        <v>0</v>
      </c>
      <c r="HGF201" s="87">
        <f>HGD201+HGE201</f>
        <v>0</v>
      </c>
      <c r="HGG201" s="87">
        <v>0</v>
      </c>
      <c r="HGH201" s="87">
        <f>HGF201*(($H$150)+1)+(IF(HGG201&lt;101,HGG201,IF(HGG201&lt;201,HGG201/2,IF(HGG201&lt;=301,HGG201/3,HGG201/4))))</f>
        <v>0</v>
      </c>
      <c r="HGI201" s="108">
        <v>5</v>
      </c>
      <c r="HGJ201" s="109"/>
      <c r="HGK201" s="87"/>
      <c r="HGL201" s="87"/>
      <c r="HGM201" s="87">
        <v>0</v>
      </c>
      <c r="HGN201" s="87">
        <f>HGL201+HGM201</f>
        <v>0</v>
      </c>
      <c r="HGO201" s="87">
        <v>0</v>
      </c>
      <c r="HGP201" s="87">
        <f>HGN201*(($H$150)+1)+(IF(HGO201&lt;101,HGO201,IF(HGO201&lt;201,HGO201/2,IF(HGO201&lt;=301,HGO201/3,HGO201/4))))</f>
        <v>0</v>
      </c>
      <c r="HGQ201" s="108">
        <v>5</v>
      </c>
      <c r="HGR201" s="109"/>
      <c r="HGS201" s="87"/>
      <c r="HGT201" s="87"/>
      <c r="HGU201" s="87">
        <v>0</v>
      </c>
      <c r="HGV201" s="87">
        <f>HGT201+HGU201</f>
        <v>0</v>
      </c>
      <c r="HGW201" s="87">
        <v>0</v>
      </c>
      <c r="HGX201" s="87">
        <f>HGV201*(($H$150)+1)+(IF(HGW201&lt;101,HGW201,IF(HGW201&lt;201,HGW201/2,IF(HGW201&lt;=301,HGW201/3,HGW201/4))))</f>
        <v>0</v>
      </c>
      <c r="HGY201" s="108">
        <v>5</v>
      </c>
      <c r="HGZ201" s="109"/>
      <c r="HHA201" s="87"/>
      <c r="HHB201" s="87"/>
      <c r="HHC201" s="87">
        <v>0</v>
      </c>
      <c r="HHD201" s="87">
        <f>HHB201+HHC201</f>
        <v>0</v>
      </c>
      <c r="HHE201" s="87">
        <v>0</v>
      </c>
      <c r="HHF201" s="87">
        <f>HHD201*(($H$150)+1)+(IF(HHE201&lt;101,HHE201,IF(HHE201&lt;201,HHE201/2,IF(HHE201&lt;=301,HHE201/3,HHE201/4))))</f>
        <v>0</v>
      </c>
      <c r="HHG201" s="108">
        <v>5</v>
      </c>
      <c r="HHH201" s="109"/>
      <c r="HHI201" s="87"/>
      <c r="HHJ201" s="87"/>
      <c r="HHK201" s="87">
        <v>0</v>
      </c>
      <c r="HHL201" s="87">
        <f>HHJ201+HHK201</f>
        <v>0</v>
      </c>
      <c r="HHM201" s="87">
        <v>0</v>
      </c>
      <c r="HHN201" s="87">
        <f>HHL201*(($H$150)+1)+(IF(HHM201&lt;101,HHM201,IF(HHM201&lt;201,HHM201/2,IF(HHM201&lt;=301,HHM201/3,HHM201/4))))</f>
        <v>0</v>
      </c>
      <c r="HHO201" s="108">
        <v>5</v>
      </c>
      <c r="HHP201" s="109"/>
      <c r="HHQ201" s="87"/>
      <c r="HHR201" s="87"/>
      <c r="HHS201" s="87">
        <v>0</v>
      </c>
      <c r="HHT201" s="87">
        <f>HHR201+HHS201</f>
        <v>0</v>
      </c>
      <c r="HHU201" s="87">
        <v>0</v>
      </c>
      <c r="HHV201" s="87">
        <f>HHT201*(($H$150)+1)+(IF(HHU201&lt;101,HHU201,IF(HHU201&lt;201,HHU201/2,IF(HHU201&lt;=301,HHU201/3,HHU201/4))))</f>
        <v>0</v>
      </c>
      <c r="HHW201" s="108">
        <v>5</v>
      </c>
      <c r="HHX201" s="109"/>
      <c r="HHY201" s="87"/>
      <c r="HHZ201" s="87"/>
      <c r="HIA201" s="87">
        <v>0</v>
      </c>
      <c r="HIB201" s="87">
        <f>HHZ201+HIA201</f>
        <v>0</v>
      </c>
      <c r="HIC201" s="87">
        <v>0</v>
      </c>
      <c r="HID201" s="87">
        <f>HIB201*(($H$150)+1)+(IF(HIC201&lt;101,HIC201,IF(HIC201&lt;201,HIC201/2,IF(HIC201&lt;=301,HIC201/3,HIC201/4))))</f>
        <v>0</v>
      </c>
      <c r="HIE201" s="108">
        <v>5</v>
      </c>
      <c r="HIF201" s="109"/>
      <c r="HIG201" s="87"/>
      <c r="HIH201" s="87"/>
      <c r="HII201" s="87">
        <v>0</v>
      </c>
      <c r="HIJ201" s="87">
        <f>HIH201+HII201</f>
        <v>0</v>
      </c>
      <c r="HIK201" s="87">
        <v>0</v>
      </c>
      <c r="HIL201" s="87">
        <f>HIJ201*(($H$150)+1)+(IF(HIK201&lt;101,HIK201,IF(HIK201&lt;201,HIK201/2,IF(HIK201&lt;=301,HIK201/3,HIK201/4))))</f>
        <v>0</v>
      </c>
      <c r="HIM201" s="108">
        <v>5</v>
      </c>
      <c r="HIN201" s="109"/>
      <c r="HIO201" s="87"/>
      <c r="HIP201" s="87"/>
      <c r="HIQ201" s="87">
        <v>0</v>
      </c>
      <c r="HIR201" s="87">
        <f>HIP201+HIQ201</f>
        <v>0</v>
      </c>
      <c r="HIS201" s="87">
        <v>0</v>
      </c>
      <c r="HIT201" s="87">
        <f>HIR201*(($H$150)+1)+(IF(HIS201&lt;101,HIS201,IF(HIS201&lt;201,HIS201/2,IF(HIS201&lt;=301,HIS201/3,HIS201/4))))</f>
        <v>0</v>
      </c>
      <c r="HIU201" s="108">
        <v>5</v>
      </c>
      <c r="HIV201" s="109"/>
      <c r="HIW201" s="87"/>
      <c r="HIX201" s="87"/>
      <c r="HIY201" s="87">
        <v>0</v>
      </c>
      <c r="HIZ201" s="87">
        <f>HIX201+HIY201</f>
        <v>0</v>
      </c>
      <c r="HJA201" s="87">
        <v>0</v>
      </c>
      <c r="HJB201" s="87">
        <f>HIZ201*(($H$150)+1)+(IF(HJA201&lt;101,HJA201,IF(HJA201&lt;201,HJA201/2,IF(HJA201&lt;=301,HJA201/3,HJA201/4))))</f>
        <v>0</v>
      </c>
      <c r="HJC201" s="108">
        <v>5</v>
      </c>
      <c r="HJD201" s="109"/>
      <c r="HJE201" s="87"/>
      <c r="HJF201" s="87"/>
      <c r="HJG201" s="87">
        <v>0</v>
      </c>
      <c r="HJH201" s="87">
        <f>HJF201+HJG201</f>
        <v>0</v>
      </c>
      <c r="HJI201" s="87">
        <v>0</v>
      </c>
      <c r="HJJ201" s="87">
        <f>HJH201*(($H$150)+1)+(IF(HJI201&lt;101,HJI201,IF(HJI201&lt;201,HJI201/2,IF(HJI201&lt;=301,HJI201/3,HJI201/4))))</f>
        <v>0</v>
      </c>
      <c r="HJK201" s="108">
        <v>5</v>
      </c>
      <c r="HJL201" s="109"/>
      <c r="HJM201" s="87"/>
      <c r="HJN201" s="87"/>
      <c r="HJO201" s="87">
        <v>0</v>
      </c>
      <c r="HJP201" s="87">
        <f>HJN201+HJO201</f>
        <v>0</v>
      </c>
      <c r="HJQ201" s="87">
        <v>0</v>
      </c>
      <c r="HJR201" s="87">
        <f>HJP201*(($H$150)+1)+(IF(HJQ201&lt;101,HJQ201,IF(HJQ201&lt;201,HJQ201/2,IF(HJQ201&lt;=301,HJQ201/3,HJQ201/4))))</f>
        <v>0</v>
      </c>
      <c r="HJS201" s="108">
        <v>5</v>
      </c>
      <c r="HJT201" s="109"/>
      <c r="HJU201" s="87"/>
      <c r="HJV201" s="87"/>
      <c r="HJW201" s="87">
        <v>0</v>
      </c>
      <c r="HJX201" s="87">
        <f>HJV201+HJW201</f>
        <v>0</v>
      </c>
      <c r="HJY201" s="87">
        <v>0</v>
      </c>
      <c r="HJZ201" s="87">
        <f>HJX201*(($H$150)+1)+(IF(HJY201&lt;101,HJY201,IF(HJY201&lt;201,HJY201/2,IF(HJY201&lt;=301,HJY201/3,HJY201/4))))</f>
        <v>0</v>
      </c>
      <c r="HKA201" s="108">
        <v>5</v>
      </c>
      <c r="HKB201" s="109"/>
      <c r="HKC201" s="87"/>
      <c r="HKD201" s="87"/>
      <c r="HKE201" s="87">
        <v>0</v>
      </c>
      <c r="HKF201" s="87">
        <f>HKD201+HKE201</f>
        <v>0</v>
      </c>
      <c r="HKG201" s="87">
        <v>0</v>
      </c>
      <c r="HKH201" s="87">
        <f>HKF201*(($H$150)+1)+(IF(HKG201&lt;101,HKG201,IF(HKG201&lt;201,HKG201/2,IF(HKG201&lt;=301,HKG201/3,HKG201/4))))</f>
        <v>0</v>
      </c>
      <c r="HKI201" s="108">
        <v>5</v>
      </c>
      <c r="HKJ201" s="109"/>
      <c r="HKK201" s="87"/>
      <c r="HKL201" s="87"/>
      <c r="HKM201" s="87">
        <v>0</v>
      </c>
      <c r="HKN201" s="87">
        <f>HKL201+HKM201</f>
        <v>0</v>
      </c>
      <c r="HKO201" s="87">
        <v>0</v>
      </c>
      <c r="HKP201" s="87">
        <f>HKN201*(($H$150)+1)+(IF(HKO201&lt;101,HKO201,IF(HKO201&lt;201,HKO201/2,IF(HKO201&lt;=301,HKO201/3,HKO201/4))))</f>
        <v>0</v>
      </c>
      <c r="HKQ201" s="108">
        <v>5</v>
      </c>
      <c r="HKR201" s="109"/>
      <c r="HKS201" s="87"/>
      <c r="HKT201" s="87"/>
      <c r="HKU201" s="87">
        <v>0</v>
      </c>
      <c r="HKV201" s="87">
        <f>HKT201+HKU201</f>
        <v>0</v>
      </c>
      <c r="HKW201" s="87">
        <v>0</v>
      </c>
      <c r="HKX201" s="87">
        <f>HKV201*(($H$150)+1)+(IF(HKW201&lt;101,HKW201,IF(HKW201&lt;201,HKW201/2,IF(HKW201&lt;=301,HKW201/3,HKW201/4))))</f>
        <v>0</v>
      </c>
      <c r="HKY201" s="108">
        <v>5</v>
      </c>
      <c r="HKZ201" s="109"/>
      <c r="HLA201" s="87"/>
      <c r="HLB201" s="87"/>
      <c r="HLC201" s="87">
        <v>0</v>
      </c>
      <c r="HLD201" s="87">
        <f>HLB201+HLC201</f>
        <v>0</v>
      </c>
      <c r="HLE201" s="87">
        <v>0</v>
      </c>
      <c r="HLF201" s="87">
        <f>HLD201*(($H$150)+1)+(IF(HLE201&lt;101,HLE201,IF(HLE201&lt;201,HLE201/2,IF(HLE201&lt;=301,HLE201/3,HLE201/4))))</f>
        <v>0</v>
      </c>
      <c r="HLG201" s="108">
        <v>5</v>
      </c>
      <c r="HLH201" s="109"/>
      <c r="HLI201" s="87"/>
      <c r="HLJ201" s="87"/>
      <c r="HLK201" s="87">
        <v>0</v>
      </c>
      <c r="HLL201" s="87">
        <f>HLJ201+HLK201</f>
        <v>0</v>
      </c>
      <c r="HLM201" s="87">
        <v>0</v>
      </c>
      <c r="HLN201" s="87">
        <f>HLL201*(($H$150)+1)+(IF(HLM201&lt;101,HLM201,IF(HLM201&lt;201,HLM201/2,IF(HLM201&lt;=301,HLM201/3,HLM201/4))))</f>
        <v>0</v>
      </c>
      <c r="HLO201" s="108">
        <v>5</v>
      </c>
      <c r="HLP201" s="109"/>
      <c r="HLQ201" s="87"/>
      <c r="HLR201" s="87"/>
      <c r="HLS201" s="87">
        <v>0</v>
      </c>
      <c r="HLT201" s="87">
        <f>HLR201+HLS201</f>
        <v>0</v>
      </c>
      <c r="HLU201" s="87">
        <v>0</v>
      </c>
      <c r="HLV201" s="87">
        <f>HLT201*(($H$150)+1)+(IF(HLU201&lt;101,HLU201,IF(HLU201&lt;201,HLU201/2,IF(HLU201&lt;=301,HLU201/3,HLU201/4))))</f>
        <v>0</v>
      </c>
      <c r="HLW201" s="108">
        <v>5</v>
      </c>
      <c r="HLX201" s="109"/>
      <c r="HLY201" s="87"/>
      <c r="HLZ201" s="87"/>
      <c r="HMA201" s="87">
        <v>0</v>
      </c>
      <c r="HMB201" s="87">
        <f>HLZ201+HMA201</f>
        <v>0</v>
      </c>
      <c r="HMC201" s="87">
        <v>0</v>
      </c>
      <c r="HMD201" s="87">
        <f>HMB201*(($H$150)+1)+(IF(HMC201&lt;101,HMC201,IF(HMC201&lt;201,HMC201/2,IF(HMC201&lt;=301,HMC201/3,HMC201/4))))</f>
        <v>0</v>
      </c>
      <c r="HME201" s="108">
        <v>5</v>
      </c>
      <c r="HMF201" s="109"/>
      <c r="HMG201" s="87"/>
      <c r="HMH201" s="87"/>
      <c r="HMI201" s="87">
        <v>0</v>
      </c>
      <c r="HMJ201" s="87">
        <f>HMH201+HMI201</f>
        <v>0</v>
      </c>
      <c r="HMK201" s="87">
        <v>0</v>
      </c>
      <c r="HML201" s="87">
        <f>HMJ201*(($H$150)+1)+(IF(HMK201&lt;101,HMK201,IF(HMK201&lt;201,HMK201/2,IF(HMK201&lt;=301,HMK201/3,HMK201/4))))</f>
        <v>0</v>
      </c>
      <c r="HMM201" s="108">
        <v>5</v>
      </c>
      <c r="HMN201" s="109"/>
      <c r="HMO201" s="87"/>
      <c r="HMP201" s="87"/>
      <c r="HMQ201" s="87">
        <v>0</v>
      </c>
      <c r="HMR201" s="87">
        <f>HMP201+HMQ201</f>
        <v>0</v>
      </c>
      <c r="HMS201" s="87">
        <v>0</v>
      </c>
      <c r="HMT201" s="87">
        <f>HMR201*(($H$150)+1)+(IF(HMS201&lt;101,HMS201,IF(HMS201&lt;201,HMS201/2,IF(HMS201&lt;=301,HMS201/3,HMS201/4))))</f>
        <v>0</v>
      </c>
      <c r="HMU201" s="108">
        <v>5</v>
      </c>
      <c r="HMV201" s="109"/>
      <c r="HMW201" s="87"/>
      <c r="HMX201" s="87"/>
      <c r="HMY201" s="87">
        <v>0</v>
      </c>
      <c r="HMZ201" s="87">
        <f>HMX201+HMY201</f>
        <v>0</v>
      </c>
      <c r="HNA201" s="87">
        <v>0</v>
      </c>
      <c r="HNB201" s="87">
        <f>HMZ201*(($H$150)+1)+(IF(HNA201&lt;101,HNA201,IF(HNA201&lt;201,HNA201/2,IF(HNA201&lt;=301,HNA201/3,HNA201/4))))</f>
        <v>0</v>
      </c>
      <c r="HNC201" s="108">
        <v>5</v>
      </c>
      <c r="HND201" s="109"/>
      <c r="HNE201" s="87"/>
      <c r="HNF201" s="87"/>
      <c r="HNG201" s="87">
        <v>0</v>
      </c>
      <c r="HNH201" s="87">
        <f>HNF201+HNG201</f>
        <v>0</v>
      </c>
      <c r="HNI201" s="87">
        <v>0</v>
      </c>
      <c r="HNJ201" s="87">
        <f>HNH201*(($H$150)+1)+(IF(HNI201&lt;101,HNI201,IF(HNI201&lt;201,HNI201/2,IF(HNI201&lt;=301,HNI201/3,HNI201/4))))</f>
        <v>0</v>
      </c>
      <c r="HNK201" s="108">
        <v>5</v>
      </c>
      <c r="HNL201" s="109"/>
      <c r="HNM201" s="87"/>
      <c r="HNN201" s="87"/>
      <c r="HNO201" s="87">
        <v>0</v>
      </c>
      <c r="HNP201" s="87">
        <f>HNN201+HNO201</f>
        <v>0</v>
      </c>
      <c r="HNQ201" s="87">
        <v>0</v>
      </c>
      <c r="HNR201" s="87">
        <f>HNP201*(($H$150)+1)+(IF(HNQ201&lt;101,HNQ201,IF(HNQ201&lt;201,HNQ201/2,IF(HNQ201&lt;=301,HNQ201/3,HNQ201/4))))</f>
        <v>0</v>
      </c>
      <c r="HNS201" s="108">
        <v>5</v>
      </c>
      <c r="HNT201" s="109"/>
      <c r="HNU201" s="87"/>
      <c r="HNV201" s="87"/>
      <c r="HNW201" s="87">
        <v>0</v>
      </c>
      <c r="HNX201" s="87">
        <f>HNV201+HNW201</f>
        <v>0</v>
      </c>
      <c r="HNY201" s="87">
        <v>0</v>
      </c>
      <c r="HNZ201" s="87">
        <f>HNX201*(($H$150)+1)+(IF(HNY201&lt;101,HNY201,IF(HNY201&lt;201,HNY201/2,IF(HNY201&lt;=301,HNY201/3,HNY201/4))))</f>
        <v>0</v>
      </c>
      <c r="HOA201" s="108">
        <v>5</v>
      </c>
      <c r="HOB201" s="109"/>
      <c r="HOC201" s="87"/>
      <c r="HOD201" s="87"/>
      <c r="HOE201" s="87">
        <v>0</v>
      </c>
      <c r="HOF201" s="87">
        <f>HOD201+HOE201</f>
        <v>0</v>
      </c>
      <c r="HOG201" s="87">
        <v>0</v>
      </c>
      <c r="HOH201" s="87">
        <f>HOF201*(($H$150)+1)+(IF(HOG201&lt;101,HOG201,IF(HOG201&lt;201,HOG201/2,IF(HOG201&lt;=301,HOG201/3,HOG201/4))))</f>
        <v>0</v>
      </c>
      <c r="HOI201" s="108">
        <v>5</v>
      </c>
      <c r="HOJ201" s="109"/>
      <c r="HOK201" s="87"/>
      <c r="HOL201" s="87"/>
      <c r="HOM201" s="87">
        <v>0</v>
      </c>
      <c r="HON201" s="87">
        <f>HOL201+HOM201</f>
        <v>0</v>
      </c>
      <c r="HOO201" s="87">
        <v>0</v>
      </c>
      <c r="HOP201" s="87">
        <f>HON201*(($H$150)+1)+(IF(HOO201&lt;101,HOO201,IF(HOO201&lt;201,HOO201/2,IF(HOO201&lt;=301,HOO201/3,HOO201/4))))</f>
        <v>0</v>
      </c>
      <c r="HOQ201" s="108">
        <v>5</v>
      </c>
      <c r="HOR201" s="109"/>
      <c r="HOS201" s="87"/>
      <c r="HOT201" s="87"/>
      <c r="HOU201" s="87">
        <v>0</v>
      </c>
      <c r="HOV201" s="87">
        <f>HOT201+HOU201</f>
        <v>0</v>
      </c>
      <c r="HOW201" s="87">
        <v>0</v>
      </c>
      <c r="HOX201" s="87">
        <f>HOV201*(($H$150)+1)+(IF(HOW201&lt;101,HOW201,IF(HOW201&lt;201,HOW201/2,IF(HOW201&lt;=301,HOW201/3,HOW201/4))))</f>
        <v>0</v>
      </c>
      <c r="HOY201" s="108">
        <v>5</v>
      </c>
      <c r="HOZ201" s="109"/>
      <c r="HPA201" s="87"/>
      <c r="HPB201" s="87"/>
      <c r="HPC201" s="87">
        <v>0</v>
      </c>
      <c r="HPD201" s="87">
        <f>HPB201+HPC201</f>
        <v>0</v>
      </c>
      <c r="HPE201" s="87">
        <v>0</v>
      </c>
      <c r="HPF201" s="87">
        <f>HPD201*(($H$150)+1)+(IF(HPE201&lt;101,HPE201,IF(HPE201&lt;201,HPE201/2,IF(HPE201&lt;=301,HPE201/3,HPE201/4))))</f>
        <v>0</v>
      </c>
      <c r="HPG201" s="108">
        <v>5</v>
      </c>
      <c r="HPH201" s="109"/>
      <c r="HPI201" s="87"/>
      <c r="HPJ201" s="87"/>
      <c r="HPK201" s="87">
        <v>0</v>
      </c>
      <c r="HPL201" s="87">
        <f>HPJ201+HPK201</f>
        <v>0</v>
      </c>
      <c r="HPM201" s="87">
        <v>0</v>
      </c>
      <c r="HPN201" s="87">
        <f>HPL201*(($H$150)+1)+(IF(HPM201&lt;101,HPM201,IF(HPM201&lt;201,HPM201/2,IF(HPM201&lt;=301,HPM201/3,HPM201/4))))</f>
        <v>0</v>
      </c>
      <c r="HPO201" s="108">
        <v>5</v>
      </c>
      <c r="HPP201" s="109"/>
      <c r="HPQ201" s="87"/>
      <c r="HPR201" s="87"/>
      <c r="HPS201" s="87">
        <v>0</v>
      </c>
      <c r="HPT201" s="87">
        <f>HPR201+HPS201</f>
        <v>0</v>
      </c>
      <c r="HPU201" s="87">
        <v>0</v>
      </c>
      <c r="HPV201" s="87">
        <f>HPT201*(($H$150)+1)+(IF(HPU201&lt;101,HPU201,IF(HPU201&lt;201,HPU201/2,IF(HPU201&lt;=301,HPU201/3,HPU201/4))))</f>
        <v>0</v>
      </c>
      <c r="HPW201" s="108">
        <v>5</v>
      </c>
      <c r="HPX201" s="109"/>
      <c r="HPY201" s="87"/>
      <c r="HPZ201" s="87"/>
      <c r="HQA201" s="87">
        <v>0</v>
      </c>
      <c r="HQB201" s="87">
        <f>HPZ201+HQA201</f>
        <v>0</v>
      </c>
      <c r="HQC201" s="87">
        <v>0</v>
      </c>
      <c r="HQD201" s="87">
        <f>HQB201*(($H$150)+1)+(IF(HQC201&lt;101,HQC201,IF(HQC201&lt;201,HQC201/2,IF(HQC201&lt;=301,HQC201/3,HQC201/4))))</f>
        <v>0</v>
      </c>
      <c r="HQE201" s="108">
        <v>5</v>
      </c>
      <c r="HQF201" s="109"/>
      <c r="HQG201" s="87"/>
      <c r="HQH201" s="87"/>
      <c r="HQI201" s="87">
        <v>0</v>
      </c>
      <c r="HQJ201" s="87">
        <f>HQH201+HQI201</f>
        <v>0</v>
      </c>
      <c r="HQK201" s="87">
        <v>0</v>
      </c>
      <c r="HQL201" s="87">
        <f>HQJ201*(($H$150)+1)+(IF(HQK201&lt;101,HQK201,IF(HQK201&lt;201,HQK201/2,IF(HQK201&lt;=301,HQK201/3,HQK201/4))))</f>
        <v>0</v>
      </c>
      <c r="HQM201" s="108">
        <v>5</v>
      </c>
      <c r="HQN201" s="109"/>
      <c r="HQO201" s="87"/>
      <c r="HQP201" s="87"/>
      <c r="HQQ201" s="87">
        <v>0</v>
      </c>
      <c r="HQR201" s="87">
        <f>HQP201+HQQ201</f>
        <v>0</v>
      </c>
      <c r="HQS201" s="87">
        <v>0</v>
      </c>
      <c r="HQT201" s="87">
        <f>HQR201*(($H$150)+1)+(IF(HQS201&lt;101,HQS201,IF(HQS201&lt;201,HQS201/2,IF(HQS201&lt;=301,HQS201/3,HQS201/4))))</f>
        <v>0</v>
      </c>
      <c r="HQU201" s="108">
        <v>5</v>
      </c>
      <c r="HQV201" s="109"/>
      <c r="HQW201" s="87"/>
      <c r="HQX201" s="87"/>
      <c r="HQY201" s="87">
        <v>0</v>
      </c>
      <c r="HQZ201" s="87">
        <f>HQX201+HQY201</f>
        <v>0</v>
      </c>
      <c r="HRA201" s="87">
        <v>0</v>
      </c>
      <c r="HRB201" s="87">
        <f>HQZ201*(($H$150)+1)+(IF(HRA201&lt;101,HRA201,IF(HRA201&lt;201,HRA201/2,IF(HRA201&lt;=301,HRA201/3,HRA201/4))))</f>
        <v>0</v>
      </c>
      <c r="HRC201" s="108">
        <v>5</v>
      </c>
      <c r="HRD201" s="109"/>
      <c r="HRE201" s="87"/>
      <c r="HRF201" s="87"/>
      <c r="HRG201" s="87">
        <v>0</v>
      </c>
      <c r="HRH201" s="87">
        <f>HRF201+HRG201</f>
        <v>0</v>
      </c>
      <c r="HRI201" s="87">
        <v>0</v>
      </c>
      <c r="HRJ201" s="87">
        <f>HRH201*(($H$150)+1)+(IF(HRI201&lt;101,HRI201,IF(HRI201&lt;201,HRI201/2,IF(HRI201&lt;=301,HRI201/3,HRI201/4))))</f>
        <v>0</v>
      </c>
      <c r="HRK201" s="108">
        <v>5</v>
      </c>
      <c r="HRL201" s="109"/>
      <c r="HRM201" s="87"/>
      <c r="HRN201" s="87"/>
      <c r="HRO201" s="87">
        <v>0</v>
      </c>
      <c r="HRP201" s="87">
        <f>HRN201+HRO201</f>
        <v>0</v>
      </c>
      <c r="HRQ201" s="87">
        <v>0</v>
      </c>
      <c r="HRR201" s="87">
        <f>HRP201*(($H$150)+1)+(IF(HRQ201&lt;101,HRQ201,IF(HRQ201&lt;201,HRQ201/2,IF(HRQ201&lt;=301,HRQ201/3,HRQ201/4))))</f>
        <v>0</v>
      </c>
      <c r="HRS201" s="108">
        <v>5</v>
      </c>
      <c r="HRT201" s="109"/>
      <c r="HRU201" s="87"/>
      <c r="HRV201" s="87"/>
      <c r="HRW201" s="87">
        <v>0</v>
      </c>
      <c r="HRX201" s="87">
        <f>HRV201+HRW201</f>
        <v>0</v>
      </c>
      <c r="HRY201" s="87">
        <v>0</v>
      </c>
      <c r="HRZ201" s="87">
        <f>HRX201*(($H$150)+1)+(IF(HRY201&lt;101,HRY201,IF(HRY201&lt;201,HRY201/2,IF(HRY201&lt;=301,HRY201/3,HRY201/4))))</f>
        <v>0</v>
      </c>
      <c r="HSA201" s="108">
        <v>5</v>
      </c>
      <c r="HSB201" s="109"/>
      <c r="HSC201" s="87"/>
      <c r="HSD201" s="87"/>
      <c r="HSE201" s="87">
        <v>0</v>
      </c>
      <c r="HSF201" s="87">
        <f>HSD201+HSE201</f>
        <v>0</v>
      </c>
      <c r="HSG201" s="87">
        <v>0</v>
      </c>
      <c r="HSH201" s="87">
        <f>HSF201*(($H$150)+1)+(IF(HSG201&lt;101,HSG201,IF(HSG201&lt;201,HSG201/2,IF(HSG201&lt;=301,HSG201/3,HSG201/4))))</f>
        <v>0</v>
      </c>
      <c r="HSI201" s="108">
        <v>5</v>
      </c>
      <c r="HSJ201" s="109"/>
      <c r="HSK201" s="87"/>
      <c r="HSL201" s="87"/>
      <c r="HSM201" s="87">
        <v>0</v>
      </c>
      <c r="HSN201" s="87">
        <f>HSL201+HSM201</f>
        <v>0</v>
      </c>
      <c r="HSO201" s="87">
        <v>0</v>
      </c>
      <c r="HSP201" s="87">
        <f>HSN201*(($H$150)+1)+(IF(HSO201&lt;101,HSO201,IF(HSO201&lt;201,HSO201/2,IF(HSO201&lt;=301,HSO201/3,HSO201/4))))</f>
        <v>0</v>
      </c>
      <c r="HSQ201" s="108">
        <v>5</v>
      </c>
      <c r="HSR201" s="109"/>
      <c r="HSS201" s="87"/>
      <c r="HST201" s="87"/>
      <c r="HSU201" s="87">
        <v>0</v>
      </c>
      <c r="HSV201" s="87">
        <f>HST201+HSU201</f>
        <v>0</v>
      </c>
      <c r="HSW201" s="87">
        <v>0</v>
      </c>
      <c r="HSX201" s="87">
        <f>HSV201*(($H$150)+1)+(IF(HSW201&lt;101,HSW201,IF(HSW201&lt;201,HSW201/2,IF(HSW201&lt;=301,HSW201/3,HSW201/4))))</f>
        <v>0</v>
      </c>
      <c r="HSY201" s="108">
        <v>5</v>
      </c>
      <c r="HSZ201" s="109"/>
      <c r="HTA201" s="87"/>
      <c r="HTB201" s="87"/>
      <c r="HTC201" s="87">
        <v>0</v>
      </c>
      <c r="HTD201" s="87">
        <f>HTB201+HTC201</f>
        <v>0</v>
      </c>
      <c r="HTE201" s="87">
        <v>0</v>
      </c>
      <c r="HTF201" s="87">
        <f>HTD201*(($H$150)+1)+(IF(HTE201&lt;101,HTE201,IF(HTE201&lt;201,HTE201/2,IF(HTE201&lt;=301,HTE201/3,HTE201/4))))</f>
        <v>0</v>
      </c>
      <c r="HTG201" s="108">
        <v>5</v>
      </c>
      <c r="HTH201" s="109"/>
      <c r="HTI201" s="87"/>
      <c r="HTJ201" s="87"/>
      <c r="HTK201" s="87">
        <v>0</v>
      </c>
      <c r="HTL201" s="87">
        <f>HTJ201+HTK201</f>
        <v>0</v>
      </c>
      <c r="HTM201" s="87">
        <v>0</v>
      </c>
      <c r="HTN201" s="87">
        <f>HTL201*(($H$150)+1)+(IF(HTM201&lt;101,HTM201,IF(HTM201&lt;201,HTM201/2,IF(HTM201&lt;=301,HTM201/3,HTM201/4))))</f>
        <v>0</v>
      </c>
      <c r="HTO201" s="108">
        <v>5</v>
      </c>
      <c r="HTP201" s="109"/>
      <c r="HTQ201" s="87"/>
      <c r="HTR201" s="87"/>
      <c r="HTS201" s="87">
        <v>0</v>
      </c>
      <c r="HTT201" s="87">
        <f>HTR201+HTS201</f>
        <v>0</v>
      </c>
      <c r="HTU201" s="87">
        <v>0</v>
      </c>
      <c r="HTV201" s="87">
        <f>HTT201*(($H$150)+1)+(IF(HTU201&lt;101,HTU201,IF(HTU201&lt;201,HTU201/2,IF(HTU201&lt;=301,HTU201/3,HTU201/4))))</f>
        <v>0</v>
      </c>
      <c r="HTW201" s="108">
        <v>5</v>
      </c>
      <c r="HTX201" s="109"/>
      <c r="HTY201" s="87"/>
      <c r="HTZ201" s="87"/>
      <c r="HUA201" s="87">
        <v>0</v>
      </c>
      <c r="HUB201" s="87">
        <f>HTZ201+HUA201</f>
        <v>0</v>
      </c>
      <c r="HUC201" s="87">
        <v>0</v>
      </c>
      <c r="HUD201" s="87">
        <f>HUB201*(($H$150)+1)+(IF(HUC201&lt;101,HUC201,IF(HUC201&lt;201,HUC201/2,IF(HUC201&lt;=301,HUC201/3,HUC201/4))))</f>
        <v>0</v>
      </c>
      <c r="HUE201" s="108">
        <v>5</v>
      </c>
      <c r="HUF201" s="109"/>
      <c r="HUG201" s="87"/>
      <c r="HUH201" s="87"/>
      <c r="HUI201" s="87">
        <v>0</v>
      </c>
      <c r="HUJ201" s="87">
        <f>HUH201+HUI201</f>
        <v>0</v>
      </c>
      <c r="HUK201" s="87">
        <v>0</v>
      </c>
      <c r="HUL201" s="87">
        <f>HUJ201*(($H$150)+1)+(IF(HUK201&lt;101,HUK201,IF(HUK201&lt;201,HUK201/2,IF(HUK201&lt;=301,HUK201/3,HUK201/4))))</f>
        <v>0</v>
      </c>
      <c r="HUM201" s="108">
        <v>5</v>
      </c>
      <c r="HUN201" s="109"/>
      <c r="HUO201" s="87"/>
      <c r="HUP201" s="87"/>
      <c r="HUQ201" s="87">
        <v>0</v>
      </c>
      <c r="HUR201" s="87">
        <f>HUP201+HUQ201</f>
        <v>0</v>
      </c>
      <c r="HUS201" s="87">
        <v>0</v>
      </c>
      <c r="HUT201" s="87">
        <f>HUR201*(($H$150)+1)+(IF(HUS201&lt;101,HUS201,IF(HUS201&lt;201,HUS201/2,IF(HUS201&lt;=301,HUS201/3,HUS201/4))))</f>
        <v>0</v>
      </c>
      <c r="HUU201" s="108">
        <v>5</v>
      </c>
      <c r="HUV201" s="109"/>
      <c r="HUW201" s="87"/>
      <c r="HUX201" s="87"/>
      <c r="HUY201" s="87">
        <v>0</v>
      </c>
      <c r="HUZ201" s="87">
        <f>HUX201+HUY201</f>
        <v>0</v>
      </c>
      <c r="HVA201" s="87">
        <v>0</v>
      </c>
      <c r="HVB201" s="87">
        <f>HUZ201*(($H$150)+1)+(IF(HVA201&lt;101,HVA201,IF(HVA201&lt;201,HVA201/2,IF(HVA201&lt;=301,HVA201/3,HVA201/4))))</f>
        <v>0</v>
      </c>
      <c r="HVC201" s="108">
        <v>5</v>
      </c>
      <c r="HVD201" s="109"/>
      <c r="HVE201" s="87"/>
      <c r="HVF201" s="87"/>
      <c r="HVG201" s="87">
        <v>0</v>
      </c>
      <c r="HVH201" s="87">
        <f>HVF201+HVG201</f>
        <v>0</v>
      </c>
      <c r="HVI201" s="87">
        <v>0</v>
      </c>
      <c r="HVJ201" s="87">
        <f>HVH201*(($H$150)+1)+(IF(HVI201&lt;101,HVI201,IF(HVI201&lt;201,HVI201/2,IF(HVI201&lt;=301,HVI201/3,HVI201/4))))</f>
        <v>0</v>
      </c>
      <c r="HVK201" s="108">
        <v>5</v>
      </c>
      <c r="HVL201" s="109"/>
      <c r="HVM201" s="87"/>
      <c r="HVN201" s="87"/>
      <c r="HVO201" s="87">
        <v>0</v>
      </c>
      <c r="HVP201" s="87">
        <f>HVN201+HVO201</f>
        <v>0</v>
      </c>
      <c r="HVQ201" s="87">
        <v>0</v>
      </c>
      <c r="HVR201" s="87">
        <f>HVP201*(($H$150)+1)+(IF(HVQ201&lt;101,HVQ201,IF(HVQ201&lt;201,HVQ201/2,IF(HVQ201&lt;=301,HVQ201/3,HVQ201/4))))</f>
        <v>0</v>
      </c>
      <c r="HVS201" s="108">
        <v>5</v>
      </c>
      <c r="HVT201" s="109"/>
      <c r="HVU201" s="87"/>
      <c r="HVV201" s="87"/>
      <c r="HVW201" s="87">
        <v>0</v>
      </c>
      <c r="HVX201" s="87">
        <f>HVV201+HVW201</f>
        <v>0</v>
      </c>
      <c r="HVY201" s="87">
        <v>0</v>
      </c>
      <c r="HVZ201" s="87">
        <f>HVX201*(($H$150)+1)+(IF(HVY201&lt;101,HVY201,IF(HVY201&lt;201,HVY201/2,IF(HVY201&lt;=301,HVY201/3,HVY201/4))))</f>
        <v>0</v>
      </c>
      <c r="HWA201" s="108">
        <v>5</v>
      </c>
      <c r="HWB201" s="109"/>
      <c r="HWC201" s="87"/>
      <c r="HWD201" s="87"/>
      <c r="HWE201" s="87">
        <v>0</v>
      </c>
      <c r="HWF201" s="87">
        <f>HWD201+HWE201</f>
        <v>0</v>
      </c>
      <c r="HWG201" s="87">
        <v>0</v>
      </c>
      <c r="HWH201" s="87">
        <f>HWF201*(($H$150)+1)+(IF(HWG201&lt;101,HWG201,IF(HWG201&lt;201,HWG201/2,IF(HWG201&lt;=301,HWG201/3,HWG201/4))))</f>
        <v>0</v>
      </c>
      <c r="HWI201" s="108">
        <v>5</v>
      </c>
      <c r="HWJ201" s="109"/>
      <c r="HWK201" s="87"/>
      <c r="HWL201" s="87"/>
      <c r="HWM201" s="87">
        <v>0</v>
      </c>
      <c r="HWN201" s="87">
        <f>HWL201+HWM201</f>
        <v>0</v>
      </c>
      <c r="HWO201" s="87">
        <v>0</v>
      </c>
      <c r="HWP201" s="87">
        <f>HWN201*(($H$150)+1)+(IF(HWO201&lt;101,HWO201,IF(HWO201&lt;201,HWO201/2,IF(HWO201&lt;=301,HWO201/3,HWO201/4))))</f>
        <v>0</v>
      </c>
      <c r="HWQ201" s="108">
        <v>5</v>
      </c>
      <c r="HWR201" s="109"/>
      <c r="HWS201" s="87"/>
      <c r="HWT201" s="87"/>
      <c r="HWU201" s="87">
        <v>0</v>
      </c>
      <c r="HWV201" s="87">
        <f>HWT201+HWU201</f>
        <v>0</v>
      </c>
      <c r="HWW201" s="87">
        <v>0</v>
      </c>
      <c r="HWX201" s="87">
        <f>HWV201*(($H$150)+1)+(IF(HWW201&lt;101,HWW201,IF(HWW201&lt;201,HWW201/2,IF(HWW201&lt;=301,HWW201/3,HWW201/4))))</f>
        <v>0</v>
      </c>
      <c r="HWY201" s="108">
        <v>5</v>
      </c>
      <c r="HWZ201" s="109"/>
      <c r="HXA201" s="87"/>
      <c r="HXB201" s="87"/>
      <c r="HXC201" s="87">
        <v>0</v>
      </c>
      <c r="HXD201" s="87">
        <f>HXB201+HXC201</f>
        <v>0</v>
      </c>
      <c r="HXE201" s="87">
        <v>0</v>
      </c>
      <c r="HXF201" s="87">
        <f>HXD201*(($H$150)+1)+(IF(HXE201&lt;101,HXE201,IF(HXE201&lt;201,HXE201/2,IF(HXE201&lt;=301,HXE201/3,HXE201/4))))</f>
        <v>0</v>
      </c>
      <c r="HXG201" s="108">
        <v>5</v>
      </c>
      <c r="HXH201" s="109"/>
      <c r="HXI201" s="87"/>
      <c r="HXJ201" s="87"/>
      <c r="HXK201" s="87">
        <v>0</v>
      </c>
      <c r="HXL201" s="87">
        <f>HXJ201+HXK201</f>
        <v>0</v>
      </c>
      <c r="HXM201" s="87">
        <v>0</v>
      </c>
      <c r="HXN201" s="87">
        <f>HXL201*(($H$150)+1)+(IF(HXM201&lt;101,HXM201,IF(HXM201&lt;201,HXM201/2,IF(HXM201&lt;=301,HXM201/3,HXM201/4))))</f>
        <v>0</v>
      </c>
      <c r="HXO201" s="108">
        <v>5</v>
      </c>
      <c r="HXP201" s="109"/>
      <c r="HXQ201" s="87"/>
      <c r="HXR201" s="87"/>
      <c r="HXS201" s="87">
        <v>0</v>
      </c>
      <c r="HXT201" s="87">
        <f>HXR201+HXS201</f>
        <v>0</v>
      </c>
      <c r="HXU201" s="87">
        <v>0</v>
      </c>
      <c r="HXV201" s="87">
        <f>HXT201*(($H$150)+1)+(IF(HXU201&lt;101,HXU201,IF(HXU201&lt;201,HXU201/2,IF(HXU201&lt;=301,HXU201/3,HXU201/4))))</f>
        <v>0</v>
      </c>
      <c r="HXW201" s="108">
        <v>5</v>
      </c>
      <c r="HXX201" s="109"/>
      <c r="HXY201" s="87"/>
      <c r="HXZ201" s="87"/>
      <c r="HYA201" s="87">
        <v>0</v>
      </c>
      <c r="HYB201" s="87">
        <f>HXZ201+HYA201</f>
        <v>0</v>
      </c>
      <c r="HYC201" s="87">
        <v>0</v>
      </c>
      <c r="HYD201" s="87">
        <f>HYB201*(($H$150)+1)+(IF(HYC201&lt;101,HYC201,IF(HYC201&lt;201,HYC201/2,IF(HYC201&lt;=301,HYC201/3,HYC201/4))))</f>
        <v>0</v>
      </c>
      <c r="HYE201" s="108">
        <v>5</v>
      </c>
      <c r="HYF201" s="109"/>
      <c r="HYG201" s="87"/>
      <c r="HYH201" s="87"/>
      <c r="HYI201" s="87">
        <v>0</v>
      </c>
      <c r="HYJ201" s="87">
        <f>HYH201+HYI201</f>
        <v>0</v>
      </c>
      <c r="HYK201" s="87">
        <v>0</v>
      </c>
      <c r="HYL201" s="87">
        <f>HYJ201*(($H$150)+1)+(IF(HYK201&lt;101,HYK201,IF(HYK201&lt;201,HYK201/2,IF(HYK201&lt;=301,HYK201/3,HYK201/4))))</f>
        <v>0</v>
      </c>
      <c r="HYM201" s="108">
        <v>5</v>
      </c>
      <c r="HYN201" s="109"/>
      <c r="HYO201" s="87"/>
      <c r="HYP201" s="87"/>
      <c r="HYQ201" s="87">
        <v>0</v>
      </c>
      <c r="HYR201" s="87">
        <f>HYP201+HYQ201</f>
        <v>0</v>
      </c>
      <c r="HYS201" s="87">
        <v>0</v>
      </c>
      <c r="HYT201" s="87">
        <f>HYR201*(($H$150)+1)+(IF(HYS201&lt;101,HYS201,IF(HYS201&lt;201,HYS201/2,IF(HYS201&lt;=301,HYS201/3,HYS201/4))))</f>
        <v>0</v>
      </c>
      <c r="HYU201" s="108">
        <v>5</v>
      </c>
      <c r="HYV201" s="109"/>
      <c r="HYW201" s="87"/>
      <c r="HYX201" s="87"/>
      <c r="HYY201" s="87">
        <v>0</v>
      </c>
      <c r="HYZ201" s="87">
        <f>HYX201+HYY201</f>
        <v>0</v>
      </c>
      <c r="HZA201" s="87">
        <v>0</v>
      </c>
      <c r="HZB201" s="87">
        <f>HYZ201*(($H$150)+1)+(IF(HZA201&lt;101,HZA201,IF(HZA201&lt;201,HZA201/2,IF(HZA201&lt;=301,HZA201/3,HZA201/4))))</f>
        <v>0</v>
      </c>
      <c r="HZC201" s="108">
        <v>5</v>
      </c>
      <c r="HZD201" s="109"/>
      <c r="HZE201" s="87"/>
      <c r="HZF201" s="87"/>
      <c r="HZG201" s="87">
        <v>0</v>
      </c>
      <c r="HZH201" s="87">
        <f>HZF201+HZG201</f>
        <v>0</v>
      </c>
      <c r="HZI201" s="87">
        <v>0</v>
      </c>
      <c r="HZJ201" s="87">
        <f>HZH201*(($H$150)+1)+(IF(HZI201&lt;101,HZI201,IF(HZI201&lt;201,HZI201/2,IF(HZI201&lt;=301,HZI201/3,HZI201/4))))</f>
        <v>0</v>
      </c>
      <c r="HZK201" s="108">
        <v>5</v>
      </c>
      <c r="HZL201" s="109"/>
      <c r="HZM201" s="87"/>
      <c r="HZN201" s="87"/>
      <c r="HZO201" s="87">
        <v>0</v>
      </c>
      <c r="HZP201" s="87">
        <f>HZN201+HZO201</f>
        <v>0</v>
      </c>
      <c r="HZQ201" s="87">
        <v>0</v>
      </c>
      <c r="HZR201" s="87">
        <f>HZP201*(($H$150)+1)+(IF(HZQ201&lt;101,HZQ201,IF(HZQ201&lt;201,HZQ201/2,IF(HZQ201&lt;=301,HZQ201/3,HZQ201/4))))</f>
        <v>0</v>
      </c>
      <c r="HZS201" s="108">
        <v>5</v>
      </c>
      <c r="HZT201" s="109"/>
      <c r="HZU201" s="87"/>
      <c r="HZV201" s="87"/>
      <c r="HZW201" s="87">
        <v>0</v>
      </c>
      <c r="HZX201" s="87">
        <f>HZV201+HZW201</f>
        <v>0</v>
      </c>
      <c r="HZY201" s="87">
        <v>0</v>
      </c>
      <c r="HZZ201" s="87">
        <f>HZX201*(($H$150)+1)+(IF(HZY201&lt;101,HZY201,IF(HZY201&lt;201,HZY201/2,IF(HZY201&lt;=301,HZY201/3,HZY201/4))))</f>
        <v>0</v>
      </c>
      <c r="IAA201" s="108">
        <v>5</v>
      </c>
      <c r="IAB201" s="109"/>
      <c r="IAC201" s="87"/>
      <c r="IAD201" s="87"/>
      <c r="IAE201" s="87">
        <v>0</v>
      </c>
      <c r="IAF201" s="87">
        <f>IAD201+IAE201</f>
        <v>0</v>
      </c>
      <c r="IAG201" s="87">
        <v>0</v>
      </c>
      <c r="IAH201" s="87">
        <f>IAF201*(($H$150)+1)+(IF(IAG201&lt;101,IAG201,IF(IAG201&lt;201,IAG201/2,IF(IAG201&lt;=301,IAG201/3,IAG201/4))))</f>
        <v>0</v>
      </c>
      <c r="IAI201" s="108">
        <v>5</v>
      </c>
      <c r="IAJ201" s="109"/>
      <c r="IAK201" s="87"/>
      <c r="IAL201" s="87"/>
      <c r="IAM201" s="87">
        <v>0</v>
      </c>
      <c r="IAN201" s="87">
        <f>IAL201+IAM201</f>
        <v>0</v>
      </c>
      <c r="IAO201" s="87">
        <v>0</v>
      </c>
      <c r="IAP201" s="87">
        <f>IAN201*(($H$150)+1)+(IF(IAO201&lt;101,IAO201,IF(IAO201&lt;201,IAO201/2,IF(IAO201&lt;=301,IAO201/3,IAO201/4))))</f>
        <v>0</v>
      </c>
      <c r="IAQ201" s="108">
        <v>5</v>
      </c>
      <c r="IAR201" s="109"/>
      <c r="IAS201" s="87"/>
      <c r="IAT201" s="87"/>
      <c r="IAU201" s="87">
        <v>0</v>
      </c>
      <c r="IAV201" s="87">
        <f>IAT201+IAU201</f>
        <v>0</v>
      </c>
      <c r="IAW201" s="87">
        <v>0</v>
      </c>
      <c r="IAX201" s="87">
        <f>IAV201*(($H$150)+1)+(IF(IAW201&lt;101,IAW201,IF(IAW201&lt;201,IAW201/2,IF(IAW201&lt;=301,IAW201/3,IAW201/4))))</f>
        <v>0</v>
      </c>
      <c r="IAY201" s="108">
        <v>5</v>
      </c>
      <c r="IAZ201" s="109"/>
      <c r="IBA201" s="87"/>
      <c r="IBB201" s="87"/>
      <c r="IBC201" s="87">
        <v>0</v>
      </c>
      <c r="IBD201" s="87">
        <f>IBB201+IBC201</f>
        <v>0</v>
      </c>
      <c r="IBE201" s="87">
        <v>0</v>
      </c>
      <c r="IBF201" s="87">
        <f>IBD201*(($H$150)+1)+(IF(IBE201&lt;101,IBE201,IF(IBE201&lt;201,IBE201/2,IF(IBE201&lt;=301,IBE201/3,IBE201/4))))</f>
        <v>0</v>
      </c>
      <c r="IBG201" s="108">
        <v>5</v>
      </c>
      <c r="IBH201" s="109"/>
      <c r="IBI201" s="87"/>
      <c r="IBJ201" s="87"/>
      <c r="IBK201" s="87">
        <v>0</v>
      </c>
      <c r="IBL201" s="87">
        <f>IBJ201+IBK201</f>
        <v>0</v>
      </c>
      <c r="IBM201" s="87">
        <v>0</v>
      </c>
      <c r="IBN201" s="87">
        <f>IBL201*(($H$150)+1)+(IF(IBM201&lt;101,IBM201,IF(IBM201&lt;201,IBM201/2,IF(IBM201&lt;=301,IBM201/3,IBM201/4))))</f>
        <v>0</v>
      </c>
      <c r="IBO201" s="108">
        <v>5</v>
      </c>
      <c r="IBP201" s="109"/>
      <c r="IBQ201" s="87"/>
      <c r="IBR201" s="87"/>
      <c r="IBS201" s="87">
        <v>0</v>
      </c>
      <c r="IBT201" s="87">
        <f>IBR201+IBS201</f>
        <v>0</v>
      </c>
      <c r="IBU201" s="87">
        <v>0</v>
      </c>
      <c r="IBV201" s="87">
        <f>IBT201*(($H$150)+1)+(IF(IBU201&lt;101,IBU201,IF(IBU201&lt;201,IBU201/2,IF(IBU201&lt;=301,IBU201/3,IBU201/4))))</f>
        <v>0</v>
      </c>
      <c r="IBW201" s="108">
        <v>5</v>
      </c>
      <c r="IBX201" s="109"/>
      <c r="IBY201" s="87"/>
      <c r="IBZ201" s="87"/>
      <c r="ICA201" s="87">
        <v>0</v>
      </c>
      <c r="ICB201" s="87">
        <f>IBZ201+ICA201</f>
        <v>0</v>
      </c>
      <c r="ICC201" s="87">
        <v>0</v>
      </c>
      <c r="ICD201" s="87">
        <f>ICB201*(($H$150)+1)+(IF(ICC201&lt;101,ICC201,IF(ICC201&lt;201,ICC201/2,IF(ICC201&lt;=301,ICC201/3,ICC201/4))))</f>
        <v>0</v>
      </c>
      <c r="ICE201" s="108">
        <v>5</v>
      </c>
      <c r="ICF201" s="109"/>
      <c r="ICG201" s="87"/>
      <c r="ICH201" s="87"/>
      <c r="ICI201" s="87">
        <v>0</v>
      </c>
      <c r="ICJ201" s="87">
        <f>ICH201+ICI201</f>
        <v>0</v>
      </c>
      <c r="ICK201" s="87">
        <v>0</v>
      </c>
      <c r="ICL201" s="87">
        <f>ICJ201*(($H$150)+1)+(IF(ICK201&lt;101,ICK201,IF(ICK201&lt;201,ICK201/2,IF(ICK201&lt;=301,ICK201/3,ICK201/4))))</f>
        <v>0</v>
      </c>
      <c r="ICM201" s="108">
        <v>5</v>
      </c>
      <c r="ICN201" s="109"/>
      <c r="ICO201" s="87"/>
      <c r="ICP201" s="87"/>
      <c r="ICQ201" s="87">
        <v>0</v>
      </c>
      <c r="ICR201" s="87">
        <f>ICP201+ICQ201</f>
        <v>0</v>
      </c>
      <c r="ICS201" s="87">
        <v>0</v>
      </c>
      <c r="ICT201" s="87">
        <f>ICR201*(($H$150)+1)+(IF(ICS201&lt;101,ICS201,IF(ICS201&lt;201,ICS201/2,IF(ICS201&lt;=301,ICS201/3,ICS201/4))))</f>
        <v>0</v>
      </c>
      <c r="ICU201" s="108">
        <v>5</v>
      </c>
      <c r="ICV201" s="109"/>
      <c r="ICW201" s="87"/>
      <c r="ICX201" s="87"/>
      <c r="ICY201" s="87">
        <v>0</v>
      </c>
      <c r="ICZ201" s="87">
        <f>ICX201+ICY201</f>
        <v>0</v>
      </c>
      <c r="IDA201" s="87">
        <v>0</v>
      </c>
      <c r="IDB201" s="87">
        <f>ICZ201*(($H$150)+1)+(IF(IDA201&lt;101,IDA201,IF(IDA201&lt;201,IDA201/2,IF(IDA201&lt;=301,IDA201/3,IDA201/4))))</f>
        <v>0</v>
      </c>
      <c r="IDC201" s="108">
        <v>5</v>
      </c>
      <c r="IDD201" s="109"/>
      <c r="IDE201" s="87"/>
      <c r="IDF201" s="87"/>
      <c r="IDG201" s="87">
        <v>0</v>
      </c>
      <c r="IDH201" s="87">
        <f>IDF201+IDG201</f>
        <v>0</v>
      </c>
      <c r="IDI201" s="87">
        <v>0</v>
      </c>
      <c r="IDJ201" s="87">
        <f>IDH201*(($H$150)+1)+(IF(IDI201&lt;101,IDI201,IF(IDI201&lt;201,IDI201/2,IF(IDI201&lt;=301,IDI201/3,IDI201/4))))</f>
        <v>0</v>
      </c>
      <c r="IDK201" s="108">
        <v>5</v>
      </c>
      <c r="IDL201" s="109"/>
      <c r="IDM201" s="87"/>
      <c r="IDN201" s="87"/>
      <c r="IDO201" s="87">
        <v>0</v>
      </c>
      <c r="IDP201" s="87">
        <f>IDN201+IDO201</f>
        <v>0</v>
      </c>
      <c r="IDQ201" s="87">
        <v>0</v>
      </c>
      <c r="IDR201" s="87">
        <f>IDP201*(($H$150)+1)+(IF(IDQ201&lt;101,IDQ201,IF(IDQ201&lt;201,IDQ201/2,IF(IDQ201&lt;=301,IDQ201/3,IDQ201/4))))</f>
        <v>0</v>
      </c>
      <c r="IDS201" s="108">
        <v>5</v>
      </c>
      <c r="IDT201" s="109"/>
      <c r="IDU201" s="87"/>
      <c r="IDV201" s="87"/>
      <c r="IDW201" s="87">
        <v>0</v>
      </c>
      <c r="IDX201" s="87">
        <f>IDV201+IDW201</f>
        <v>0</v>
      </c>
      <c r="IDY201" s="87">
        <v>0</v>
      </c>
      <c r="IDZ201" s="87">
        <f>IDX201*(($H$150)+1)+(IF(IDY201&lt;101,IDY201,IF(IDY201&lt;201,IDY201/2,IF(IDY201&lt;=301,IDY201/3,IDY201/4))))</f>
        <v>0</v>
      </c>
      <c r="IEA201" s="108">
        <v>5</v>
      </c>
      <c r="IEB201" s="109"/>
      <c r="IEC201" s="87"/>
      <c r="IED201" s="87"/>
      <c r="IEE201" s="87">
        <v>0</v>
      </c>
      <c r="IEF201" s="87">
        <f>IED201+IEE201</f>
        <v>0</v>
      </c>
      <c r="IEG201" s="87">
        <v>0</v>
      </c>
      <c r="IEH201" s="87">
        <f>IEF201*(($H$150)+1)+(IF(IEG201&lt;101,IEG201,IF(IEG201&lt;201,IEG201/2,IF(IEG201&lt;=301,IEG201/3,IEG201/4))))</f>
        <v>0</v>
      </c>
      <c r="IEI201" s="108">
        <v>5</v>
      </c>
      <c r="IEJ201" s="109"/>
      <c r="IEK201" s="87"/>
      <c r="IEL201" s="87"/>
      <c r="IEM201" s="87">
        <v>0</v>
      </c>
      <c r="IEN201" s="87">
        <f>IEL201+IEM201</f>
        <v>0</v>
      </c>
      <c r="IEO201" s="87">
        <v>0</v>
      </c>
      <c r="IEP201" s="87">
        <f>IEN201*(($H$150)+1)+(IF(IEO201&lt;101,IEO201,IF(IEO201&lt;201,IEO201/2,IF(IEO201&lt;=301,IEO201/3,IEO201/4))))</f>
        <v>0</v>
      </c>
      <c r="IEQ201" s="108">
        <v>5</v>
      </c>
      <c r="IER201" s="109"/>
      <c r="IES201" s="87"/>
      <c r="IET201" s="87"/>
      <c r="IEU201" s="87">
        <v>0</v>
      </c>
      <c r="IEV201" s="87">
        <f>IET201+IEU201</f>
        <v>0</v>
      </c>
      <c r="IEW201" s="87">
        <v>0</v>
      </c>
      <c r="IEX201" s="87">
        <f>IEV201*(($H$150)+1)+(IF(IEW201&lt;101,IEW201,IF(IEW201&lt;201,IEW201/2,IF(IEW201&lt;=301,IEW201/3,IEW201/4))))</f>
        <v>0</v>
      </c>
      <c r="IEY201" s="108">
        <v>5</v>
      </c>
      <c r="IEZ201" s="109"/>
      <c r="IFA201" s="87"/>
      <c r="IFB201" s="87"/>
      <c r="IFC201" s="87">
        <v>0</v>
      </c>
      <c r="IFD201" s="87">
        <f>IFB201+IFC201</f>
        <v>0</v>
      </c>
      <c r="IFE201" s="87">
        <v>0</v>
      </c>
      <c r="IFF201" s="87">
        <f>IFD201*(($H$150)+1)+(IF(IFE201&lt;101,IFE201,IF(IFE201&lt;201,IFE201/2,IF(IFE201&lt;=301,IFE201/3,IFE201/4))))</f>
        <v>0</v>
      </c>
      <c r="IFG201" s="108">
        <v>5</v>
      </c>
      <c r="IFH201" s="109"/>
      <c r="IFI201" s="87"/>
      <c r="IFJ201" s="87"/>
      <c r="IFK201" s="87">
        <v>0</v>
      </c>
      <c r="IFL201" s="87">
        <f>IFJ201+IFK201</f>
        <v>0</v>
      </c>
      <c r="IFM201" s="87">
        <v>0</v>
      </c>
      <c r="IFN201" s="87">
        <f>IFL201*(($H$150)+1)+(IF(IFM201&lt;101,IFM201,IF(IFM201&lt;201,IFM201/2,IF(IFM201&lt;=301,IFM201/3,IFM201/4))))</f>
        <v>0</v>
      </c>
      <c r="IFO201" s="108">
        <v>5</v>
      </c>
      <c r="IFP201" s="109"/>
      <c r="IFQ201" s="87"/>
      <c r="IFR201" s="87"/>
      <c r="IFS201" s="87">
        <v>0</v>
      </c>
      <c r="IFT201" s="87">
        <f>IFR201+IFS201</f>
        <v>0</v>
      </c>
      <c r="IFU201" s="87">
        <v>0</v>
      </c>
      <c r="IFV201" s="87">
        <f>IFT201*(($H$150)+1)+(IF(IFU201&lt;101,IFU201,IF(IFU201&lt;201,IFU201/2,IF(IFU201&lt;=301,IFU201/3,IFU201/4))))</f>
        <v>0</v>
      </c>
      <c r="IFW201" s="108">
        <v>5</v>
      </c>
      <c r="IFX201" s="109"/>
      <c r="IFY201" s="87"/>
      <c r="IFZ201" s="87"/>
      <c r="IGA201" s="87">
        <v>0</v>
      </c>
      <c r="IGB201" s="87">
        <f>IFZ201+IGA201</f>
        <v>0</v>
      </c>
      <c r="IGC201" s="87">
        <v>0</v>
      </c>
      <c r="IGD201" s="87">
        <f>IGB201*(($H$150)+1)+(IF(IGC201&lt;101,IGC201,IF(IGC201&lt;201,IGC201/2,IF(IGC201&lt;=301,IGC201/3,IGC201/4))))</f>
        <v>0</v>
      </c>
      <c r="IGE201" s="108">
        <v>5</v>
      </c>
      <c r="IGF201" s="109"/>
      <c r="IGG201" s="87"/>
      <c r="IGH201" s="87"/>
      <c r="IGI201" s="87">
        <v>0</v>
      </c>
      <c r="IGJ201" s="87">
        <f>IGH201+IGI201</f>
        <v>0</v>
      </c>
      <c r="IGK201" s="87">
        <v>0</v>
      </c>
      <c r="IGL201" s="87">
        <f>IGJ201*(($H$150)+1)+(IF(IGK201&lt;101,IGK201,IF(IGK201&lt;201,IGK201/2,IF(IGK201&lt;=301,IGK201/3,IGK201/4))))</f>
        <v>0</v>
      </c>
      <c r="IGM201" s="108">
        <v>5</v>
      </c>
      <c r="IGN201" s="109"/>
      <c r="IGO201" s="87"/>
      <c r="IGP201" s="87"/>
      <c r="IGQ201" s="87">
        <v>0</v>
      </c>
      <c r="IGR201" s="87">
        <f>IGP201+IGQ201</f>
        <v>0</v>
      </c>
      <c r="IGS201" s="87">
        <v>0</v>
      </c>
      <c r="IGT201" s="87">
        <f>IGR201*(($H$150)+1)+(IF(IGS201&lt;101,IGS201,IF(IGS201&lt;201,IGS201/2,IF(IGS201&lt;=301,IGS201/3,IGS201/4))))</f>
        <v>0</v>
      </c>
      <c r="IGU201" s="108">
        <v>5</v>
      </c>
      <c r="IGV201" s="109"/>
      <c r="IGW201" s="87"/>
      <c r="IGX201" s="87"/>
      <c r="IGY201" s="87">
        <v>0</v>
      </c>
      <c r="IGZ201" s="87">
        <f>IGX201+IGY201</f>
        <v>0</v>
      </c>
      <c r="IHA201" s="87">
        <v>0</v>
      </c>
      <c r="IHB201" s="87">
        <f>IGZ201*(($H$150)+1)+(IF(IHA201&lt;101,IHA201,IF(IHA201&lt;201,IHA201/2,IF(IHA201&lt;=301,IHA201/3,IHA201/4))))</f>
        <v>0</v>
      </c>
      <c r="IHC201" s="108">
        <v>5</v>
      </c>
      <c r="IHD201" s="109"/>
      <c r="IHE201" s="87"/>
      <c r="IHF201" s="87"/>
      <c r="IHG201" s="87">
        <v>0</v>
      </c>
      <c r="IHH201" s="87">
        <f>IHF201+IHG201</f>
        <v>0</v>
      </c>
      <c r="IHI201" s="87">
        <v>0</v>
      </c>
      <c r="IHJ201" s="87">
        <f>IHH201*(($H$150)+1)+(IF(IHI201&lt;101,IHI201,IF(IHI201&lt;201,IHI201/2,IF(IHI201&lt;=301,IHI201/3,IHI201/4))))</f>
        <v>0</v>
      </c>
      <c r="IHK201" s="108">
        <v>5</v>
      </c>
      <c r="IHL201" s="109"/>
      <c r="IHM201" s="87"/>
      <c r="IHN201" s="87"/>
      <c r="IHO201" s="87">
        <v>0</v>
      </c>
      <c r="IHP201" s="87">
        <f>IHN201+IHO201</f>
        <v>0</v>
      </c>
      <c r="IHQ201" s="87">
        <v>0</v>
      </c>
      <c r="IHR201" s="87">
        <f>IHP201*(($H$150)+1)+(IF(IHQ201&lt;101,IHQ201,IF(IHQ201&lt;201,IHQ201/2,IF(IHQ201&lt;=301,IHQ201/3,IHQ201/4))))</f>
        <v>0</v>
      </c>
      <c r="IHS201" s="108">
        <v>5</v>
      </c>
      <c r="IHT201" s="109"/>
      <c r="IHU201" s="87"/>
      <c r="IHV201" s="87"/>
      <c r="IHW201" s="87">
        <v>0</v>
      </c>
      <c r="IHX201" s="87">
        <f>IHV201+IHW201</f>
        <v>0</v>
      </c>
      <c r="IHY201" s="87">
        <v>0</v>
      </c>
      <c r="IHZ201" s="87">
        <f>IHX201*(($H$150)+1)+(IF(IHY201&lt;101,IHY201,IF(IHY201&lt;201,IHY201/2,IF(IHY201&lt;=301,IHY201/3,IHY201/4))))</f>
        <v>0</v>
      </c>
      <c r="IIA201" s="108">
        <v>5</v>
      </c>
      <c r="IIB201" s="109"/>
      <c r="IIC201" s="87"/>
      <c r="IID201" s="87"/>
      <c r="IIE201" s="87">
        <v>0</v>
      </c>
      <c r="IIF201" s="87">
        <f>IID201+IIE201</f>
        <v>0</v>
      </c>
      <c r="IIG201" s="87">
        <v>0</v>
      </c>
      <c r="IIH201" s="87">
        <f>IIF201*(($H$150)+1)+(IF(IIG201&lt;101,IIG201,IF(IIG201&lt;201,IIG201/2,IF(IIG201&lt;=301,IIG201/3,IIG201/4))))</f>
        <v>0</v>
      </c>
      <c r="III201" s="108">
        <v>5</v>
      </c>
      <c r="IIJ201" s="109"/>
      <c r="IIK201" s="87"/>
      <c r="IIL201" s="87"/>
      <c r="IIM201" s="87">
        <v>0</v>
      </c>
      <c r="IIN201" s="87">
        <f>IIL201+IIM201</f>
        <v>0</v>
      </c>
      <c r="IIO201" s="87">
        <v>0</v>
      </c>
      <c r="IIP201" s="87">
        <f>IIN201*(($H$150)+1)+(IF(IIO201&lt;101,IIO201,IF(IIO201&lt;201,IIO201/2,IF(IIO201&lt;=301,IIO201/3,IIO201/4))))</f>
        <v>0</v>
      </c>
      <c r="IIQ201" s="108">
        <v>5</v>
      </c>
      <c r="IIR201" s="109"/>
      <c r="IIS201" s="87"/>
      <c r="IIT201" s="87"/>
      <c r="IIU201" s="87">
        <v>0</v>
      </c>
      <c r="IIV201" s="87">
        <f>IIT201+IIU201</f>
        <v>0</v>
      </c>
      <c r="IIW201" s="87">
        <v>0</v>
      </c>
      <c r="IIX201" s="87">
        <f>IIV201*(($H$150)+1)+(IF(IIW201&lt;101,IIW201,IF(IIW201&lt;201,IIW201/2,IF(IIW201&lt;=301,IIW201/3,IIW201/4))))</f>
        <v>0</v>
      </c>
      <c r="IIY201" s="108">
        <v>5</v>
      </c>
      <c r="IIZ201" s="109"/>
      <c r="IJA201" s="87"/>
      <c r="IJB201" s="87"/>
      <c r="IJC201" s="87">
        <v>0</v>
      </c>
      <c r="IJD201" s="87">
        <f>IJB201+IJC201</f>
        <v>0</v>
      </c>
      <c r="IJE201" s="87">
        <v>0</v>
      </c>
      <c r="IJF201" s="87">
        <f>IJD201*(($H$150)+1)+(IF(IJE201&lt;101,IJE201,IF(IJE201&lt;201,IJE201/2,IF(IJE201&lt;=301,IJE201/3,IJE201/4))))</f>
        <v>0</v>
      </c>
      <c r="IJG201" s="108">
        <v>5</v>
      </c>
      <c r="IJH201" s="109"/>
      <c r="IJI201" s="87"/>
      <c r="IJJ201" s="87"/>
      <c r="IJK201" s="87">
        <v>0</v>
      </c>
      <c r="IJL201" s="87">
        <f>IJJ201+IJK201</f>
        <v>0</v>
      </c>
      <c r="IJM201" s="87">
        <v>0</v>
      </c>
      <c r="IJN201" s="87">
        <f>IJL201*(($H$150)+1)+(IF(IJM201&lt;101,IJM201,IF(IJM201&lt;201,IJM201/2,IF(IJM201&lt;=301,IJM201/3,IJM201/4))))</f>
        <v>0</v>
      </c>
      <c r="IJO201" s="108">
        <v>5</v>
      </c>
      <c r="IJP201" s="109"/>
      <c r="IJQ201" s="87"/>
      <c r="IJR201" s="87"/>
      <c r="IJS201" s="87">
        <v>0</v>
      </c>
      <c r="IJT201" s="87">
        <f>IJR201+IJS201</f>
        <v>0</v>
      </c>
      <c r="IJU201" s="87">
        <v>0</v>
      </c>
      <c r="IJV201" s="87">
        <f>IJT201*(($H$150)+1)+(IF(IJU201&lt;101,IJU201,IF(IJU201&lt;201,IJU201/2,IF(IJU201&lt;=301,IJU201/3,IJU201/4))))</f>
        <v>0</v>
      </c>
      <c r="IJW201" s="108">
        <v>5</v>
      </c>
      <c r="IJX201" s="109"/>
      <c r="IJY201" s="87"/>
      <c r="IJZ201" s="87"/>
      <c r="IKA201" s="87">
        <v>0</v>
      </c>
      <c r="IKB201" s="87">
        <f>IJZ201+IKA201</f>
        <v>0</v>
      </c>
      <c r="IKC201" s="87">
        <v>0</v>
      </c>
      <c r="IKD201" s="87">
        <f>IKB201*(($H$150)+1)+(IF(IKC201&lt;101,IKC201,IF(IKC201&lt;201,IKC201/2,IF(IKC201&lt;=301,IKC201/3,IKC201/4))))</f>
        <v>0</v>
      </c>
      <c r="IKE201" s="108">
        <v>5</v>
      </c>
      <c r="IKF201" s="109"/>
      <c r="IKG201" s="87"/>
      <c r="IKH201" s="87"/>
      <c r="IKI201" s="87">
        <v>0</v>
      </c>
      <c r="IKJ201" s="87">
        <f>IKH201+IKI201</f>
        <v>0</v>
      </c>
      <c r="IKK201" s="87">
        <v>0</v>
      </c>
      <c r="IKL201" s="87">
        <f>IKJ201*(($H$150)+1)+(IF(IKK201&lt;101,IKK201,IF(IKK201&lt;201,IKK201/2,IF(IKK201&lt;=301,IKK201/3,IKK201/4))))</f>
        <v>0</v>
      </c>
      <c r="IKM201" s="108">
        <v>5</v>
      </c>
      <c r="IKN201" s="109"/>
      <c r="IKO201" s="87"/>
      <c r="IKP201" s="87"/>
      <c r="IKQ201" s="87">
        <v>0</v>
      </c>
      <c r="IKR201" s="87">
        <f>IKP201+IKQ201</f>
        <v>0</v>
      </c>
      <c r="IKS201" s="87">
        <v>0</v>
      </c>
      <c r="IKT201" s="87">
        <f>IKR201*(($H$150)+1)+(IF(IKS201&lt;101,IKS201,IF(IKS201&lt;201,IKS201/2,IF(IKS201&lt;=301,IKS201/3,IKS201/4))))</f>
        <v>0</v>
      </c>
      <c r="IKU201" s="108">
        <v>5</v>
      </c>
      <c r="IKV201" s="109"/>
      <c r="IKW201" s="87"/>
      <c r="IKX201" s="87"/>
      <c r="IKY201" s="87">
        <v>0</v>
      </c>
      <c r="IKZ201" s="87">
        <f>IKX201+IKY201</f>
        <v>0</v>
      </c>
      <c r="ILA201" s="87">
        <v>0</v>
      </c>
      <c r="ILB201" s="87">
        <f>IKZ201*(($H$150)+1)+(IF(ILA201&lt;101,ILA201,IF(ILA201&lt;201,ILA201/2,IF(ILA201&lt;=301,ILA201/3,ILA201/4))))</f>
        <v>0</v>
      </c>
      <c r="ILC201" s="108">
        <v>5</v>
      </c>
      <c r="ILD201" s="109"/>
      <c r="ILE201" s="87"/>
      <c r="ILF201" s="87"/>
      <c r="ILG201" s="87">
        <v>0</v>
      </c>
      <c r="ILH201" s="87">
        <f>ILF201+ILG201</f>
        <v>0</v>
      </c>
      <c r="ILI201" s="87">
        <v>0</v>
      </c>
      <c r="ILJ201" s="87">
        <f>ILH201*(($H$150)+1)+(IF(ILI201&lt;101,ILI201,IF(ILI201&lt;201,ILI201/2,IF(ILI201&lt;=301,ILI201/3,ILI201/4))))</f>
        <v>0</v>
      </c>
      <c r="ILK201" s="108">
        <v>5</v>
      </c>
      <c r="ILL201" s="109"/>
      <c r="ILM201" s="87"/>
      <c r="ILN201" s="87"/>
      <c r="ILO201" s="87">
        <v>0</v>
      </c>
      <c r="ILP201" s="87">
        <f>ILN201+ILO201</f>
        <v>0</v>
      </c>
      <c r="ILQ201" s="87">
        <v>0</v>
      </c>
      <c r="ILR201" s="87">
        <f>ILP201*(($H$150)+1)+(IF(ILQ201&lt;101,ILQ201,IF(ILQ201&lt;201,ILQ201/2,IF(ILQ201&lt;=301,ILQ201/3,ILQ201/4))))</f>
        <v>0</v>
      </c>
      <c r="ILS201" s="108">
        <v>5</v>
      </c>
      <c r="ILT201" s="109"/>
      <c r="ILU201" s="87"/>
      <c r="ILV201" s="87"/>
      <c r="ILW201" s="87">
        <v>0</v>
      </c>
      <c r="ILX201" s="87">
        <f>ILV201+ILW201</f>
        <v>0</v>
      </c>
      <c r="ILY201" s="87">
        <v>0</v>
      </c>
      <c r="ILZ201" s="87">
        <f>ILX201*(($H$150)+1)+(IF(ILY201&lt;101,ILY201,IF(ILY201&lt;201,ILY201/2,IF(ILY201&lt;=301,ILY201/3,ILY201/4))))</f>
        <v>0</v>
      </c>
      <c r="IMA201" s="108">
        <v>5</v>
      </c>
      <c r="IMB201" s="109"/>
      <c r="IMC201" s="87"/>
      <c r="IMD201" s="87"/>
      <c r="IME201" s="87">
        <v>0</v>
      </c>
      <c r="IMF201" s="87">
        <f>IMD201+IME201</f>
        <v>0</v>
      </c>
      <c r="IMG201" s="87">
        <v>0</v>
      </c>
      <c r="IMH201" s="87">
        <f>IMF201*(($H$150)+1)+(IF(IMG201&lt;101,IMG201,IF(IMG201&lt;201,IMG201/2,IF(IMG201&lt;=301,IMG201/3,IMG201/4))))</f>
        <v>0</v>
      </c>
      <c r="IMI201" s="108">
        <v>5</v>
      </c>
      <c r="IMJ201" s="109"/>
      <c r="IMK201" s="87"/>
      <c r="IML201" s="87"/>
      <c r="IMM201" s="87">
        <v>0</v>
      </c>
      <c r="IMN201" s="87">
        <f>IML201+IMM201</f>
        <v>0</v>
      </c>
      <c r="IMO201" s="87">
        <v>0</v>
      </c>
      <c r="IMP201" s="87">
        <f>IMN201*(($H$150)+1)+(IF(IMO201&lt;101,IMO201,IF(IMO201&lt;201,IMO201/2,IF(IMO201&lt;=301,IMO201/3,IMO201/4))))</f>
        <v>0</v>
      </c>
      <c r="IMQ201" s="108">
        <v>5</v>
      </c>
      <c r="IMR201" s="109"/>
      <c r="IMS201" s="87"/>
      <c r="IMT201" s="87"/>
      <c r="IMU201" s="87">
        <v>0</v>
      </c>
      <c r="IMV201" s="87">
        <f>IMT201+IMU201</f>
        <v>0</v>
      </c>
      <c r="IMW201" s="87">
        <v>0</v>
      </c>
      <c r="IMX201" s="87">
        <f>IMV201*(($H$150)+1)+(IF(IMW201&lt;101,IMW201,IF(IMW201&lt;201,IMW201/2,IF(IMW201&lt;=301,IMW201/3,IMW201/4))))</f>
        <v>0</v>
      </c>
      <c r="IMY201" s="108">
        <v>5</v>
      </c>
      <c r="IMZ201" s="109"/>
      <c r="INA201" s="87"/>
      <c r="INB201" s="87"/>
      <c r="INC201" s="87">
        <v>0</v>
      </c>
      <c r="IND201" s="87">
        <f>INB201+INC201</f>
        <v>0</v>
      </c>
      <c r="INE201" s="87">
        <v>0</v>
      </c>
      <c r="INF201" s="87">
        <f>IND201*(($H$150)+1)+(IF(INE201&lt;101,INE201,IF(INE201&lt;201,INE201/2,IF(INE201&lt;=301,INE201/3,INE201/4))))</f>
        <v>0</v>
      </c>
      <c r="ING201" s="108">
        <v>5</v>
      </c>
      <c r="INH201" s="109"/>
      <c r="INI201" s="87"/>
      <c r="INJ201" s="87"/>
      <c r="INK201" s="87">
        <v>0</v>
      </c>
      <c r="INL201" s="87">
        <f>INJ201+INK201</f>
        <v>0</v>
      </c>
      <c r="INM201" s="87">
        <v>0</v>
      </c>
      <c r="INN201" s="87">
        <f>INL201*(($H$150)+1)+(IF(INM201&lt;101,INM201,IF(INM201&lt;201,INM201/2,IF(INM201&lt;=301,INM201/3,INM201/4))))</f>
        <v>0</v>
      </c>
      <c r="INO201" s="108">
        <v>5</v>
      </c>
      <c r="INP201" s="109"/>
      <c r="INQ201" s="87"/>
      <c r="INR201" s="87"/>
      <c r="INS201" s="87">
        <v>0</v>
      </c>
      <c r="INT201" s="87">
        <f>INR201+INS201</f>
        <v>0</v>
      </c>
      <c r="INU201" s="87">
        <v>0</v>
      </c>
      <c r="INV201" s="87">
        <f>INT201*(($H$150)+1)+(IF(INU201&lt;101,INU201,IF(INU201&lt;201,INU201/2,IF(INU201&lt;=301,INU201/3,INU201/4))))</f>
        <v>0</v>
      </c>
      <c r="INW201" s="108">
        <v>5</v>
      </c>
      <c r="INX201" s="109"/>
      <c r="INY201" s="87"/>
      <c r="INZ201" s="87"/>
      <c r="IOA201" s="87">
        <v>0</v>
      </c>
      <c r="IOB201" s="87">
        <f>INZ201+IOA201</f>
        <v>0</v>
      </c>
      <c r="IOC201" s="87">
        <v>0</v>
      </c>
      <c r="IOD201" s="87">
        <f>IOB201*(($H$150)+1)+(IF(IOC201&lt;101,IOC201,IF(IOC201&lt;201,IOC201/2,IF(IOC201&lt;=301,IOC201/3,IOC201/4))))</f>
        <v>0</v>
      </c>
      <c r="IOE201" s="108">
        <v>5</v>
      </c>
      <c r="IOF201" s="109"/>
      <c r="IOG201" s="87"/>
      <c r="IOH201" s="87"/>
      <c r="IOI201" s="87">
        <v>0</v>
      </c>
      <c r="IOJ201" s="87">
        <f>IOH201+IOI201</f>
        <v>0</v>
      </c>
      <c r="IOK201" s="87">
        <v>0</v>
      </c>
      <c r="IOL201" s="87">
        <f>IOJ201*(($H$150)+1)+(IF(IOK201&lt;101,IOK201,IF(IOK201&lt;201,IOK201/2,IF(IOK201&lt;=301,IOK201/3,IOK201/4))))</f>
        <v>0</v>
      </c>
      <c r="IOM201" s="108">
        <v>5</v>
      </c>
      <c r="ION201" s="109"/>
      <c r="IOO201" s="87"/>
      <c r="IOP201" s="87"/>
      <c r="IOQ201" s="87">
        <v>0</v>
      </c>
      <c r="IOR201" s="87">
        <f>IOP201+IOQ201</f>
        <v>0</v>
      </c>
      <c r="IOS201" s="87">
        <v>0</v>
      </c>
      <c r="IOT201" s="87">
        <f>IOR201*(($H$150)+1)+(IF(IOS201&lt;101,IOS201,IF(IOS201&lt;201,IOS201/2,IF(IOS201&lt;=301,IOS201/3,IOS201/4))))</f>
        <v>0</v>
      </c>
      <c r="IOU201" s="108">
        <v>5</v>
      </c>
      <c r="IOV201" s="109"/>
      <c r="IOW201" s="87"/>
      <c r="IOX201" s="87"/>
      <c r="IOY201" s="87">
        <v>0</v>
      </c>
      <c r="IOZ201" s="87">
        <f>IOX201+IOY201</f>
        <v>0</v>
      </c>
      <c r="IPA201" s="87">
        <v>0</v>
      </c>
      <c r="IPB201" s="87">
        <f>IOZ201*(($H$150)+1)+(IF(IPA201&lt;101,IPA201,IF(IPA201&lt;201,IPA201/2,IF(IPA201&lt;=301,IPA201/3,IPA201/4))))</f>
        <v>0</v>
      </c>
      <c r="IPC201" s="108">
        <v>5</v>
      </c>
      <c r="IPD201" s="109"/>
      <c r="IPE201" s="87"/>
      <c r="IPF201" s="87"/>
      <c r="IPG201" s="87">
        <v>0</v>
      </c>
      <c r="IPH201" s="87">
        <f>IPF201+IPG201</f>
        <v>0</v>
      </c>
      <c r="IPI201" s="87">
        <v>0</v>
      </c>
      <c r="IPJ201" s="87">
        <f>IPH201*(($H$150)+1)+(IF(IPI201&lt;101,IPI201,IF(IPI201&lt;201,IPI201/2,IF(IPI201&lt;=301,IPI201/3,IPI201/4))))</f>
        <v>0</v>
      </c>
      <c r="IPK201" s="108">
        <v>5</v>
      </c>
      <c r="IPL201" s="109"/>
      <c r="IPM201" s="87"/>
      <c r="IPN201" s="87"/>
      <c r="IPO201" s="87">
        <v>0</v>
      </c>
      <c r="IPP201" s="87">
        <f>IPN201+IPO201</f>
        <v>0</v>
      </c>
      <c r="IPQ201" s="87">
        <v>0</v>
      </c>
      <c r="IPR201" s="87">
        <f>IPP201*(($H$150)+1)+(IF(IPQ201&lt;101,IPQ201,IF(IPQ201&lt;201,IPQ201/2,IF(IPQ201&lt;=301,IPQ201/3,IPQ201/4))))</f>
        <v>0</v>
      </c>
      <c r="IPS201" s="108">
        <v>5</v>
      </c>
      <c r="IPT201" s="109"/>
      <c r="IPU201" s="87"/>
      <c r="IPV201" s="87"/>
      <c r="IPW201" s="87">
        <v>0</v>
      </c>
      <c r="IPX201" s="87">
        <f>IPV201+IPW201</f>
        <v>0</v>
      </c>
      <c r="IPY201" s="87">
        <v>0</v>
      </c>
      <c r="IPZ201" s="87">
        <f>IPX201*(($H$150)+1)+(IF(IPY201&lt;101,IPY201,IF(IPY201&lt;201,IPY201/2,IF(IPY201&lt;=301,IPY201/3,IPY201/4))))</f>
        <v>0</v>
      </c>
      <c r="IQA201" s="108">
        <v>5</v>
      </c>
      <c r="IQB201" s="109"/>
      <c r="IQC201" s="87"/>
      <c r="IQD201" s="87"/>
      <c r="IQE201" s="87">
        <v>0</v>
      </c>
      <c r="IQF201" s="87">
        <f>IQD201+IQE201</f>
        <v>0</v>
      </c>
      <c r="IQG201" s="87">
        <v>0</v>
      </c>
      <c r="IQH201" s="87">
        <f>IQF201*(($H$150)+1)+(IF(IQG201&lt;101,IQG201,IF(IQG201&lt;201,IQG201/2,IF(IQG201&lt;=301,IQG201/3,IQG201/4))))</f>
        <v>0</v>
      </c>
      <c r="IQI201" s="108">
        <v>5</v>
      </c>
      <c r="IQJ201" s="109"/>
      <c r="IQK201" s="87"/>
      <c r="IQL201" s="87"/>
      <c r="IQM201" s="87">
        <v>0</v>
      </c>
      <c r="IQN201" s="87">
        <f>IQL201+IQM201</f>
        <v>0</v>
      </c>
      <c r="IQO201" s="87">
        <v>0</v>
      </c>
      <c r="IQP201" s="87">
        <f>IQN201*(($H$150)+1)+(IF(IQO201&lt;101,IQO201,IF(IQO201&lt;201,IQO201/2,IF(IQO201&lt;=301,IQO201/3,IQO201/4))))</f>
        <v>0</v>
      </c>
      <c r="IQQ201" s="108">
        <v>5</v>
      </c>
      <c r="IQR201" s="109"/>
      <c r="IQS201" s="87"/>
      <c r="IQT201" s="87"/>
      <c r="IQU201" s="87">
        <v>0</v>
      </c>
      <c r="IQV201" s="87">
        <f>IQT201+IQU201</f>
        <v>0</v>
      </c>
      <c r="IQW201" s="87">
        <v>0</v>
      </c>
      <c r="IQX201" s="87">
        <f>IQV201*(($H$150)+1)+(IF(IQW201&lt;101,IQW201,IF(IQW201&lt;201,IQW201/2,IF(IQW201&lt;=301,IQW201/3,IQW201/4))))</f>
        <v>0</v>
      </c>
      <c r="IQY201" s="108">
        <v>5</v>
      </c>
      <c r="IQZ201" s="109"/>
      <c r="IRA201" s="87"/>
      <c r="IRB201" s="87"/>
      <c r="IRC201" s="87">
        <v>0</v>
      </c>
      <c r="IRD201" s="87">
        <f>IRB201+IRC201</f>
        <v>0</v>
      </c>
      <c r="IRE201" s="87">
        <v>0</v>
      </c>
      <c r="IRF201" s="87">
        <f>IRD201*(($H$150)+1)+(IF(IRE201&lt;101,IRE201,IF(IRE201&lt;201,IRE201/2,IF(IRE201&lt;=301,IRE201/3,IRE201/4))))</f>
        <v>0</v>
      </c>
      <c r="IRG201" s="108">
        <v>5</v>
      </c>
      <c r="IRH201" s="109"/>
      <c r="IRI201" s="87"/>
      <c r="IRJ201" s="87"/>
      <c r="IRK201" s="87">
        <v>0</v>
      </c>
      <c r="IRL201" s="87">
        <f>IRJ201+IRK201</f>
        <v>0</v>
      </c>
      <c r="IRM201" s="87">
        <v>0</v>
      </c>
      <c r="IRN201" s="87">
        <f>IRL201*(($H$150)+1)+(IF(IRM201&lt;101,IRM201,IF(IRM201&lt;201,IRM201/2,IF(IRM201&lt;=301,IRM201/3,IRM201/4))))</f>
        <v>0</v>
      </c>
      <c r="IRO201" s="108">
        <v>5</v>
      </c>
      <c r="IRP201" s="109"/>
      <c r="IRQ201" s="87"/>
      <c r="IRR201" s="87"/>
      <c r="IRS201" s="87">
        <v>0</v>
      </c>
      <c r="IRT201" s="87">
        <f>IRR201+IRS201</f>
        <v>0</v>
      </c>
      <c r="IRU201" s="87">
        <v>0</v>
      </c>
      <c r="IRV201" s="87">
        <f>IRT201*(($H$150)+1)+(IF(IRU201&lt;101,IRU201,IF(IRU201&lt;201,IRU201/2,IF(IRU201&lt;=301,IRU201/3,IRU201/4))))</f>
        <v>0</v>
      </c>
      <c r="IRW201" s="108">
        <v>5</v>
      </c>
      <c r="IRX201" s="109"/>
      <c r="IRY201" s="87"/>
      <c r="IRZ201" s="87"/>
      <c r="ISA201" s="87">
        <v>0</v>
      </c>
      <c r="ISB201" s="87">
        <f>IRZ201+ISA201</f>
        <v>0</v>
      </c>
      <c r="ISC201" s="87">
        <v>0</v>
      </c>
      <c r="ISD201" s="87">
        <f>ISB201*(($H$150)+1)+(IF(ISC201&lt;101,ISC201,IF(ISC201&lt;201,ISC201/2,IF(ISC201&lt;=301,ISC201/3,ISC201/4))))</f>
        <v>0</v>
      </c>
      <c r="ISE201" s="108">
        <v>5</v>
      </c>
      <c r="ISF201" s="109"/>
      <c r="ISG201" s="87"/>
      <c r="ISH201" s="87"/>
      <c r="ISI201" s="87">
        <v>0</v>
      </c>
      <c r="ISJ201" s="87">
        <f>ISH201+ISI201</f>
        <v>0</v>
      </c>
      <c r="ISK201" s="87">
        <v>0</v>
      </c>
      <c r="ISL201" s="87">
        <f>ISJ201*(($H$150)+1)+(IF(ISK201&lt;101,ISK201,IF(ISK201&lt;201,ISK201/2,IF(ISK201&lt;=301,ISK201/3,ISK201/4))))</f>
        <v>0</v>
      </c>
      <c r="ISM201" s="108">
        <v>5</v>
      </c>
      <c r="ISN201" s="109"/>
      <c r="ISO201" s="87"/>
      <c r="ISP201" s="87"/>
      <c r="ISQ201" s="87">
        <v>0</v>
      </c>
      <c r="ISR201" s="87">
        <f>ISP201+ISQ201</f>
        <v>0</v>
      </c>
      <c r="ISS201" s="87">
        <v>0</v>
      </c>
      <c r="IST201" s="87">
        <f>ISR201*(($H$150)+1)+(IF(ISS201&lt;101,ISS201,IF(ISS201&lt;201,ISS201/2,IF(ISS201&lt;=301,ISS201/3,ISS201/4))))</f>
        <v>0</v>
      </c>
      <c r="ISU201" s="108">
        <v>5</v>
      </c>
      <c r="ISV201" s="109"/>
      <c r="ISW201" s="87"/>
      <c r="ISX201" s="87"/>
      <c r="ISY201" s="87">
        <v>0</v>
      </c>
      <c r="ISZ201" s="87">
        <f>ISX201+ISY201</f>
        <v>0</v>
      </c>
      <c r="ITA201" s="87">
        <v>0</v>
      </c>
      <c r="ITB201" s="87">
        <f>ISZ201*(($H$150)+1)+(IF(ITA201&lt;101,ITA201,IF(ITA201&lt;201,ITA201/2,IF(ITA201&lt;=301,ITA201/3,ITA201/4))))</f>
        <v>0</v>
      </c>
      <c r="ITC201" s="108">
        <v>5</v>
      </c>
      <c r="ITD201" s="109"/>
      <c r="ITE201" s="87"/>
      <c r="ITF201" s="87"/>
      <c r="ITG201" s="87">
        <v>0</v>
      </c>
      <c r="ITH201" s="87">
        <f>ITF201+ITG201</f>
        <v>0</v>
      </c>
      <c r="ITI201" s="87">
        <v>0</v>
      </c>
      <c r="ITJ201" s="87">
        <f>ITH201*(($H$150)+1)+(IF(ITI201&lt;101,ITI201,IF(ITI201&lt;201,ITI201/2,IF(ITI201&lt;=301,ITI201/3,ITI201/4))))</f>
        <v>0</v>
      </c>
      <c r="ITK201" s="108">
        <v>5</v>
      </c>
      <c r="ITL201" s="109"/>
      <c r="ITM201" s="87"/>
      <c r="ITN201" s="87"/>
      <c r="ITO201" s="87">
        <v>0</v>
      </c>
      <c r="ITP201" s="87">
        <f>ITN201+ITO201</f>
        <v>0</v>
      </c>
      <c r="ITQ201" s="87">
        <v>0</v>
      </c>
      <c r="ITR201" s="87">
        <f>ITP201*(($H$150)+1)+(IF(ITQ201&lt;101,ITQ201,IF(ITQ201&lt;201,ITQ201/2,IF(ITQ201&lt;=301,ITQ201/3,ITQ201/4))))</f>
        <v>0</v>
      </c>
      <c r="ITS201" s="108">
        <v>5</v>
      </c>
      <c r="ITT201" s="109"/>
      <c r="ITU201" s="87"/>
      <c r="ITV201" s="87"/>
      <c r="ITW201" s="87">
        <v>0</v>
      </c>
      <c r="ITX201" s="87">
        <f>ITV201+ITW201</f>
        <v>0</v>
      </c>
      <c r="ITY201" s="87">
        <v>0</v>
      </c>
      <c r="ITZ201" s="87">
        <f>ITX201*(($H$150)+1)+(IF(ITY201&lt;101,ITY201,IF(ITY201&lt;201,ITY201/2,IF(ITY201&lt;=301,ITY201/3,ITY201/4))))</f>
        <v>0</v>
      </c>
      <c r="IUA201" s="108">
        <v>5</v>
      </c>
      <c r="IUB201" s="109"/>
      <c r="IUC201" s="87"/>
      <c r="IUD201" s="87"/>
      <c r="IUE201" s="87">
        <v>0</v>
      </c>
      <c r="IUF201" s="87">
        <f>IUD201+IUE201</f>
        <v>0</v>
      </c>
      <c r="IUG201" s="87">
        <v>0</v>
      </c>
      <c r="IUH201" s="87">
        <f>IUF201*(($H$150)+1)+(IF(IUG201&lt;101,IUG201,IF(IUG201&lt;201,IUG201/2,IF(IUG201&lt;=301,IUG201/3,IUG201/4))))</f>
        <v>0</v>
      </c>
      <c r="IUI201" s="108">
        <v>5</v>
      </c>
      <c r="IUJ201" s="109"/>
      <c r="IUK201" s="87"/>
      <c r="IUL201" s="87"/>
      <c r="IUM201" s="87">
        <v>0</v>
      </c>
      <c r="IUN201" s="87">
        <f>IUL201+IUM201</f>
        <v>0</v>
      </c>
      <c r="IUO201" s="87">
        <v>0</v>
      </c>
      <c r="IUP201" s="87">
        <f>IUN201*(($H$150)+1)+(IF(IUO201&lt;101,IUO201,IF(IUO201&lt;201,IUO201/2,IF(IUO201&lt;=301,IUO201/3,IUO201/4))))</f>
        <v>0</v>
      </c>
      <c r="IUQ201" s="108">
        <v>5</v>
      </c>
      <c r="IUR201" s="109"/>
      <c r="IUS201" s="87"/>
      <c r="IUT201" s="87"/>
      <c r="IUU201" s="87">
        <v>0</v>
      </c>
      <c r="IUV201" s="87">
        <f>IUT201+IUU201</f>
        <v>0</v>
      </c>
      <c r="IUW201" s="87">
        <v>0</v>
      </c>
      <c r="IUX201" s="87">
        <f>IUV201*(($H$150)+1)+(IF(IUW201&lt;101,IUW201,IF(IUW201&lt;201,IUW201/2,IF(IUW201&lt;=301,IUW201/3,IUW201/4))))</f>
        <v>0</v>
      </c>
      <c r="IUY201" s="108">
        <v>5</v>
      </c>
      <c r="IUZ201" s="109"/>
      <c r="IVA201" s="87"/>
      <c r="IVB201" s="87"/>
      <c r="IVC201" s="87">
        <v>0</v>
      </c>
      <c r="IVD201" s="87">
        <f>IVB201+IVC201</f>
        <v>0</v>
      </c>
      <c r="IVE201" s="87">
        <v>0</v>
      </c>
      <c r="IVF201" s="87">
        <f>IVD201*(($H$150)+1)+(IF(IVE201&lt;101,IVE201,IF(IVE201&lt;201,IVE201/2,IF(IVE201&lt;=301,IVE201/3,IVE201/4))))</f>
        <v>0</v>
      </c>
      <c r="IVG201" s="108">
        <v>5</v>
      </c>
      <c r="IVH201" s="109"/>
      <c r="IVI201" s="87"/>
      <c r="IVJ201" s="87"/>
      <c r="IVK201" s="87">
        <v>0</v>
      </c>
      <c r="IVL201" s="87">
        <f>IVJ201+IVK201</f>
        <v>0</v>
      </c>
      <c r="IVM201" s="87">
        <v>0</v>
      </c>
      <c r="IVN201" s="87">
        <f>IVL201*(($H$150)+1)+(IF(IVM201&lt;101,IVM201,IF(IVM201&lt;201,IVM201/2,IF(IVM201&lt;=301,IVM201/3,IVM201/4))))</f>
        <v>0</v>
      </c>
      <c r="IVO201" s="108">
        <v>5</v>
      </c>
      <c r="IVP201" s="109"/>
      <c r="IVQ201" s="87"/>
      <c r="IVR201" s="87"/>
      <c r="IVS201" s="87">
        <v>0</v>
      </c>
      <c r="IVT201" s="87">
        <f>IVR201+IVS201</f>
        <v>0</v>
      </c>
      <c r="IVU201" s="87">
        <v>0</v>
      </c>
      <c r="IVV201" s="87">
        <f>IVT201*(($H$150)+1)+(IF(IVU201&lt;101,IVU201,IF(IVU201&lt;201,IVU201/2,IF(IVU201&lt;=301,IVU201/3,IVU201/4))))</f>
        <v>0</v>
      </c>
      <c r="IVW201" s="108">
        <v>5</v>
      </c>
      <c r="IVX201" s="109"/>
      <c r="IVY201" s="87"/>
      <c r="IVZ201" s="87"/>
      <c r="IWA201" s="87">
        <v>0</v>
      </c>
      <c r="IWB201" s="87">
        <f>IVZ201+IWA201</f>
        <v>0</v>
      </c>
      <c r="IWC201" s="87">
        <v>0</v>
      </c>
      <c r="IWD201" s="87">
        <f>IWB201*(($H$150)+1)+(IF(IWC201&lt;101,IWC201,IF(IWC201&lt;201,IWC201/2,IF(IWC201&lt;=301,IWC201/3,IWC201/4))))</f>
        <v>0</v>
      </c>
      <c r="IWE201" s="108">
        <v>5</v>
      </c>
      <c r="IWF201" s="109"/>
      <c r="IWG201" s="87"/>
      <c r="IWH201" s="87"/>
      <c r="IWI201" s="87">
        <v>0</v>
      </c>
      <c r="IWJ201" s="87">
        <f>IWH201+IWI201</f>
        <v>0</v>
      </c>
      <c r="IWK201" s="87">
        <v>0</v>
      </c>
      <c r="IWL201" s="87">
        <f>IWJ201*(($H$150)+1)+(IF(IWK201&lt;101,IWK201,IF(IWK201&lt;201,IWK201/2,IF(IWK201&lt;=301,IWK201/3,IWK201/4))))</f>
        <v>0</v>
      </c>
      <c r="IWM201" s="108">
        <v>5</v>
      </c>
      <c r="IWN201" s="109"/>
      <c r="IWO201" s="87"/>
      <c r="IWP201" s="87"/>
      <c r="IWQ201" s="87">
        <v>0</v>
      </c>
      <c r="IWR201" s="87">
        <f>IWP201+IWQ201</f>
        <v>0</v>
      </c>
      <c r="IWS201" s="87">
        <v>0</v>
      </c>
      <c r="IWT201" s="87">
        <f>IWR201*(($H$150)+1)+(IF(IWS201&lt;101,IWS201,IF(IWS201&lt;201,IWS201/2,IF(IWS201&lt;=301,IWS201/3,IWS201/4))))</f>
        <v>0</v>
      </c>
      <c r="IWU201" s="108">
        <v>5</v>
      </c>
      <c r="IWV201" s="109"/>
      <c r="IWW201" s="87"/>
      <c r="IWX201" s="87"/>
      <c r="IWY201" s="87">
        <v>0</v>
      </c>
      <c r="IWZ201" s="87">
        <f>IWX201+IWY201</f>
        <v>0</v>
      </c>
      <c r="IXA201" s="87">
        <v>0</v>
      </c>
      <c r="IXB201" s="87">
        <f>IWZ201*(($H$150)+1)+(IF(IXA201&lt;101,IXA201,IF(IXA201&lt;201,IXA201/2,IF(IXA201&lt;=301,IXA201/3,IXA201/4))))</f>
        <v>0</v>
      </c>
      <c r="IXC201" s="108">
        <v>5</v>
      </c>
      <c r="IXD201" s="109"/>
      <c r="IXE201" s="87"/>
      <c r="IXF201" s="87"/>
      <c r="IXG201" s="87">
        <v>0</v>
      </c>
      <c r="IXH201" s="87">
        <f>IXF201+IXG201</f>
        <v>0</v>
      </c>
      <c r="IXI201" s="87">
        <v>0</v>
      </c>
      <c r="IXJ201" s="87">
        <f>IXH201*(($H$150)+1)+(IF(IXI201&lt;101,IXI201,IF(IXI201&lt;201,IXI201/2,IF(IXI201&lt;=301,IXI201/3,IXI201/4))))</f>
        <v>0</v>
      </c>
      <c r="IXK201" s="108">
        <v>5</v>
      </c>
      <c r="IXL201" s="109"/>
      <c r="IXM201" s="87"/>
      <c r="IXN201" s="87"/>
      <c r="IXO201" s="87">
        <v>0</v>
      </c>
      <c r="IXP201" s="87">
        <f>IXN201+IXO201</f>
        <v>0</v>
      </c>
      <c r="IXQ201" s="87">
        <v>0</v>
      </c>
      <c r="IXR201" s="87">
        <f>IXP201*(($H$150)+1)+(IF(IXQ201&lt;101,IXQ201,IF(IXQ201&lt;201,IXQ201/2,IF(IXQ201&lt;=301,IXQ201/3,IXQ201/4))))</f>
        <v>0</v>
      </c>
      <c r="IXS201" s="108">
        <v>5</v>
      </c>
      <c r="IXT201" s="109"/>
      <c r="IXU201" s="87"/>
      <c r="IXV201" s="87"/>
      <c r="IXW201" s="87">
        <v>0</v>
      </c>
      <c r="IXX201" s="87">
        <f>IXV201+IXW201</f>
        <v>0</v>
      </c>
      <c r="IXY201" s="87">
        <v>0</v>
      </c>
      <c r="IXZ201" s="87">
        <f>IXX201*(($H$150)+1)+(IF(IXY201&lt;101,IXY201,IF(IXY201&lt;201,IXY201/2,IF(IXY201&lt;=301,IXY201/3,IXY201/4))))</f>
        <v>0</v>
      </c>
      <c r="IYA201" s="108">
        <v>5</v>
      </c>
      <c r="IYB201" s="109"/>
      <c r="IYC201" s="87"/>
      <c r="IYD201" s="87"/>
      <c r="IYE201" s="87">
        <v>0</v>
      </c>
      <c r="IYF201" s="87">
        <f>IYD201+IYE201</f>
        <v>0</v>
      </c>
      <c r="IYG201" s="87">
        <v>0</v>
      </c>
      <c r="IYH201" s="87">
        <f>IYF201*(($H$150)+1)+(IF(IYG201&lt;101,IYG201,IF(IYG201&lt;201,IYG201/2,IF(IYG201&lt;=301,IYG201/3,IYG201/4))))</f>
        <v>0</v>
      </c>
      <c r="IYI201" s="108">
        <v>5</v>
      </c>
      <c r="IYJ201" s="109"/>
      <c r="IYK201" s="87"/>
      <c r="IYL201" s="87"/>
      <c r="IYM201" s="87">
        <v>0</v>
      </c>
      <c r="IYN201" s="87">
        <f>IYL201+IYM201</f>
        <v>0</v>
      </c>
      <c r="IYO201" s="87">
        <v>0</v>
      </c>
      <c r="IYP201" s="87">
        <f>IYN201*(($H$150)+1)+(IF(IYO201&lt;101,IYO201,IF(IYO201&lt;201,IYO201/2,IF(IYO201&lt;=301,IYO201/3,IYO201/4))))</f>
        <v>0</v>
      </c>
      <c r="IYQ201" s="108">
        <v>5</v>
      </c>
      <c r="IYR201" s="109"/>
      <c r="IYS201" s="87"/>
      <c r="IYT201" s="87"/>
      <c r="IYU201" s="87">
        <v>0</v>
      </c>
      <c r="IYV201" s="87">
        <f>IYT201+IYU201</f>
        <v>0</v>
      </c>
      <c r="IYW201" s="87">
        <v>0</v>
      </c>
      <c r="IYX201" s="87">
        <f>IYV201*(($H$150)+1)+(IF(IYW201&lt;101,IYW201,IF(IYW201&lt;201,IYW201/2,IF(IYW201&lt;=301,IYW201/3,IYW201/4))))</f>
        <v>0</v>
      </c>
      <c r="IYY201" s="108">
        <v>5</v>
      </c>
      <c r="IYZ201" s="109"/>
      <c r="IZA201" s="87"/>
      <c r="IZB201" s="87"/>
      <c r="IZC201" s="87">
        <v>0</v>
      </c>
      <c r="IZD201" s="87">
        <f>IZB201+IZC201</f>
        <v>0</v>
      </c>
      <c r="IZE201" s="87">
        <v>0</v>
      </c>
      <c r="IZF201" s="87">
        <f>IZD201*(($H$150)+1)+(IF(IZE201&lt;101,IZE201,IF(IZE201&lt;201,IZE201/2,IF(IZE201&lt;=301,IZE201/3,IZE201/4))))</f>
        <v>0</v>
      </c>
      <c r="IZG201" s="108">
        <v>5</v>
      </c>
      <c r="IZH201" s="109"/>
      <c r="IZI201" s="87"/>
      <c r="IZJ201" s="87"/>
      <c r="IZK201" s="87">
        <v>0</v>
      </c>
      <c r="IZL201" s="87">
        <f>IZJ201+IZK201</f>
        <v>0</v>
      </c>
      <c r="IZM201" s="87">
        <v>0</v>
      </c>
      <c r="IZN201" s="87">
        <f>IZL201*(($H$150)+1)+(IF(IZM201&lt;101,IZM201,IF(IZM201&lt;201,IZM201/2,IF(IZM201&lt;=301,IZM201/3,IZM201/4))))</f>
        <v>0</v>
      </c>
      <c r="IZO201" s="108">
        <v>5</v>
      </c>
      <c r="IZP201" s="109"/>
      <c r="IZQ201" s="87"/>
      <c r="IZR201" s="87"/>
      <c r="IZS201" s="87">
        <v>0</v>
      </c>
      <c r="IZT201" s="87">
        <f>IZR201+IZS201</f>
        <v>0</v>
      </c>
      <c r="IZU201" s="87">
        <v>0</v>
      </c>
      <c r="IZV201" s="87">
        <f>IZT201*(($H$150)+1)+(IF(IZU201&lt;101,IZU201,IF(IZU201&lt;201,IZU201/2,IF(IZU201&lt;=301,IZU201/3,IZU201/4))))</f>
        <v>0</v>
      </c>
      <c r="IZW201" s="108">
        <v>5</v>
      </c>
      <c r="IZX201" s="109"/>
      <c r="IZY201" s="87"/>
      <c r="IZZ201" s="87"/>
      <c r="JAA201" s="87">
        <v>0</v>
      </c>
      <c r="JAB201" s="87">
        <f>IZZ201+JAA201</f>
        <v>0</v>
      </c>
      <c r="JAC201" s="87">
        <v>0</v>
      </c>
      <c r="JAD201" s="87">
        <f>JAB201*(($H$150)+1)+(IF(JAC201&lt;101,JAC201,IF(JAC201&lt;201,JAC201/2,IF(JAC201&lt;=301,JAC201/3,JAC201/4))))</f>
        <v>0</v>
      </c>
      <c r="JAE201" s="108">
        <v>5</v>
      </c>
      <c r="JAF201" s="109"/>
      <c r="JAG201" s="87"/>
      <c r="JAH201" s="87"/>
      <c r="JAI201" s="87">
        <v>0</v>
      </c>
      <c r="JAJ201" s="87">
        <f>JAH201+JAI201</f>
        <v>0</v>
      </c>
      <c r="JAK201" s="87">
        <v>0</v>
      </c>
      <c r="JAL201" s="87">
        <f>JAJ201*(($H$150)+1)+(IF(JAK201&lt;101,JAK201,IF(JAK201&lt;201,JAK201/2,IF(JAK201&lt;=301,JAK201/3,JAK201/4))))</f>
        <v>0</v>
      </c>
      <c r="JAM201" s="108">
        <v>5</v>
      </c>
      <c r="JAN201" s="109"/>
      <c r="JAO201" s="87"/>
      <c r="JAP201" s="87"/>
      <c r="JAQ201" s="87">
        <v>0</v>
      </c>
      <c r="JAR201" s="87">
        <f>JAP201+JAQ201</f>
        <v>0</v>
      </c>
      <c r="JAS201" s="87">
        <v>0</v>
      </c>
      <c r="JAT201" s="87">
        <f>JAR201*(($H$150)+1)+(IF(JAS201&lt;101,JAS201,IF(JAS201&lt;201,JAS201/2,IF(JAS201&lt;=301,JAS201/3,JAS201/4))))</f>
        <v>0</v>
      </c>
      <c r="JAU201" s="108">
        <v>5</v>
      </c>
      <c r="JAV201" s="109"/>
      <c r="JAW201" s="87"/>
      <c r="JAX201" s="87"/>
      <c r="JAY201" s="87">
        <v>0</v>
      </c>
      <c r="JAZ201" s="87">
        <f>JAX201+JAY201</f>
        <v>0</v>
      </c>
      <c r="JBA201" s="87">
        <v>0</v>
      </c>
      <c r="JBB201" s="87">
        <f>JAZ201*(($H$150)+1)+(IF(JBA201&lt;101,JBA201,IF(JBA201&lt;201,JBA201/2,IF(JBA201&lt;=301,JBA201/3,JBA201/4))))</f>
        <v>0</v>
      </c>
      <c r="JBC201" s="108">
        <v>5</v>
      </c>
      <c r="JBD201" s="109"/>
      <c r="JBE201" s="87"/>
      <c r="JBF201" s="87"/>
      <c r="JBG201" s="87">
        <v>0</v>
      </c>
      <c r="JBH201" s="87">
        <f>JBF201+JBG201</f>
        <v>0</v>
      </c>
      <c r="JBI201" s="87">
        <v>0</v>
      </c>
      <c r="JBJ201" s="87">
        <f>JBH201*(($H$150)+1)+(IF(JBI201&lt;101,JBI201,IF(JBI201&lt;201,JBI201/2,IF(JBI201&lt;=301,JBI201/3,JBI201/4))))</f>
        <v>0</v>
      </c>
      <c r="JBK201" s="108">
        <v>5</v>
      </c>
      <c r="JBL201" s="109"/>
      <c r="JBM201" s="87"/>
      <c r="JBN201" s="87"/>
      <c r="JBO201" s="87">
        <v>0</v>
      </c>
      <c r="JBP201" s="87">
        <f>JBN201+JBO201</f>
        <v>0</v>
      </c>
      <c r="JBQ201" s="87">
        <v>0</v>
      </c>
      <c r="JBR201" s="87">
        <f>JBP201*(($H$150)+1)+(IF(JBQ201&lt;101,JBQ201,IF(JBQ201&lt;201,JBQ201/2,IF(JBQ201&lt;=301,JBQ201/3,JBQ201/4))))</f>
        <v>0</v>
      </c>
      <c r="JBS201" s="108">
        <v>5</v>
      </c>
      <c r="JBT201" s="109"/>
      <c r="JBU201" s="87"/>
      <c r="JBV201" s="87"/>
      <c r="JBW201" s="87">
        <v>0</v>
      </c>
      <c r="JBX201" s="87">
        <f>JBV201+JBW201</f>
        <v>0</v>
      </c>
      <c r="JBY201" s="87">
        <v>0</v>
      </c>
      <c r="JBZ201" s="87">
        <f>JBX201*(($H$150)+1)+(IF(JBY201&lt;101,JBY201,IF(JBY201&lt;201,JBY201/2,IF(JBY201&lt;=301,JBY201/3,JBY201/4))))</f>
        <v>0</v>
      </c>
      <c r="JCA201" s="108">
        <v>5</v>
      </c>
      <c r="JCB201" s="109"/>
      <c r="JCC201" s="87"/>
      <c r="JCD201" s="87"/>
      <c r="JCE201" s="87">
        <v>0</v>
      </c>
      <c r="JCF201" s="87">
        <f>JCD201+JCE201</f>
        <v>0</v>
      </c>
      <c r="JCG201" s="87">
        <v>0</v>
      </c>
      <c r="JCH201" s="87">
        <f>JCF201*(($H$150)+1)+(IF(JCG201&lt;101,JCG201,IF(JCG201&lt;201,JCG201/2,IF(JCG201&lt;=301,JCG201/3,JCG201/4))))</f>
        <v>0</v>
      </c>
      <c r="JCI201" s="108">
        <v>5</v>
      </c>
      <c r="JCJ201" s="109"/>
      <c r="JCK201" s="87"/>
      <c r="JCL201" s="87"/>
      <c r="JCM201" s="87">
        <v>0</v>
      </c>
      <c r="JCN201" s="87">
        <f>JCL201+JCM201</f>
        <v>0</v>
      </c>
      <c r="JCO201" s="87">
        <v>0</v>
      </c>
      <c r="JCP201" s="87">
        <f>JCN201*(($H$150)+1)+(IF(JCO201&lt;101,JCO201,IF(JCO201&lt;201,JCO201/2,IF(JCO201&lt;=301,JCO201/3,JCO201/4))))</f>
        <v>0</v>
      </c>
      <c r="JCQ201" s="108">
        <v>5</v>
      </c>
      <c r="JCR201" s="109"/>
      <c r="JCS201" s="87"/>
      <c r="JCT201" s="87"/>
      <c r="JCU201" s="87">
        <v>0</v>
      </c>
      <c r="JCV201" s="87">
        <f>JCT201+JCU201</f>
        <v>0</v>
      </c>
      <c r="JCW201" s="87">
        <v>0</v>
      </c>
      <c r="JCX201" s="87">
        <f>JCV201*(($H$150)+1)+(IF(JCW201&lt;101,JCW201,IF(JCW201&lt;201,JCW201/2,IF(JCW201&lt;=301,JCW201/3,JCW201/4))))</f>
        <v>0</v>
      </c>
      <c r="JCY201" s="108">
        <v>5</v>
      </c>
      <c r="JCZ201" s="109"/>
      <c r="JDA201" s="87"/>
      <c r="JDB201" s="87"/>
      <c r="JDC201" s="87">
        <v>0</v>
      </c>
      <c r="JDD201" s="87">
        <f>JDB201+JDC201</f>
        <v>0</v>
      </c>
      <c r="JDE201" s="87">
        <v>0</v>
      </c>
      <c r="JDF201" s="87">
        <f>JDD201*(($H$150)+1)+(IF(JDE201&lt;101,JDE201,IF(JDE201&lt;201,JDE201/2,IF(JDE201&lt;=301,JDE201/3,JDE201/4))))</f>
        <v>0</v>
      </c>
      <c r="JDG201" s="108">
        <v>5</v>
      </c>
      <c r="JDH201" s="109"/>
      <c r="JDI201" s="87"/>
      <c r="JDJ201" s="87"/>
      <c r="JDK201" s="87">
        <v>0</v>
      </c>
      <c r="JDL201" s="87">
        <f>JDJ201+JDK201</f>
        <v>0</v>
      </c>
      <c r="JDM201" s="87">
        <v>0</v>
      </c>
      <c r="JDN201" s="87">
        <f>JDL201*(($H$150)+1)+(IF(JDM201&lt;101,JDM201,IF(JDM201&lt;201,JDM201/2,IF(JDM201&lt;=301,JDM201/3,JDM201/4))))</f>
        <v>0</v>
      </c>
      <c r="JDO201" s="108">
        <v>5</v>
      </c>
      <c r="JDP201" s="109"/>
      <c r="JDQ201" s="87"/>
      <c r="JDR201" s="87"/>
      <c r="JDS201" s="87">
        <v>0</v>
      </c>
      <c r="JDT201" s="87">
        <f>JDR201+JDS201</f>
        <v>0</v>
      </c>
      <c r="JDU201" s="87">
        <v>0</v>
      </c>
      <c r="JDV201" s="87">
        <f>JDT201*(($H$150)+1)+(IF(JDU201&lt;101,JDU201,IF(JDU201&lt;201,JDU201/2,IF(JDU201&lt;=301,JDU201/3,JDU201/4))))</f>
        <v>0</v>
      </c>
      <c r="JDW201" s="108">
        <v>5</v>
      </c>
      <c r="JDX201" s="109"/>
      <c r="JDY201" s="87"/>
      <c r="JDZ201" s="87"/>
      <c r="JEA201" s="87">
        <v>0</v>
      </c>
      <c r="JEB201" s="87">
        <f>JDZ201+JEA201</f>
        <v>0</v>
      </c>
      <c r="JEC201" s="87">
        <v>0</v>
      </c>
      <c r="JED201" s="87">
        <f>JEB201*(($H$150)+1)+(IF(JEC201&lt;101,JEC201,IF(JEC201&lt;201,JEC201/2,IF(JEC201&lt;=301,JEC201/3,JEC201/4))))</f>
        <v>0</v>
      </c>
      <c r="JEE201" s="108">
        <v>5</v>
      </c>
      <c r="JEF201" s="109"/>
      <c r="JEG201" s="87"/>
      <c r="JEH201" s="87"/>
      <c r="JEI201" s="87">
        <v>0</v>
      </c>
      <c r="JEJ201" s="87">
        <f>JEH201+JEI201</f>
        <v>0</v>
      </c>
      <c r="JEK201" s="87">
        <v>0</v>
      </c>
      <c r="JEL201" s="87">
        <f>JEJ201*(($H$150)+1)+(IF(JEK201&lt;101,JEK201,IF(JEK201&lt;201,JEK201/2,IF(JEK201&lt;=301,JEK201/3,JEK201/4))))</f>
        <v>0</v>
      </c>
      <c r="JEM201" s="108">
        <v>5</v>
      </c>
      <c r="JEN201" s="109"/>
      <c r="JEO201" s="87"/>
      <c r="JEP201" s="87"/>
      <c r="JEQ201" s="87">
        <v>0</v>
      </c>
      <c r="JER201" s="87">
        <f>JEP201+JEQ201</f>
        <v>0</v>
      </c>
      <c r="JES201" s="87">
        <v>0</v>
      </c>
      <c r="JET201" s="87">
        <f>JER201*(($H$150)+1)+(IF(JES201&lt;101,JES201,IF(JES201&lt;201,JES201/2,IF(JES201&lt;=301,JES201/3,JES201/4))))</f>
        <v>0</v>
      </c>
      <c r="JEU201" s="108">
        <v>5</v>
      </c>
      <c r="JEV201" s="109"/>
      <c r="JEW201" s="87"/>
      <c r="JEX201" s="87"/>
      <c r="JEY201" s="87">
        <v>0</v>
      </c>
      <c r="JEZ201" s="87">
        <f>JEX201+JEY201</f>
        <v>0</v>
      </c>
      <c r="JFA201" s="87">
        <v>0</v>
      </c>
      <c r="JFB201" s="87">
        <f>JEZ201*(($H$150)+1)+(IF(JFA201&lt;101,JFA201,IF(JFA201&lt;201,JFA201/2,IF(JFA201&lt;=301,JFA201/3,JFA201/4))))</f>
        <v>0</v>
      </c>
      <c r="JFC201" s="108">
        <v>5</v>
      </c>
      <c r="JFD201" s="109"/>
      <c r="JFE201" s="87"/>
      <c r="JFF201" s="87"/>
      <c r="JFG201" s="87">
        <v>0</v>
      </c>
      <c r="JFH201" s="87">
        <f>JFF201+JFG201</f>
        <v>0</v>
      </c>
      <c r="JFI201" s="87">
        <v>0</v>
      </c>
      <c r="JFJ201" s="87">
        <f>JFH201*(($H$150)+1)+(IF(JFI201&lt;101,JFI201,IF(JFI201&lt;201,JFI201/2,IF(JFI201&lt;=301,JFI201/3,JFI201/4))))</f>
        <v>0</v>
      </c>
      <c r="JFK201" s="108">
        <v>5</v>
      </c>
      <c r="JFL201" s="109"/>
      <c r="JFM201" s="87"/>
      <c r="JFN201" s="87"/>
      <c r="JFO201" s="87">
        <v>0</v>
      </c>
      <c r="JFP201" s="87">
        <f>JFN201+JFO201</f>
        <v>0</v>
      </c>
      <c r="JFQ201" s="87">
        <v>0</v>
      </c>
      <c r="JFR201" s="87">
        <f>JFP201*(($H$150)+1)+(IF(JFQ201&lt;101,JFQ201,IF(JFQ201&lt;201,JFQ201/2,IF(JFQ201&lt;=301,JFQ201/3,JFQ201/4))))</f>
        <v>0</v>
      </c>
      <c r="JFS201" s="108">
        <v>5</v>
      </c>
      <c r="JFT201" s="109"/>
      <c r="JFU201" s="87"/>
      <c r="JFV201" s="87"/>
      <c r="JFW201" s="87">
        <v>0</v>
      </c>
      <c r="JFX201" s="87">
        <f>JFV201+JFW201</f>
        <v>0</v>
      </c>
      <c r="JFY201" s="87">
        <v>0</v>
      </c>
      <c r="JFZ201" s="87">
        <f>JFX201*(($H$150)+1)+(IF(JFY201&lt;101,JFY201,IF(JFY201&lt;201,JFY201/2,IF(JFY201&lt;=301,JFY201/3,JFY201/4))))</f>
        <v>0</v>
      </c>
      <c r="JGA201" s="108">
        <v>5</v>
      </c>
      <c r="JGB201" s="109"/>
      <c r="JGC201" s="87"/>
      <c r="JGD201" s="87"/>
      <c r="JGE201" s="87">
        <v>0</v>
      </c>
      <c r="JGF201" s="87">
        <f>JGD201+JGE201</f>
        <v>0</v>
      </c>
      <c r="JGG201" s="87">
        <v>0</v>
      </c>
      <c r="JGH201" s="87">
        <f>JGF201*(($H$150)+1)+(IF(JGG201&lt;101,JGG201,IF(JGG201&lt;201,JGG201/2,IF(JGG201&lt;=301,JGG201/3,JGG201/4))))</f>
        <v>0</v>
      </c>
      <c r="JGI201" s="108">
        <v>5</v>
      </c>
      <c r="JGJ201" s="109"/>
      <c r="JGK201" s="87"/>
      <c r="JGL201" s="87"/>
      <c r="JGM201" s="87">
        <v>0</v>
      </c>
      <c r="JGN201" s="87">
        <f>JGL201+JGM201</f>
        <v>0</v>
      </c>
      <c r="JGO201" s="87">
        <v>0</v>
      </c>
      <c r="JGP201" s="87">
        <f>JGN201*(($H$150)+1)+(IF(JGO201&lt;101,JGO201,IF(JGO201&lt;201,JGO201/2,IF(JGO201&lt;=301,JGO201/3,JGO201/4))))</f>
        <v>0</v>
      </c>
      <c r="JGQ201" s="108">
        <v>5</v>
      </c>
      <c r="JGR201" s="109"/>
      <c r="JGS201" s="87"/>
      <c r="JGT201" s="87"/>
      <c r="JGU201" s="87">
        <v>0</v>
      </c>
      <c r="JGV201" s="87">
        <f>JGT201+JGU201</f>
        <v>0</v>
      </c>
      <c r="JGW201" s="87">
        <v>0</v>
      </c>
      <c r="JGX201" s="87">
        <f>JGV201*(($H$150)+1)+(IF(JGW201&lt;101,JGW201,IF(JGW201&lt;201,JGW201/2,IF(JGW201&lt;=301,JGW201/3,JGW201/4))))</f>
        <v>0</v>
      </c>
      <c r="JGY201" s="108">
        <v>5</v>
      </c>
      <c r="JGZ201" s="109"/>
      <c r="JHA201" s="87"/>
      <c r="JHB201" s="87"/>
      <c r="JHC201" s="87">
        <v>0</v>
      </c>
      <c r="JHD201" s="87">
        <f>JHB201+JHC201</f>
        <v>0</v>
      </c>
      <c r="JHE201" s="87">
        <v>0</v>
      </c>
      <c r="JHF201" s="87">
        <f>JHD201*(($H$150)+1)+(IF(JHE201&lt;101,JHE201,IF(JHE201&lt;201,JHE201/2,IF(JHE201&lt;=301,JHE201/3,JHE201/4))))</f>
        <v>0</v>
      </c>
      <c r="JHG201" s="108">
        <v>5</v>
      </c>
      <c r="JHH201" s="109"/>
      <c r="JHI201" s="87"/>
      <c r="JHJ201" s="87"/>
      <c r="JHK201" s="87">
        <v>0</v>
      </c>
      <c r="JHL201" s="87">
        <f>JHJ201+JHK201</f>
        <v>0</v>
      </c>
      <c r="JHM201" s="87">
        <v>0</v>
      </c>
      <c r="JHN201" s="87">
        <f>JHL201*(($H$150)+1)+(IF(JHM201&lt;101,JHM201,IF(JHM201&lt;201,JHM201/2,IF(JHM201&lt;=301,JHM201/3,JHM201/4))))</f>
        <v>0</v>
      </c>
      <c r="JHO201" s="108">
        <v>5</v>
      </c>
      <c r="JHP201" s="109"/>
      <c r="JHQ201" s="87"/>
      <c r="JHR201" s="87"/>
      <c r="JHS201" s="87">
        <v>0</v>
      </c>
      <c r="JHT201" s="87">
        <f>JHR201+JHS201</f>
        <v>0</v>
      </c>
      <c r="JHU201" s="87">
        <v>0</v>
      </c>
      <c r="JHV201" s="87">
        <f>JHT201*(($H$150)+1)+(IF(JHU201&lt;101,JHU201,IF(JHU201&lt;201,JHU201/2,IF(JHU201&lt;=301,JHU201/3,JHU201/4))))</f>
        <v>0</v>
      </c>
      <c r="JHW201" s="108">
        <v>5</v>
      </c>
      <c r="JHX201" s="109"/>
      <c r="JHY201" s="87"/>
      <c r="JHZ201" s="87"/>
      <c r="JIA201" s="87">
        <v>0</v>
      </c>
      <c r="JIB201" s="87">
        <f>JHZ201+JIA201</f>
        <v>0</v>
      </c>
      <c r="JIC201" s="87">
        <v>0</v>
      </c>
      <c r="JID201" s="87">
        <f>JIB201*(($H$150)+1)+(IF(JIC201&lt;101,JIC201,IF(JIC201&lt;201,JIC201/2,IF(JIC201&lt;=301,JIC201/3,JIC201/4))))</f>
        <v>0</v>
      </c>
      <c r="JIE201" s="108">
        <v>5</v>
      </c>
      <c r="JIF201" s="109"/>
      <c r="JIG201" s="87"/>
      <c r="JIH201" s="87"/>
      <c r="JII201" s="87">
        <v>0</v>
      </c>
      <c r="JIJ201" s="87">
        <f>JIH201+JII201</f>
        <v>0</v>
      </c>
      <c r="JIK201" s="87">
        <v>0</v>
      </c>
      <c r="JIL201" s="87">
        <f>JIJ201*(($H$150)+1)+(IF(JIK201&lt;101,JIK201,IF(JIK201&lt;201,JIK201/2,IF(JIK201&lt;=301,JIK201/3,JIK201/4))))</f>
        <v>0</v>
      </c>
      <c r="JIM201" s="108">
        <v>5</v>
      </c>
      <c r="JIN201" s="109"/>
      <c r="JIO201" s="87"/>
      <c r="JIP201" s="87"/>
      <c r="JIQ201" s="87">
        <v>0</v>
      </c>
      <c r="JIR201" s="87">
        <f>JIP201+JIQ201</f>
        <v>0</v>
      </c>
      <c r="JIS201" s="87">
        <v>0</v>
      </c>
      <c r="JIT201" s="87">
        <f>JIR201*(($H$150)+1)+(IF(JIS201&lt;101,JIS201,IF(JIS201&lt;201,JIS201/2,IF(JIS201&lt;=301,JIS201/3,JIS201/4))))</f>
        <v>0</v>
      </c>
      <c r="JIU201" s="108">
        <v>5</v>
      </c>
      <c r="JIV201" s="109"/>
      <c r="JIW201" s="87"/>
      <c r="JIX201" s="87"/>
      <c r="JIY201" s="87">
        <v>0</v>
      </c>
      <c r="JIZ201" s="87">
        <f>JIX201+JIY201</f>
        <v>0</v>
      </c>
      <c r="JJA201" s="87">
        <v>0</v>
      </c>
      <c r="JJB201" s="87">
        <f>JIZ201*(($H$150)+1)+(IF(JJA201&lt;101,JJA201,IF(JJA201&lt;201,JJA201/2,IF(JJA201&lt;=301,JJA201/3,JJA201/4))))</f>
        <v>0</v>
      </c>
      <c r="JJC201" s="108">
        <v>5</v>
      </c>
      <c r="JJD201" s="109"/>
      <c r="JJE201" s="87"/>
      <c r="JJF201" s="87"/>
      <c r="JJG201" s="87">
        <v>0</v>
      </c>
      <c r="JJH201" s="87">
        <f>JJF201+JJG201</f>
        <v>0</v>
      </c>
      <c r="JJI201" s="87">
        <v>0</v>
      </c>
      <c r="JJJ201" s="87">
        <f>JJH201*(($H$150)+1)+(IF(JJI201&lt;101,JJI201,IF(JJI201&lt;201,JJI201/2,IF(JJI201&lt;=301,JJI201/3,JJI201/4))))</f>
        <v>0</v>
      </c>
      <c r="JJK201" s="108">
        <v>5</v>
      </c>
      <c r="JJL201" s="109"/>
      <c r="JJM201" s="87"/>
      <c r="JJN201" s="87"/>
      <c r="JJO201" s="87">
        <v>0</v>
      </c>
      <c r="JJP201" s="87">
        <f>JJN201+JJO201</f>
        <v>0</v>
      </c>
      <c r="JJQ201" s="87">
        <v>0</v>
      </c>
      <c r="JJR201" s="87">
        <f>JJP201*(($H$150)+1)+(IF(JJQ201&lt;101,JJQ201,IF(JJQ201&lt;201,JJQ201/2,IF(JJQ201&lt;=301,JJQ201/3,JJQ201/4))))</f>
        <v>0</v>
      </c>
      <c r="JJS201" s="108">
        <v>5</v>
      </c>
      <c r="JJT201" s="109"/>
      <c r="JJU201" s="87"/>
      <c r="JJV201" s="87"/>
      <c r="JJW201" s="87">
        <v>0</v>
      </c>
      <c r="JJX201" s="87">
        <f>JJV201+JJW201</f>
        <v>0</v>
      </c>
      <c r="JJY201" s="87">
        <v>0</v>
      </c>
      <c r="JJZ201" s="87">
        <f>JJX201*(($H$150)+1)+(IF(JJY201&lt;101,JJY201,IF(JJY201&lt;201,JJY201/2,IF(JJY201&lt;=301,JJY201/3,JJY201/4))))</f>
        <v>0</v>
      </c>
      <c r="JKA201" s="108">
        <v>5</v>
      </c>
      <c r="JKB201" s="109"/>
      <c r="JKC201" s="87"/>
      <c r="JKD201" s="87"/>
      <c r="JKE201" s="87">
        <v>0</v>
      </c>
      <c r="JKF201" s="87">
        <f>JKD201+JKE201</f>
        <v>0</v>
      </c>
      <c r="JKG201" s="87">
        <v>0</v>
      </c>
      <c r="JKH201" s="87">
        <f>JKF201*(($H$150)+1)+(IF(JKG201&lt;101,JKG201,IF(JKG201&lt;201,JKG201/2,IF(JKG201&lt;=301,JKG201/3,JKG201/4))))</f>
        <v>0</v>
      </c>
      <c r="JKI201" s="108">
        <v>5</v>
      </c>
      <c r="JKJ201" s="109"/>
      <c r="JKK201" s="87"/>
      <c r="JKL201" s="87"/>
      <c r="JKM201" s="87">
        <v>0</v>
      </c>
      <c r="JKN201" s="87">
        <f>JKL201+JKM201</f>
        <v>0</v>
      </c>
      <c r="JKO201" s="87">
        <v>0</v>
      </c>
      <c r="JKP201" s="87">
        <f>JKN201*(($H$150)+1)+(IF(JKO201&lt;101,JKO201,IF(JKO201&lt;201,JKO201/2,IF(JKO201&lt;=301,JKO201/3,JKO201/4))))</f>
        <v>0</v>
      </c>
      <c r="JKQ201" s="108">
        <v>5</v>
      </c>
      <c r="JKR201" s="109"/>
      <c r="JKS201" s="87"/>
      <c r="JKT201" s="87"/>
      <c r="JKU201" s="87">
        <v>0</v>
      </c>
      <c r="JKV201" s="87">
        <f>JKT201+JKU201</f>
        <v>0</v>
      </c>
      <c r="JKW201" s="87">
        <v>0</v>
      </c>
      <c r="JKX201" s="87">
        <f>JKV201*(($H$150)+1)+(IF(JKW201&lt;101,JKW201,IF(JKW201&lt;201,JKW201/2,IF(JKW201&lt;=301,JKW201/3,JKW201/4))))</f>
        <v>0</v>
      </c>
      <c r="JKY201" s="108">
        <v>5</v>
      </c>
      <c r="JKZ201" s="109"/>
      <c r="JLA201" s="87"/>
      <c r="JLB201" s="87"/>
      <c r="JLC201" s="87">
        <v>0</v>
      </c>
      <c r="JLD201" s="87">
        <f>JLB201+JLC201</f>
        <v>0</v>
      </c>
      <c r="JLE201" s="87">
        <v>0</v>
      </c>
      <c r="JLF201" s="87">
        <f>JLD201*(($H$150)+1)+(IF(JLE201&lt;101,JLE201,IF(JLE201&lt;201,JLE201/2,IF(JLE201&lt;=301,JLE201/3,JLE201/4))))</f>
        <v>0</v>
      </c>
      <c r="JLG201" s="108">
        <v>5</v>
      </c>
      <c r="JLH201" s="109"/>
      <c r="JLI201" s="87"/>
      <c r="JLJ201" s="87"/>
      <c r="JLK201" s="87">
        <v>0</v>
      </c>
      <c r="JLL201" s="87">
        <f>JLJ201+JLK201</f>
        <v>0</v>
      </c>
      <c r="JLM201" s="87">
        <v>0</v>
      </c>
      <c r="JLN201" s="87">
        <f>JLL201*(($H$150)+1)+(IF(JLM201&lt;101,JLM201,IF(JLM201&lt;201,JLM201/2,IF(JLM201&lt;=301,JLM201/3,JLM201/4))))</f>
        <v>0</v>
      </c>
      <c r="JLO201" s="108">
        <v>5</v>
      </c>
      <c r="JLP201" s="109"/>
      <c r="JLQ201" s="87"/>
      <c r="JLR201" s="87"/>
      <c r="JLS201" s="87">
        <v>0</v>
      </c>
      <c r="JLT201" s="87">
        <f>JLR201+JLS201</f>
        <v>0</v>
      </c>
      <c r="JLU201" s="87">
        <v>0</v>
      </c>
      <c r="JLV201" s="87">
        <f>JLT201*(($H$150)+1)+(IF(JLU201&lt;101,JLU201,IF(JLU201&lt;201,JLU201/2,IF(JLU201&lt;=301,JLU201/3,JLU201/4))))</f>
        <v>0</v>
      </c>
      <c r="JLW201" s="108">
        <v>5</v>
      </c>
      <c r="JLX201" s="109"/>
      <c r="JLY201" s="87"/>
      <c r="JLZ201" s="87"/>
      <c r="JMA201" s="87">
        <v>0</v>
      </c>
      <c r="JMB201" s="87">
        <f>JLZ201+JMA201</f>
        <v>0</v>
      </c>
      <c r="JMC201" s="87">
        <v>0</v>
      </c>
      <c r="JMD201" s="87">
        <f>JMB201*(($H$150)+1)+(IF(JMC201&lt;101,JMC201,IF(JMC201&lt;201,JMC201/2,IF(JMC201&lt;=301,JMC201/3,JMC201/4))))</f>
        <v>0</v>
      </c>
      <c r="JME201" s="108">
        <v>5</v>
      </c>
      <c r="JMF201" s="109"/>
      <c r="JMG201" s="87"/>
      <c r="JMH201" s="87"/>
      <c r="JMI201" s="87">
        <v>0</v>
      </c>
      <c r="JMJ201" s="87">
        <f>JMH201+JMI201</f>
        <v>0</v>
      </c>
      <c r="JMK201" s="87">
        <v>0</v>
      </c>
      <c r="JML201" s="87">
        <f>JMJ201*(($H$150)+1)+(IF(JMK201&lt;101,JMK201,IF(JMK201&lt;201,JMK201/2,IF(JMK201&lt;=301,JMK201/3,JMK201/4))))</f>
        <v>0</v>
      </c>
      <c r="JMM201" s="108">
        <v>5</v>
      </c>
      <c r="JMN201" s="109"/>
      <c r="JMO201" s="87"/>
      <c r="JMP201" s="87"/>
      <c r="JMQ201" s="87">
        <v>0</v>
      </c>
      <c r="JMR201" s="87">
        <f>JMP201+JMQ201</f>
        <v>0</v>
      </c>
      <c r="JMS201" s="87">
        <v>0</v>
      </c>
      <c r="JMT201" s="87">
        <f>JMR201*(($H$150)+1)+(IF(JMS201&lt;101,JMS201,IF(JMS201&lt;201,JMS201/2,IF(JMS201&lt;=301,JMS201/3,JMS201/4))))</f>
        <v>0</v>
      </c>
      <c r="JMU201" s="108">
        <v>5</v>
      </c>
      <c r="JMV201" s="109"/>
      <c r="JMW201" s="87"/>
      <c r="JMX201" s="87"/>
      <c r="JMY201" s="87">
        <v>0</v>
      </c>
      <c r="JMZ201" s="87">
        <f>JMX201+JMY201</f>
        <v>0</v>
      </c>
      <c r="JNA201" s="87">
        <v>0</v>
      </c>
      <c r="JNB201" s="87">
        <f>JMZ201*(($H$150)+1)+(IF(JNA201&lt;101,JNA201,IF(JNA201&lt;201,JNA201/2,IF(JNA201&lt;=301,JNA201/3,JNA201/4))))</f>
        <v>0</v>
      </c>
      <c r="JNC201" s="108">
        <v>5</v>
      </c>
      <c r="JND201" s="109"/>
      <c r="JNE201" s="87"/>
      <c r="JNF201" s="87"/>
      <c r="JNG201" s="87">
        <v>0</v>
      </c>
      <c r="JNH201" s="87">
        <f>JNF201+JNG201</f>
        <v>0</v>
      </c>
      <c r="JNI201" s="87">
        <v>0</v>
      </c>
      <c r="JNJ201" s="87">
        <f>JNH201*(($H$150)+1)+(IF(JNI201&lt;101,JNI201,IF(JNI201&lt;201,JNI201/2,IF(JNI201&lt;=301,JNI201/3,JNI201/4))))</f>
        <v>0</v>
      </c>
      <c r="JNK201" s="108">
        <v>5</v>
      </c>
      <c r="JNL201" s="109"/>
      <c r="JNM201" s="87"/>
      <c r="JNN201" s="87"/>
      <c r="JNO201" s="87">
        <v>0</v>
      </c>
      <c r="JNP201" s="87">
        <f>JNN201+JNO201</f>
        <v>0</v>
      </c>
      <c r="JNQ201" s="87">
        <v>0</v>
      </c>
      <c r="JNR201" s="87">
        <f>JNP201*(($H$150)+1)+(IF(JNQ201&lt;101,JNQ201,IF(JNQ201&lt;201,JNQ201/2,IF(JNQ201&lt;=301,JNQ201/3,JNQ201/4))))</f>
        <v>0</v>
      </c>
      <c r="JNS201" s="108">
        <v>5</v>
      </c>
      <c r="JNT201" s="109"/>
      <c r="JNU201" s="87"/>
      <c r="JNV201" s="87"/>
      <c r="JNW201" s="87">
        <v>0</v>
      </c>
      <c r="JNX201" s="87">
        <f>JNV201+JNW201</f>
        <v>0</v>
      </c>
      <c r="JNY201" s="87">
        <v>0</v>
      </c>
      <c r="JNZ201" s="87">
        <f>JNX201*(($H$150)+1)+(IF(JNY201&lt;101,JNY201,IF(JNY201&lt;201,JNY201/2,IF(JNY201&lt;=301,JNY201/3,JNY201/4))))</f>
        <v>0</v>
      </c>
      <c r="JOA201" s="108">
        <v>5</v>
      </c>
      <c r="JOB201" s="109"/>
      <c r="JOC201" s="87"/>
      <c r="JOD201" s="87"/>
      <c r="JOE201" s="87">
        <v>0</v>
      </c>
      <c r="JOF201" s="87">
        <f>JOD201+JOE201</f>
        <v>0</v>
      </c>
      <c r="JOG201" s="87">
        <v>0</v>
      </c>
      <c r="JOH201" s="87">
        <f>JOF201*(($H$150)+1)+(IF(JOG201&lt;101,JOG201,IF(JOG201&lt;201,JOG201/2,IF(JOG201&lt;=301,JOG201/3,JOG201/4))))</f>
        <v>0</v>
      </c>
      <c r="JOI201" s="108">
        <v>5</v>
      </c>
      <c r="JOJ201" s="109"/>
      <c r="JOK201" s="87"/>
      <c r="JOL201" s="87"/>
      <c r="JOM201" s="87">
        <v>0</v>
      </c>
      <c r="JON201" s="87">
        <f>JOL201+JOM201</f>
        <v>0</v>
      </c>
      <c r="JOO201" s="87">
        <v>0</v>
      </c>
      <c r="JOP201" s="87">
        <f>JON201*(($H$150)+1)+(IF(JOO201&lt;101,JOO201,IF(JOO201&lt;201,JOO201/2,IF(JOO201&lt;=301,JOO201/3,JOO201/4))))</f>
        <v>0</v>
      </c>
      <c r="JOQ201" s="108">
        <v>5</v>
      </c>
      <c r="JOR201" s="109"/>
      <c r="JOS201" s="87"/>
      <c r="JOT201" s="87"/>
      <c r="JOU201" s="87">
        <v>0</v>
      </c>
      <c r="JOV201" s="87">
        <f>JOT201+JOU201</f>
        <v>0</v>
      </c>
      <c r="JOW201" s="87">
        <v>0</v>
      </c>
      <c r="JOX201" s="87">
        <f>JOV201*(($H$150)+1)+(IF(JOW201&lt;101,JOW201,IF(JOW201&lt;201,JOW201/2,IF(JOW201&lt;=301,JOW201/3,JOW201/4))))</f>
        <v>0</v>
      </c>
      <c r="JOY201" s="108">
        <v>5</v>
      </c>
      <c r="JOZ201" s="109"/>
      <c r="JPA201" s="87"/>
      <c r="JPB201" s="87"/>
      <c r="JPC201" s="87">
        <v>0</v>
      </c>
      <c r="JPD201" s="87">
        <f>JPB201+JPC201</f>
        <v>0</v>
      </c>
      <c r="JPE201" s="87">
        <v>0</v>
      </c>
      <c r="JPF201" s="87">
        <f>JPD201*(($H$150)+1)+(IF(JPE201&lt;101,JPE201,IF(JPE201&lt;201,JPE201/2,IF(JPE201&lt;=301,JPE201/3,JPE201/4))))</f>
        <v>0</v>
      </c>
      <c r="JPG201" s="108">
        <v>5</v>
      </c>
      <c r="JPH201" s="109"/>
      <c r="JPI201" s="87"/>
      <c r="JPJ201" s="87"/>
      <c r="JPK201" s="87">
        <v>0</v>
      </c>
      <c r="JPL201" s="87">
        <f>JPJ201+JPK201</f>
        <v>0</v>
      </c>
      <c r="JPM201" s="87">
        <v>0</v>
      </c>
      <c r="JPN201" s="87">
        <f>JPL201*(($H$150)+1)+(IF(JPM201&lt;101,JPM201,IF(JPM201&lt;201,JPM201/2,IF(JPM201&lt;=301,JPM201/3,JPM201/4))))</f>
        <v>0</v>
      </c>
      <c r="JPO201" s="108">
        <v>5</v>
      </c>
      <c r="JPP201" s="109"/>
      <c r="JPQ201" s="87"/>
      <c r="JPR201" s="87"/>
      <c r="JPS201" s="87">
        <v>0</v>
      </c>
      <c r="JPT201" s="87">
        <f>JPR201+JPS201</f>
        <v>0</v>
      </c>
      <c r="JPU201" s="87">
        <v>0</v>
      </c>
      <c r="JPV201" s="87">
        <f>JPT201*(($H$150)+1)+(IF(JPU201&lt;101,JPU201,IF(JPU201&lt;201,JPU201/2,IF(JPU201&lt;=301,JPU201/3,JPU201/4))))</f>
        <v>0</v>
      </c>
      <c r="JPW201" s="108">
        <v>5</v>
      </c>
      <c r="JPX201" s="109"/>
      <c r="JPY201" s="87"/>
      <c r="JPZ201" s="87"/>
      <c r="JQA201" s="87">
        <v>0</v>
      </c>
      <c r="JQB201" s="87">
        <f>JPZ201+JQA201</f>
        <v>0</v>
      </c>
      <c r="JQC201" s="87">
        <v>0</v>
      </c>
      <c r="JQD201" s="87">
        <f>JQB201*(($H$150)+1)+(IF(JQC201&lt;101,JQC201,IF(JQC201&lt;201,JQC201/2,IF(JQC201&lt;=301,JQC201/3,JQC201/4))))</f>
        <v>0</v>
      </c>
      <c r="JQE201" s="108">
        <v>5</v>
      </c>
      <c r="JQF201" s="109"/>
      <c r="JQG201" s="87"/>
      <c r="JQH201" s="87"/>
      <c r="JQI201" s="87">
        <v>0</v>
      </c>
      <c r="JQJ201" s="87">
        <f>JQH201+JQI201</f>
        <v>0</v>
      </c>
      <c r="JQK201" s="87">
        <v>0</v>
      </c>
      <c r="JQL201" s="87">
        <f>JQJ201*(($H$150)+1)+(IF(JQK201&lt;101,JQK201,IF(JQK201&lt;201,JQK201/2,IF(JQK201&lt;=301,JQK201/3,JQK201/4))))</f>
        <v>0</v>
      </c>
      <c r="JQM201" s="108">
        <v>5</v>
      </c>
      <c r="JQN201" s="109"/>
      <c r="JQO201" s="87"/>
      <c r="JQP201" s="87"/>
      <c r="JQQ201" s="87">
        <v>0</v>
      </c>
      <c r="JQR201" s="87">
        <f>JQP201+JQQ201</f>
        <v>0</v>
      </c>
      <c r="JQS201" s="87">
        <v>0</v>
      </c>
      <c r="JQT201" s="87">
        <f>JQR201*(($H$150)+1)+(IF(JQS201&lt;101,JQS201,IF(JQS201&lt;201,JQS201/2,IF(JQS201&lt;=301,JQS201/3,JQS201/4))))</f>
        <v>0</v>
      </c>
      <c r="JQU201" s="108">
        <v>5</v>
      </c>
      <c r="JQV201" s="109"/>
      <c r="JQW201" s="87"/>
      <c r="JQX201" s="87"/>
      <c r="JQY201" s="87">
        <v>0</v>
      </c>
      <c r="JQZ201" s="87">
        <f>JQX201+JQY201</f>
        <v>0</v>
      </c>
      <c r="JRA201" s="87">
        <v>0</v>
      </c>
      <c r="JRB201" s="87">
        <f>JQZ201*(($H$150)+1)+(IF(JRA201&lt;101,JRA201,IF(JRA201&lt;201,JRA201/2,IF(JRA201&lt;=301,JRA201/3,JRA201/4))))</f>
        <v>0</v>
      </c>
      <c r="JRC201" s="108">
        <v>5</v>
      </c>
      <c r="JRD201" s="109"/>
      <c r="JRE201" s="87"/>
      <c r="JRF201" s="87"/>
      <c r="JRG201" s="87">
        <v>0</v>
      </c>
      <c r="JRH201" s="87">
        <f>JRF201+JRG201</f>
        <v>0</v>
      </c>
      <c r="JRI201" s="87">
        <v>0</v>
      </c>
      <c r="JRJ201" s="87">
        <f>JRH201*(($H$150)+1)+(IF(JRI201&lt;101,JRI201,IF(JRI201&lt;201,JRI201/2,IF(JRI201&lt;=301,JRI201/3,JRI201/4))))</f>
        <v>0</v>
      </c>
      <c r="JRK201" s="108">
        <v>5</v>
      </c>
      <c r="JRL201" s="109"/>
      <c r="JRM201" s="87"/>
      <c r="JRN201" s="87"/>
      <c r="JRO201" s="87">
        <v>0</v>
      </c>
      <c r="JRP201" s="87">
        <f>JRN201+JRO201</f>
        <v>0</v>
      </c>
      <c r="JRQ201" s="87">
        <v>0</v>
      </c>
      <c r="JRR201" s="87">
        <f>JRP201*(($H$150)+1)+(IF(JRQ201&lt;101,JRQ201,IF(JRQ201&lt;201,JRQ201/2,IF(JRQ201&lt;=301,JRQ201/3,JRQ201/4))))</f>
        <v>0</v>
      </c>
      <c r="JRS201" s="108">
        <v>5</v>
      </c>
      <c r="JRT201" s="109"/>
      <c r="JRU201" s="87"/>
      <c r="JRV201" s="87"/>
      <c r="JRW201" s="87">
        <v>0</v>
      </c>
      <c r="JRX201" s="87">
        <f>JRV201+JRW201</f>
        <v>0</v>
      </c>
      <c r="JRY201" s="87">
        <v>0</v>
      </c>
      <c r="JRZ201" s="87">
        <f>JRX201*(($H$150)+1)+(IF(JRY201&lt;101,JRY201,IF(JRY201&lt;201,JRY201/2,IF(JRY201&lt;=301,JRY201/3,JRY201/4))))</f>
        <v>0</v>
      </c>
      <c r="JSA201" s="108">
        <v>5</v>
      </c>
      <c r="JSB201" s="109"/>
      <c r="JSC201" s="87"/>
      <c r="JSD201" s="87"/>
      <c r="JSE201" s="87">
        <v>0</v>
      </c>
      <c r="JSF201" s="87">
        <f>JSD201+JSE201</f>
        <v>0</v>
      </c>
      <c r="JSG201" s="87">
        <v>0</v>
      </c>
      <c r="JSH201" s="87">
        <f>JSF201*(($H$150)+1)+(IF(JSG201&lt;101,JSG201,IF(JSG201&lt;201,JSG201/2,IF(JSG201&lt;=301,JSG201/3,JSG201/4))))</f>
        <v>0</v>
      </c>
      <c r="JSI201" s="108">
        <v>5</v>
      </c>
      <c r="JSJ201" s="109"/>
      <c r="JSK201" s="87"/>
      <c r="JSL201" s="87"/>
      <c r="JSM201" s="87">
        <v>0</v>
      </c>
      <c r="JSN201" s="87">
        <f>JSL201+JSM201</f>
        <v>0</v>
      </c>
      <c r="JSO201" s="87">
        <v>0</v>
      </c>
      <c r="JSP201" s="87">
        <f>JSN201*(($H$150)+1)+(IF(JSO201&lt;101,JSO201,IF(JSO201&lt;201,JSO201/2,IF(JSO201&lt;=301,JSO201/3,JSO201/4))))</f>
        <v>0</v>
      </c>
      <c r="JSQ201" s="108">
        <v>5</v>
      </c>
      <c r="JSR201" s="109"/>
      <c r="JSS201" s="87"/>
      <c r="JST201" s="87"/>
      <c r="JSU201" s="87">
        <v>0</v>
      </c>
      <c r="JSV201" s="87">
        <f>JST201+JSU201</f>
        <v>0</v>
      </c>
      <c r="JSW201" s="87">
        <v>0</v>
      </c>
      <c r="JSX201" s="87">
        <f>JSV201*(($H$150)+1)+(IF(JSW201&lt;101,JSW201,IF(JSW201&lt;201,JSW201/2,IF(JSW201&lt;=301,JSW201/3,JSW201/4))))</f>
        <v>0</v>
      </c>
      <c r="JSY201" s="108">
        <v>5</v>
      </c>
      <c r="JSZ201" s="109"/>
      <c r="JTA201" s="87"/>
      <c r="JTB201" s="87"/>
      <c r="JTC201" s="87">
        <v>0</v>
      </c>
      <c r="JTD201" s="87">
        <f>JTB201+JTC201</f>
        <v>0</v>
      </c>
      <c r="JTE201" s="87">
        <v>0</v>
      </c>
      <c r="JTF201" s="87">
        <f>JTD201*(($H$150)+1)+(IF(JTE201&lt;101,JTE201,IF(JTE201&lt;201,JTE201/2,IF(JTE201&lt;=301,JTE201/3,JTE201/4))))</f>
        <v>0</v>
      </c>
      <c r="JTG201" s="108">
        <v>5</v>
      </c>
      <c r="JTH201" s="109"/>
      <c r="JTI201" s="87"/>
      <c r="JTJ201" s="87"/>
      <c r="JTK201" s="87">
        <v>0</v>
      </c>
      <c r="JTL201" s="87">
        <f>JTJ201+JTK201</f>
        <v>0</v>
      </c>
      <c r="JTM201" s="87">
        <v>0</v>
      </c>
      <c r="JTN201" s="87">
        <f>JTL201*(($H$150)+1)+(IF(JTM201&lt;101,JTM201,IF(JTM201&lt;201,JTM201/2,IF(JTM201&lt;=301,JTM201/3,JTM201/4))))</f>
        <v>0</v>
      </c>
      <c r="JTO201" s="108">
        <v>5</v>
      </c>
      <c r="JTP201" s="109"/>
      <c r="JTQ201" s="87"/>
      <c r="JTR201" s="87"/>
      <c r="JTS201" s="87">
        <v>0</v>
      </c>
      <c r="JTT201" s="87">
        <f>JTR201+JTS201</f>
        <v>0</v>
      </c>
      <c r="JTU201" s="87">
        <v>0</v>
      </c>
      <c r="JTV201" s="87">
        <f>JTT201*(($H$150)+1)+(IF(JTU201&lt;101,JTU201,IF(JTU201&lt;201,JTU201/2,IF(JTU201&lt;=301,JTU201/3,JTU201/4))))</f>
        <v>0</v>
      </c>
      <c r="JTW201" s="108">
        <v>5</v>
      </c>
      <c r="JTX201" s="109"/>
      <c r="JTY201" s="87"/>
      <c r="JTZ201" s="87"/>
      <c r="JUA201" s="87">
        <v>0</v>
      </c>
      <c r="JUB201" s="87">
        <f>JTZ201+JUA201</f>
        <v>0</v>
      </c>
      <c r="JUC201" s="87">
        <v>0</v>
      </c>
      <c r="JUD201" s="87">
        <f>JUB201*(($H$150)+1)+(IF(JUC201&lt;101,JUC201,IF(JUC201&lt;201,JUC201/2,IF(JUC201&lt;=301,JUC201/3,JUC201/4))))</f>
        <v>0</v>
      </c>
      <c r="JUE201" s="108">
        <v>5</v>
      </c>
      <c r="JUF201" s="109"/>
      <c r="JUG201" s="87"/>
      <c r="JUH201" s="87"/>
      <c r="JUI201" s="87">
        <v>0</v>
      </c>
      <c r="JUJ201" s="87">
        <f>JUH201+JUI201</f>
        <v>0</v>
      </c>
      <c r="JUK201" s="87">
        <v>0</v>
      </c>
      <c r="JUL201" s="87">
        <f>JUJ201*(($H$150)+1)+(IF(JUK201&lt;101,JUK201,IF(JUK201&lt;201,JUK201/2,IF(JUK201&lt;=301,JUK201/3,JUK201/4))))</f>
        <v>0</v>
      </c>
      <c r="JUM201" s="108">
        <v>5</v>
      </c>
      <c r="JUN201" s="109"/>
      <c r="JUO201" s="87"/>
      <c r="JUP201" s="87"/>
      <c r="JUQ201" s="87">
        <v>0</v>
      </c>
      <c r="JUR201" s="87">
        <f>JUP201+JUQ201</f>
        <v>0</v>
      </c>
      <c r="JUS201" s="87">
        <v>0</v>
      </c>
      <c r="JUT201" s="87">
        <f>JUR201*(($H$150)+1)+(IF(JUS201&lt;101,JUS201,IF(JUS201&lt;201,JUS201/2,IF(JUS201&lt;=301,JUS201/3,JUS201/4))))</f>
        <v>0</v>
      </c>
      <c r="JUU201" s="108">
        <v>5</v>
      </c>
      <c r="JUV201" s="109"/>
      <c r="JUW201" s="87"/>
      <c r="JUX201" s="87"/>
      <c r="JUY201" s="87">
        <v>0</v>
      </c>
      <c r="JUZ201" s="87">
        <f>JUX201+JUY201</f>
        <v>0</v>
      </c>
      <c r="JVA201" s="87">
        <v>0</v>
      </c>
      <c r="JVB201" s="87">
        <f>JUZ201*(($H$150)+1)+(IF(JVA201&lt;101,JVA201,IF(JVA201&lt;201,JVA201/2,IF(JVA201&lt;=301,JVA201/3,JVA201/4))))</f>
        <v>0</v>
      </c>
      <c r="JVC201" s="108">
        <v>5</v>
      </c>
      <c r="JVD201" s="109"/>
      <c r="JVE201" s="87"/>
      <c r="JVF201" s="87"/>
      <c r="JVG201" s="87">
        <v>0</v>
      </c>
      <c r="JVH201" s="87">
        <f>JVF201+JVG201</f>
        <v>0</v>
      </c>
      <c r="JVI201" s="87">
        <v>0</v>
      </c>
      <c r="JVJ201" s="87">
        <f>JVH201*(($H$150)+1)+(IF(JVI201&lt;101,JVI201,IF(JVI201&lt;201,JVI201/2,IF(JVI201&lt;=301,JVI201/3,JVI201/4))))</f>
        <v>0</v>
      </c>
      <c r="JVK201" s="108">
        <v>5</v>
      </c>
      <c r="JVL201" s="109"/>
      <c r="JVM201" s="87"/>
      <c r="JVN201" s="87"/>
      <c r="JVO201" s="87">
        <v>0</v>
      </c>
      <c r="JVP201" s="87">
        <f>JVN201+JVO201</f>
        <v>0</v>
      </c>
      <c r="JVQ201" s="87">
        <v>0</v>
      </c>
      <c r="JVR201" s="87">
        <f>JVP201*(($H$150)+1)+(IF(JVQ201&lt;101,JVQ201,IF(JVQ201&lt;201,JVQ201/2,IF(JVQ201&lt;=301,JVQ201/3,JVQ201/4))))</f>
        <v>0</v>
      </c>
      <c r="JVS201" s="108">
        <v>5</v>
      </c>
      <c r="JVT201" s="109"/>
      <c r="JVU201" s="87"/>
      <c r="JVV201" s="87"/>
      <c r="JVW201" s="87">
        <v>0</v>
      </c>
      <c r="JVX201" s="87">
        <f>JVV201+JVW201</f>
        <v>0</v>
      </c>
      <c r="JVY201" s="87">
        <v>0</v>
      </c>
      <c r="JVZ201" s="87">
        <f>JVX201*(($H$150)+1)+(IF(JVY201&lt;101,JVY201,IF(JVY201&lt;201,JVY201/2,IF(JVY201&lt;=301,JVY201/3,JVY201/4))))</f>
        <v>0</v>
      </c>
      <c r="JWA201" s="108">
        <v>5</v>
      </c>
      <c r="JWB201" s="109"/>
      <c r="JWC201" s="87"/>
      <c r="JWD201" s="87"/>
      <c r="JWE201" s="87">
        <v>0</v>
      </c>
      <c r="JWF201" s="87">
        <f>JWD201+JWE201</f>
        <v>0</v>
      </c>
      <c r="JWG201" s="87">
        <v>0</v>
      </c>
      <c r="JWH201" s="87">
        <f>JWF201*(($H$150)+1)+(IF(JWG201&lt;101,JWG201,IF(JWG201&lt;201,JWG201/2,IF(JWG201&lt;=301,JWG201/3,JWG201/4))))</f>
        <v>0</v>
      </c>
      <c r="JWI201" s="108">
        <v>5</v>
      </c>
      <c r="JWJ201" s="109"/>
      <c r="JWK201" s="87"/>
      <c r="JWL201" s="87"/>
      <c r="JWM201" s="87">
        <v>0</v>
      </c>
      <c r="JWN201" s="87">
        <f>JWL201+JWM201</f>
        <v>0</v>
      </c>
      <c r="JWO201" s="87">
        <v>0</v>
      </c>
      <c r="JWP201" s="87">
        <f>JWN201*(($H$150)+1)+(IF(JWO201&lt;101,JWO201,IF(JWO201&lt;201,JWO201/2,IF(JWO201&lt;=301,JWO201/3,JWO201/4))))</f>
        <v>0</v>
      </c>
      <c r="JWQ201" s="108">
        <v>5</v>
      </c>
      <c r="JWR201" s="109"/>
      <c r="JWS201" s="87"/>
      <c r="JWT201" s="87"/>
      <c r="JWU201" s="87">
        <v>0</v>
      </c>
      <c r="JWV201" s="87">
        <f>JWT201+JWU201</f>
        <v>0</v>
      </c>
      <c r="JWW201" s="87">
        <v>0</v>
      </c>
      <c r="JWX201" s="87">
        <f>JWV201*(($H$150)+1)+(IF(JWW201&lt;101,JWW201,IF(JWW201&lt;201,JWW201/2,IF(JWW201&lt;=301,JWW201/3,JWW201/4))))</f>
        <v>0</v>
      </c>
      <c r="JWY201" s="108">
        <v>5</v>
      </c>
      <c r="JWZ201" s="109"/>
      <c r="JXA201" s="87"/>
      <c r="JXB201" s="87"/>
      <c r="JXC201" s="87">
        <v>0</v>
      </c>
      <c r="JXD201" s="87">
        <f>JXB201+JXC201</f>
        <v>0</v>
      </c>
      <c r="JXE201" s="87">
        <v>0</v>
      </c>
      <c r="JXF201" s="87">
        <f>JXD201*(($H$150)+1)+(IF(JXE201&lt;101,JXE201,IF(JXE201&lt;201,JXE201/2,IF(JXE201&lt;=301,JXE201/3,JXE201/4))))</f>
        <v>0</v>
      </c>
      <c r="JXG201" s="108">
        <v>5</v>
      </c>
      <c r="JXH201" s="109"/>
      <c r="JXI201" s="87"/>
      <c r="JXJ201" s="87"/>
      <c r="JXK201" s="87">
        <v>0</v>
      </c>
      <c r="JXL201" s="87">
        <f>JXJ201+JXK201</f>
        <v>0</v>
      </c>
      <c r="JXM201" s="87">
        <v>0</v>
      </c>
      <c r="JXN201" s="87">
        <f>JXL201*(($H$150)+1)+(IF(JXM201&lt;101,JXM201,IF(JXM201&lt;201,JXM201/2,IF(JXM201&lt;=301,JXM201/3,JXM201/4))))</f>
        <v>0</v>
      </c>
      <c r="JXO201" s="108">
        <v>5</v>
      </c>
      <c r="JXP201" s="109"/>
      <c r="JXQ201" s="87"/>
      <c r="JXR201" s="87"/>
      <c r="JXS201" s="87">
        <v>0</v>
      </c>
      <c r="JXT201" s="87">
        <f>JXR201+JXS201</f>
        <v>0</v>
      </c>
      <c r="JXU201" s="87">
        <v>0</v>
      </c>
      <c r="JXV201" s="87">
        <f>JXT201*(($H$150)+1)+(IF(JXU201&lt;101,JXU201,IF(JXU201&lt;201,JXU201/2,IF(JXU201&lt;=301,JXU201/3,JXU201/4))))</f>
        <v>0</v>
      </c>
      <c r="JXW201" s="108">
        <v>5</v>
      </c>
      <c r="JXX201" s="109"/>
      <c r="JXY201" s="87"/>
      <c r="JXZ201" s="87"/>
      <c r="JYA201" s="87">
        <v>0</v>
      </c>
      <c r="JYB201" s="87">
        <f>JXZ201+JYA201</f>
        <v>0</v>
      </c>
      <c r="JYC201" s="87">
        <v>0</v>
      </c>
      <c r="JYD201" s="87">
        <f>JYB201*(($H$150)+1)+(IF(JYC201&lt;101,JYC201,IF(JYC201&lt;201,JYC201/2,IF(JYC201&lt;=301,JYC201/3,JYC201/4))))</f>
        <v>0</v>
      </c>
      <c r="JYE201" s="108">
        <v>5</v>
      </c>
      <c r="JYF201" s="109"/>
      <c r="JYG201" s="87"/>
      <c r="JYH201" s="87"/>
      <c r="JYI201" s="87">
        <v>0</v>
      </c>
      <c r="JYJ201" s="87">
        <f>JYH201+JYI201</f>
        <v>0</v>
      </c>
      <c r="JYK201" s="87">
        <v>0</v>
      </c>
      <c r="JYL201" s="87">
        <f>JYJ201*(($H$150)+1)+(IF(JYK201&lt;101,JYK201,IF(JYK201&lt;201,JYK201/2,IF(JYK201&lt;=301,JYK201/3,JYK201/4))))</f>
        <v>0</v>
      </c>
      <c r="JYM201" s="108">
        <v>5</v>
      </c>
      <c r="JYN201" s="109"/>
      <c r="JYO201" s="87"/>
      <c r="JYP201" s="87"/>
      <c r="JYQ201" s="87">
        <v>0</v>
      </c>
      <c r="JYR201" s="87">
        <f>JYP201+JYQ201</f>
        <v>0</v>
      </c>
      <c r="JYS201" s="87">
        <v>0</v>
      </c>
      <c r="JYT201" s="87">
        <f>JYR201*(($H$150)+1)+(IF(JYS201&lt;101,JYS201,IF(JYS201&lt;201,JYS201/2,IF(JYS201&lt;=301,JYS201/3,JYS201/4))))</f>
        <v>0</v>
      </c>
      <c r="JYU201" s="108">
        <v>5</v>
      </c>
      <c r="JYV201" s="109"/>
      <c r="JYW201" s="87"/>
      <c r="JYX201" s="87"/>
      <c r="JYY201" s="87">
        <v>0</v>
      </c>
      <c r="JYZ201" s="87">
        <f>JYX201+JYY201</f>
        <v>0</v>
      </c>
      <c r="JZA201" s="87">
        <v>0</v>
      </c>
      <c r="JZB201" s="87">
        <f>JYZ201*(($H$150)+1)+(IF(JZA201&lt;101,JZA201,IF(JZA201&lt;201,JZA201/2,IF(JZA201&lt;=301,JZA201/3,JZA201/4))))</f>
        <v>0</v>
      </c>
      <c r="JZC201" s="108">
        <v>5</v>
      </c>
      <c r="JZD201" s="109"/>
      <c r="JZE201" s="87"/>
      <c r="JZF201" s="87"/>
      <c r="JZG201" s="87">
        <v>0</v>
      </c>
      <c r="JZH201" s="87">
        <f>JZF201+JZG201</f>
        <v>0</v>
      </c>
      <c r="JZI201" s="87">
        <v>0</v>
      </c>
      <c r="JZJ201" s="87">
        <f>JZH201*(($H$150)+1)+(IF(JZI201&lt;101,JZI201,IF(JZI201&lt;201,JZI201/2,IF(JZI201&lt;=301,JZI201/3,JZI201/4))))</f>
        <v>0</v>
      </c>
      <c r="JZK201" s="108">
        <v>5</v>
      </c>
      <c r="JZL201" s="109"/>
      <c r="JZM201" s="87"/>
      <c r="JZN201" s="87"/>
      <c r="JZO201" s="87">
        <v>0</v>
      </c>
      <c r="JZP201" s="87">
        <f>JZN201+JZO201</f>
        <v>0</v>
      </c>
      <c r="JZQ201" s="87">
        <v>0</v>
      </c>
      <c r="JZR201" s="87">
        <f>JZP201*(($H$150)+1)+(IF(JZQ201&lt;101,JZQ201,IF(JZQ201&lt;201,JZQ201/2,IF(JZQ201&lt;=301,JZQ201/3,JZQ201/4))))</f>
        <v>0</v>
      </c>
      <c r="JZS201" s="108">
        <v>5</v>
      </c>
      <c r="JZT201" s="109"/>
      <c r="JZU201" s="87"/>
      <c r="JZV201" s="87"/>
      <c r="JZW201" s="87">
        <v>0</v>
      </c>
      <c r="JZX201" s="87">
        <f>JZV201+JZW201</f>
        <v>0</v>
      </c>
      <c r="JZY201" s="87">
        <v>0</v>
      </c>
      <c r="JZZ201" s="87">
        <f>JZX201*(($H$150)+1)+(IF(JZY201&lt;101,JZY201,IF(JZY201&lt;201,JZY201/2,IF(JZY201&lt;=301,JZY201/3,JZY201/4))))</f>
        <v>0</v>
      </c>
      <c r="KAA201" s="108">
        <v>5</v>
      </c>
      <c r="KAB201" s="109"/>
      <c r="KAC201" s="87"/>
      <c r="KAD201" s="87"/>
      <c r="KAE201" s="87">
        <v>0</v>
      </c>
      <c r="KAF201" s="87">
        <f>KAD201+KAE201</f>
        <v>0</v>
      </c>
      <c r="KAG201" s="87">
        <v>0</v>
      </c>
      <c r="KAH201" s="87">
        <f>KAF201*(($H$150)+1)+(IF(KAG201&lt;101,KAG201,IF(KAG201&lt;201,KAG201/2,IF(KAG201&lt;=301,KAG201/3,KAG201/4))))</f>
        <v>0</v>
      </c>
      <c r="KAI201" s="108">
        <v>5</v>
      </c>
      <c r="KAJ201" s="109"/>
      <c r="KAK201" s="87"/>
      <c r="KAL201" s="87"/>
      <c r="KAM201" s="87">
        <v>0</v>
      </c>
      <c r="KAN201" s="87">
        <f>KAL201+KAM201</f>
        <v>0</v>
      </c>
      <c r="KAO201" s="87">
        <v>0</v>
      </c>
      <c r="KAP201" s="87">
        <f>KAN201*(($H$150)+1)+(IF(KAO201&lt;101,KAO201,IF(KAO201&lt;201,KAO201/2,IF(KAO201&lt;=301,KAO201/3,KAO201/4))))</f>
        <v>0</v>
      </c>
      <c r="KAQ201" s="108">
        <v>5</v>
      </c>
      <c r="KAR201" s="109"/>
      <c r="KAS201" s="87"/>
      <c r="KAT201" s="87"/>
      <c r="KAU201" s="87">
        <v>0</v>
      </c>
      <c r="KAV201" s="87">
        <f>KAT201+KAU201</f>
        <v>0</v>
      </c>
      <c r="KAW201" s="87">
        <v>0</v>
      </c>
      <c r="KAX201" s="87">
        <f>KAV201*(($H$150)+1)+(IF(KAW201&lt;101,KAW201,IF(KAW201&lt;201,KAW201/2,IF(KAW201&lt;=301,KAW201/3,KAW201/4))))</f>
        <v>0</v>
      </c>
      <c r="KAY201" s="108">
        <v>5</v>
      </c>
      <c r="KAZ201" s="109"/>
      <c r="KBA201" s="87"/>
      <c r="KBB201" s="87"/>
      <c r="KBC201" s="87">
        <v>0</v>
      </c>
      <c r="KBD201" s="87">
        <f>KBB201+KBC201</f>
        <v>0</v>
      </c>
      <c r="KBE201" s="87">
        <v>0</v>
      </c>
      <c r="KBF201" s="87">
        <f>KBD201*(($H$150)+1)+(IF(KBE201&lt;101,KBE201,IF(KBE201&lt;201,KBE201/2,IF(KBE201&lt;=301,KBE201/3,KBE201/4))))</f>
        <v>0</v>
      </c>
      <c r="KBG201" s="108">
        <v>5</v>
      </c>
      <c r="KBH201" s="109"/>
      <c r="KBI201" s="87"/>
      <c r="KBJ201" s="87"/>
      <c r="KBK201" s="87">
        <v>0</v>
      </c>
      <c r="KBL201" s="87">
        <f>KBJ201+KBK201</f>
        <v>0</v>
      </c>
      <c r="KBM201" s="87">
        <v>0</v>
      </c>
      <c r="KBN201" s="87">
        <f>KBL201*(($H$150)+1)+(IF(KBM201&lt;101,KBM201,IF(KBM201&lt;201,KBM201/2,IF(KBM201&lt;=301,KBM201/3,KBM201/4))))</f>
        <v>0</v>
      </c>
      <c r="KBO201" s="108">
        <v>5</v>
      </c>
      <c r="KBP201" s="109"/>
      <c r="KBQ201" s="87"/>
      <c r="KBR201" s="87"/>
      <c r="KBS201" s="87">
        <v>0</v>
      </c>
      <c r="KBT201" s="87">
        <f>KBR201+KBS201</f>
        <v>0</v>
      </c>
      <c r="KBU201" s="87">
        <v>0</v>
      </c>
      <c r="KBV201" s="87">
        <f>KBT201*(($H$150)+1)+(IF(KBU201&lt;101,KBU201,IF(KBU201&lt;201,KBU201/2,IF(KBU201&lt;=301,KBU201/3,KBU201/4))))</f>
        <v>0</v>
      </c>
      <c r="KBW201" s="108">
        <v>5</v>
      </c>
      <c r="KBX201" s="109"/>
      <c r="KBY201" s="87"/>
      <c r="KBZ201" s="87"/>
      <c r="KCA201" s="87">
        <v>0</v>
      </c>
      <c r="KCB201" s="87">
        <f>KBZ201+KCA201</f>
        <v>0</v>
      </c>
      <c r="KCC201" s="87">
        <v>0</v>
      </c>
      <c r="KCD201" s="87">
        <f>KCB201*(($H$150)+1)+(IF(KCC201&lt;101,KCC201,IF(KCC201&lt;201,KCC201/2,IF(KCC201&lt;=301,KCC201/3,KCC201/4))))</f>
        <v>0</v>
      </c>
      <c r="KCE201" s="108">
        <v>5</v>
      </c>
      <c r="KCF201" s="109"/>
      <c r="KCG201" s="87"/>
      <c r="KCH201" s="87"/>
      <c r="KCI201" s="87">
        <v>0</v>
      </c>
      <c r="KCJ201" s="87">
        <f>KCH201+KCI201</f>
        <v>0</v>
      </c>
      <c r="KCK201" s="87">
        <v>0</v>
      </c>
      <c r="KCL201" s="87">
        <f>KCJ201*(($H$150)+1)+(IF(KCK201&lt;101,KCK201,IF(KCK201&lt;201,KCK201/2,IF(KCK201&lt;=301,KCK201/3,KCK201/4))))</f>
        <v>0</v>
      </c>
      <c r="KCM201" s="108">
        <v>5</v>
      </c>
      <c r="KCN201" s="109"/>
      <c r="KCO201" s="87"/>
      <c r="KCP201" s="87"/>
      <c r="KCQ201" s="87">
        <v>0</v>
      </c>
      <c r="KCR201" s="87">
        <f>KCP201+KCQ201</f>
        <v>0</v>
      </c>
      <c r="KCS201" s="87">
        <v>0</v>
      </c>
      <c r="KCT201" s="87">
        <f>KCR201*(($H$150)+1)+(IF(KCS201&lt;101,KCS201,IF(KCS201&lt;201,KCS201/2,IF(KCS201&lt;=301,KCS201/3,KCS201/4))))</f>
        <v>0</v>
      </c>
      <c r="KCU201" s="108">
        <v>5</v>
      </c>
      <c r="KCV201" s="109"/>
      <c r="KCW201" s="87"/>
      <c r="KCX201" s="87"/>
      <c r="KCY201" s="87">
        <v>0</v>
      </c>
      <c r="KCZ201" s="87">
        <f>KCX201+KCY201</f>
        <v>0</v>
      </c>
      <c r="KDA201" s="87">
        <v>0</v>
      </c>
      <c r="KDB201" s="87">
        <f>KCZ201*(($H$150)+1)+(IF(KDA201&lt;101,KDA201,IF(KDA201&lt;201,KDA201/2,IF(KDA201&lt;=301,KDA201/3,KDA201/4))))</f>
        <v>0</v>
      </c>
      <c r="KDC201" s="108">
        <v>5</v>
      </c>
      <c r="KDD201" s="109"/>
      <c r="KDE201" s="87"/>
      <c r="KDF201" s="87"/>
      <c r="KDG201" s="87">
        <v>0</v>
      </c>
      <c r="KDH201" s="87">
        <f>KDF201+KDG201</f>
        <v>0</v>
      </c>
      <c r="KDI201" s="87">
        <v>0</v>
      </c>
      <c r="KDJ201" s="87">
        <f>KDH201*(($H$150)+1)+(IF(KDI201&lt;101,KDI201,IF(KDI201&lt;201,KDI201/2,IF(KDI201&lt;=301,KDI201/3,KDI201/4))))</f>
        <v>0</v>
      </c>
      <c r="KDK201" s="108">
        <v>5</v>
      </c>
      <c r="KDL201" s="109"/>
      <c r="KDM201" s="87"/>
      <c r="KDN201" s="87"/>
      <c r="KDO201" s="87">
        <v>0</v>
      </c>
      <c r="KDP201" s="87">
        <f>KDN201+KDO201</f>
        <v>0</v>
      </c>
      <c r="KDQ201" s="87">
        <v>0</v>
      </c>
      <c r="KDR201" s="87">
        <f>KDP201*(($H$150)+1)+(IF(KDQ201&lt;101,KDQ201,IF(KDQ201&lt;201,KDQ201/2,IF(KDQ201&lt;=301,KDQ201/3,KDQ201/4))))</f>
        <v>0</v>
      </c>
      <c r="KDS201" s="108">
        <v>5</v>
      </c>
      <c r="KDT201" s="109"/>
      <c r="KDU201" s="87"/>
      <c r="KDV201" s="87"/>
      <c r="KDW201" s="87">
        <v>0</v>
      </c>
      <c r="KDX201" s="87">
        <f>KDV201+KDW201</f>
        <v>0</v>
      </c>
      <c r="KDY201" s="87">
        <v>0</v>
      </c>
      <c r="KDZ201" s="87">
        <f>KDX201*(($H$150)+1)+(IF(KDY201&lt;101,KDY201,IF(KDY201&lt;201,KDY201/2,IF(KDY201&lt;=301,KDY201/3,KDY201/4))))</f>
        <v>0</v>
      </c>
      <c r="KEA201" s="108">
        <v>5</v>
      </c>
      <c r="KEB201" s="109"/>
      <c r="KEC201" s="87"/>
      <c r="KED201" s="87"/>
      <c r="KEE201" s="87">
        <v>0</v>
      </c>
      <c r="KEF201" s="87">
        <f>KED201+KEE201</f>
        <v>0</v>
      </c>
      <c r="KEG201" s="87">
        <v>0</v>
      </c>
      <c r="KEH201" s="87">
        <f>KEF201*(($H$150)+1)+(IF(KEG201&lt;101,KEG201,IF(KEG201&lt;201,KEG201/2,IF(KEG201&lt;=301,KEG201/3,KEG201/4))))</f>
        <v>0</v>
      </c>
      <c r="KEI201" s="108">
        <v>5</v>
      </c>
      <c r="KEJ201" s="109"/>
      <c r="KEK201" s="87"/>
      <c r="KEL201" s="87"/>
      <c r="KEM201" s="87">
        <v>0</v>
      </c>
      <c r="KEN201" s="87">
        <f>KEL201+KEM201</f>
        <v>0</v>
      </c>
      <c r="KEO201" s="87">
        <v>0</v>
      </c>
      <c r="KEP201" s="87">
        <f>KEN201*(($H$150)+1)+(IF(KEO201&lt;101,KEO201,IF(KEO201&lt;201,KEO201/2,IF(KEO201&lt;=301,KEO201/3,KEO201/4))))</f>
        <v>0</v>
      </c>
      <c r="KEQ201" s="108">
        <v>5</v>
      </c>
      <c r="KER201" s="109"/>
      <c r="KES201" s="87"/>
      <c r="KET201" s="87"/>
      <c r="KEU201" s="87">
        <v>0</v>
      </c>
      <c r="KEV201" s="87">
        <f>KET201+KEU201</f>
        <v>0</v>
      </c>
      <c r="KEW201" s="87">
        <v>0</v>
      </c>
      <c r="KEX201" s="87">
        <f>KEV201*(($H$150)+1)+(IF(KEW201&lt;101,KEW201,IF(KEW201&lt;201,KEW201/2,IF(KEW201&lt;=301,KEW201/3,KEW201/4))))</f>
        <v>0</v>
      </c>
      <c r="KEY201" s="108">
        <v>5</v>
      </c>
      <c r="KEZ201" s="109"/>
      <c r="KFA201" s="87"/>
      <c r="KFB201" s="87"/>
      <c r="KFC201" s="87">
        <v>0</v>
      </c>
      <c r="KFD201" s="87">
        <f>KFB201+KFC201</f>
        <v>0</v>
      </c>
      <c r="KFE201" s="87">
        <v>0</v>
      </c>
      <c r="KFF201" s="87">
        <f>KFD201*(($H$150)+1)+(IF(KFE201&lt;101,KFE201,IF(KFE201&lt;201,KFE201/2,IF(KFE201&lt;=301,KFE201/3,KFE201/4))))</f>
        <v>0</v>
      </c>
      <c r="KFG201" s="108">
        <v>5</v>
      </c>
      <c r="KFH201" s="109"/>
      <c r="KFI201" s="87"/>
      <c r="KFJ201" s="87"/>
      <c r="KFK201" s="87">
        <v>0</v>
      </c>
      <c r="KFL201" s="87">
        <f>KFJ201+KFK201</f>
        <v>0</v>
      </c>
      <c r="KFM201" s="87">
        <v>0</v>
      </c>
      <c r="KFN201" s="87">
        <f>KFL201*(($H$150)+1)+(IF(KFM201&lt;101,KFM201,IF(KFM201&lt;201,KFM201/2,IF(KFM201&lt;=301,KFM201/3,KFM201/4))))</f>
        <v>0</v>
      </c>
      <c r="KFO201" s="108">
        <v>5</v>
      </c>
      <c r="KFP201" s="109"/>
      <c r="KFQ201" s="87"/>
      <c r="KFR201" s="87"/>
      <c r="KFS201" s="87">
        <v>0</v>
      </c>
      <c r="KFT201" s="87">
        <f>KFR201+KFS201</f>
        <v>0</v>
      </c>
      <c r="KFU201" s="87">
        <v>0</v>
      </c>
      <c r="KFV201" s="87">
        <f>KFT201*(($H$150)+1)+(IF(KFU201&lt;101,KFU201,IF(KFU201&lt;201,KFU201/2,IF(KFU201&lt;=301,KFU201/3,KFU201/4))))</f>
        <v>0</v>
      </c>
      <c r="KFW201" s="108">
        <v>5</v>
      </c>
      <c r="KFX201" s="109"/>
      <c r="KFY201" s="87"/>
      <c r="KFZ201" s="87"/>
      <c r="KGA201" s="87">
        <v>0</v>
      </c>
      <c r="KGB201" s="87">
        <f>KFZ201+KGA201</f>
        <v>0</v>
      </c>
      <c r="KGC201" s="87">
        <v>0</v>
      </c>
      <c r="KGD201" s="87">
        <f>KGB201*(($H$150)+1)+(IF(KGC201&lt;101,KGC201,IF(KGC201&lt;201,KGC201/2,IF(KGC201&lt;=301,KGC201/3,KGC201/4))))</f>
        <v>0</v>
      </c>
      <c r="KGE201" s="108">
        <v>5</v>
      </c>
      <c r="KGF201" s="109"/>
      <c r="KGG201" s="87"/>
      <c r="KGH201" s="87"/>
      <c r="KGI201" s="87">
        <v>0</v>
      </c>
      <c r="KGJ201" s="87">
        <f>KGH201+KGI201</f>
        <v>0</v>
      </c>
      <c r="KGK201" s="87">
        <v>0</v>
      </c>
      <c r="KGL201" s="87">
        <f>KGJ201*(($H$150)+1)+(IF(KGK201&lt;101,KGK201,IF(KGK201&lt;201,KGK201/2,IF(KGK201&lt;=301,KGK201/3,KGK201/4))))</f>
        <v>0</v>
      </c>
      <c r="KGM201" s="108">
        <v>5</v>
      </c>
      <c r="KGN201" s="109"/>
      <c r="KGO201" s="87"/>
      <c r="KGP201" s="87"/>
      <c r="KGQ201" s="87">
        <v>0</v>
      </c>
      <c r="KGR201" s="87">
        <f>KGP201+KGQ201</f>
        <v>0</v>
      </c>
      <c r="KGS201" s="87">
        <v>0</v>
      </c>
      <c r="KGT201" s="87">
        <f>KGR201*(($H$150)+1)+(IF(KGS201&lt;101,KGS201,IF(KGS201&lt;201,KGS201/2,IF(KGS201&lt;=301,KGS201/3,KGS201/4))))</f>
        <v>0</v>
      </c>
      <c r="KGU201" s="108">
        <v>5</v>
      </c>
      <c r="KGV201" s="109"/>
      <c r="KGW201" s="87"/>
      <c r="KGX201" s="87"/>
      <c r="KGY201" s="87">
        <v>0</v>
      </c>
      <c r="KGZ201" s="87">
        <f>KGX201+KGY201</f>
        <v>0</v>
      </c>
      <c r="KHA201" s="87">
        <v>0</v>
      </c>
      <c r="KHB201" s="87">
        <f>KGZ201*(($H$150)+1)+(IF(KHA201&lt;101,KHA201,IF(KHA201&lt;201,KHA201/2,IF(KHA201&lt;=301,KHA201/3,KHA201/4))))</f>
        <v>0</v>
      </c>
      <c r="KHC201" s="108">
        <v>5</v>
      </c>
      <c r="KHD201" s="109"/>
      <c r="KHE201" s="87"/>
      <c r="KHF201" s="87"/>
      <c r="KHG201" s="87">
        <v>0</v>
      </c>
      <c r="KHH201" s="87">
        <f>KHF201+KHG201</f>
        <v>0</v>
      </c>
      <c r="KHI201" s="87">
        <v>0</v>
      </c>
      <c r="KHJ201" s="87">
        <f>KHH201*(($H$150)+1)+(IF(KHI201&lt;101,KHI201,IF(KHI201&lt;201,KHI201/2,IF(KHI201&lt;=301,KHI201/3,KHI201/4))))</f>
        <v>0</v>
      </c>
      <c r="KHK201" s="108">
        <v>5</v>
      </c>
      <c r="KHL201" s="109"/>
      <c r="KHM201" s="87"/>
      <c r="KHN201" s="87"/>
      <c r="KHO201" s="87">
        <v>0</v>
      </c>
      <c r="KHP201" s="87">
        <f>KHN201+KHO201</f>
        <v>0</v>
      </c>
      <c r="KHQ201" s="87">
        <v>0</v>
      </c>
      <c r="KHR201" s="87">
        <f>KHP201*(($H$150)+1)+(IF(KHQ201&lt;101,KHQ201,IF(KHQ201&lt;201,KHQ201/2,IF(KHQ201&lt;=301,KHQ201/3,KHQ201/4))))</f>
        <v>0</v>
      </c>
      <c r="KHS201" s="108">
        <v>5</v>
      </c>
      <c r="KHT201" s="109"/>
      <c r="KHU201" s="87"/>
      <c r="KHV201" s="87"/>
      <c r="KHW201" s="87">
        <v>0</v>
      </c>
      <c r="KHX201" s="87">
        <f>KHV201+KHW201</f>
        <v>0</v>
      </c>
      <c r="KHY201" s="87">
        <v>0</v>
      </c>
      <c r="KHZ201" s="87">
        <f>KHX201*(($H$150)+1)+(IF(KHY201&lt;101,KHY201,IF(KHY201&lt;201,KHY201/2,IF(KHY201&lt;=301,KHY201/3,KHY201/4))))</f>
        <v>0</v>
      </c>
      <c r="KIA201" s="108">
        <v>5</v>
      </c>
      <c r="KIB201" s="109"/>
      <c r="KIC201" s="87"/>
      <c r="KID201" s="87"/>
      <c r="KIE201" s="87">
        <v>0</v>
      </c>
      <c r="KIF201" s="87">
        <f>KID201+KIE201</f>
        <v>0</v>
      </c>
      <c r="KIG201" s="87">
        <v>0</v>
      </c>
      <c r="KIH201" s="87">
        <f>KIF201*(($H$150)+1)+(IF(KIG201&lt;101,KIG201,IF(KIG201&lt;201,KIG201/2,IF(KIG201&lt;=301,KIG201/3,KIG201/4))))</f>
        <v>0</v>
      </c>
      <c r="KII201" s="108">
        <v>5</v>
      </c>
      <c r="KIJ201" s="109"/>
      <c r="KIK201" s="87"/>
      <c r="KIL201" s="87"/>
      <c r="KIM201" s="87">
        <v>0</v>
      </c>
      <c r="KIN201" s="87">
        <f>KIL201+KIM201</f>
        <v>0</v>
      </c>
      <c r="KIO201" s="87">
        <v>0</v>
      </c>
      <c r="KIP201" s="87">
        <f>KIN201*(($H$150)+1)+(IF(KIO201&lt;101,KIO201,IF(KIO201&lt;201,KIO201/2,IF(KIO201&lt;=301,KIO201/3,KIO201/4))))</f>
        <v>0</v>
      </c>
      <c r="KIQ201" s="108">
        <v>5</v>
      </c>
      <c r="KIR201" s="109"/>
      <c r="KIS201" s="87"/>
      <c r="KIT201" s="87"/>
      <c r="KIU201" s="87">
        <v>0</v>
      </c>
      <c r="KIV201" s="87">
        <f>KIT201+KIU201</f>
        <v>0</v>
      </c>
      <c r="KIW201" s="87">
        <v>0</v>
      </c>
      <c r="KIX201" s="87">
        <f>KIV201*(($H$150)+1)+(IF(KIW201&lt;101,KIW201,IF(KIW201&lt;201,KIW201/2,IF(KIW201&lt;=301,KIW201/3,KIW201/4))))</f>
        <v>0</v>
      </c>
      <c r="KIY201" s="108">
        <v>5</v>
      </c>
      <c r="KIZ201" s="109"/>
      <c r="KJA201" s="87"/>
      <c r="KJB201" s="87"/>
      <c r="KJC201" s="87">
        <v>0</v>
      </c>
      <c r="KJD201" s="87">
        <f>KJB201+KJC201</f>
        <v>0</v>
      </c>
      <c r="KJE201" s="87">
        <v>0</v>
      </c>
      <c r="KJF201" s="87">
        <f>KJD201*(($H$150)+1)+(IF(KJE201&lt;101,KJE201,IF(KJE201&lt;201,KJE201/2,IF(KJE201&lt;=301,KJE201/3,KJE201/4))))</f>
        <v>0</v>
      </c>
      <c r="KJG201" s="108">
        <v>5</v>
      </c>
      <c r="KJH201" s="109"/>
      <c r="KJI201" s="87"/>
      <c r="KJJ201" s="87"/>
      <c r="KJK201" s="87">
        <v>0</v>
      </c>
      <c r="KJL201" s="87">
        <f>KJJ201+KJK201</f>
        <v>0</v>
      </c>
      <c r="KJM201" s="87">
        <v>0</v>
      </c>
      <c r="KJN201" s="87">
        <f>KJL201*(($H$150)+1)+(IF(KJM201&lt;101,KJM201,IF(KJM201&lt;201,KJM201/2,IF(KJM201&lt;=301,KJM201/3,KJM201/4))))</f>
        <v>0</v>
      </c>
      <c r="KJO201" s="108">
        <v>5</v>
      </c>
      <c r="KJP201" s="109"/>
      <c r="KJQ201" s="87"/>
      <c r="KJR201" s="87"/>
      <c r="KJS201" s="87">
        <v>0</v>
      </c>
      <c r="KJT201" s="87">
        <f>KJR201+KJS201</f>
        <v>0</v>
      </c>
      <c r="KJU201" s="87">
        <v>0</v>
      </c>
      <c r="KJV201" s="87">
        <f>KJT201*(($H$150)+1)+(IF(KJU201&lt;101,KJU201,IF(KJU201&lt;201,KJU201/2,IF(KJU201&lt;=301,KJU201/3,KJU201/4))))</f>
        <v>0</v>
      </c>
      <c r="KJW201" s="108">
        <v>5</v>
      </c>
      <c r="KJX201" s="109"/>
      <c r="KJY201" s="87"/>
      <c r="KJZ201" s="87"/>
      <c r="KKA201" s="87">
        <v>0</v>
      </c>
      <c r="KKB201" s="87">
        <f>KJZ201+KKA201</f>
        <v>0</v>
      </c>
      <c r="KKC201" s="87">
        <v>0</v>
      </c>
      <c r="KKD201" s="87">
        <f>KKB201*(($H$150)+1)+(IF(KKC201&lt;101,KKC201,IF(KKC201&lt;201,KKC201/2,IF(KKC201&lt;=301,KKC201/3,KKC201/4))))</f>
        <v>0</v>
      </c>
      <c r="KKE201" s="108">
        <v>5</v>
      </c>
      <c r="KKF201" s="109"/>
      <c r="KKG201" s="87"/>
      <c r="KKH201" s="87"/>
      <c r="KKI201" s="87">
        <v>0</v>
      </c>
      <c r="KKJ201" s="87">
        <f>KKH201+KKI201</f>
        <v>0</v>
      </c>
      <c r="KKK201" s="87">
        <v>0</v>
      </c>
      <c r="KKL201" s="87">
        <f>KKJ201*(($H$150)+1)+(IF(KKK201&lt;101,KKK201,IF(KKK201&lt;201,KKK201/2,IF(KKK201&lt;=301,KKK201/3,KKK201/4))))</f>
        <v>0</v>
      </c>
      <c r="KKM201" s="108">
        <v>5</v>
      </c>
      <c r="KKN201" s="109"/>
      <c r="KKO201" s="87"/>
      <c r="KKP201" s="87"/>
      <c r="KKQ201" s="87">
        <v>0</v>
      </c>
      <c r="KKR201" s="87">
        <f>KKP201+KKQ201</f>
        <v>0</v>
      </c>
      <c r="KKS201" s="87">
        <v>0</v>
      </c>
      <c r="KKT201" s="87">
        <f>KKR201*(($H$150)+1)+(IF(KKS201&lt;101,KKS201,IF(KKS201&lt;201,KKS201/2,IF(KKS201&lt;=301,KKS201/3,KKS201/4))))</f>
        <v>0</v>
      </c>
      <c r="KKU201" s="108">
        <v>5</v>
      </c>
      <c r="KKV201" s="109"/>
      <c r="KKW201" s="87"/>
      <c r="KKX201" s="87"/>
      <c r="KKY201" s="87">
        <v>0</v>
      </c>
      <c r="KKZ201" s="87">
        <f>KKX201+KKY201</f>
        <v>0</v>
      </c>
      <c r="KLA201" s="87">
        <v>0</v>
      </c>
      <c r="KLB201" s="87">
        <f>KKZ201*(($H$150)+1)+(IF(KLA201&lt;101,KLA201,IF(KLA201&lt;201,KLA201/2,IF(KLA201&lt;=301,KLA201/3,KLA201/4))))</f>
        <v>0</v>
      </c>
      <c r="KLC201" s="108">
        <v>5</v>
      </c>
      <c r="KLD201" s="109"/>
      <c r="KLE201" s="87"/>
      <c r="KLF201" s="87"/>
      <c r="KLG201" s="87">
        <v>0</v>
      </c>
      <c r="KLH201" s="87">
        <f>KLF201+KLG201</f>
        <v>0</v>
      </c>
      <c r="KLI201" s="87">
        <v>0</v>
      </c>
      <c r="KLJ201" s="87">
        <f>KLH201*(($H$150)+1)+(IF(KLI201&lt;101,KLI201,IF(KLI201&lt;201,KLI201/2,IF(KLI201&lt;=301,KLI201/3,KLI201/4))))</f>
        <v>0</v>
      </c>
      <c r="KLK201" s="108">
        <v>5</v>
      </c>
      <c r="KLL201" s="109"/>
      <c r="KLM201" s="87"/>
      <c r="KLN201" s="87"/>
      <c r="KLO201" s="87">
        <v>0</v>
      </c>
      <c r="KLP201" s="87">
        <f>KLN201+KLO201</f>
        <v>0</v>
      </c>
      <c r="KLQ201" s="87">
        <v>0</v>
      </c>
      <c r="KLR201" s="87">
        <f>KLP201*(($H$150)+1)+(IF(KLQ201&lt;101,KLQ201,IF(KLQ201&lt;201,KLQ201/2,IF(KLQ201&lt;=301,KLQ201/3,KLQ201/4))))</f>
        <v>0</v>
      </c>
      <c r="KLS201" s="108">
        <v>5</v>
      </c>
      <c r="KLT201" s="109"/>
      <c r="KLU201" s="87"/>
      <c r="KLV201" s="87"/>
      <c r="KLW201" s="87">
        <v>0</v>
      </c>
      <c r="KLX201" s="87">
        <f>KLV201+KLW201</f>
        <v>0</v>
      </c>
      <c r="KLY201" s="87">
        <v>0</v>
      </c>
      <c r="KLZ201" s="87">
        <f>KLX201*(($H$150)+1)+(IF(KLY201&lt;101,KLY201,IF(KLY201&lt;201,KLY201/2,IF(KLY201&lt;=301,KLY201/3,KLY201/4))))</f>
        <v>0</v>
      </c>
      <c r="KMA201" s="108">
        <v>5</v>
      </c>
      <c r="KMB201" s="109"/>
      <c r="KMC201" s="87"/>
      <c r="KMD201" s="87"/>
      <c r="KME201" s="87">
        <v>0</v>
      </c>
      <c r="KMF201" s="87">
        <f>KMD201+KME201</f>
        <v>0</v>
      </c>
      <c r="KMG201" s="87">
        <v>0</v>
      </c>
      <c r="KMH201" s="87">
        <f>KMF201*(($H$150)+1)+(IF(KMG201&lt;101,KMG201,IF(KMG201&lt;201,KMG201/2,IF(KMG201&lt;=301,KMG201/3,KMG201/4))))</f>
        <v>0</v>
      </c>
      <c r="KMI201" s="108">
        <v>5</v>
      </c>
      <c r="KMJ201" s="109"/>
      <c r="KMK201" s="87"/>
      <c r="KML201" s="87"/>
      <c r="KMM201" s="87">
        <v>0</v>
      </c>
      <c r="KMN201" s="87">
        <f>KML201+KMM201</f>
        <v>0</v>
      </c>
      <c r="KMO201" s="87">
        <v>0</v>
      </c>
      <c r="KMP201" s="87">
        <f>KMN201*(($H$150)+1)+(IF(KMO201&lt;101,KMO201,IF(KMO201&lt;201,KMO201/2,IF(KMO201&lt;=301,KMO201/3,KMO201/4))))</f>
        <v>0</v>
      </c>
      <c r="KMQ201" s="108">
        <v>5</v>
      </c>
      <c r="KMR201" s="109"/>
      <c r="KMS201" s="87"/>
      <c r="KMT201" s="87"/>
      <c r="KMU201" s="87">
        <v>0</v>
      </c>
      <c r="KMV201" s="87">
        <f>KMT201+KMU201</f>
        <v>0</v>
      </c>
      <c r="KMW201" s="87">
        <v>0</v>
      </c>
      <c r="KMX201" s="87">
        <f>KMV201*(($H$150)+1)+(IF(KMW201&lt;101,KMW201,IF(KMW201&lt;201,KMW201/2,IF(KMW201&lt;=301,KMW201/3,KMW201/4))))</f>
        <v>0</v>
      </c>
      <c r="KMY201" s="108">
        <v>5</v>
      </c>
      <c r="KMZ201" s="109"/>
      <c r="KNA201" s="87"/>
      <c r="KNB201" s="87"/>
      <c r="KNC201" s="87">
        <v>0</v>
      </c>
      <c r="KND201" s="87">
        <f>KNB201+KNC201</f>
        <v>0</v>
      </c>
      <c r="KNE201" s="87">
        <v>0</v>
      </c>
      <c r="KNF201" s="87">
        <f>KND201*(($H$150)+1)+(IF(KNE201&lt;101,KNE201,IF(KNE201&lt;201,KNE201/2,IF(KNE201&lt;=301,KNE201/3,KNE201/4))))</f>
        <v>0</v>
      </c>
      <c r="KNG201" s="108">
        <v>5</v>
      </c>
      <c r="KNH201" s="109"/>
      <c r="KNI201" s="87"/>
      <c r="KNJ201" s="87"/>
      <c r="KNK201" s="87">
        <v>0</v>
      </c>
      <c r="KNL201" s="87">
        <f>KNJ201+KNK201</f>
        <v>0</v>
      </c>
      <c r="KNM201" s="87">
        <v>0</v>
      </c>
      <c r="KNN201" s="87">
        <f>KNL201*(($H$150)+1)+(IF(KNM201&lt;101,KNM201,IF(KNM201&lt;201,KNM201/2,IF(KNM201&lt;=301,KNM201/3,KNM201/4))))</f>
        <v>0</v>
      </c>
      <c r="KNO201" s="108">
        <v>5</v>
      </c>
      <c r="KNP201" s="109"/>
      <c r="KNQ201" s="87"/>
      <c r="KNR201" s="87"/>
      <c r="KNS201" s="87">
        <v>0</v>
      </c>
      <c r="KNT201" s="87">
        <f>KNR201+KNS201</f>
        <v>0</v>
      </c>
      <c r="KNU201" s="87">
        <v>0</v>
      </c>
      <c r="KNV201" s="87">
        <f>KNT201*(($H$150)+1)+(IF(KNU201&lt;101,KNU201,IF(KNU201&lt;201,KNU201/2,IF(KNU201&lt;=301,KNU201/3,KNU201/4))))</f>
        <v>0</v>
      </c>
      <c r="KNW201" s="108">
        <v>5</v>
      </c>
      <c r="KNX201" s="109"/>
      <c r="KNY201" s="87"/>
      <c r="KNZ201" s="87"/>
      <c r="KOA201" s="87">
        <v>0</v>
      </c>
      <c r="KOB201" s="87">
        <f>KNZ201+KOA201</f>
        <v>0</v>
      </c>
      <c r="KOC201" s="87">
        <v>0</v>
      </c>
      <c r="KOD201" s="87">
        <f>KOB201*(($H$150)+1)+(IF(KOC201&lt;101,KOC201,IF(KOC201&lt;201,KOC201/2,IF(KOC201&lt;=301,KOC201/3,KOC201/4))))</f>
        <v>0</v>
      </c>
      <c r="KOE201" s="108">
        <v>5</v>
      </c>
      <c r="KOF201" s="109"/>
      <c r="KOG201" s="87"/>
      <c r="KOH201" s="87"/>
      <c r="KOI201" s="87">
        <v>0</v>
      </c>
      <c r="KOJ201" s="87">
        <f>KOH201+KOI201</f>
        <v>0</v>
      </c>
      <c r="KOK201" s="87">
        <v>0</v>
      </c>
      <c r="KOL201" s="87">
        <f>KOJ201*(($H$150)+1)+(IF(KOK201&lt;101,KOK201,IF(KOK201&lt;201,KOK201/2,IF(KOK201&lt;=301,KOK201/3,KOK201/4))))</f>
        <v>0</v>
      </c>
      <c r="KOM201" s="108">
        <v>5</v>
      </c>
      <c r="KON201" s="109"/>
      <c r="KOO201" s="87"/>
      <c r="KOP201" s="87"/>
      <c r="KOQ201" s="87">
        <v>0</v>
      </c>
      <c r="KOR201" s="87">
        <f>KOP201+KOQ201</f>
        <v>0</v>
      </c>
      <c r="KOS201" s="87">
        <v>0</v>
      </c>
      <c r="KOT201" s="87">
        <f>KOR201*(($H$150)+1)+(IF(KOS201&lt;101,KOS201,IF(KOS201&lt;201,KOS201/2,IF(KOS201&lt;=301,KOS201/3,KOS201/4))))</f>
        <v>0</v>
      </c>
      <c r="KOU201" s="108">
        <v>5</v>
      </c>
      <c r="KOV201" s="109"/>
      <c r="KOW201" s="87"/>
      <c r="KOX201" s="87"/>
      <c r="KOY201" s="87">
        <v>0</v>
      </c>
      <c r="KOZ201" s="87">
        <f>KOX201+KOY201</f>
        <v>0</v>
      </c>
      <c r="KPA201" s="87">
        <v>0</v>
      </c>
      <c r="KPB201" s="87">
        <f>KOZ201*(($H$150)+1)+(IF(KPA201&lt;101,KPA201,IF(KPA201&lt;201,KPA201/2,IF(KPA201&lt;=301,KPA201/3,KPA201/4))))</f>
        <v>0</v>
      </c>
      <c r="KPC201" s="108">
        <v>5</v>
      </c>
      <c r="KPD201" s="109"/>
      <c r="KPE201" s="87"/>
      <c r="KPF201" s="87"/>
      <c r="KPG201" s="87">
        <v>0</v>
      </c>
      <c r="KPH201" s="87">
        <f>KPF201+KPG201</f>
        <v>0</v>
      </c>
      <c r="KPI201" s="87">
        <v>0</v>
      </c>
      <c r="KPJ201" s="87">
        <f>KPH201*(($H$150)+1)+(IF(KPI201&lt;101,KPI201,IF(KPI201&lt;201,KPI201/2,IF(KPI201&lt;=301,KPI201/3,KPI201/4))))</f>
        <v>0</v>
      </c>
      <c r="KPK201" s="108">
        <v>5</v>
      </c>
      <c r="KPL201" s="109"/>
      <c r="KPM201" s="87"/>
      <c r="KPN201" s="87"/>
      <c r="KPO201" s="87">
        <v>0</v>
      </c>
      <c r="KPP201" s="87">
        <f>KPN201+KPO201</f>
        <v>0</v>
      </c>
      <c r="KPQ201" s="87">
        <v>0</v>
      </c>
      <c r="KPR201" s="87">
        <f>KPP201*(($H$150)+1)+(IF(KPQ201&lt;101,KPQ201,IF(KPQ201&lt;201,KPQ201/2,IF(KPQ201&lt;=301,KPQ201/3,KPQ201/4))))</f>
        <v>0</v>
      </c>
      <c r="KPS201" s="108">
        <v>5</v>
      </c>
      <c r="KPT201" s="109"/>
      <c r="KPU201" s="87"/>
      <c r="KPV201" s="87"/>
      <c r="KPW201" s="87">
        <v>0</v>
      </c>
      <c r="KPX201" s="87">
        <f>KPV201+KPW201</f>
        <v>0</v>
      </c>
      <c r="KPY201" s="87">
        <v>0</v>
      </c>
      <c r="KPZ201" s="87">
        <f>KPX201*(($H$150)+1)+(IF(KPY201&lt;101,KPY201,IF(KPY201&lt;201,KPY201/2,IF(KPY201&lt;=301,KPY201/3,KPY201/4))))</f>
        <v>0</v>
      </c>
      <c r="KQA201" s="108">
        <v>5</v>
      </c>
      <c r="KQB201" s="109"/>
      <c r="KQC201" s="87"/>
      <c r="KQD201" s="87"/>
      <c r="KQE201" s="87">
        <v>0</v>
      </c>
      <c r="KQF201" s="87">
        <f>KQD201+KQE201</f>
        <v>0</v>
      </c>
      <c r="KQG201" s="87">
        <v>0</v>
      </c>
      <c r="KQH201" s="87">
        <f>KQF201*(($H$150)+1)+(IF(KQG201&lt;101,KQG201,IF(KQG201&lt;201,KQG201/2,IF(KQG201&lt;=301,KQG201/3,KQG201/4))))</f>
        <v>0</v>
      </c>
      <c r="KQI201" s="108">
        <v>5</v>
      </c>
      <c r="KQJ201" s="109"/>
      <c r="KQK201" s="87"/>
      <c r="KQL201" s="87"/>
      <c r="KQM201" s="87">
        <v>0</v>
      </c>
      <c r="KQN201" s="87">
        <f>KQL201+KQM201</f>
        <v>0</v>
      </c>
      <c r="KQO201" s="87">
        <v>0</v>
      </c>
      <c r="KQP201" s="87">
        <f>KQN201*(($H$150)+1)+(IF(KQO201&lt;101,KQO201,IF(KQO201&lt;201,KQO201/2,IF(KQO201&lt;=301,KQO201/3,KQO201/4))))</f>
        <v>0</v>
      </c>
      <c r="KQQ201" s="108">
        <v>5</v>
      </c>
      <c r="KQR201" s="109"/>
      <c r="KQS201" s="87"/>
      <c r="KQT201" s="87"/>
      <c r="KQU201" s="87">
        <v>0</v>
      </c>
      <c r="KQV201" s="87">
        <f>KQT201+KQU201</f>
        <v>0</v>
      </c>
      <c r="KQW201" s="87">
        <v>0</v>
      </c>
      <c r="KQX201" s="87">
        <f>KQV201*(($H$150)+1)+(IF(KQW201&lt;101,KQW201,IF(KQW201&lt;201,KQW201/2,IF(KQW201&lt;=301,KQW201/3,KQW201/4))))</f>
        <v>0</v>
      </c>
      <c r="KQY201" s="108">
        <v>5</v>
      </c>
      <c r="KQZ201" s="109"/>
      <c r="KRA201" s="87"/>
      <c r="KRB201" s="87"/>
      <c r="KRC201" s="87">
        <v>0</v>
      </c>
      <c r="KRD201" s="87">
        <f>KRB201+KRC201</f>
        <v>0</v>
      </c>
      <c r="KRE201" s="87">
        <v>0</v>
      </c>
      <c r="KRF201" s="87">
        <f>KRD201*(($H$150)+1)+(IF(KRE201&lt;101,KRE201,IF(KRE201&lt;201,KRE201/2,IF(KRE201&lt;=301,KRE201/3,KRE201/4))))</f>
        <v>0</v>
      </c>
      <c r="KRG201" s="108">
        <v>5</v>
      </c>
      <c r="KRH201" s="109"/>
      <c r="KRI201" s="87"/>
      <c r="KRJ201" s="87"/>
      <c r="KRK201" s="87">
        <v>0</v>
      </c>
      <c r="KRL201" s="87">
        <f>KRJ201+KRK201</f>
        <v>0</v>
      </c>
      <c r="KRM201" s="87">
        <v>0</v>
      </c>
      <c r="KRN201" s="87">
        <f>KRL201*(($H$150)+1)+(IF(KRM201&lt;101,KRM201,IF(KRM201&lt;201,KRM201/2,IF(KRM201&lt;=301,KRM201/3,KRM201/4))))</f>
        <v>0</v>
      </c>
      <c r="KRO201" s="108">
        <v>5</v>
      </c>
      <c r="KRP201" s="109"/>
      <c r="KRQ201" s="87"/>
      <c r="KRR201" s="87"/>
      <c r="KRS201" s="87">
        <v>0</v>
      </c>
      <c r="KRT201" s="87">
        <f>KRR201+KRS201</f>
        <v>0</v>
      </c>
      <c r="KRU201" s="87">
        <v>0</v>
      </c>
      <c r="KRV201" s="87">
        <f>KRT201*(($H$150)+1)+(IF(KRU201&lt;101,KRU201,IF(KRU201&lt;201,KRU201/2,IF(KRU201&lt;=301,KRU201/3,KRU201/4))))</f>
        <v>0</v>
      </c>
      <c r="KRW201" s="108">
        <v>5</v>
      </c>
      <c r="KRX201" s="109"/>
      <c r="KRY201" s="87"/>
      <c r="KRZ201" s="87"/>
      <c r="KSA201" s="87">
        <v>0</v>
      </c>
      <c r="KSB201" s="87">
        <f>KRZ201+KSA201</f>
        <v>0</v>
      </c>
      <c r="KSC201" s="87">
        <v>0</v>
      </c>
      <c r="KSD201" s="87">
        <f>KSB201*(($H$150)+1)+(IF(KSC201&lt;101,KSC201,IF(KSC201&lt;201,KSC201/2,IF(KSC201&lt;=301,KSC201/3,KSC201/4))))</f>
        <v>0</v>
      </c>
      <c r="KSE201" s="108">
        <v>5</v>
      </c>
      <c r="KSF201" s="109"/>
      <c r="KSG201" s="87"/>
      <c r="KSH201" s="87"/>
      <c r="KSI201" s="87">
        <v>0</v>
      </c>
      <c r="KSJ201" s="87">
        <f>KSH201+KSI201</f>
        <v>0</v>
      </c>
      <c r="KSK201" s="87">
        <v>0</v>
      </c>
      <c r="KSL201" s="87">
        <f>KSJ201*(($H$150)+1)+(IF(KSK201&lt;101,KSK201,IF(KSK201&lt;201,KSK201/2,IF(KSK201&lt;=301,KSK201/3,KSK201/4))))</f>
        <v>0</v>
      </c>
      <c r="KSM201" s="108">
        <v>5</v>
      </c>
      <c r="KSN201" s="109"/>
      <c r="KSO201" s="87"/>
      <c r="KSP201" s="87"/>
      <c r="KSQ201" s="87">
        <v>0</v>
      </c>
      <c r="KSR201" s="87">
        <f>KSP201+KSQ201</f>
        <v>0</v>
      </c>
      <c r="KSS201" s="87">
        <v>0</v>
      </c>
      <c r="KST201" s="87">
        <f>KSR201*(($H$150)+1)+(IF(KSS201&lt;101,KSS201,IF(KSS201&lt;201,KSS201/2,IF(KSS201&lt;=301,KSS201/3,KSS201/4))))</f>
        <v>0</v>
      </c>
      <c r="KSU201" s="108">
        <v>5</v>
      </c>
      <c r="KSV201" s="109"/>
      <c r="KSW201" s="87"/>
      <c r="KSX201" s="87"/>
      <c r="KSY201" s="87">
        <v>0</v>
      </c>
      <c r="KSZ201" s="87">
        <f>KSX201+KSY201</f>
        <v>0</v>
      </c>
      <c r="KTA201" s="87">
        <v>0</v>
      </c>
      <c r="KTB201" s="87">
        <f>KSZ201*(($H$150)+1)+(IF(KTA201&lt;101,KTA201,IF(KTA201&lt;201,KTA201/2,IF(KTA201&lt;=301,KTA201/3,KTA201/4))))</f>
        <v>0</v>
      </c>
      <c r="KTC201" s="108">
        <v>5</v>
      </c>
      <c r="KTD201" s="109"/>
      <c r="KTE201" s="87"/>
      <c r="KTF201" s="87"/>
      <c r="KTG201" s="87">
        <v>0</v>
      </c>
      <c r="KTH201" s="87">
        <f>KTF201+KTG201</f>
        <v>0</v>
      </c>
      <c r="KTI201" s="87">
        <v>0</v>
      </c>
      <c r="KTJ201" s="87">
        <f>KTH201*(($H$150)+1)+(IF(KTI201&lt;101,KTI201,IF(KTI201&lt;201,KTI201/2,IF(KTI201&lt;=301,KTI201/3,KTI201/4))))</f>
        <v>0</v>
      </c>
      <c r="KTK201" s="108">
        <v>5</v>
      </c>
      <c r="KTL201" s="109"/>
      <c r="KTM201" s="87"/>
      <c r="KTN201" s="87"/>
      <c r="KTO201" s="87">
        <v>0</v>
      </c>
      <c r="KTP201" s="87">
        <f>KTN201+KTO201</f>
        <v>0</v>
      </c>
      <c r="KTQ201" s="87">
        <v>0</v>
      </c>
      <c r="KTR201" s="87">
        <f>KTP201*(($H$150)+1)+(IF(KTQ201&lt;101,KTQ201,IF(KTQ201&lt;201,KTQ201/2,IF(KTQ201&lt;=301,KTQ201/3,KTQ201/4))))</f>
        <v>0</v>
      </c>
      <c r="KTS201" s="108">
        <v>5</v>
      </c>
      <c r="KTT201" s="109"/>
      <c r="KTU201" s="87"/>
      <c r="KTV201" s="87"/>
      <c r="KTW201" s="87">
        <v>0</v>
      </c>
      <c r="KTX201" s="87">
        <f>KTV201+KTW201</f>
        <v>0</v>
      </c>
      <c r="KTY201" s="87">
        <v>0</v>
      </c>
      <c r="KTZ201" s="87">
        <f>KTX201*(($H$150)+1)+(IF(KTY201&lt;101,KTY201,IF(KTY201&lt;201,KTY201/2,IF(KTY201&lt;=301,KTY201/3,KTY201/4))))</f>
        <v>0</v>
      </c>
      <c r="KUA201" s="108">
        <v>5</v>
      </c>
      <c r="KUB201" s="109"/>
      <c r="KUC201" s="87"/>
      <c r="KUD201" s="87"/>
      <c r="KUE201" s="87">
        <v>0</v>
      </c>
      <c r="KUF201" s="87">
        <f>KUD201+KUE201</f>
        <v>0</v>
      </c>
      <c r="KUG201" s="87">
        <v>0</v>
      </c>
      <c r="KUH201" s="87">
        <f>KUF201*(($H$150)+1)+(IF(KUG201&lt;101,KUG201,IF(KUG201&lt;201,KUG201/2,IF(KUG201&lt;=301,KUG201/3,KUG201/4))))</f>
        <v>0</v>
      </c>
      <c r="KUI201" s="108">
        <v>5</v>
      </c>
      <c r="KUJ201" s="109"/>
      <c r="KUK201" s="87"/>
      <c r="KUL201" s="87"/>
      <c r="KUM201" s="87">
        <v>0</v>
      </c>
      <c r="KUN201" s="87">
        <f>KUL201+KUM201</f>
        <v>0</v>
      </c>
      <c r="KUO201" s="87">
        <v>0</v>
      </c>
      <c r="KUP201" s="87">
        <f>KUN201*(($H$150)+1)+(IF(KUO201&lt;101,KUO201,IF(KUO201&lt;201,KUO201/2,IF(KUO201&lt;=301,KUO201/3,KUO201/4))))</f>
        <v>0</v>
      </c>
      <c r="KUQ201" s="108">
        <v>5</v>
      </c>
      <c r="KUR201" s="109"/>
      <c r="KUS201" s="87"/>
      <c r="KUT201" s="87"/>
      <c r="KUU201" s="87">
        <v>0</v>
      </c>
      <c r="KUV201" s="87">
        <f>KUT201+KUU201</f>
        <v>0</v>
      </c>
      <c r="KUW201" s="87">
        <v>0</v>
      </c>
      <c r="KUX201" s="87">
        <f>KUV201*(($H$150)+1)+(IF(KUW201&lt;101,KUW201,IF(KUW201&lt;201,KUW201/2,IF(KUW201&lt;=301,KUW201/3,KUW201/4))))</f>
        <v>0</v>
      </c>
      <c r="KUY201" s="108">
        <v>5</v>
      </c>
      <c r="KUZ201" s="109"/>
      <c r="KVA201" s="87"/>
      <c r="KVB201" s="87"/>
      <c r="KVC201" s="87">
        <v>0</v>
      </c>
      <c r="KVD201" s="87">
        <f>KVB201+KVC201</f>
        <v>0</v>
      </c>
      <c r="KVE201" s="87">
        <v>0</v>
      </c>
      <c r="KVF201" s="87">
        <f>KVD201*(($H$150)+1)+(IF(KVE201&lt;101,KVE201,IF(KVE201&lt;201,KVE201/2,IF(KVE201&lt;=301,KVE201/3,KVE201/4))))</f>
        <v>0</v>
      </c>
      <c r="KVG201" s="108">
        <v>5</v>
      </c>
      <c r="KVH201" s="109"/>
      <c r="KVI201" s="87"/>
      <c r="KVJ201" s="87"/>
      <c r="KVK201" s="87">
        <v>0</v>
      </c>
      <c r="KVL201" s="87">
        <f>KVJ201+KVK201</f>
        <v>0</v>
      </c>
      <c r="KVM201" s="87">
        <v>0</v>
      </c>
      <c r="KVN201" s="87">
        <f>KVL201*(($H$150)+1)+(IF(KVM201&lt;101,KVM201,IF(KVM201&lt;201,KVM201/2,IF(KVM201&lt;=301,KVM201/3,KVM201/4))))</f>
        <v>0</v>
      </c>
      <c r="KVO201" s="108">
        <v>5</v>
      </c>
      <c r="KVP201" s="109"/>
      <c r="KVQ201" s="87"/>
      <c r="KVR201" s="87"/>
      <c r="KVS201" s="87">
        <v>0</v>
      </c>
      <c r="KVT201" s="87">
        <f>KVR201+KVS201</f>
        <v>0</v>
      </c>
      <c r="KVU201" s="87">
        <v>0</v>
      </c>
      <c r="KVV201" s="87">
        <f>KVT201*(($H$150)+1)+(IF(KVU201&lt;101,KVU201,IF(KVU201&lt;201,KVU201/2,IF(KVU201&lt;=301,KVU201/3,KVU201/4))))</f>
        <v>0</v>
      </c>
      <c r="KVW201" s="108">
        <v>5</v>
      </c>
      <c r="KVX201" s="109"/>
      <c r="KVY201" s="87"/>
      <c r="KVZ201" s="87"/>
      <c r="KWA201" s="87">
        <v>0</v>
      </c>
      <c r="KWB201" s="87">
        <f>KVZ201+KWA201</f>
        <v>0</v>
      </c>
      <c r="KWC201" s="87">
        <v>0</v>
      </c>
      <c r="KWD201" s="87">
        <f>KWB201*(($H$150)+1)+(IF(KWC201&lt;101,KWC201,IF(KWC201&lt;201,KWC201/2,IF(KWC201&lt;=301,KWC201/3,KWC201/4))))</f>
        <v>0</v>
      </c>
      <c r="KWE201" s="108">
        <v>5</v>
      </c>
      <c r="KWF201" s="109"/>
      <c r="KWG201" s="87"/>
      <c r="KWH201" s="87"/>
      <c r="KWI201" s="87">
        <v>0</v>
      </c>
      <c r="KWJ201" s="87">
        <f>KWH201+KWI201</f>
        <v>0</v>
      </c>
      <c r="KWK201" s="87">
        <v>0</v>
      </c>
      <c r="KWL201" s="87">
        <f>KWJ201*(($H$150)+1)+(IF(KWK201&lt;101,KWK201,IF(KWK201&lt;201,KWK201/2,IF(KWK201&lt;=301,KWK201/3,KWK201/4))))</f>
        <v>0</v>
      </c>
      <c r="KWM201" s="108">
        <v>5</v>
      </c>
      <c r="KWN201" s="109"/>
      <c r="KWO201" s="87"/>
      <c r="KWP201" s="87"/>
      <c r="KWQ201" s="87">
        <v>0</v>
      </c>
      <c r="KWR201" s="87">
        <f>KWP201+KWQ201</f>
        <v>0</v>
      </c>
      <c r="KWS201" s="87">
        <v>0</v>
      </c>
      <c r="KWT201" s="87">
        <f>KWR201*(($H$150)+1)+(IF(KWS201&lt;101,KWS201,IF(KWS201&lt;201,KWS201/2,IF(KWS201&lt;=301,KWS201/3,KWS201/4))))</f>
        <v>0</v>
      </c>
      <c r="KWU201" s="108">
        <v>5</v>
      </c>
      <c r="KWV201" s="109"/>
      <c r="KWW201" s="87"/>
      <c r="KWX201" s="87"/>
      <c r="KWY201" s="87">
        <v>0</v>
      </c>
      <c r="KWZ201" s="87">
        <f>KWX201+KWY201</f>
        <v>0</v>
      </c>
      <c r="KXA201" s="87">
        <v>0</v>
      </c>
      <c r="KXB201" s="87">
        <f>KWZ201*(($H$150)+1)+(IF(KXA201&lt;101,KXA201,IF(KXA201&lt;201,KXA201/2,IF(KXA201&lt;=301,KXA201/3,KXA201/4))))</f>
        <v>0</v>
      </c>
      <c r="KXC201" s="108">
        <v>5</v>
      </c>
      <c r="KXD201" s="109"/>
      <c r="KXE201" s="87"/>
      <c r="KXF201" s="87"/>
      <c r="KXG201" s="87">
        <v>0</v>
      </c>
      <c r="KXH201" s="87">
        <f>KXF201+KXG201</f>
        <v>0</v>
      </c>
      <c r="KXI201" s="87">
        <v>0</v>
      </c>
      <c r="KXJ201" s="87">
        <f>KXH201*(($H$150)+1)+(IF(KXI201&lt;101,KXI201,IF(KXI201&lt;201,KXI201/2,IF(KXI201&lt;=301,KXI201/3,KXI201/4))))</f>
        <v>0</v>
      </c>
      <c r="KXK201" s="108">
        <v>5</v>
      </c>
      <c r="KXL201" s="109"/>
      <c r="KXM201" s="87"/>
      <c r="KXN201" s="87"/>
      <c r="KXO201" s="87">
        <v>0</v>
      </c>
      <c r="KXP201" s="87">
        <f>KXN201+KXO201</f>
        <v>0</v>
      </c>
      <c r="KXQ201" s="87">
        <v>0</v>
      </c>
      <c r="KXR201" s="87">
        <f>KXP201*(($H$150)+1)+(IF(KXQ201&lt;101,KXQ201,IF(KXQ201&lt;201,KXQ201/2,IF(KXQ201&lt;=301,KXQ201/3,KXQ201/4))))</f>
        <v>0</v>
      </c>
      <c r="KXS201" s="108">
        <v>5</v>
      </c>
      <c r="KXT201" s="109"/>
      <c r="KXU201" s="87"/>
      <c r="KXV201" s="87"/>
      <c r="KXW201" s="87">
        <v>0</v>
      </c>
      <c r="KXX201" s="87">
        <f>KXV201+KXW201</f>
        <v>0</v>
      </c>
      <c r="KXY201" s="87">
        <v>0</v>
      </c>
      <c r="KXZ201" s="87">
        <f>KXX201*(($H$150)+1)+(IF(KXY201&lt;101,KXY201,IF(KXY201&lt;201,KXY201/2,IF(KXY201&lt;=301,KXY201/3,KXY201/4))))</f>
        <v>0</v>
      </c>
      <c r="KYA201" s="108">
        <v>5</v>
      </c>
      <c r="KYB201" s="109"/>
      <c r="KYC201" s="87"/>
      <c r="KYD201" s="87"/>
      <c r="KYE201" s="87">
        <v>0</v>
      </c>
      <c r="KYF201" s="87">
        <f>KYD201+KYE201</f>
        <v>0</v>
      </c>
      <c r="KYG201" s="87">
        <v>0</v>
      </c>
      <c r="KYH201" s="87">
        <f>KYF201*(($H$150)+1)+(IF(KYG201&lt;101,KYG201,IF(KYG201&lt;201,KYG201/2,IF(KYG201&lt;=301,KYG201/3,KYG201/4))))</f>
        <v>0</v>
      </c>
      <c r="KYI201" s="108">
        <v>5</v>
      </c>
      <c r="KYJ201" s="109"/>
      <c r="KYK201" s="87"/>
      <c r="KYL201" s="87"/>
      <c r="KYM201" s="87">
        <v>0</v>
      </c>
      <c r="KYN201" s="87">
        <f>KYL201+KYM201</f>
        <v>0</v>
      </c>
      <c r="KYO201" s="87">
        <v>0</v>
      </c>
      <c r="KYP201" s="87">
        <f>KYN201*(($H$150)+1)+(IF(KYO201&lt;101,KYO201,IF(KYO201&lt;201,KYO201/2,IF(KYO201&lt;=301,KYO201/3,KYO201/4))))</f>
        <v>0</v>
      </c>
      <c r="KYQ201" s="108">
        <v>5</v>
      </c>
      <c r="KYR201" s="109"/>
      <c r="KYS201" s="87"/>
      <c r="KYT201" s="87"/>
      <c r="KYU201" s="87">
        <v>0</v>
      </c>
      <c r="KYV201" s="87">
        <f>KYT201+KYU201</f>
        <v>0</v>
      </c>
      <c r="KYW201" s="87">
        <v>0</v>
      </c>
      <c r="KYX201" s="87">
        <f>KYV201*(($H$150)+1)+(IF(KYW201&lt;101,KYW201,IF(KYW201&lt;201,KYW201/2,IF(KYW201&lt;=301,KYW201/3,KYW201/4))))</f>
        <v>0</v>
      </c>
      <c r="KYY201" s="108">
        <v>5</v>
      </c>
      <c r="KYZ201" s="109"/>
      <c r="KZA201" s="87"/>
      <c r="KZB201" s="87"/>
      <c r="KZC201" s="87">
        <v>0</v>
      </c>
      <c r="KZD201" s="87">
        <f>KZB201+KZC201</f>
        <v>0</v>
      </c>
      <c r="KZE201" s="87">
        <v>0</v>
      </c>
      <c r="KZF201" s="87">
        <f>KZD201*(($H$150)+1)+(IF(KZE201&lt;101,KZE201,IF(KZE201&lt;201,KZE201/2,IF(KZE201&lt;=301,KZE201/3,KZE201/4))))</f>
        <v>0</v>
      </c>
      <c r="KZG201" s="108">
        <v>5</v>
      </c>
      <c r="KZH201" s="109"/>
      <c r="KZI201" s="87"/>
      <c r="KZJ201" s="87"/>
      <c r="KZK201" s="87">
        <v>0</v>
      </c>
      <c r="KZL201" s="87">
        <f>KZJ201+KZK201</f>
        <v>0</v>
      </c>
      <c r="KZM201" s="87">
        <v>0</v>
      </c>
      <c r="KZN201" s="87">
        <f>KZL201*(($H$150)+1)+(IF(KZM201&lt;101,KZM201,IF(KZM201&lt;201,KZM201/2,IF(KZM201&lt;=301,KZM201/3,KZM201/4))))</f>
        <v>0</v>
      </c>
      <c r="KZO201" s="108">
        <v>5</v>
      </c>
      <c r="KZP201" s="109"/>
      <c r="KZQ201" s="87"/>
      <c r="KZR201" s="87"/>
      <c r="KZS201" s="87">
        <v>0</v>
      </c>
      <c r="KZT201" s="87">
        <f>KZR201+KZS201</f>
        <v>0</v>
      </c>
      <c r="KZU201" s="87">
        <v>0</v>
      </c>
      <c r="KZV201" s="87">
        <f>KZT201*(($H$150)+1)+(IF(KZU201&lt;101,KZU201,IF(KZU201&lt;201,KZU201/2,IF(KZU201&lt;=301,KZU201/3,KZU201/4))))</f>
        <v>0</v>
      </c>
      <c r="KZW201" s="108">
        <v>5</v>
      </c>
      <c r="KZX201" s="109"/>
      <c r="KZY201" s="87"/>
      <c r="KZZ201" s="87"/>
      <c r="LAA201" s="87">
        <v>0</v>
      </c>
      <c r="LAB201" s="87">
        <f>KZZ201+LAA201</f>
        <v>0</v>
      </c>
      <c r="LAC201" s="87">
        <v>0</v>
      </c>
      <c r="LAD201" s="87">
        <f>LAB201*(($H$150)+1)+(IF(LAC201&lt;101,LAC201,IF(LAC201&lt;201,LAC201/2,IF(LAC201&lt;=301,LAC201/3,LAC201/4))))</f>
        <v>0</v>
      </c>
      <c r="LAE201" s="108">
        <v>5</v>
      </c>
      <c r="LAF201" s="109"/>
      <c r="LAG201" s="87"/>
      <c r="LAH201" s="87"/>
      <c r="LAI201" s="87">
        <v>0</v>
      </c>
      <c r="LAJ201" s="87">
        <f>LAH201+LAI201</f>
        <v>0</v>
      </c>
      <c r="LAK201" s="87">
        <v>0</v>
      </c>
      <c r="LAL201" s="87">
        <f>LAJ201*(($H$150)+1)+(IF(LAK201&lt;101,LAK201,IF(LAK201&lt;201,LAK201/2,IF(LAK201&lt;=301,LAK201/3,LAK201/4))))</f>
        <v>0</v>
      </c>
      <c r="LAM201" s="108">
        <v>5</v>
      </c>
      <c r="LAN201" s="109"/>
      <c r="LAO201" s="87"/>
      <c r="LAP201" s="87"/>
      <c r="LAQ201" s="87">
        <v>0</v>
      </c>
      <c r="LAR201" s="87">
        <f>LAP201+LAQ201</f>
        <v>0</v>
      </c>
      <c r="LAS201" s="87">
        <v>0</v>
      </c>
      <c r="LAT201" s="87">
        <f>LAR201*(($H$150)+1)+(IF(LAS201&lt;101,LAS201,IF(LAS201&lt;201,LAS201/2,IF(LAS201&lt;=301,LAS201/3,LAS201/4))))</f>
        <v>0</v>
      </c>
      <c r="LAU201" s="108">
        <v>5</v>
      </c>
      <c r="LAV201" s="109"/>
      <c r="LAW201" s="87"/>
      <c r="LAX201" s="87"/>
      <c r="LAY201" s="87">
        <v>0</v>
      </c>
      <c r="LAZ201" s="87">
        <f>LAX201+LAY201</f>
        <v>0</v>
      </c>
      <c r="LBA201" s="87">
        <v>0</v>
      </c>
      <c r="LBB201" s="87">
        <f>LAZ201*(($H$150)+1)+(IF(LBA201&lt;101,LBA201,IF(LBA201&lt;201,LBA201/2,IF(LBA201&lt;=301,LBA201/3,LBA201/4))))</f>
        <v>0</v>
      </c>
      <c r="LBC201" s="108">
        <v>5</v>
      </c>
      <c r="LBD201" s="109"/>
      <c r="LBE201" s="87"/>
      <c r="LBF201" s="87"/>
      <c r="LBG201" s="87">
        <v>0</v>
      </c>
      <c r="LBH201" s="87">
        <f>LBF201+LBG201</f>
        <v>0</v>
      </c>
      <c r="LBI201" s="87">
        <v>0</v>
      </c>
      <c r="LBJ201" s="87">
        <f>LBH201*(($H$150)+1)+(IF(LBI201&lt;101,LBI201,IF(LBI201&lt;201,LBI201/2,IF(LBI201&lt;=301,LBI201/3,LBI201/4))))</f>
        <v>0</v>
      </c>
      <c r="LBK201" s="108">
        <v>5</v>
      </c>
      <c r="LBL201" s="109"/>
      <c r="LBM201" s="87"/>
      <c r="LBN201" s="87"/>
      <c r="LBO201" s="87">
        <v>0</v>
      </c>
      <c r="LBP201" s="87">
        <f>LBN201+LBO201</f>
        <v>0</v>
      </c>
      <c r="LBQ201" s="87">
        <v>0</v>
      </c>
      <c r="LBR201" s="87">
        <f>LBP201*(($H$150)+1)+(IF(LBQ201&lt;101,LBQ201,IF(LBQ201&lt;201,LBQ201/2,IF(LBQ201&lt;=301,LBQ201/3,LBQ201/4))))</f>
        <v>0</v>
      </c>
      <c r="LBS201" s="108">
        <v>5</v>
      </c>
      <c r="LBT201" s="109"/>
      <c r="LBU201" s="87"/>
      <c r="LBV201" s="87"/>
      <c r="LBW201" s="87">
        <v>0</v>
      </c>
      <c r="LBX201" s="87">
        <f>LBV201+LBW201</f>
        <v>0</v>
      </c>
      <c r="LBY201" s="87">
        <v>0</v>
      </c>
      <c r="LBZ201" s="87">
        <f>LBX201*(($H$150)+1)+(IF(LBY201&lt;101,LBY201,IF(LBY201&lt;201,LBY201/2,IF(LBY201&lt;=301,LBY201/3,LBY201/4))))</f>
        <v>0</v>
      </c>
      <c r="LCA201" s="108">
        <v>5</v>
      </c>
      <c r="LCB201" s="109"/>
      <c r="LCC201" s="87"/>
      <c r="LCD201" s="87"/>
      <c r="LCE201" s="87">
        <v>0</v>
      </c>
      <c r="LCF201" s="87">
        <f>LCD201+LCE201</f>
        <v>0</v>
      </c>
      <c r="LCG201" s="87">
        <v>0</v>
      </c>
      <c r="LCH201" s="87">
        <f>LCF201*(($H$150)+1)+(IF(LCG201&lt;101,LCG201,IF(LCG201&lt;201,LCG201/2,IF(LCG201&lt;=301,LCG201/3,LCG201/4))))</f>
        <v>0</v>
      </c>
      <c r="LCI201" s="108">
        <v>5</v>
      </c>
      <c r="LCJ201" s="109"/>
      <c r="LCK201" s="87"/>
      <c r="LCL201" s="87"/>
      <c r="LCM201" s="87">
        <v>0</v>
      </c>
      <c r="LCN201" s="87">
        <f>LCL201+LCM201</f>
        <v>0</v>
      </c>
      <c r="LCO201" s="87">
        <v>0</v>
      </c>
      <c r="LCP201" s="87">
        <f>LCN201*(($H$150)+1)+(IF(LCO201&lt;101,LCO201,IF(LCO201&lt;201,LCO201/2,IF(LCO201&lt;=301,LCO201/3,LCO201/4))))</f>
        <v>0</v>
      </c>
      <c r="LCQ201" s="108">
        <v>5</v>
      </c>
      <c r="LCR201" s="109"/>
      <c r="LCS201" s="87"/>
      <c r="LCT201" s="87"/>
      <c r="LCU201" s="87">
        <v>0</v>
      </c>
      <c r="LCV201" s="87">
        <f>LCT201+LCU201</f>
        <v>0</v>
      </c>
      <c r="LCW201" s="87">
        <v>0</v>
      </c>
      <c r="LCX201" s="87">
        <f>LCV201*(($H$150)+1)+(IF(LCW201&lt;101,LCW201,IF(LCW201&lt;201,LCW201/2,IF(LCW201&lt;=301,LCW201/3,LCW201/4))))</f>
        <v>0</v>
      </c>
      <c r="LCY201" s="108">
        <v>5</v>
      </c>
      <c r="LCZ201" s="109"/>
      <c r="LDA201" s="87"/>
      <c r="LDB201" s="87"/>
      <c r="LDC201" s="87">
        <v>0</v>
      </c>
      <c r="LDD201" s="87">
        <f>LDB201+LDC201</f>
        <v>0</v>
      </c>
      <c r="LDE201" s="87">
        <v>0</v>
      </c>
      <c r="LDF201" s="87">
        <f>LDD201*(($H$150)+1)+(IF(LDE201&lt;101,LDE201,IF(LDE201&lt;201,LDE201/2,IF(LDE201&lt;=301,LDE201/3,LDE201/4))))</f>
        <v>0</v>
      </c>
      <c r="LDG201" s="108">
        <v>5</v>
      </c>
      <c r="LDH201" s="109"/>
      <c r="LDI201" s="87"/>
      <c r="LDJ201" s="87"/>
      <c r="LDK201" s="87">
        <v>0</v>
      </c>
      <c r="LDL201" s="87">
        <f>LDJ201+LDK201</f>
        <v>0</v>
      </c>
      <c r="LDM201" s="87">
        <v>0</v>
      </c>
      <c r="LDN201" s="87">
        <f>LDL201*(($H$150)+1)+(IF(LDM201&lt;101,LDM201,IF(LDM201&lt;201,LDM201/2,IF(LDM201&lt;=301,LDM201/3,LDM201/4))))</f>
        <v>0</v>
      </c>
      <c r="LDO201" s="108">
        <v>5</v>
      </c>
      <c r="LDP201" s="109"/>
      <c r="LDQ201" s="87"/>
      <c r="LDR201" s="87"/>
      <c r="LDS201" s="87">
        <v>0</v>
      </c>
      <c r="LDT201" s="87">
        <f>LDR201+LDS201</f>
        <v>0</v>
      </c>
      <c r="LDU201" s="87">
        <v>0</v>
      </c>
      <c r="LDV201" s="87">
        <f>LDT201*(($H$150)+1)+(IF(LDU201&lt;101,LDU201,IF(LDU201&lt;201,LDU201/2,IF(LDU201&lt;=301,LDU201/3,LDU201/4))))</f>
        <v>0</v>
      </c>
      <c r="LDW201" s="108">
        <v>5</v>
      </c>
      <c r="LDX201" s="109"/>
      <c r="LDY201" s="87"/>
      <c r="LDZ201" s="87"/>
      <c r="LEA201" s="87">
        <v>0</v>
      </c>
      <c r="LEB201" s="87">
        <f>LDZ201+LEA201</f>
        <v>0</v>
      </c>
      <c r="LEC201" s="87">
        <v>0</v>
      </c>
      <c r="LED201" s="87">
        <f>LEB201*(($H$150)+1)+(IF(LEC201&lt;101,LEC201,IF(LEC201&lt;201,LEC201/2,IF(LEC201&lt;=301,LEC201/3,LEC201/4))))</f>
        <v>0</v>
      </c>
      <c r="LEE201" s="108">
        <v>5</v>
      </c>
      <c r="LEF201" s="109"/>
      <c r="LEG201" s="87"/>
      <c r="LEH201" s="87"/>
      <c r="LEI201" s="87">
        <v>0</v>
      </c>
      <c r="LEJ201" s="87">
        <f>LEH201+LEI201</f>
        <v>0</v>
      </c>
      <c r="LEK201" s="87">
        <v>0</v>
      </c>
      <c r="LEL201" s="87">
        <f>LEJ201*(($H$150)+1)+(IF(LEK201&lt;101,LEK201,IF(LEK201&lt;201,LEK201/2,IF(LEK201&lt;=301,LEK201/3,LEK201/4))))</f>
        <v>0</v>
      </c>
      <c r="LEM201" s="108">
        <v>5</v>
      </c>
      <c r="LEN201" s="109"/>
      <c r="LEO201" s="87"/>
      <c r="LEP201" s="87"/>
      <c r="LEQ201" s="87">
        <v>0</v>
      </c>
      <c r="LER201" s="87">
        <f>LEP201+LEQ201</f>
        <v>0</v>
      </c>
      <c r="LES201" s="87">
        <v>0</v>
      </c>
      <c r="LET201" s="87">
        <f>LER201*(($H$150)+1)+(IF(LES201&lt;101,LES201,IF(LES201&lt;201,LES201/2,IF(LES201&lt;=301,LES201/3,LES201/4))))</f>
        <v>0</v>
      </c>
      <c r="LEU201" s="108">
        <v>5</v>
      </c>
      <c r="LEV201" s="109"/>
      <c r="LEW201" s="87"/>
      <c r="LEX201" s="87"/>
      <c r="LEY201" s="87">
        <v>0</v>
      </c>
      <c r="LEZ201" s="87">
        <f>LEX201+LEY201</f>
        <v>0</v>
      </c>
      <c r="LFA201" s="87">
        <v>0</v>
      </c>
      <c r="LFB201" s="87">
        <f>LEZ201*(($H$150)+1)+(IF(LFA201&lt;101,LFA201,IF(LFA201&lt;201,LFA201/2,IF(LFA201&lt;=301,LFA201/3,LFA201/4))))</f>
        <v>0</v>
      </c>
      <c r="LFC201" s="108">
        <v>5</v>
      </c>
      <c r="LFD201" s="109"/>
      <c r="LFE201" s="87"/>
      <c r="LFF201" s="87"/>
      <c r="LFG201" s="87">
        <v>0</v>
      </c>
      <c r="LFH201" s="87">
        <f>LFF201+LFG201</f>
        <v>0</v>
      </c>
      <c r="LFI201" s="87">
        <v>0</v>
      </c>
      <c r="LFJ201" s="87">
        <f>LFH201*(($H$150)+1)+(IF(LFI201&lt;101,LFI201,IF(LFI201&lt;201,LFI201/2,IF(LFI201&lt;=301,LFI201/3,LFI201/4))))</f>
        <v>0</v>
      </c>
      <c r="LFK201" s="108">
        <v>5</v>
      </c>
      <c r="LFL201" s="109"/>
      <c r="LFM201" s="87"/>
      <c r="LFN201" s="87"/>
      <c r="LFO201" s="87">
        <v>0</v>
      </c>
      <c r="LFP201" s="87">
        <f>LFN201+LFO201</f>
        <v>0</v>
      </c>
      <c r="LFQ201" s="87">
        <v>0</v>
      </c>
      <c r="LFR201" s="87">
        <f>LFP201*(($H$150)+1)+(IF(LFQ201&lt;101,LFQ201,IF(LFQ201&lt;201,LFQ201/2,IF(LFQ201&lt;=301,LFQ201/3,LFQ201/4))))</f>
        <v>0</v>
      </c>
      <c r="LFS201" s="108">
        <v>5</v>
      </c>
      <c r="LFT201" s="109"/>
      <c r="LFU201" s="87"/>
      <c r="LFV201" s="87"/>
      <c r="LFW201" s="87">
        <v>0</v>
      </c>
      <c r="LFX201" s="87">
        <f>LFV201+LFW201</f>
        <v>0</v>
      </c>
      <c r="LFY201" s="87">
        <v>0</v>
      </c>
      <c r="LFZ201" s="87">
        <f>LFX201*(($H$150)+1)+(IF(LFY201&lt;101,LFY201,IF(LFY201&lt;201,LFY201/2,IF(LFY201&lt;=301,LFY201/3,LFY201/4))))</f>
        <v>0</v>
      </c>
      <c r="LGA201" s="108">
        <v>5</v>
      </c>
      <c r="LGB201" s="109"/>
      <c r="LGC201" s="87"/>
      <c r="LGD201" s="87"/>
      <c r="LGE201" s="87">
        <v>0</v>
      </c>
      <c r="LGF201" s="87">
        <f>LGD201+LGE201</f>
        <v>0</v>
      </c>
      <c r="LGG201" s="87">
        <v>0</v>
      </c>
      <c r="LGH201" s="87">
        <f>LGF201*(($H$150)+1)+(IF(LGG201&lt;101,LGG201,IF(LGG201&lt;201,LGG201/2,IF(LGG201&lt;=301,LGG201/3,LGG201/4))))</f>
        <v>0</v>
      </c>
      <c r="LGI201" s="108">
        <v>5</v>
      </c>
      <c r="LGJ201" s="109"/>
      <c r="LGK201" s="87"/>
      <c r="LGL201" s="87"/>
      <c r="LGM201" s="87">
        <v>0</v>
      </c>
      <c r="LGN201" s="87">
        <f>LGL201+LGM201</f>
        <v>0</v>
      </c>
      <c r="LGO201" s="87">
        <v>0</v>
      </c>
      <c r="LGP201" s="87">
        <f>LGN201*(($H$150)+1)+(IF(LGO201&lt;101,LGO201,IF(LGO201&lt;201,LGO201/2,IF(LGO201&lt;=301,LGO201/3,LGO201/4))))</f>
        <v>0</v>
      </c>
      <c r="LGQ201" s="108">
        <v>5</v>
      </c>
      <c r="LGR201" s="109"/>
      <c r="LGS201" s="87"/>
      <c r="LGT201" s="87"/>
      <c r="LGU201" s="87">
        <v>0</v>
      </c>
      <c r="LGV201" s="87">
        <f>LGT201+LGU201</f>
        <v>0</v>
      </c>
      <c r="LGW201" s="87">
        <v>0</v>
      </c>
      <c r="LGX201" s="87">
        <f>LGV201*(($H$150)+1)+(IF(LGW201&lt;101,LGW201,IF(LGW201&lt;201,LGW201/2,IF(LGW201&lt;=301,LGW201/3,LGW201/4))))</f>
        <v>0</v>
      </c>
      <c r="LGY201" s="108">
        <v>5</v>
      </c>
      <c r="LGZ201" s="109"/>
      <c r="LHA201" s="87"/>
      <c r="LHB201" s="87"/>
      <c r="LHC201" s="87">
        <v>0</v>
      </c>
      <c r="LHD201" s="87">
        <f>LHB201+LHC201</f>
        <v>0</v>
      </c>
      <c r="LHE201" s="87">
        <v>0</v>
      </c>
      <c r="LHF201" s="87">
        <f>LHD201*(($H$150)+1)+(IF(LHE201&lt;101,LHE201,IF(LHE201&lt;201,LHE201/2,IF(LHE201&lt;=301,LHE201/3,LHE201/4))))</f>
        <v>0</v>
      </c>
      <c r="LHG201" s="108">
        <v>5</v>
      </c>
      <c r="LHH201" s="109"/>
      <c r="LHI201" s="87"/>
      <c r="LHJ201" s="87"/>
      <c r="LHK201" s="87">
        <v>0</v>
      </c>
      <c r="LHL201" s="87">
        <f>LHJ201+LHK201</f>
        <v>0</v>
      </c>
      <c r="LHM201" s="87">
        <v>0</v>
      </c>
      <c r="LHN201" s="87">
        <f>LHL201*(($H$150)+1)+(IF(LHM201&lt;101,LHM201,IF(LHM201&lt;201,LHM201/2,IF(LHM201&lt;=301,LHM201/3,LHM201/4))))</f>
        <v>0</v>
      </c>
      <c r="LHO201" s="108">
        <v>5</v>
      </c>
      <c r="LHP201" s="109"/>
      <c r="LHQ201" s="87"/>
      <c r="LHR201" s="87"/>
      <c r="LHS201" s="87">
        <v>0</v>
      </c>
      <c r="LHT201" s="87">
        <f>LHR201+LHS201</f>
        <v>0</v>
      </c>
      <c r="LHU201" s="87">
        <v>0</v>
      </c>
      <c r="LHV201" s="87">
        <f>LHT201*(($H$150)+1)+(IF(LHU201&lt;101,LHU201,IF(LHU201&lt;201,LHU201/2,IF(LHU201&lt;=301,LHU201/3,LHU201/4))))</f>
        <v>0</v>
      </c>
      <c r="LHW201" s="108">
        <v>5</v>
      </c>
      <c r="LHX201" s="109"/>
      <c r="LHY201" s="87"/>
      <c r="LHZ201" s="87"/>
      <c r="LIA201" s="87">
        <v>0</v>
      </c>
      <c r="LIB201" s="87">
        <f>LHZ201+LIA201</f>
        <v>0</v>
      </c>
      <c r="LIC201" s="87">
        <v>0</v>
      </c>
      <c r="LID201" s="87">
        <f>LIB201*(($H$150)+1)+(IF(LIC201&lt;101,LIC201,IF(LIC201&lt;201,LIC201/2,IF(LIC201&lt;=301,LIC201/3,LIC201/4))))</f>
        <v>0</v>
      </c>
      <c r="LIE201" s="108">
        <v>5</v>
      </c>
      <c r="LIF201" s="109"/>
      <c r="LIG201" s="87"/>
      <c r="LIH201" s="87"/>
      <c r="LII201" s="87">
        <v>0</v>
      </c>
      <c r="LIJ201" s="87">
        <f>LIH201+LII201</f>
        <v>0</v>
      </c>
      <c r="LIK201" s="87">
        <v>0</v>
      </c>
      <c r="LIL201" s="87">
        <f>LIJ201*(($H$150)+1)+(IF(LIK201&lt;101,LIK201,IF(LIK201&lt;201,LIK201/2,IF(LIK201&lt;=301,LIK201/3,LIK201/4))))</f>
        <v>0</v>
      </c>
      <c r="LIM201" s="108">
        <v>5</v>
      </c>
      <c r="LIN201" s="109"/>
      <c r="LIO201" s="87"/>
      <c r="LIP201" s="87"/>
      <c r="LIQ201" s="87">
        <v>0</v>
      </c>
      <c r="LIR201" s="87">
        <f>LIP201+LIQ201</f>
        <v>0</v>
      </c>
      <c r="LIS201" s="87">
        <v>0</v>
      </c>
      <c r="LIT201" s="87">
        <f>LIR201*(($H$150)+1)+(IF(LIS201&lt;101,LIS201,IF(LIS201&lt;201,LIS201/2,IF(LIS201&lt;=301,LIS201/3,LIS201/4))))</f>
        <v>0</v>
      </c>
      <c r="LIU201" s="108">
        <v>5</v>
      </c>
      <c r="LIV201" s="109"/>
      <c r="LIW201" s="87"/>
      <c r="LIX201" s="87"/>
      <c r="LIY201" s="87">
        <v>0</v>
      </c>
      <c r="LIZ201" s="87">
        <f>LIX201+LIY201</f>
        <v>0</v>
      </c>
      <c r="LJA201" s="87">
        <v>0</v>
      </c>
      <c r="LJB201" s="87">
        <f>LIZ201*(($H$150)+1)+(IF(LJA201&lt;101,LJA201,IF(LJA201&lt;201,LJA201/2,IF(LJA201&lt;=301,LJA201/3,LJA201/4))))</f>
        <v>0</v>
      </c>
      <c r="LJC201" s="108">
        <v>5</v>
      </c>
      <c r="LJD201" s="109"/>
      <c r="LJE201" s="87"/>
      <c r="LJF201" s="87"/>
      <c r="LJG201" s="87">
        <v>0</v>
      </c>
      <c r="LJH201" s="87">
        <f>LJF201+LJG201</f>
        <v>0</v>
      </c>
      <c r="LJI201" s="87">
        <v>0</v>
      </c>
      <c r="LJJ201" s="87">
        <f>LJH201*(($H$150)+1)+(IF(LJI201&lt;101,LJI201,IF(LJI201&lt;201,LJI201/2,IF(LJI201&lt;=301,LJI201/3,LJI201/4))))</f>
        <v>0</v>
      </c>
      <c r="LJK201" s="108">
        <v>5</v>
      </c>
      <c r="LJL201" s="109"/>
      <c r="LJM201" s="87"/>
      <c r="LJN201" s="87"/>
      <c r="LJO201" s="87">
        <v>0</v>
      </c>
      <c r="LJP201" s="87">
        <f>LJN201+LJO201</f>
        <v>0</v>
      </c>
      <c r="LJQ201" s="87">
        <v>0</v>
      </c>
      <c r="LJR201" s="87">
        <f>LJP201*(($H$150)+1)+(IF(LJQ201&lt;101,LJQ201,IF(LJQ201&lt;201,LJQ201/2,IF(LJQ201&lt;=301,LJQ201/3,LJQ201/4))))</f>
        <v>0</v>
      </c>
      <c r="LJS201" s="108">
        <v>5</v>
      </c>
      <c r="LJT201" s="109"/>
      <c r="LJU201" s="87"/>
      <c r="LJV201" s="87"/>
      <c r="LJW201" s="87">
        <v>0</v>
      </c>
      <c r="LJX201" s="87">
        <f>LJV201+LJW201</f>
        <v>0</v>
      </c>
      <c r="LJY201" s="87">
        <v>0</v>
      </c>
      <c r="LJZ201" s="87">
        <f>LJX201*(($H$150)+1)+(IF(LJY201&lt;101,LJY201,IF(LJY201&lt;201,LJY201/2,IF(LJY201&lt;=301,LJY201/3,LJY201/4))))</f>
        <v>0</v>
      </c>
      <c r="LKA201" s="108">
        <v>5</v>
      </c>
      <c r="LKB201" s="109"/>
      <c r="LKC201" s="87"/>
      <c r="LKD201" s="87"/>
      <c r="LKE201" s="87">
        <v>0</v>
      </c>
      <c r="LKF201" s="87">
        <f>LKD201+LKE201</f>
        <v>0</v>
      </c>
      <c r="LKG201" s="87">
        <v>0</v>
      </c>
      <c r="LKH201" s="87">
        <f>LKF201*(($H$150)+1)+(IF(LKG201&lt;101,LKG201,IF(LKG201&lt;201,LKG201/2,IF(LKG201&lt;=301,LKG201/3,LKG201/4))))</f>
        <v>0</v>
      </c>
      <c r="LKI201" s="108">
        <v>5</v>
      </c>
      <c r="LKJ201" s="109"/>
      <c r="LKK201" s="87"/>
      <c r="LKL201" s="87"/>
      <c r="LKM201" s="87">
        <v>0</v>
      </c>
      <c r="LKN201" s="87">
        <f>LKL201+LKM201</f>
        <v>0</v>
      </c>
      <c r="LKO201" s="87">
        <v>0</v>
      </c>
      <c r="LKP201" s="87">
        <f>LKN201*(($H$150)+1)+(IF(LKO201&lt;101,LKO201,IF(LKO201&lt;201,LKO201/2,IF(LKO201&lt;=301,LKO201/3,LKO201/4))))</f>
        <v>0</v>
      </c>
      <c r="LKQ201" s="108">
        <v>5</v>
      </c>
      <c r="LKR201" s="109"/>
      <c r="LKS201" s="87"/>
      <c r="LKT201" s="87"/>
      <c r="LKU201" s="87">
        <v>0</v>
      </c>
      <c r="LKV201" s="87">
        <f>LKT201+LKU201</f>
        <v>0</v>
      </c>
      <c r="LKW201" s="87">
        <v>0</v>
      </c>
      <c r="LKX201" s="87">
        <f>LKV201*(($H$150)+1)+(IF(LKW201&lt;101,LKW201,IF(LKW201&lt;201,LKW201/2,IF(LKW201&lt;=301,LKW201/3,LKW201/4))))</f>
        <v>0</v>
      </c>
      <c r="LKY201" s="108">
        <v>5</v>
      </c>
      <c r="LKZ201" s="109"/>
      <c r="LLA201" s="87"/>
      <c r="LLB201" s="87"/>
      <c r="LLC201" s="87">
        <v>0</v>
      </c>
      <c r="LLD201" s="87">
        <f>LLB201+LLC201</f>
        <v>0</v>
      </c>
      <c r="LLE201" s="87">
        <v>0</v>
      </c>
      <c r="LLF201" s="87">
        <f>LLD201*(($H$150)+1)+(IF(LLE201&lt;101,LLE201,IF(LLE201&lt;201,LLE201/2,IF(LLE201&lt;=301,LLE201/3,LLE201/4))))</f>
        <v>0</v>
      </c>
      <c r="LLG201" s="108">
        <v>5</v>
      </c>
      <c r="LLH201" s="109"/>
      <c r="LLI201" s="87"/>
      <c r="LLJ201" s="87"/>
      <c r="LLK201" s="87">
        <v>0</v>
      </c>
      <c r="LLL201" s="87">
        <f>LLJ201+LLK201</f>
        <v>0</v>
      </c>
      <c r="LLM201" s="87">
        <v>0</v>
      </c>
      <c r="LLN201" s="87">
        <f>LLL201*(($H$150)+1)+(IF(LLM201&lt;101,LLM201,IF(LLM201&lt;201,LLM201/2,IF(LLM201&lt;=301,LLM201/3,LLM201/4))))</f>
        <v>0</v>
      </c>
      <c r="LLO201" s="108">
        <v>5</v>
      </c>
      <c r="LLP201" s="109"/>
      <c r="LLQ201" s="87"/>
      <c r="LLR201" s="87"/>
      <c r="LLS201" s="87">
        <v>0</v>
      </c>
      <c r="LLT201" s="87">
        <f>LLR201+LLS201</f>
        <v>0</v>
      </c>
      <c r="LLU201" s="87">
        <v>0</v>
      </c>
      <c r="LLV201" s="87">
        <f>LLT201*(($H$150)+1)+(IF(LLU201&lt;101,LLU201,IF(LLU201&lt;201,LLU201/2,IF(LLU201&lt;=301,LLU201/3,LLU201/4))))</f>
        <v>0</v>
      </c>
      <c r="LLW201" s="108">
        <v>5</v>
      </c>
      <c r="LLX201" s="109"/>
      <c r="LLY201" s="87"/>
      <c r="LLZ201" s="87"/>
      <c r="LMA201" s="87">
        <v>0</v>
      </c>
      <c r="LMB201" s="87">
        <f>LLZ201+LMA201</f>
        <v>0</v>
      </c>
      <c r="LMC201" s="87">
        <v>0</v>
      </c>
      <c r="LMD201" s="87">
        <f>LMB201*(($H$150)+1)+(IF(LMC201&lt;101,LMC201,IF(LMC201&lt;201,LMC201/2,IF(LMC201&lt;=301,LMC201/3,LMC201/4))))</f>
        <v>0</v>
      </c>
      <c r="LME201" s="108">
        <v>5</v>
      </c>
      <c r="LMF201" s="109"/>
      <c r="LMG201" s="87"/>
      <c r="LMH201" s="87"/>
      <c r="LMI201" s="87">
        <v>0</v>
      </c>
      <c r="LMJ201" s="87">
        <f>LMH201+LMI201</f>
        <v>0</v>
      </c>
      <c r="LMK201" s="87">
        <v>0</v>
      </c>
      <c r="LML201" s="87">
        <f>LMJ201*(($H$150)+1)+(IF(LMK201&lt;101,LMK201,IF(LMK201&lt;201,LMK201/2,IF(LMK201&lt;=301,LMK201/3,LMK201/4))))</f>
        <v>0</v>
      </c>
      <c r="LMM201" s="108">
        <v>5</v>
      </c>
      <c r="LMN201" s="109"/>
      <c r="LMO201" s="87"/>
      <c r="LMP201" s="87"/>
      <c r="LMQ201" s="87">
        <v>0</v>
      </c>
      <c r="LMR201" s="87">
        <f>LMP201+LMQ201</f>
        <v>0</v>
      </c>
      <c r="LMS201" s="87">
        <v>0</v>
      </c>
      <c r="LMT201" s="87">
        <f>LMR201*(($H$150)+1)+(IF(LMS201&lt;101,LMS201,IF(LMS201&lt;201,LMS201/2,IF(LMS201&lt;=301,LMS201/3,LMS201/4))))</f>
        <v>0</v>
      </c>
      <c r="LMU201" s="108">
        <v>5</v>
      </c>
      <c r="LMV201" s="109"/>
      <c r="LMW201" s="87"/>
      <c r="LMX201" s="87"/>
      <c r="LMY201" s="87">
        <v>0</v>
      </c>
      <c r="LMZ201" s="87">
        <f>LMX201+LMY201</f>
        <v>0</v>
      </c>
      <c r="LNA201" s="87">
        <v>0</v>
      </c>
      <c r="LNB201" s="87">
        <f>LMZ201*(($H$150)+1)+(IF(LNA201&lt;101,LNA201,IF(LNA201&lt;201,LNA201/2,IF(LNA201&lt;=301,LNA201/3,LNA201/4))))</f>
        <v>0</v>
      </c>
      <c r="LNC201" s="108">
        <v>5</v>
      </c>
      <c r="LND201" s="109"/>
      <c r="LNE201" s="87"/>
      <c r="LNF201" s="87"/>
      <c r="LNG201" s="87">
        <v>0</v>
      </c>
      <c r="LNH201" s="87">
        <f>LNF201+LNG201</f>
        <v>0</v>
      </c>
      <c r="LNI201" s="87">
        <v>0</v>
      </c>
      <c r="LNJ201" s="87">
        <f>LNH201*(($H$150)+1)+(IF(LNI201&lt;101,LNI201,IF(LNI201&lt;201,LNI201/2,IF(LNI201&lt;=301,LNI201/3,LNI201/4))))</f>
        <v>0</v>
      </c>
      <c r="LNK201" s="108">
        <v>5</v>
      </c>
      <c r="LNL201" s="109"/>
      <c r="LNM201" s="87"/>
      <c r="LNN201" s="87"/>
      <c r="LNO201" s="87">
        <v>0</v>
      </c>
      <c r="LNP201" s="87">
        <f>LNN201+LNO201</f>
        <v>0</v>
      </c>
      <c r="LNQ201" s="87">
        <v>0</v>
      </c>
      <c r="LNR201" s="87">
        <f>LNP201*(($H$150)+1)+(IF(LNQ201&lt;101,LNQ201,IF(LNQ201&lt;201,LNQ201/2,IF(LNQ201&lt;=301,LNQ201/3,LNQ201/4))))</f>
        <v>0</v>
      </c>
      <c r="LNS201" s="108">
        <v>5</v>
      </c>
      <c r="LNT201" s="109"/>
      <c r="LNU201" s="87"/>
      <c r="LNV201" s="87"/>
      <c r="LNW201" s="87">
        <v>0</v>
      </c>
      <c r="LNX201" s="87">
        <f>LNV201+LNW201</f>
        <v>0</v>
      </c>
      <c r="LNY201" s="87">
        <v>0</v>
      </c>
      <c r="LNZ201" s="87">
        <f>LNX201*(($H$150)+1)+(IF(LNY201&lt;101,LNY201,IF(LNY201&lt;201,LNY201/2,IF(LNY201&lt;=301,LNY201/3,LNY201/4))))</f>
        <v>0</v>
      </c>
      <c r="LOA201" s="108">
        <v>5</v>
      </c>
      <c r="LOB201" s="109"/>
      <c r="LOC201" s="87"/>
      <c r="LOD201" s="87"/>
      <c r="LOE201" s="87">
        <v>0</v>
      </c>
      <c r="LOF201" s="87">
        <f>LOD201+LOE201</f>
        <v>0</v>
      </c>
      <c r="LOG201" s="87">
        <v>0</v>
      </c>
      <c r="LOH201" s="87">
        <f>LOF201*(($H$150)+1)+(IF(LOG201&lt;101,LOG201,IF(LOG201&lt;201,LOG201/2,IF(LOG201&lt;=301,LOG201/3,LOG201/4))))</f>
        <v>0</v>
      </c>
      <c r="LOI201" s="108">
        <v>5</v>
      </c>
      <c r="LOJ201" s="109"/>
      <c r="LOK201" s="87"/>
      <c r="LOL201" s="87"/>
      <c r="LOM201" s="87">
        <v>0</v>
      </c>
      <c r="LON201" s="87">
        <f>LOL201+LOM201</f>
        <v>0</v>
      </c>
      <c r="LOO201" s="87">
        <v>0</v>
      </c>
      <c r="LOP201" s="87">
        <f>LON201*(($H$150)+1)+(IF(LOO201&lt;101,LOO201,IF(LOO201&lt;201,LOO201/2,IF(LOO201&lt;=301,LOO201/3,LOO201/4))))</f>
        <v>0</v>
      </c>
      <c r="LOQ201" s="108">
        <v>5</v>
      </c>
      <c r="LOR201" s="109"/>
      <c r="LOS201" s="87"/>
      <c r="LOT201" s="87"/>
      <c r="LOU201" s="87">
        <v>0</v>
      </c>
      <c r="LOV201" s="87">
        <f>LOT201+LOU201</f>
        <v>0</v>
      </c>
      <c r="LOW201" s="87">
        <v>0</v>
      </c>
      <c r="LOX201" s="87">
        <f>LOV201*(($H$150)+1)+(IF(LOW201&lt;101,LOW201,IF(LOW201&lt;201,LOW201/2,IF(LOW201&lt;=301,LOW201/3,LOW201/4))))</f>
        <v>0</v>
      </c>
      <c r="LOY201" s="108">
        <v>5</v>
      </c>
      <c r="LOZ201" s="109"/>
      <c r="LPA201" s="87"/>
      <c r="LPB201" s="87"/>
      <c r="LPC201" s="87">
        <v>0</v>
      </c>
      <c r="LPD201" s="87">
        <f>LPB201+LPC201</f>
        <v>0</v>
      </c>
      <c r="LPE201" s="87">
        <v>0</v>
      </c>
      <c r="LPF201" s="87">
        <f>LPD201*(($H$150)+1)+(IF(LPE201&lt;101,LPE201,IF(LPE201&lt;201,LPE201/2,IF(LPE201&lt;=301,LPE201/3,LPE201/4))))</f>
        <v>0</v>
      </c>
      <c r="LPG201" s="108">
        <v>5</v>
      </c>
      <c r="LPH201" s="109"/>
      <c r="LPI201" s="87"/>
      <c r="LPJ201" s="87"/>
      <c r="LPK201" s="87">
        <v>0</v>
      </c>
      <c r="LPL201" s="87">
        <f>LPJ201+LPK201</f>
        <v>0</v>
      </c>
      <c r="LPM201" s="87">
        <v>0</v>
      </c>
      <c r="LPN201" s="87">
        <f>LPL201*(($H$150)+1)+(IF(LPM201&lt;101,LPM201,IF(LPM201&lt;201,LPM201/2,IF(LPM201&lt;=301,LPM201/3,LPM201/4))))</f>
        <v>0</v>
      </c>
      <c r="LPO201" s="108">
        <v>5</v>
      </c>
      <c r="LPP201" s="109"/>
      <c r="LPQ201" s="87"/>
      <c r="LPR201" s="87"/>
      <c r="LPS201" s="87">
        <v>0</v>
      </c>
      <c r="LPT201" s="87">
        <f>LPR201+LPS201</f>
        <v>0</v>
      </c>
      <c r="LPU201" s="87">
        <v>0</v>
      </c>
      <c r="LPV201" s="87">
        <f>LPT201*(($H$150)+1)+(IF(LPU201&lt;101,LPU201,IF(LPU201&lt;201,LPU201/2,IF(LPU201&lt;=301,LPU201/3,LPU201/4))))</f>
        <v>0</v>
      </c>
      <c r="LPW201" s="108">
        <v>5</v>
      </c>
      <c r="LPX201" s="109"/>
      <c r="LPY201" s="87"/>
      <c r="LPZ201" s="87"/>
      <c r="LQA201" s="87">
        <v>0</v>
      </c>
      <c r="LQB201" s="87">
        <f>LPZ201+LQA201</f>
        <v>0</v>
      </c>
      <c r="LQC201" s="87">
        <v>0</v>
      </c>
      <c r="LQD201" s="87">
        <f>LQB201*(($H$150)+1)+(IF(LQC201&lt;101,LQC201,IF(LQC201&lt;201,LQC201/2,IF(LQC201&lt;=301,LQC201/3,LQC201/4))))</f>
        <v>0</v>
      </c>
      <c r="LQE201" s="108">
        <v>5</v>
      </c>
      <c r="LQF201" s="109"/>
      <c r="LQG201" s="87"/>
      <c r="LQH201" s="87"/>
      <c r="LQI201" s="87">
        <v>0</v>
      </c>
      <c r="LQJ201" s="87">
        <f>LQH201+LQI201</f>
        <v>0</v>
      </c>
      <c r="LQK201" s="87">
        <v>0</v>
      </c>
      <c r="LQL201" s="87">
        <f>LQJ201*(($H$150)+1)+(IF(LQK201&lt;101,LQK201,IF(LQK201&lt;201,LQK201/2,IF(LQK201&lt;=301,LQK201/3,LQK201/4))))</f>
        <v>0</v>
      </c>
      <c r="LQM201" s="108">
        <v>5</v>
      </c>
      <c r="LQN201" s="109"/>
      <c r="LQO201" s="87"/>
      <c r="LQP201" s="87"/>
      <c r="LQQ201" s="87">
        <v>0</v>
      </c>
      <c r="LQR201" s="87">
        <f>LQP201+LQQ201</f>
        <v>0</v>
      </c>
      <c r="LQS201" s="87">
        <v>0</v>
      </c>
      <c r="LQT201" s="87">
        <f>LQR201*(($H$150)+1)+(IF(LQS201&lt;101,LQS201,IF(LQS201&lt;201,LQS201/2,IF(LQS201&lt;=301,LQS201/3,LQS201/4))))</f>
        <v>0</v>
      </c>
      <c r="LQU201" s="108">
        <v>5</v>
      </c>
      <c r="LQV201" s="109"/>
      <c r="LQW201" s="87"/>
      <c r="LQX201" s="87"/>
      <c r="LQY201" s="87">
        <v>0</v>
      </c>
      <c r="LQZ201" s="87">
        <f>LQX201+LQY201</f>
        <v>0</v>
      </c>
      <c r="LRA201" s="87">
        <v>0</v>
      </c>
      <c r="LRB201" s="87">
        <f>LQZ201*(($H$150)+1)+(IF(LRA201&lt;101,LRA201,IF(LRA201&lt;201,LRA201/2,IF(LRA201&lt;=301,LRA201/3,LRA201/4))))</f>
        <v>0</v>
      </c>
      <c r="LRC201" s="108">
        <v>5</v>
      </c>
      <c r="LRD201" s="109"/>
      <c r="LRE201" s="87"/>
      <c r="LRF201" s="87"/>
      <c r="LRG201" s="87">
        <v>0</v>
      </c>
      <c r="LRH201" s="87">
        <f>LRF201+LRG201</f>
        <v>0</v>
      </c>
      <c r="LRI201" s="87">
        <v>0</v>
      </c>
      <c r="LRJ201" s="87">
        <f>LRH201*(($H$150)+1)+(IF(LRI201&lt;101,LRI201,IF(LRI201&lt;201,LRI201/2,IF(LRI201&lt;=301,LRI201/3,LRI201/4))))</f>
        <v>0</v>
      </c>
      <c r="LRK201" s="108">
        <v>5</v>
      </c>
      <c r="LRL201" s="109"/>
      <c r="LRM201" s="87"/>
      <c r="LRN201" s="87"/>
      <c r="LRO201" s="87">
        <v>0</v>
      </c>
      <c r="LRP201" s="87">
        <f>LRN201+LRO201</f>
        <v>0</v>
      </c>
      <c r="LRQ201" s="87">
        <v>0</v>
      </c>
      <c r="LRR201" s="87">
        <f>LRP201*(($H$150)+1)+(IF(LRQ201&lt;101,LRQ201,IF(LRQ201&lt;201,LRQ201/2,IF(LRQ201&lt;=301,LRQ201/3,LRQ201/4))))</f>
        <v>0</v>
      </c>
      <c r="LRS201" s="108">
        <v>5</v>
      </c>
      <c r="LRT201" s="109"/>
      <c r="LRU201" s="87"/>
      <c r="LRV201" s="87"/>
      <c r="LRW201" s="87">
        <v>0</v>
      </c>
      <c r="LRX201" s="87">
        <f>LRV201+LRW201</f>
        <v>0</v>
      </c>
      <c r="LRY201" s="87">
        <v>0</v>
      </c>
      <c r="LRZ201" s="87">
        <f>LRX201*(($H$150)+1)+(IF(LRY201&lt;101,LRY201,IF(LRY201&lt;201,LRY201/2,IF(LRY201&lt;=301,LRY201/3,LRY201/4))))</f>
        <v>0</v>
      </c>
      <c r="LSA201" s="108">
        <v>5</v>
      </c>
      <c r="LSB201" s="109"/>
      <c r="LSC201" s="87"/>
      <c r="LSD201" s="87"/>
      <c r="LSE201" s="87">
        <v>0</v>
      </c>
      <c r="LSF201" s="87">
        <f>LSD201+LSE201</f>
        <v>0</v>
      </c>
      <c r="LSG201" s="87">
        <v>0</v>
      </c>
      <c r="LSH201" s="87">
        <f>LSF201*(($H$150)+1)+(IF(LSG201&lt;101,LSG201,IF(LSG201&lt;201,LSG201/2,IF(LSG201&lt;=301,LSG201/3,LSG201/4))))</f>
        <v>0</v>
      </c>
      <c r="LSI201" s="108">
        <v>5</v>
      </c>
      <c r="LSJ201" s="109"/>
      <c r="LSK201" s="87"/>
      <c r="LSL201" s="87"/>
      <c r="LSM201" s="87">
        <v>0</v>
      </c>
      <c r="LSN201" s="87">
        <f>LSL201+LSM201</f>
        <v>0</v>
      </c>
      <c r="LSO201" s="87">
        <v>0</v>
      </c>
      <c r="LSP201" s="87">
        <f>LSN201*(($H$150)+1)+(IF(LSO201&lt;101,LSO201,IF(LSO201&lt;201,LSO201/2,IF(LSO201&lt;=301,LSO201/3,LSO201/4))))</f>
        <v>0</v>
      </c>
      <c r="LSQ201" s="108">
        <v>5</v>
      </c>
      <c r="LSR201" s="109"/>
      <c r="LSS201" s="87"/>
      <c r="LST201" s="87"/>
      <c r="LSU201" s="87">
        <v>0</v>
      </c>
      <c r="LSV201" s="87">
        <f>LST201+LSU201</f>
        <v>0</v>
      </c>
      <c r="LSW201" s="87">
        <v>0</v>
      </c>
      <c r="LSX201" s="87">
        <f>LSV201*(($H$150)+1)+(IF(LSW201&lt;101,LSW201,IF(LSW201&lt;201,LSW201/2,IF(LSW201&lt;=301,LSW201/3,LSW201/4))))</f>
        <v>0</v>
      </c>
      <c r="LSY201" s="108">
        <v>5</v>
      </c>
      <c r="LSZ201" s="109"/>
      <c r="LTA201" s="87"/>
      <c r="LTB201" s="87"/>
      <c r="LTC201" s="87">
        <v>0</v>
      </c>
      <c r="LTD201" s="87">
        <f>LTB201+LTC201</f>
        <v>0</v>
      </c>
      <c r="LTE201" s="87">
        <v>0</v>
      </c>
      <c r="LTF201" s="87">
        <f>LTD201*(($H$150)+1)+(IF(LTE201&lt;101,LTE201,IF(LTE201&lt;201,LTE201/2,IF(LTE201&lt;=301,LTE201/3,LTE201/4))))</f>
        <v>0</v>
      </c>
      <c r="LTG201" s="108">
        <v>5</v>
      </c>
      <c r="LTH201" s="109"/>
      <c r="LTI201" s="87"/>
      <c r="LTJ201" s="87"/>
      <c r="LTK201" s="87">
        <v>0</v>
      </c>
      <c r="LTL201" s="87">
        <f>LTJ201+LTK201</f>
        <v>0</v>
      </c>
      <c r="LTM201" s="87">
        <v>0</v>
      </c>
      <c r="LTN201" s="87">
        <f>LTL201*(($H$150)+1)+(IF(LTM201&lt;101,LTM201,IF(LTM201&lt;201,LTM201/2,IF(LTM201&lt;=301,LTM201/3,LTM201/4))))</f>
        <v>0</v>
      </c>
      <c r="LTO201" s="108">
        <v>5</v>
      </c>
      <c r="LTP201" s="109"/>
      <c r="LTQ201" s="87"/>
      <c r="LTR201" s="87"/>
      <c r="LTS201" s="87">
        <v>0</v>
      </c>
      <c r="LTT201" s="87">
        <f>LTR201+LTS201</f>
        <v>0</v>
      </c>
      <c r="LTU201" s="87">
        <v>0</v>
      </c>
      <c r="LTV201" s="87">
        <f>LTT201*(($H$150)+1)+(IF(LTU201&lt;101,LTU201,IF(LTU201&lt;201,LTU201/2,IF(LTU201&lt;=301,LTU201/3,LTU201/4))))</f>
        <v>0</v>
      </c>
      <c r="LTW201" s="108">
        <v>5</v>
      </c>
      <c r="LTX201" s="109"/>
      <c r="LTY201" s="87"/>
      <c r="LTZ201" s="87"/>
      <c r="LUA201" s="87">
        <v>0</v>
      </c>
      <c r="LUB201" s="87">
        <f>LTZ201+LUA201</f>
        <v>0</v>
      </c>
      <c r="LUC201" s="87">
        <v>0</v>
      </c>
      <c r="LUD201" s="87">
        <f>LUB201*(($H$150)+1)+(IF(LUC201&lt;101,LUC201,IF(LUC201&lt;201,LUC201/2,IF(LUC201&lt;=301,LUC201/3,LUC201/4))))</f>
        <v>0</v>
      </c>
      <c r="LUE201" s="108">
        <v>5</v>
      </c>
      <c r="LUF201" s="109"/>
      <c r="LUG201" s="87"/>
      <c r="LUH201" s="87"/>
      <c r="LUI201" s="87">
        <v>0</v>
      </c>
      <c r="LUJ201" s="87">
        <f>LUH201+LUI201</f>
        <v>0</v>
      </c>
      <c r="LUK201" s="87">
        <v>0</v>
      </c>
      <c r="LUL201" s="87">
        <f>LUJ201*(($H$150)+1)+(IF(LUK201&lt;101,LUK201,IF(LUK201&lt;201,LUK201/2,IF(LUK201&lt;=301,LUK201/3,LUK201/4))))</f>
        <v>0</v>
      </c>
      <c r="LUM201" s="108">
        <v>5</v>
      </c>
      <c r="LUN201" s="109"/>
      <c r="LUO201" s="87"/>
      <c r="LUP201" s="87"/>
      <c r="LUQ201" s="87">
        <v>0</v>
      </c>
      <c r="LUR201" s="87">
        <f>LUP201+LUQ201</f>
        <v>0</v>
      </c>
      <c r="LUS201" s="87">
        <v>0</v>
      </c>
      <c r="LUT201" s="87">
        <f>LUR201*(($H$150)+1)+(IF(LUS201&lt;101,LUS201,IF(LUS201&lt;201,LUS201/2,IF(LUS201&lt;=301,LUS201/3,LUS201/4))))</f>
        <v>0</v>
      </c>
      <c r="LUU201" s="108">
        <v>5</v>
      </c>
      <c r="LUV201" s="109"/>
      <c r="LUW201" s="87"/>
      <c r="LUX201" s="87"/>
      <c r="LUY201" s="87">
        <v>0</v>
      </c>
      <c r="LUZ201" s="87">
        <f>LUX201+LUY201</f>
        <v>0</v>
      </c>
      <c r="LVA201" s="87">
        <v>0</v>
      </c>
      <c r="LVB201" s="87">
        <f>LUZ201*(($H$150)+1)+(IF(LVA201&lt;101,LVA201,IF(LVA201&lt;201,LVA201/2,IF(LVA201&lt;=301,LVA201/3,LVA201/4))))</f>
        <v>0</v>
      </c>
      <c r="LVC201" s="108">
        <v>5</v>
      </c>
      <c r="LVD201" s="109"/>
      <c r="LVE201" s="87"/>
      <c r="LVF201" s="87"/>
      <c r="LVG201" s="87">
        <v>0</v>
      </c>
      <c r="LVH201" s="87">
        <f>LVF201+LVG201</f>
        <v>0</v>
      </c>
      <c r="LVI201" s="87">
        <v>0</v>
      </c>
      <c r="LVJ201" s="87">
        <f>LVH201*(($H$150)+1)+(IF(LVI201&lt;101,LVI201,IF(LVI201&lt;201,LVI201/2,IF(LVI201&lt;=301,LVI201/3,LVI201/4))))</f>
        <v>0</v>
      </c>
      <c r="LVK201" s="108">
        <v>5</v>
      </c>
      <c r="LVL201" s="109"/>
      <c r="LVM201" s="87"/>
      <c r="LVN201" s="87"/>
      <c r="LVO201" s="87">
        <v>0</v>
      </c>
      <c r="LVP201" s="87">
        <f>LVN201+LVO201</f>
        <v>0</v>
      </c>
      <c r="LVQ201" s="87">
        <v>0</v>
      </c>
      <c r="LVR201" s="87">
        <f>LVP201*(($H$150)+1)+(IF(LVQ201&lt;101,LVQ201,IF(LVQ201&lt;201,LVQ201/2,IF(LVQ201&lt;=301,LVQ201/3,LVQ201/4))))</f>
        <v>0</v>
      </c>
      <c r="LVS201" s="108">
        <v>5</v>
      </c>
      <c r="LVT201" s="109"/>
      <c r="LVU201" s="87"/>
      <c r="LVV201" s="87"/>
      <c r="LVW201" s="87">
        <v>0</v>
      </c>
      <c r="LVX201" s="87">
        <f>LVV201+LVW201</f>
        <v>0</v>
      </c>
      <c r="LVY201" s="87">
        <v>0</v>
      </c>
      <c r="LVZ201" s="87">
        <f>LVX201*(($H$150)+1)+(IF(LVY201&lt;101,LVY201,IF(LVY201&lt;201,LVY201/2,IF(LVY201&lt;=301,LVY201/3,LVY201/4))))</f>
        <v>0</v>
      </c>
      <c r="LWA201" s="108">
        <v>5</v>
      </c>
      <c r="LWB201" s="109"/>
      <c r="LWC201" s="87"/>
      <c r="LWD201" s="87"/>
      <c r="LWE201" s="87">
        <v>0</v>
      </c>
      <c r="LWF201" s="87">
        <f>LWD201+LWE201</f>
        <v>0</v>
      </c>
      <c r="LWG201" s="87">
        <v>0</v>
      </c>
      <c r="LWH201" s="87">
        <f>LWF201*(($H$150)+1)+(IF(LWG201&lt;101,LWG201,IF(LWG201&lt;201,LWG201/2,IF(LWG201&lt;=301,LWG201/3,LWG201/4))))</f>
        <v>0</v>
      </c>
      <c r="LWI201" s="108">
        <v>5</v>
      </c>
      <c r="LWJ201" s="109"/>
      <c r="LWK201" s="87"/>
      <c r="LWL201" s="87"/>
      <c r="LWM201" s="87">
        <v>0</v>
      </c>
      <c r="LWN201" s="87">
        <f>LWL201+LWM201</f>
        <v>0</v>
      </c>
      <c r="LWO201" s="87">
        <v>0</v>
      </c>
      <c r="LWP201" s="87">
        <f>LWN201*(($H$150)+1)+(IF(LWO201&lt;101,LWO201,IF(LWO201&lt;201,LWO201/2,IF(LWO201&lt;=301,LWO201/3,LWO201/4))))</f>
        <v>0</v>
      </c>
      <c r="LWQ201" s="108">
        <v>5</v>
      </c>
      <c r="LWR201" s="109"/>
      <c r="LWS201" s="87"/>
      <c r="LWT201" s="87"/>
      <c r="LWU201" s="87">
        <v>0</v>
      </c>
      <c r="LWV201" s="87">
        <f>LWT201+LWU201</f>
        <v>0</v>
      </c>
      <c r="LWW201" s="87">
        <v>0</v>
      </c>
      <c r="LWX201" s="87">
        <f>LWV201*(($H$150)+1)+(IF(LWW201&lt;101,LWW201,IF(LWW201&lt;201,LWW201/2,IF(LWW201&lt;=301,LWW201/3,LWW201/4))))</f>
        <v>0</v>
      </c>
      <c r="LWY201" s="108">
        <v>5</v>
      </c>
      <c r="LWZ201" s="109"/>
      <c r="LXA201" s="87"/>
      <c r="LXB201" s="87"/>
      <c r="LXC201" s="87">
        <v>0</v>
      </c>
      <c r="LXD201" s="87">
        <f>LXB201+LXC201</f>
        <v>0</v>
      </c>
      <c r="LXE201" s="87">
        <v>0</v>
      </c>
      <c r="LXF201" s="87">
        <f>LXD201*(($H$150)+1)+(IF(LXE201&lt;101,LXE201,IF(LXE201&lt;201,LXE201/2,IF(LXE201&lt;=301,LXE201/3,LXE201/4))))</f>
        <v>0</v>
      </c>
      <c r="LXG201" s="108">
        <v>5</v>
      </c>
      <c r="LXH201" s="109"/>
      <c r="LXI201" s="87"/>
      <c r="LXJ201" s="87"/>
      <c r="LXK201" s="87">
        <v>0</v>
      </c>
      <c r="LXL201" s="87">
        <f>LXJ201+LXK201</f>
        <v>0</v>
      </c>
      <c r="LXM201" s="87">
        <v>0</v>
      </c>
      <c r="LXN201" s="87">
        <f>LXL201*(($H$150)+1)+(IF(LXM201&lt;101,LXM201,IF(LXM201&lt;201,LXM201/2,IF(LXM201&lt;=301,LXM201/3,LXM201/4))))</f>
        <v>0</v>
      </c>
      <c r="LXO201" s="108">
        <v>5</v>
      </c>
      <c r="LXP201" s="109"/>
      <c r="LXQ201" s="87"/>
      <c r="LXR201" s="87"/>
      <c r="LXS201" s="87">
        <v>0</v>
      </c>
      <c r="LXT201" s="87">
        <f>LXR201+LXS201</f>
        <v>0</v>
      </c>
      <c r="LXU201" s="87">
        <v>0</v>
      </c>
      <c r="LXV201" s="87">
        <f>LXT201*(($H$150)+1)+(IF(LXU201&lt;101,LXU201,IF(LXU201&lt;201,LXU201/2,IF(LXU201&lt;=301,LXU201/3,LXU201/4))))</f>
        <v>0</v>
      </c>
      <c r="LXW201" s="108">
        <v>5</v>
      </c>
      <c r="LXX201" s="109"/>
      <c r="LXY201" s="87"/>
      <c r="LXZ201" s="87"/>
      <c r="LYA201" s="87">
        <v>0</v>
      </c>
      <c r="LYB201" s="87">
        <f>LXZ201+LYA201</f>
        <v>0</v>
      </c>
      <c r="LYC201" s="87">
        <v>0</v>
      </c>
      <c r="LYD201" s="87">
        <f>LYB201*(($H$150)+1)+(IF(LYC201&lt;101,LYC201,IF(LYC201&lt;201,LYC201/2,IF(LYC201&lt;=301,LYC201/3,LYC201/4))))</f>
        <v>0</v>
      </c>
      <c r="LYE201" s="108">
        <v>5</v>
      </c>
      <c r="LYF201" s="109"/>
      <c r="LYG201" s="87"/>
      <c r="LYH201" s="87"/>
      <c r="LYI201" s="87">
        <v>0</v>
      </c>
      <c r="LYJ201" s="87">
        <f>LYH201+LYI201</f>
        <v>0</v>
      </c>
      <c r="LYK201" s="87">
        <v>0</v>
      </c>
      <c r="LYL201" s="87">
        <f>LYJ201*(($H$150)+1)+(IF(LYK201&lt;101,LYK201,IF(LYK201&lt;201,LYK201/2,IF(LYK201&lt;=301,LYK201/3,LYK201/4))))</f>
        <v>0</v>
      </c>
      <c r="LYM201" s="108">
        <v>5</v>
      </c>
      <c r="LYN201" s="109"/>
      <c r="LYO201" s="87"/>
      <c r="LYP201" s="87"/>
      <c r="LYQ201" s="87">
        <v>0</v>
      </c>
      <c r="LYR201" s="87">
        <f>LYP201+LYQ201</f>
        <v>0</v>
      </c>
      <c r="LYS201" s="87">
        <v>0</v>
      </c>
      <c r="LYT201" s="87">
        <f>LYR201*(($H$150)+1)+(IF(LYS201&lt;101,LYS201,IF(LYS201&lt;201,LYS201/2,IF(LYS201&lt;=301,LYS201/3,LYS201/4))))</f>
        <v>0</v>
      </c>
      <c r="LYU201" s="108">
        <v>5</v>
      </c>
      <c r="LYV201" s="109"/>
      <c r="LYW201" s="87"/>
      <c r="LYX201" s="87"/>
      <c r="LYY201" s="87">
        <v>0</v>
      </c>
      <c r="LYZ201" s="87">
        <f>LYX201+LYY201</f>
        <v>0</v>
      </c>
      <c r="LZA201" s="87">
        <v>0</v>
      </c>
      <c r="LZB201" s="87">
        <f>LYZ201*(($H$150)+1)+(IF(LZA201&lt;101,LZA201,IF(LZA201&lt;201,LZA201/2,IF(LZA201&lt;=301,LZA201/3,LZA201/4))))</f>
        <v>0</v>
      </c>
      <c r="LZC201" s="108">
        <v>5</v>
      </c>
      <c r="LZD201" s="109"/>
      <c r="LZE201" s="87"/>
      <c r="LZF201" s="87"/>
      <c r="LZG201" s="87">
        <v>0</v>
      </c>
      <c r="LZH201" s="87">
        <f>LZF201+LZG201</f>
        <v>0</v>
      </c>
      <c r="LZI201" s="87">
        <v>0</v>
      </c>
      <c r="LZJ201" s="87">
        <f>LZH201*(($H$150)+1)+(IF(LZI201&lt;101,LZI201,IF(LZI201&lt;201,LZI201/2,IF(LZI201&lt;=301,LZI201/3,LZI201/4))))</f>
        <v>0</v>
      </c>
      <c r="LZK201" s="108">
        <v>5</v>
      </c>
      <c r="LZL201" s="109"/>
      <c r="LZM201" s="87"/>
      <c r="LZN201" s="87"/>
      <c r="LZO201" s="87">
        <v>0</v>
      </c>
      <c r="LZP201" s="87">
        <f>LZN201+LZO201</f>
        <v>0</v>
      </c>
      <c r="LZQ201" s="87">
        <v>0</v>
      </c>
      <c r="LZR201" s="87">
        <f>LZP201*(($H$150)+1)+(IF(LZQ201&lt;101,LZQ201,IF(LZQ201&lt;201,LZQ201/2,IF(LZQ201&lt;=301,LZQ201/3,LZQ201/4))))</f>
        <v>0</v>
      </c>
      <c r="LZS201" s="108">
        <v>5</v>
      </c>
      <c r="LZT201" s="109"/>
      <c r="LZU201" s="87"/>
      <c r="LZV201" s="87"/>
      <c r="LZW201" s="87">
        <v>0</v>
      </c>
      <c r="LZX201" s="87">
        <f>LZV201+LZW201</f>
        <v>0</v>
      </c>
      <c r="LZY201" s="87">
        <v>0</v>
      </c>
      <c r="LZZ201" s="87">
        <f>LZX201*(($H$150)+1)+(IF(LZY201&lt;101,LZY201,IF(LZY201&lt;201,LZY201/2,IF(LZY201&lt;=301,LZY201/3,LZY201/4))))</f>
        <v>0</v>
      </c>
      <c r="MAA201" s="108">
        <v>5</v>
      </c>
      <c r="MAB201" s="109"/>
      <c r="MAC201" s="87"/>
      <c r="MAD201" s="87"/>
      <c r="MAE201" s="87">
        <v>0</v>
      </c>
      <c r="MAF201" s="87">
        <f>MAD201+MAE201</f>
        <v>0</v>
      </c>
      <c r="MAG201" s="87">
        <v>0</v>
      </c>
      <c r="MAH201" s="87">
        <f>MAF201*(($H$150)+1)+(IF(MAG201&lt;101,MAG201,IF(MAG201&lt;201,MAG201/2,IF(MAG201&lt;=301,MAG201/3,MAG201/4))))</f>
        <v>0</v>
      </c>
      <c r="MAI201" s="108">
        <v>5</v>
      </c>
      <c r="MAJ201" s="109"/>
      <c r="MAK201" s="87"/>
      <c r="MAL201" s="87"/>
      <c r="MAM201" s="87">
        <v>0</v>
      </c>
      <c r="MAN201" s="87">
        <f>MAL201+MAM201</f>
        <v>0</v>
      </c>
      <c r="MAO201" s="87">
        <v>0</v>
      </c>
      <c r="MAP201" s="87">
        <f>MAN201*(($H$150)+1)+(IF(MAO201&lt;101,MAO201,IF(MAO201&lt;201,MAO201/2,IF(MAO201&lt;=301,MAO201/3,MAO201/4))))</f>
        <v>0</v>
      </c>
      <c r="MAQ201" s="108">
        <v>5</v>
      </c>
      <c r="MAR201" s="109"/>
      <c r="MAS201" s="87"/>
      <c r="MAT201" s="87"/>
      <c r="MAU201" s="87">
        <v>0</v>
      </c>
      <c r="MAV201" s="87">
        <f>MAT201+MAU201</f>
        <v>0</v>
      </c>
      <c r="MAW201" s="87">
        <v>0</v>
      </c>
      <c r="MAX201" s="87">
        <f>MAV201*(($H$150)+1)+(IF(MAW201&lt;101,MAW201,IF(MAW201&lt;201,MAW201/2,IF(MAW201&lt;=301,MAW201/3,MAW201/4))))</f>
        <v>0</v>
      </c>
      <c r="MAY201" s="108">
        <v>5</v>
      </c>
      <c r="MAZ201" s="109"/>
      <c r="MBA201" s="87"/>
      <c r="MBB201" s="87"/>
      <c r="MBC201" s="87">
        <v>0</v>
      </c>
      <c r="MBD201" s="87">
        <f>MBB201+MBC201</f>
        <v>0</v>
      </c>
      <c r="MBE201" s="87">
        <v>0</v>
      </c>
      <c r="MBF201" s="87">
        <f>MBD201*(($H$150)+1)+(IF(MBE201&lt;101,MBE201,IF(MBE201&lt;201,MBE201/2,IF(MBE201&lt;=301,MBE201/3,MBE201/4))))</f>
        <v>0</v>
      </c>
      <c r="MBG201" s="108">
        <v>5</v>
      </c>
      <c r="MBH201" s="109"/>
      <c r="MBI201" s="87"/>
      <c r="MBJ201" s="87"/>
      <c r="MBK201" s="87">
        <v>0</v>
      </c>
      <c r="MBL201" s="87">
        <f>MBJ201+MBK201</f>
        <v>0</v>
      </c>
      <c r="MBM201" s="87">
        <v>0</v>
      </c>
      <c r="MBN201" s="87">
        <f>MBL201*(($H$150)+1)+(IF(MBM201&lt;101,MBM201,IF(MBM201&lt;201,MBM201/2,IF(MBM201&lt;=301,MBM201/3,MBM201/4))))</f>
        <v>0</v>
      </c>
      <c r="MBO201" s="108">
        <v>5</v>
      </c>
      <c r="MBP201" s="109"/>
      <c r="MBQ201" s="87"/>
      <c r="MBR201" s="87"/>
      <c r="MBS201" s="87">
        <v>0</v>
      </c>
      <c r="MBT201" s="87">
        <f>MBR201+MBS201</f>
        <v>0</v>
      </c>
      <c r="MBU201" s="87">
        <v>0</v>
      </c>
      <c r="MBV201" s="87">
        <f>MBT201*(($H$150)+1)+(IF(MBU201&lt;101,MBU201,IF(MBU201&lt;201,MBU201/2,IF(MBU201&lt;=301,MBU201/3,MBU201/4))))</f>
        <v>0</v>
      </c>
      <c r="MBW201" s="108">
        <v>5</v>
      </c>
      <c r="MBX201" s="109"/>
      <c r="MBY201" s="87"/>
      <c r="MBZ201" s="87"/>
      <c r="MCA201" s="87">
        <v>0</v>
      </c>
      <c r="MCB201" s="87">
        <f>MBZ201+MCA201</f>
        <v>0</v>
      </c>
      <c r="MCC201" s="87">
        <v>0</v>
      </c>
      <c r="MCD201" s="87">
        <f>MCB201*(($H$150)+1)+(IF(MCC201&lt;101,MCC201,IF(MCC201&lt;201,MCC201/2,IF(MCC201&lt;=301,MCC201/3,MCC201/4))))</f>
        <v>0</v>
      </c>
      <c r="MCE201" s="108">
        <v>5</v>
      </c>
      <c r="MCF201" s="109"/>
      <c r="MCG201" s="87"/>
      <c r="MCH201" s="87"/>
      <c r="MCI201" s="87">
        <v>0</v>
      </c>
      <c r="MCJ201" s="87">
        <f>MCH201+MCI201</f>
        <v>0</v>
      </c>
      <c r="MCK201" s="87">
        <v>0</v>
      </c>
      <c r="MCL201" s="87">
        <f>MCJ201*(($H$150)+1)+(IF(MCK201&lt;101,MCK201,IF(MCK201&lt;201,MCK201/2,IF(MCK201&lt;=301,MCK201/3,MCK201/4))))</f>
        <v>0</v>
      </c>
      <c r="MCM201" s="108">
        <v>5</v>
      </c>
      <c r="MCN201" s="109"/>
      <c r="MCO201" s="87"/>
      <c r="MCP201" s="87"/>
      <c r="MCQ201" s="87">
        <v>0</v>
      </c>
      <c r="MCR201" s="87">
        <f>MCP201+MCQ201</f>
        <v>0</v>
      </c>
      <c r="MCS201" s="87">
        <v>0</v>
      </c>
      <c r="MCT201" s="87">
        <f>MCR201*(($H$150)+1)+(IF(MCS201&lt;101,MCS201,IF(MCS201&lt;201,MCS201/2,IF(MCS201&lt;=301,MCS201/3,MCS201/4))))</f>
        <v>0</v>
      </c>
      <c r="MCU201" s="108">
        <v>5</v>
      </c>
      <c r="MCV201" s="109"/>
      <c r="MCW201" s="87"/>
      <c r="MCX201" s="87"/>
      <c r="MCY201" s="87">
        <v>0</v>
      </c>
      <c r="MCZ201" s="87">
        <f>MCX201+MCY201</f>
        <v>0</v>
      </c>
      <c r="MDA201" s="87">
        <v>0</v>
      </c>
      <c r="MDB201" s="87">
        <f>MCZ201*(($H$150)+1)+(IF(MDA201&lt;101,MDA201,IF(MDA201&lt;201,MDA201/2,IF(MDA201&lt;=301,MDA201/3,MDA201/4))))</f>
        <v>0</v>
      </c>
      <c r="MDC201" s="108">
        <v>5</v>
      </c>
      <c r="MDD201" s="109"/>
      <c r="MDE201" s="87"/>
      <c r="MDF201" s="87"/>
      <c r="MDG201" s="87">
        <v>0</v>
      </c>
      <c r="MDH201" s="87">
        <f>MDF201+MDG201</f>
        <v>0</v>
      </c>
      <c r="MDI201" s="87">
        <v>0</v>
      </c>
      <c r="MDJ201" s="87">
        <f>MDH201*(($H$150)+1)+(IF(MDI201&lt;101,MDI201,IF(MDI201&lt;201,MDI201/2,IF(MDI201&lt;=301,MDI201/3,MDI201/4))))</f>
        <v>0</v>
      </c>
      <c r="MDK201" s="108">
        <v>5</v>
      </c>
      <c r="MDL201" s="109"/>
      <c r="MDM201" s="87"/>
      <c r="MDN201" s="87"/>
      <c r="MDO201" s="87">
        <v>0</v>
      </c>
      <c r="MDP201" s="87">
        <f>MDN201+MDO201</f>
        <v>0</v>
      </c>
      <c r="MDQ201" s="87">
        <v>0</v>
      </c>
      <c r="MDR201" s="87">
        <f>MDP201*(($H$150)+1)+(IF(MDQ201&lt;101,MDQ201,IF(MDQ201&lt;201,MDQ201/2,IF(MDQ201&lt;=301,MDQ201/3,MDQ201/4))))</f>
        <v>0</v>
      </c>
      <c r="MDS201" s="108">
        <v>5</v>
      </c>
      <c r="MDT201" s="109"/>
      <c r="MDU201" s="87"/>
      <c r="MDV201" s="87"/>
      <c r="MDW201" s="87">
        <v>0</v>
      </c>
      <c r="MDX201" s="87">
        <f>MDV201+MDW201</f>
        <v>0</v>
      </c>
      <c r="MDY201" s="87">
        <v>0</v>
      </c>
      <c r="MDZ201" s="87">
        <f>MDX201*(($H$150)+1)+(IF(MDY201&lt;101,MDY201,IF(MDY201&lt;201,MDY201/2,IF(MDY201&lt;=301,MDY201/3,MDY201/4))))</f>
        <v>0</v>
      </c>
      <c r="MEA201" s="108">
        <v>5</v>
      </c>
      <c r="MEB201" s="109"/>
      <c r="MEC201" s="87"/>
      <c r="MED201" s="87"/>
      <c r="MEE201" s="87">
        <v>0</v>
      </c>
      <c r="MEF201" s="87">
        <f>MED201+MEE201</f>
        <v>0</v>
      </c>
      <c r="MEG201" s="87">
        <v>0</v>
      </c>
      <c r="MEH201" s="87">
        <f>MEF201*(($H$150)+1)+(IF(MEG201&lt;101,MEG201,IF(MEG201&lt;201,MEG201/2,IF(MEG201&lt;=301,MEG201/3,MEG201/4))))</f>
        <v>0</v>
      </c>
      <c r="MEI201" s="108">
        <v>5</v>
      </c>
      <c r="MEJ201" s="109"/>
      <c r="MEK201" s="87"/>
      <c r="MEL201" s="87"/>
      <c r="MEM201" s="87">
        <v>0</v>
      </c>
      <c r="MEN201" s="87">
        <f>MEL201+MEM201</f>
        <v>0</v>
      </c>
      <c r="MEO201" s="87">
        <v>0</v>
      </c>
      <c r="MEP201" s="87">
        <f>MEN201*(($H$150)+1)+(IF(MEO201&lt;101,MEO201,IF(MEO201&lt;201,MEO201/2,IF(MEO201&lt;=301,MEO201/3,MEO201/4))))</f>
        <v>0</v>
      </c>
      <c r="MEQ201" s="108">
        <v>5</v>
      </c>
      <c r="MER201" s="109"/>
      <c r="MES201" s="87"/>
      <c r="MET201" s="87"/>
      <c r="MEU201" s="87">
        <v>0</v>
      </c>
      <c r="MEV201" s="87">
        <f>MET201+MEU201</f>
        <v>0</v>
      </c>
      <c r="MEW201" s="87">
        <v>0</v>
      </c>
      <c r="MEX201" s="87">
        <f>MEV201*(($H$150)+1)+(IF(MEW201&lt;101,MEW201,IF(MEW201&lt;201,MEW201/2,IF(MEW201&lt;=301,MEW201/3,MEW201/4))))</f>
        <v>0</v>
      </c>
      <c r="MEY201" s="108">
        <v>5</v>
      </c>
      <c r="MEZ201" s="109"/>
      <c r="MFA201" s="87"/>
      <c r="MFB201" s="87"/>
      <c r="MFC201" s="87">
        <v>0</v>
      </c>
      <c r="MFD201" s="87">
        <f>MFB201+MFC201</f>
        <v>0</v>
      </c>
      <c r="MFE201" s="87">
        <v>0</v>
      </c>
      <c r="MFF201" s="87">
        <f>MFD201*(($H$150)+1)+(IF(MFE201&lt;101,MFE201,IF(MFE201&lt;201,MFE201/2,IF(MFE201&lt;=301,MFE201/3,MFE201/4))))</f>
        <v>0</v>
      </c>
      <c r="MFG201" s="108">
        <v>5</v>
      </c>
      <c r="MFH201" s="109"/>
      <c r="MFI201" s="87"/>
      <c r="MFJ201" s="87"/>
      <c r="MFK201" s="87">
        <v>0</v>
      </c>
      <c r="MFL201" s="87">
        <f>MFJ201+MFK201</f>
        <v>0</v>
      </c>
      <c r="MFM201" s="87">
        <v>0</v>
      </c>
      <c r="MFN201" s="87">
        <f>MFL201*(($H$150)+1)+(IF(MFM201&lt;101,MFM201,IF(MFM201&lt;201,MFM201/2,IF(MFM201&lt;=301,MFM201/3,MFM201/4))))</f>
        <v>0</v>
      </c>
      <c r="MFO201" s="108">
        <v>5</v>
      </c>
      <c r="MFP201" s="109"/>
      <c r="MFQ201" s="87"/>
      <c r="MFR201" s="87"/>
      <c r="MFS201" s="87">
        <v>0</v>
      </c>
      <c r="MFT201" s="87">
        <f>MFR201+MFS201</f>
        <v>0</v>
      </c>
      <c r="MFU201" s="87">
        <v>0</v>
      </c>
      <c r="MFV201" s="87">
        <f>MFT201*(($H$150)+1)+(IF(MFU201&lt;101,MFU201,IF(MFU201&lt;201,MFU201/2,IF(MFU201&lt;=301,MFU201/3,MFU201/4))))</f>
        <v>0</v>
      </c>
      <c r="MFW201" s="108">
        <v>5</v>
      </c>
      <c r="MFX201" s="109"/>
      <c r="MFY201" s="87"/>
      <c r="MFZ201" s="87"/>
      <c r="MGA201" s="87">
        <v>0</v>
      </c>
      <c r="MGB201" s="87">
        <f>MFZ201+MGA201</f>
        <v>0</v>
      </c>
      <c r="MGC201" s="87">
        <v>0</v>
      </c>
      <c r="MGD201" s="87">
        <f>MGB201*(($H$150)+1)+(IF(MGC201&lt;101,MGC201,IF(MGC201&lt;201,MGC201/2,IF(MGC201&lt;=301,MGC201/3,MGC201/4))))</f>
        <v>0</v>
      </c>
      <c r="MGE201" s="108">
        <v>5</v>
      </c>
      <c r="MGF201" s="109"/>
      <c r="MGG201" s="87"/>
      <c r="MGH201" s="87"/>
      <c r="MGI201" s="87">
        <v>0</v>
      </c>
      <c r="MGJ201" s="87">
        <f>MGH201+MGI201</f>
        <v>0</v>
      </c>
      <c r="MGK201" s="87">
        <v>0</v>
      </c>
      <c r="MGL201" s="87">
        <f>MGJ201*(($H$150)+1)+(IF(MGK201&lt;101,MGK201,IF(MGK201&lt;201,MGK201/2,IF(MGK201&lt;=301,MGK201/3,MGK201/4))))</f>
        <v>0</v>
      </c>
      <c r="MGM201" s="108">
        <v>5</v>
      </c>
      <c r="MGN201" s="109"/>
      <c r="MGO201" s="87"/>
      <c r="MGP201" s="87"/>
      <c r="MGQ201" s="87">
        <v>0</v>
      </c>
      <c r="MGR201" s="87">
        <f>MGP201+MGQ201</f>
        <v>0</v>
      </c>
      <c r="MGS201" s="87">
        <v>0</v>
      </c>
      <c r="MGT201" s="87">
        <f>MGR201*(($H$150)+1)+(IF(MGS201&lt;101,MGS201,IF(MGS201&lt;201,MGS201/2,IF(MGS201&lt;=301,MGS201/3,MGS201/4))))</f>
        <v>0</v>
      </c>
      <c r="MGU201" s="108">
        <v>5</v>
      </c>
      <c r="MGV201" s="109"/>
      <c r="MGW201" s="87"/>
      <c r="MGX201" s="87"/>
      <c r="MGY201" s="87">
        <v>0</v>
      </c>
      <c r="MGZ201" s="87">
        <f>MGX201+MGY201</f>
        <v>0</v>
      </c>
      <c r="MHA201" s="87">
        <v>0</v>
      </c>
      <c r="MHB201" s="87">
        <f>MGZ201*(($H$150)+1)+(IF(MHA201&lt;101,MHA201,IF(MHA201&lt;201,MHA201/2,IF(MHA201&lt;=301,MHA201/3,MHA201/4))))</f>
        <v>0</v>
      </c>
      <c r="MHC201" s="108">
        <v>5</v>
      </c>
      <c r="MHD201" s="109"/>
      <c r="MHE201" s="87"/>
      <c r="MHF201" s="87"/>
      <c r="MHG201" s="87">
        <v>0</v>
      </c>
      <c r="MHH201" s="87">
        <f>MHF201+MHG201</f>
        <v>0</v>
      </c>
      <c r="MHI201" s="87">
        <v>0</v>
      </c>
      <c r="MHJ201" s="87">
        <f>MHH201*(($H$150)+1)+(IF(MHI201&lt;101,MHI201,IF(MHI201&lt;201,MHI201/2,IF(MHI201&lt;=301,MHI201/3,MHI201/4))))</f>
        <v>0</v>
      </c>
      <c r="MHK201" s="108">
        <v>5</v>
      </c>
      <c r="MHL201" s="109"/>
      <c r="MHM201" s="87"/>
      <c r="MHN201" s="87"/>
      <c r="MHO201" s="87">
        <v>0</v>
      </c>
      <c r="MHP201" s="87">
        <f>MHN201+MHO201</f>
        <v>0</v>
      </c>
      <c r="MHQ201" s="87">
        <v>0</v>
      </c>
      <c r="MHR201" s="87">
        <f>MHP201*(($H$150)+1)+(IF(MHQ201&lt;101,MHQ201,IF(MHQ201&lt;201,MHQ201/2,IF(MHQ201&lt;=301,MHQ201/3,MHQ201/4))))</f>
        <v>0</v>
      </c>
      <c r="MHS201" s="108">
        <v>5</v>
      </c>
      <c r="MHT201" s="109"/>
      <c r="MHU201" s="87"/>
      <c r="MHV201" s="87"/>
      <c r="MHW201" s="87">
        <v>0</v>
      </c>
      <c r="MHX201" s="87">
        <f>MHV201+MHW201</f>
        <v>0</v>
      </c>
      <c r="MHY201" s="87">
        <v>0</v>
      </c>
      <c r="MHZ201" s="87">
        <f>MHX201*(($H$150)+1)+(IF(MHY201&lt;101,MHY201,IF(MHY201&lt;201,MHY201/2,IF(MHY201&lt;=301,MHY201/3,MHY201/4))))</f>
        <v>0</v>
      </c>
      <c r="MIA201" s="108">
        <v>5</v>
      </c>
      <c r="MIB201" s="109"/>
      <c r="MIC201" s="87"/>
      <c r="MID201" s="87"/>
      <c r="MIE201" s="87">
        <v>0</v>
      </c>
      <c r="MIF201" s="87">
        <f>MID201+MIE201</f>
        <v>0</v>
      </c>
      <c r="MIG201" s="87">
        <v>0</v>
      </c>
      <c r="MIH201" s="87">
        <f>MIF201*(($H$150)+1)+(IF(MIG201&lt;101,MIG201,IF(MIG201&lt;201,MIG201/2,IF(MIG201&lt;=301,MIG201/3,MIG201/4))))</f>
        <v>0</v>
      </c>
      <c r="MII201" s="108">
        <v>5</v>
      </c>
      <c r="MIJ201" s="109"/>
      <c r="MIK201" s="87"/>
      <c r="MIL201" s="87"/>
      <c r="MIM201" s="87">
        <v>0</v>
      </c>
      <c r="MIN201" s="87">
        <f>MIL201+MIM201</f>
        <v>0</v>
      </c>
      <c r="MIO201" s="87">
        <v>0</v>
      </c>
      <c r="MIP201" s="87">
        <f>MIN201*(($H$150)+1)+(IF(MIO201&lt;101,MIO201,IF(MIO201&lt;201,MIO201/2,IF(MIO201&lt;=301,MIO201/3,MIO201/4))))</f>
        <v>0</v>
      </c>
      <c r="MIQ201" s="108">
        <v>5</v>
      </c>
      <c r="MIR201" s="109"/>
      <c r="MIS201" s="87"/>
      <c r="MIT201" s="87"/>
      <c r="MIU201" s="87">
        <v>0</v>
      </c>
      <c r="MIV201" s="87">
        <f>MIT201+MIU201</f>
        <v>0</v>
      </c>
      <c r="MIW201" s="87">
        <v>0</v>
      </c>
      <c r="MIX201" s="87">
        <f>MIV201*(($H$150)+1)+(IF(MIW201&lt;101,MIW201,IF(MIW201&lt;201,MIW201/2,IF(MIW201&lt;=301,MIW201/3,MIW201/4))))</f>
        <v>0</v>
      </c>
      <c r="MIY201" s="108">
        <v>5</v>
      </c>
      <c r="MIZ201" s="109"/>
      <c r="MJA201" s="87"/>
      <c r="MJB201" s="87"/>
      <c r="MJC201" s="87">
        <v>0</v>
      </c>
      <c r="MJD201" s="87">
        <f>MJB201+MJC201</f>
        <v>0</v>
      </c>
      <c r="MJE201" s="87">
        <v>0</v>
      </c>
      <c r="MJF201" s="87">
        <f>MJD201*(($H$150)+1)+(IF(MJE201&lt;101,MJE201,IF(MJE201&lt;201,MJE201/2,IF(MJE201&lt;=301,MJE201/3,MJE201/4))))</f>
        <v>0</v>
      </c>
      <c r="MJG201" s="108">
        <v>5</v>
      </c>
      <c r="MJH201" s="109"/>
      <c r="MJI201" s="87"/>
      <c r="MJJ201" s="87"/>
      <c r="MJK201" s="87">
        <v>0</v>
      </c>
      <c r="MJL201" s="87">
        <f>MJJ201+MJK201</f>
        <v>0</v>
      </c>
      <c r="MJM201" s="87">
        <v>0</v>
      </c>
      <c r="MJN201" s="87">
        <f>MJL201*(($H$150)+1)+(IF(MJM201&lt;101,MJM201,IF(MJM201&lt;201,MJM201/2,IF(MJM201&lt;=301,MJM201/3,MJM201/4))))</f>
        <v>0</v>
      </c>
      <c r="MJO201" s="108">
        <v>5</v>
      </c>
      <c r="MJP201" s="109"/>
      <c r="MJQ201" s="87"/>
      <c r="MJR201" s="87"/>
      <c r="MJS201" s="87">
        <v>0</v>
      </c>
      <c r="MJT201" s="87">
        <f>MJR201+MJS201</f>
        <v>0</v>
      </c>
      <c r="MJU201" s="87">
        <v>0</v>
      </c>
      <c r="MJV201" s="87">
        <f>MJT201*(($H$150)+1)+(IF(MJU201&lt;101,MJU201,IF(MJU201&lt;201,MJU201/2,IF(MJU201&lt;=301,MJU201/3,MJU201/4))))</f>
        <v>0</v>
      </c>
      <c r="MJW201" s="108">
        <v>5</v>
      </c>
      <c r="MJX201" s="109"/>
      <c r="MJY201" s="87"/>
      <c r="MJZ201" s="87"/>
      <c r="MKA201" s="87">
        <v>0</v>
      </c>
      <c r="MKB201" s="87">
        <f>MJZ201+MKA201</f>
        <v>0</v>
      </c>
      <c r="MKC201" s="87">
        <v>0</v>
      </c>
      <c r="MKD201" s="87">
        <f>MKB201*(($H$150)+1)+(IF(MKC201&lt;101,MKC201,IF(MKC201&lt;201,MKC201/2,IF(MKC201&lt;=301,MKC201/3,MKC201/4))))</f>
        <v>0</v>
      </c>
      <c r="MKE201" s="108">
        <v>5</v>
      </c>
      <c r="MKF201" s="109"/>
      <c r="MKG201" s="87"/>
      <c r="MKH201" s="87"/>
      <c r="MKI201" s="87">
        <v>0</v>
      </c>
      <c r="MKJ201" s="87">
        <f>MKH201+MKI201</f>
        <v>0</v>
      </c>
      <c r="MKK201" s="87">
        <v>0</v>
      </c>
      <c r="MKL201" s="87">
        <f>MKJ201*(($H$150)+1)+(IF(MKK201&lt;101,MKK201,IF(MKK201&lt;201,MKK201/2,IF(MKK201&lt;=301,MKK201/3,MKK201/4))))</f>
        <v>0</v>
      </c>
      <c r="MKM201" s="108">
        <v>5</v>
      </c>
      <c r="MKN201" s="109"/>
      <c r="MKO201" s="87"/>
      <c r="MKP201" s="87"/>
      <c r="MKQ201" s="87">
        <v>0</v>
      </c>
      <c r="MKR201" s="87">
        <f>MKP201+MKQ201</f>
        <v>0</v>
      </c>
      <c r="MKS201" s="87">
        <v>0</v>
      </c>
      <c r="MKT201" s="87">
        <f>MKR201*(($H$150)+1)+(IF(MKS201&lt;101,MKS201,IF(MKS201&lt;201,MKS201/2,IF(MKS201&lt;=301,MKS201/3,MKS201/4))))</f>
        <v>0</v>
      </c>
      <c r="MKU201" s="108">
        <v>5</v>
      </c>
      <c r="MKV201" s="109"/>
      <c r="MKW201" s="87"/>
      <c r="MKX201" s="87"/>
      <c r="MKY201" s="87">
        <v>0</v>
      </c>
      <c r="MKZ201" s="87">
        <f>MKX201+MKY201</f>
        <v>0</v>
      </c>
      <c r="MLA201" s="87">
        <v>0</v>
      </c>
      <c r="MLB201" s="87">
        <f>MKZ201*(($H$150)+1)+(IF(MLA201&lt;101,MLA201,IF(MLA201&lt;201,MLA201/2,IF(MLA201&lt;=301,MLA201/3,MLA201/4))))</f>
        <v>0</v>
      </c>
      <c r="MLC201" s="108">
        <v>5</v>
      </c>
      <c r="MLD201" s="109"/>
      <c r="MLE201" s="87"/>
      <c r="MLF201" s="87"/>
      <c r="MLG201" s="87">
        <v>0</v>
      </c>
      <c r="MLH201" s="87">
        <f>MLF201+MLG201</f>
        <v>0</v>
      </c>
      <c r="MLI201" s="87">
        <v>0</v>
      </c>
      <c r="MLJ201" s="87">
        <f>MLH201*(($H$150)+1)+(IF(MLI201&lt;101,MLI201,IF(MLI201&lt;201,MLI201/2,IF(MLI201&lt;=301,MLI201/3,MLI201/4))))</f>
        <v>0</v>
      </c>
      <c r="MLK201" s="108">
        <v>5</v>
      </c>
      <c r="MLL201" s="109"/>
      <c r="MLM201" s="87"/>
      <c r="MLN201" s="87"/>
      <c r="MLO201" s="87">
        <v>0</v>
      </c>
      <c r="MLP201" s="87">
        <f>MLN201+MLO201</f>
        <v>0</v>
      </c>
      <c r="MLQ201" s="87">
        <v>0</v>
      </c>
      <c r="MLR201" s="87">
        <f>MLP201*(($H$150)+1)+(IF(MLQ201&lt;101,MLQ201,IF(MLQ201&lt;201,MLQ201/2,IF(MLQ201&lt;=301,MLQ201/3,MLQ201/4))))</f>
        <v>0</v>
      </c>
      <c r="MLS201" s="108">
        <v>5</v>
      </c>
      <c r="MLT201" s="109"/>
      <c r="MLU201" s="87"/>
      <c r="MLV201" s="87"/>
      <c r="MLW201" s="87">
        <v>0</v>
      </c>
      <c r="MLX201" s="87">
        <f>MLV201+MLW201</f>
        <v>0</v>
      </c>
      <c r="MLY201" s="87">
        <v>0</v>
      </c>
      <c r="MLZ201" s="87">
        <f>MLX201*(($H$150)+1)+(IF(MLY201&lt;101,MLY201,IF(MLY201&lt;201,MLY201/2,IF(MLY201&lt;=301,MLY201/3,MLY201/4))))</f>
        <v>0</v>
      </c>
      <c r="MMA201" s="108">
        <v>5</v>
      </c>
      <c r="MMB201" s="109"/>
      <c r="MMC201" s="87"/>
      <c r="MMD201" s="87"/>
      <c r="MME201" s="87">
        <v>0</v>
      </c>
      <c r="MMF201" s="87">
        <f>MMD201+MME201</f>
        <v>0</v>
      </c>
      <c r="MMG201" s="87">
        <v>0</v>
      </c>
      <c r="MMH201" s="87">
        <f>MMF201*(($H$150)+1)+(IF(MMG201&lt;101,MMG201,IF(MMG201&lt;201,MMG201/2,IF(MMG201&lt;=301,MMG201/3,MMG201/4))))</f>
        <v>0</v>
      </c>
      <c r="MMI201" s="108">
        <v>5</v>
      </c>
      <c r="MMJ201" s="109"/>
      <c r="MMK201" s="87"/>
      <c r="MML201" s="87"/>
      <c r="MMM201" s="87">
        <v>0</v>
      </c>
      <c r="MMN201" s="87">
        <f>MML201+MMM201</f>
        <v>0</v>
      </c>
      <c r="MMO201" s="87">
        <v>0</v>
      </c>
      <c r="MMP201" s="87">
        <f>MMN201*(($H$150)+1)+(IF(MMO201&lt;101,MMO201,IF(MMO201&lt;201,MMO201/2,IF(MMO201&lt;=301,MMO201/3,MMO201/4))))</f>
        <v>0</v>
      </c>
      <c r="MMQ201" s="108">
        <v>5</v>
      </c>
      <c r="MMR201" s="109"/>
      <c r="MMS201" s="87"/>
      <c r="MMT201" s="87"/>
      <c r="MMU201" s="87">
        <v>0</v>
      </c>
      <c r="MMV201" s="87">
        <f>MMT201+MMU201</f>
        <v>0</v>
      </c>
      <c r="MMW201" s="87">
        <v>0</v>
      </c>
      <c r="MMX201" s="87">
        <f>MMV201*(($H$150)+1)+(IF(MMW201&lt;101,MMW201,IF(MMW201&lt;201,MMW201/2,IF(MMW201&lt;=301,MMW201/3,MMW201/4))))</f>
        <v>0</v>
      </c>
      <c r="MMY201" s="108">
        <v>5</v>
      </c>
      <c r="MMZ201" s="109"/>
      <c r="MNA201" s="87"/>
      <c r="MNB201" s="87"/>
      <c r="MNC201" s="87">
        <v>0</v>
      </c>
      <c r="MND201" s="87">
        <f>MNB201+MNC201</f>
        <v>0</v>
      </c>
      <c r="MNE201" s="87">
        <v>0</v>
      </c>
      <c r="MNF201" s="87">
        <f>MND201*(($H$150)+1)+(IF(MNE201&lt;101,MNE201,IF(MNE201&lt;201,MNE201/2,IF(MNE201&lt;=301,MNE201/3,MNE201/4))))</f>
        <v>0</v>
      </c>
      <c r="MNG201" s="108">
        <v>5</v>
      </c>
      <c r="MNH201" s="109"/>
      <c r="MNI201" s="87"/>
      <c r="MNJ201" s="87"/>
      <c r="MNK201" s="87">
        <v>0</v>
      </c>
      <c r="MNL201" s="87">
        <f>MNJ201+MNK201</f>
        <v>0</v>
      </c>
      <c r="MNM201" s="87">
        <v>0</v>
      </c>
      <c r="MNN201" s="87">
        <f>MNL201*(($H$150)+1)+(IF(MNM201&lt;101,MNM201,IF(MNM201&lt;201,MNM201/2,IF(MNM201&lt;=301,MNM201/3,MNM201/4))))</f>
        <v>0</v>
      </c>
      <c r="MNO201" s="108">
        <v>5</v>
      </c>
      <c r="MNP201" s="109"/>
      <c r="MNQ201" s="87"/>
      <c r="MNR201" s="87"/>
      <c r="MNS201" s="87">
        <v>0</v>
      </c>
      <c r="MNT201" s="87">
        <f>MNR201+MNS201</f>
        <v>0</v>
      </c>
      <c r="MNU201" s="87">
        <v>0</v>
      </c>
      <c r="MNV201" s="87">
        <f>MNT201*(($H$150)+1)+(IF(MNU201&lt;101,MNU201,IF(MNU201&lt;201,MNU201/2,IF(MNU201&lt;=301,MNU201/3,MNU201/4))))</f>
        <v>0</v>
      </c>
      <c r="MNW201" s="108">
        <v>5</v>
      </c>
      <c r="MNX201" s="109"/>
      <c r="MNY201" s="87"/>
      <c r="MNZ201" s="87"/>
      <c r="MOA201" s="87">
        <v>0</v>
      </c>
      <c r="MOB201" s="87">
        <f>MNZ201+MOA201</f>
        <v>0</v>
      </c>
      <c r="MOC201" s="87">
        <v>0</v>
      </c>
      <c r="MOD201" s="87">
        <f>MOB201*(($H$150)+1)+(IF(MOC201&lt;101,MOC201,IF(MOC201&lt;201,MOC201/2,IF(MOC201&lt;=301,MOC201/3,MOC201/4))))</f>
        <v>0</v>
      </c>
      <c r="MOE201" s="108">
        <v>5</v>
      </c>
      <c r="MOF201" s="109"/>
      <c r="MOG201" s="87"/>
      <c r="MOH201" s="87"/>
      <c r="MOI201" s="87">
        <v>0</v>
      </c>
      <c r="MOJ201" s="87">
        <f>MOH201+MOI201</f>
        <v>0</v>
      </c>
      <c r="MOK201" s="87">
        <v>0</v>
      </c>
      <c r="MOL201" s="87">
        <f>MOJ201*(($H$150)+1)+(IF(MOK201&lt;101,MOK201,IF(MOK201&lt;201,MOK201/2,IF(MOK201&lt;=301,MOK201/3,MOK201/4))))</f>
        <v>0</v>
      </c>
      <c r="MOM201" s="108">
        <v>5</v>
      </c>
      <c r="MON201" s="109"/>
      <c r="MOO201" s="87"/>
      <c r="MOP201" s="87"/>
      <c r="MOQ201" s="87">
        <v>0</v>
      </c>
      <c r="MOR201" s="87">
        <f>MOP201+MOQ201</f>
        <v>0</v>
      </c>
      <c r="MOS201" s="87">
        <v>0</v>
      </c>
      <c r="MOT201" s="87">
        <f>MOR201*(($H$150)+1)+(IF(MOS201&lt;101,MOS201,IF(MOS201&lt;201,MOS201/2,IF(MOS201&lt;=301,MOS201/3,MOS201/4))))</f>
        <v>0</v>
      </c>
      <c r="MOU201" s="108">
        <v>5</v>
      </c>
      <c r="MOV201" s="109"/>
      <c r="MOW201" s="87"/>
      <c r="MOX201" s="87"/>
      <c r="MOY201" s="87">
        <v>0</v>
      </c>
      <c r="MOZ201" s="87">
        <f>MOX201+MOY201</f>
        <v>0</v>
      </c>
      <c r="MPA201" s="87">
        <v>0</v>
      </c>
      <c r="MPB201" s="87">
        <f>MOZ201*(($H$150)+1)+(IF(MPA201&lt;101,MPA201,IF(MPA201&lt;201,MPA201/2,IF(MPA201&lt;=301,MPA201/3,MPA201/4))))</f>
        <v>0</v>
      </c>
      <c r="MPC201" s="108">
        <v>5</v>
      </c>
      <c r="MPD201" s="109"/>
      <c r="MPE201" s="87"/>
      <c r="MPF201" s="87"/>
      <c r="MPG201" s="87">
        <v>0</v>
      </c>
      <c r="MPH201" s="87">
        <f>MPF201+MPG201</f>
        <v>0</v>
      </c>
      <c r="MPI201" s="87">
        <v>0</v>
      </c>
      <c r="MPJ201" s="87">
        <f>MPH201*(($H$150)+1)+(IF(MPI201&lt;101,MPI201,IF(MPI201&lt;201,MPI201/2,IF(MPI201&lt;=301,MPI201/3,MPI201/4))))</f>
        <v>0</v>
      </c>
      <c r="MPK201" s="108">
        <v>5</v>
      </c>
      <c r="MPL201" s="109"/>
      <c r="MPM201" s="87"/>
      <c r="MPN201" s="87"/>
      <c r="MPO201" s="87">
        <v>0</v>
      </c>
      <c r="MPP201" s="87">
        <f>MPN201+MPO201</f>
        <v>0</v>
      </c>
      <c r="MPQ201" s="87">
        <v>0</v>
      </c>
      <c r="MPR201" s="87">
        <f>MPP201*(($H$150)+1)+(IF(MPQ201&lt;101,MPQ201,IF(MPQ201&lt;201,MPQ201/2,IF(MPQ201&lt;=301,MPQ201/3,MPQ201/4))))</f>
        <v>0</v>
      </c>
      <c r="MPS201" s="108">
        <v>5</v>
      </c>
      <c r="MPT201" s="109"/>
      <c r="MPU201" s="87"/>
      <c r="MPV201" s="87"/>
      <c r="MPW201" s="87">
        <v>0</v>
      </c>
      <c r="MPX201" s="87">
        <f>MPV201+MPW201</f>
        <v>0</v>
      </c>
      <c r="MPY201" s="87">
        <v>0</v>
      </c>
      <c r="MPZ201" s="87">
        <f>MPX201*(($H$150)+1)+(IF(MPY201&lt;101,MPY201,IF(MPY201&lt;201,MPY201/2,IF(MPY201&lt;=301,MPY201/3,MPY201/4))))</f>
        <v>0</v>
      </c>
      <c r="MQA201" s="108">
        <v>5</v>
      </c>
      <c r="MQB201" s="109"/>
      <c r="MQC201" s="87"/>
      <c r="MQD201" s="87"/>
      <c r="MQE201" s="87">
        <v>0</v>
      </c>
      <c r="MQF201" s="87">
        <f>MQD201+MQE201</f>
        <v>0</v>
      </c>
      <c r="MQG201" s="87">
        <v>0</v>
      </c>
      <c r="MQH201" s="87">
        <f>MQF201*(($H$150)+1)+(IF(MQG201&lt;101,MQG201,IF(MQG201&lt;201,MQG201/2,IF(MQG201&lt;=301,MQG201/3,MQG201/4))))</f>
        <v>0</v>
      </c>
      <c r="MQI201" s="108">
        <v>5</v>
      </c>
      <c r="MQJ201" s="109"/>
      <c r="MQK201" s="87"/>
      <c r="MQL201" s="87"/>
      <c r="MQM201" s="87">
        <v>0</v>
      </c>
      <c r="MQN201" s="87">
        <f>MQL201+MQM201</f>
        <v>0</v>
      </c>
      <c r="MQO201" s="87">
        <v>0</v>
      </c>
      <c r="MQP201" s="87">
        <f>MQN201*(($H$150)+1)+(IF(MQO201&lt;101,MQO201,IF(MQO201&lt;201,MQO201/2,IF(MQO201&lt;=301,MQO201/3,MQO201/4))))</f>
        <v>0</v>
      </c>
      <c r="MQQ201" s="108">
        <v>5</v>
      </c>
      <c r="MQR201" s="109"/>
      <c r="MQS201" s="87"/>
      <c r="MQT201" s="87"/>
      <c r="MQU201" s="87">
        <v>0</v>
      </c>
      <c r="MQV201" s="87">
        <f>MQT201+MQU201</f>
        <v>0</v>
      </c>
      <c r="MQW201" s="87">
        <v>0</v>
      </c>
      <c r="MQX201" s="87">
        <f>MQV201*(($H$150)+1)+(IF(MQW201&lt;101,MQW201,IF(MQW201&lt;201,MQW201/2,IF(MQW201&lt;=301,MQW201/3,MQW201/4))))</f>
        <v>0</v>
      </c>
      <c r="MQY201" s="108">
        <v>5</v>
      </c>
      <c r="MQZ201" s="109"/>
      <c r="MRA201" s="87"/>
      <c r="MRB201" s="87"/>
      <c r="MRC201" s="87">
        <v>0</v>
      </c>
      <c r="MRD201" s="87">
        <f>MRB201+MRC201</f>
        <v>0</v>
      </c>
      <c r="MRE201" s="87">
        <v>0</v>
      </c>
      <c r="MRF201" s="87">
        <f>MRD201*(($H$150)+1)+(IF(MRE201&lt;101,MRE201,IF(MRE201&lt;201,MRE201/2,IF(MRE201&lt;=301,MRE201/3,MRE201/4))))</f>
        <v>0</v>
      </c>
      <c r="MRG201" s="108">
        <v>5</v>
      </c>
      <c r="MRH201" s="109"/>
      <c r="MRI201" s="87"/>
      <c r="MRJ201" s="87"/>
      <c r="MRK201" s="87">
        <v>0</v>
      </c>
      <c r="MRL201" s="87">
        <f>MRJ201+MRK201</f>
        <v>0</v>
      </c>
      <c r="MRM201" s="87">
        <v>0</v>
      </c>
      <c r="MRN201" s="87">
        <f>MRL201*(($H$150)+1)+(IF(MRM201&lt;101,MRM201,IF(MRM201&lt;201,MRM201/2,IF(MRM201&lt;=301,MRM201/3,MRM201/4))))</f>
        <v>0</v>
      </c>
      <c r="MRO201" s="108">
        <v>5</v>
      </c>
      <c r="MRP201" s="109"/>
      <c r="MRQ201" s="87"/>
      <c r="MRR201" s="87"/>
      <c r="MRS201" s="87">
        <v>0</v>
      </c>
      <c r="MRT201" s="87">
        <f>MRR201+MRS201</f>
        <v>0</v>
      </c>
      <c r="MRU201" s="87">
        <v>0</v>
      </c>
      <c r="MRV201" s="87">
        <f>MRT201*(($H$150)+1)+(IF(MRU201&lt;101,MRU201,IF(MRU201&lt;201,MRU201/2,IF(MRU201&lt;=301,MRU201/3,MRU201/4))))</f>
        <v>0</v>
      </c>
      <c r="MRW201" s="108">
        <v>5</v>
      </c>
      <c r="MRX201" s="109"/>
      <c r="MRY201" s="87"/>
      <c r="MRZ201" s="87"/>
      <c r="MSA201" s="87">
        <v>0</v>
      </c>
      <c r="MSB201" s="87">
        <f>MRZ201+MSA201</f>
        <v>0</v>
      </c>
      <c r="MSC201" s="87">
        <v>0</v>
      </c>
      <c r="MSD201" s="87">
        <f>MSB201*(($H$150)+1)+(IF(MSC201&lt;101,MSC201,IF(MSC201&lt;201,MSC201/2,IF(MSC201&lt;=301,MSC201/3,MSC201/4))))</f>
        <v>0</v>
      </c>
      <c r="MSE201" s="108">
        <v>5</v>
      </c>
      <c r="MSF201" s="109"/>
      <c r="MSG201" s="87"/>
      <c r="MSH201" s="87"/>
      <c r="MSI201" s="87">
        <v>0</v>
      </c>
      <c r="MSJ201" s="87">
        <f>MSH201+MSI201</f>
        <v>0</v>
      </c>
      <c r="MSK201" s="87">
        <v>0</v>
      </c>
      <c r="MSL201" s="87">
        <f>MSJ201*(($H$150)+1)+(IF(MSK201&lt;101,MSK201,IF(MSK201&lt;201,MSK201/2,IF(MSK201&lt;=301,MSK201/3,MSK201/4))))</f>
        <v>0</v>
      </c>
      <c r="MSM201" s="108">
        <v>5</v>
      </c>
      <c r="MSN201" s="109"/>
      <c r="MSO201" s="87"/>
      <c r="MSP201" s="87"/>
      <c r="MSQ201" s="87">
        <v>0</v>
      </c>
      <c r="MSR201" s="87">
        <f>MSP201+MSQ201</f>
        <v>0</v>
      </c>
      <c r="MSS201" s="87">
        <v>0</v>
      </c>
      <c r="MST201" s="87">
        <f>MSR201*(($H$150)+1)+(IF(MSS201&lt;101,MSS201,IF(MSS201&lt;201,MSS201/2,IF(MSS201&lt;=301,MSS201/3,MSS201/4))))</f>
        <v>0</v>
      </c>
      <c r="MSU201" s="108">
        <v>5</v>
      </c>
      <c r="MSV201" s="109"/>
      <c r="MSW201" s="87"/>
      <c r="MSX201" s="87"/>
      <c r="MSY201" s="87">
        <v>0</v>
      </c>
      <c r="MSZ201" s="87">
        <f>MSX201+MSY201</f>
        <v>0</v>
      </c>
      <c r="MTA201" s="87">
        <v>0</v>
      </c>
      <c r="MTB201" s="87">
        <f>MSZ201*(($H$150)+1)+(IF(MTA201&lt;101,MTA201,IF(MTA201&lt;201,MTA201/2,IF(MTA201&lt;=301,MTA201/3,MTA201/4))))</f>
        <v>0</v>
      </c>
      <c r="MTC201" s="108">
        <v>5</v>
      </c>
      <c r="MTD201" s="109"/>
      <c r="MTE201" s="87"/>
      <c r="MTF201" s="87"/>
      <c r="MTG201" s="87">
        <v>0</v>
      </c>
      <c r="MTH201" s="87">
        <f>MTF201+MTG201</f>
        <v>0</v>
      </c>
      <c r="MTI201" s="87">
        <v>0</v>
      </c>
      <c r="MTJ201" s="87">
        <f>MTH201*(($H$150)+1)+(IF(MTI201&lt;101,MTI201,IF(MTI201&lt;201,MTI201/2,IF(MTI201&lt;=301,MTI201/3,MTI201/4))))</f>
        <v>0</v>
      </c>
      <c r="MTK201" s="108">
        <v>5</v>
      </c>
      <c r="MTL201" s="109"/>
      <c r="MTM201" s="87"/>
      <c r="MTN201" s="87"/>
      <c r="MTO201" s="87">
        <v>0</v>
      </c>
      <c r="MTP201" s="87">
        <f>MTN201+MTO201</f>
        <v>0</v>
      </c>
      <c r="MTQ201" s="87">
        <v>0</v>
      </c>
      <c r="MTR201" s="87">
        <f>MTP201*(($H$150)+1)+(IF(MTQ201&lt;101,MTQ201,IF(MTQ201&lt;201,MTQ201/2,IF(MTQ201&lt;=301,MTQ201/3,MTQ201/4))))</f>
        <v>0</v>
      </c>
      <c r="MTS201" s="108">
        <v>5</v>
      </c>
      <c r="MTT201" s="109"/>
      <c r="MTU201" s="87"/>
      <c r="MTV201" s="87"/>
      <c r="MTW201" s="87">
        <v>0</v>
      </c>
      <c r="MTX201" s="87">
        <f>MTV201+MTW201</f>
        <v>0</v>
      </c>
      <c r="MTY201" s="87">
        <v>0</v>
      </c>
      <c r="MTZ201" s="87">
        <f>MTX201*(($H$150)+1)+(IF(MTY201&lt;101,MTY201,IF(MTY201&lt;201,MTY201/2,IF(MTY201&lt;=301,MTY201/3,MTY201/4))))</f>
        <v>0</v>
      </c>
      <c r="MUA201" s="108">
        <v>5</v>
      </c>
      <c r="MUB201" s="109"/>
      <c r="MUC201" s="87"/>
      <c r="MUD201" s="87"/>
      <c r="MUE201" s="87">
        <v>0</v>
      </c>
      <c r="MUF201" s="87">
        <f>MUD201+MUE201</f>
        <v>0</v>
      </c>
      <c r="MUG201" s="87">
        <v>0</v>
      </c>
      <c r="MUH201" s="87">
        <f>MUF201*(($H$150)+1)+(IF(MUG201&lt;101,MUG201,IF(MUG201&lt;201,MUG201/2,IF(MUG201&lt;=301,MUG201/3,MUG201/4))))</f>
        <v>0</v>
      </c>
      <c r="MUI201" s="108">
        <v>5</v>
      </c>
      <c r="MUJ201" s="109"/>
      <c r="MUK201" s="87"/>
      <c r="MUL201" s="87"/>
      <c r="MUM201" s="87">
        <v>0</v>
      </c>
      <c r="MUN201" s="87">
        <f>MUL201+MUM201</f>
        <v>0</v>
      </c>
      <c r="MUO201" s="87">
        <v>0</v>
      </c>
      <c r="MUP201" s="87">
        <f>MUN201*(($H$150)+1)+(IF(MUO201&lt;101,MUO201,IF(MUO201&lt;201,MUO201/2,IF(MUO201&lt;=301,MUO201/3,MUO201/4))))</f>
        <v>0</v>
      </c>
      <c r="MUQ201" s="108">
        <v>5</v>
      </c>
      <c r="MUR201" s="109"/>
      <c r="MUS201" s="87"/>
      <c r="MUT201" s="87"/>
      <c r="MUU201" s="87">
        <v>0</v>
      </c>
      <c r="MUV201" s="87">
        <f>MUT201+MUU201</f>
        <v>0</v>
      </c>
      <c r="MUW201" s="87">
        <v>0</v>
      </c>
      <c r="MUX201" s="87">
        <f>MUV201*(($H$150)+1)+(IF(MUW201&lt;101,MUW201,IF(MUW201&lt;201,MUW201/2,IF(MUW201&lt;=301,MUW201/3,MUW201/4))))</f>
        <v>0</v>
      </c>
      <c r="MUY201" s="108">
        <v>5</v>
      </c>
      <c r="MUZ201" s="109"/>
      <c r="MVA201" s="87"/>
      <c r="MVB201" s="87"/>
      <c r="MVC201" s="87">
        <v>0</v>
      </c>
      <c r="MVD201" s="87">
        <f>MVB201+MVC201</f>
        <v>0</v>
      </c>
      <c r="MVE201" s="87">
        <v>0</v>
      </c>
      <c r="MVF201" s="87">
        <f>MVD201*(($H$150)+1)+(IF(MVE201&lt;101,MVE201,IF(MVE201&lt;201,MVE201/2,IF(MVE201&lt;=301,MVE201/3,MVE201/4))))</f>
        <v>0</v>
      </c>
      <c r="MVG201" s="108">
        <v>5</v>
      </c>
      <c r="MVH201" s="109"/>
      <c r="MVI201" s="87"/>
      <c r="MVJ201" s="87"/>
      <c r="MVK201" s="87">
        <v>0</v>
      </c>
      <c r="MVL201" s="87">
        <f>MVJ201+MVK201</f>
        <v>0</v>
      </c>
      <c r="MVM201" s="87">
        <v>0</v>
      </c>
      <c r="MVN201" s="87">
        <f>MVL201*(($H$150)+1)+(IF(MVM201&lt;101,MVM201,IF(MVM201&lt;201,MVM201/2,IF(MVM201&lt;=301,MVM201/3,MVM201/4))))</f>
        <v>0</v>
      </c>
      <c r="MVO201" s="108">
        <v>5</v>
      </c>
      <c r="MVP201" s="109"/>
      <c r="MVQ201" s="87"/>
      <c r="MVR201" s="87"/>
      <c r="MVS201" s="87">
        <v>0</v>
      </c>
      <c r="MVT201" s="87">
        <f>MVR201+MVS201</f>
        <v>0</v>
      </c>
      <c r="MVU201" s="87">
        <v>0</v>
      </c>
      <c r="MVV201" s="87">
        <f>MVT201*(($H$150)+1)+(IF(MVU201&lt;101,MVU201,IF(MVU201&lt;201,MVU201/2,IF(MVU201&lt;=301,MVU201/3,MVU201/4))))</f>
        <v>0</v>
      </c>
      <c r="MVW201" s="108">
        <v>5</v>
      </c>
      <c r="MVX201" s="109"/>
      <c r="MVY201" s="87"/>
      <c r="MVZ201" s="87"/>
      <c r="MWA201" s="87">
        <v>0</v>
      </c>
      <c r="MWB201" s="87">
        <f>MVZ201+MWA201</f>
        <v>0</v>
      </c>
      <c r="MWC201" s="87">
        <v>0</v>
      </c>
      <c r="MWD201" s="87">
        <f>MWB201*(($H$150)+1)+(IF(MWC201&lt;101,MWC201,IF(MWC201&lt;201,MWC201/2,IF(MWC201&lt;=301,MWC201/3,MWC201/4))))</f>
        <v>0</v>
      </c>
      <c r="MWE201" s="108">
        <v>5</v>
      </c>
      <c r="MWF201" s="109"/>
      <c r="MWG201" s="87"/>
      <c r="MWH201" s="87"/>
      <c r="MWI201" s="87">
        <v>0</v>
      </c>
      <c r="MWJ201" s="87">
        <f>MWH201+MWI201</f>
        <v>0</v>
      </c>
      <c r="MWK201" s="87">
        <v>0</v>
      </c>
      <c r="MWL201" s="87">
        <f>MWJ201*(($H$150)+1)+(IF(MWK201&lt;101,MWK201,IF(MWK201&lt;201,MWK201/2,IF(MWK201&lt;=301,MWK201/3,MWK201/4))))</f>
        <v>0</v>
      </c>
      <c r="MWM201" s="108">
        <v>5</v>
      </c>
      <c r="MWN201" s="109"/>
      <c r="MWO201" s="87"/>
      <c r="MWP201" s="87"/>
      <c r="MWQ201" s="87">
        <v>0</v>
      </c>
      <c r="MWR201" s="87">
        <f>MWP201+MWQ201</f>
        <v>0</v>
      </c>
      <c r="MWS201" s="87">
        <v>0</v>
      </c>
      <c r="MWT201" s="87">
        <f>MWR201*(($H$150)+1)+(IF(MWS201&lt;101,MWS201,IF(MWS201&lt;201,MWS201/2,IF(MWS201&lt;=301,MWS201/3,MWS201/4))))</f>
        <v>0</v>
      </c>
      <c r="MWU201" s="108">
        <v>5</v>
      </c>
      <c r="MWV201" s="109"/>
      <c r="MWW201" s="87"/>
      <c r="MWX201" s="87"/>
      <c r="MWY201" s="87">
        <v>0</v>
      </c>
      <c r="MWZ201" s="87">
        <f>MWX201+MWY201</f>
        <v>0</v>
      </c>
      <c r="MXA201" s="87">
        <v>0</v>
      </c>
      <c r="MXB201" s="87">
        <f>MWZ201*(($H$150)+1)+(IF(MXA201&lt;101,MXA201,IF(MXA201&lt;201,MXA201/2,IF(MXA201&lt;=301,MXA201/3,MXA201/4))))</f>
        <v>0</v>
      </c>
      <c r="MXC201" s="108">
        <v>5</v>
      </c>
      <c r="MXD201" s="109"/>
      <c r="MXE201" s="87"/>
      <c r="MXF201" s="87"/>
      <c r="MXG201" s="87">
        <v>0</v>
      </c>
      <c r="MXH201" s="87">
        <f>MXF201+MXG201</f>
        <v>0</v>
      </c>
      <c r="MXI201" s="87">
        <v>0</v>
      </c>
      <c r="MXJ201" s="87">
        <f>MXH201*(($H$150)+1)+(IF(MXI201&lt;101,MXI201,IF(MXI201&lt;201,MXI201/2,IF(MXI201&lt;=301,MXI201/3,MXI201/4))))</f>
        <v>0</v>
      </c>
      <c r="MXK201" s="108">
        <v>5</v>
      </c>
      <c r="MXL201" s="109"/>
      <c r="MXM201" s="87"/>
      <c r="MXN201" s="87"/>
      <c r="MXO201" s="87">
        <v>0</v>
      </c>
      <c r="MXP201" s="87">
        <f>MXN201+MXO201</f>
        <v>0</v>
      </c>
      <c r="MXQ201" s="87">
        <v>0</v>
      </c>
      <c r="MXR201" s="87">
        <f>MXP201*(($H$150)+1)+(IF(MXQ201&lt;101,MXQ201,IF(MXQ201&lt;201,MXQ201/2,IF(MXQ201&lt;=301,MXQ201/3,MXQ201/4))))</f>
        <v>0</v>
      </c>
      <c r="MXS201" s="108">
        <v>5</v>
      </c>
      <c r="MXT201" s="109"/>
      <c r="MXU201" s="87"/>
      <c r="MXV201" s="87"/>
      <c r="MXW201" s="87">
        <v>0</v>
      </c>
      <c r="MXX201" s="87">
        <f>MXV201+MXW201</f>
        <v>0</v>
      </c>
      <c r="MXY201" s="87">
        <v>0</v>
      </c>
      <c r="MXZ201" s="87">
        <f>MXX201*(($H$150)+1)+(IF(MXY201&lt;101,MXY201,IF(MXY201&lt;201,MXY201/2,IF(MXY201&lt;=301,MXY201/3,MXY201/4))))</f>
        <v>0</v>
      </c>
      <c r="MYA201" s="108">
        <v>5</v>
      </c>
      <c r="MYB201" s="109"/>
      <c r="MYC201" s="87"/>
      <c r="MYD201" s="87"/>
      <c r="MYE201" s="87">
        <v>0</v>
      </c>
      <c r="MYF201" s="87">
        <f>MYD201+MYE201</f>
        <v>0</v>
      </c>
      <c r="MYG201" s="87">
        <v>0</v>
      </c>
      <c r="MYH201" s="87">
        <f>MYF201*(($H$150)+1)+(IF(MYG201&lt;101,MYG201,IF(MYG201&lt;201,MYG201/2,IF(MYG201&lt;=301,MYG201/3,MYG201/4))))</f>
        <v>0</v>
      </c>
      <c r="MYI201" s="108">
        <v>5</v>
      </c>
      <c r="MYJ201" s="109"/>
      <c r="MYK201" s="87"/>
      <c r="MYL201" s="87"/>
      <c r="MYM201" s="87">
        <v>0</v>
      </c>
      <c r="MYN201" s="87">
        <f>MYL201+MYM201</f>
        <v>0</v>
      </c>
      <c r="MYO201" s="87">
        <v>0</v>
      </c>
      <c r="MYP201" s="87">
        <f>MYN201*(($H$150)+1)+(IF(MYO201&lt;101,MYO201,IF(MYO201&lt;201,MYO201/2,IF(MYO201&lt;=301,MYO201/3,MYO201/4))))</f>
        <v>0</v>
      </c>
      <c r="MYQ201" s="108">
        <v>5</v>
      </c>
      <c r="MYR201" s="109"/>
      <c r="MYS201" s="87"/>
      <c r="MYT201" s="87"/>
      <c r="MYU201" s="87">
        <v>0</v>
      </c>
      <c r="MYV201" s="87">
        <f>MYT201+MYU201</f>
        <v>0</v>
      </c>
      <c r="MYW201" s="87">
        <v>0</v>
      </c>
      <c r="MYX201" s="87">
        <f>MYV201*(($H$150)+1)+(IF(MYW201&lt;101,MYW201,IF(MYW201&lt;201,MYW201/2,IF(MYW201&lt;=301,MYW201/3,MYW201/4))))</f>
        <v>0</v>
      </c>
      <c r="MYY201" s="108">
        <v>5</v>
      </c>
      <c r="MYZ201" s="109"/>
      <c r="MZA201" s="87"/>
      <c r="MZB201" s="87"/>
      <c r="MZC201" s="87">
        <v>0</v>
      </c>
      <c r="MZD201" s="87">
        <f>MZB201+MZC201</f>
        <v>0</v>
      </c>
      <c r="MZE201" s="87">
        <v>0</v>
      </c>
      <c r="MZF201" s="87">
        <f>MZD201*(($H$150)+1)+(IF(MZE201&lt;101,MZE201,IF(MZE201&lt;201,MZE201/2,IF(MZE201&lt;=301,MZE201/3,MZE201/4))))</f>
        <v>0</v>
      </c>
      <c r="MZG201" s="108">
        <v>5</v>
      </c>
      <c r="MZH201" s="109"/>
      <c r="MZI201" s="87"/>
      <c r="MZJ201" s="87"/>
      <c r="MZK201" s="87">
        <v>0</v>
      </c>
      <c r="MZL201" s="87">
        <f>MZJ201+MZK201</f>
        <v>0</v>
      </c>
      <c r="MZM201" s="87">
        <v>0</v>
      </c>
      <c r="MZN201" s="87">
        <f>MZL201*(($H$150)+1)+(IF(MZM201&lt;101,MZM201,IF(MZM201&lt;201,MZM201/2,IF(MZM201&lt;=301,MZM201/3,MZM201/4))))</f>
        <v>0</v>
      </c>
      <c r="MZO201" s="108">
        <v>5</v>
      </c>
      <c r="MZP201" s="109"/>
      <c r="MZQ201" s="87"/>
      <c r="MZR201" s="87"/>
      <c r="MZS201" s="87">
        <v>0</v>
      </c>
      <c r="MZT201" s="87">
        <f>MZR201+MZS201</f>
        <v>0</v>
      </c>
      <c r="MZU201" s="87">
        <v>0</v>
      </c>
      <c r="MZV201" s="87">
        <f>MZT201*(($H$150)+1)+(IF(MZU201&lt;101,MZU201,IF(MZU201&lt;201,MZU201/2,IF(MZU201&lt;=301,MZU201/3,MZU201/4))))</f>
        <v>0</v>
      </c>
      <c r="MZW201" s="108">
        <v>5</v>
      </c>
      <c r="MZX201" s="109"/>
      <c r="MZY201" s="87"/>
      <c r="MZZ201" s="87"/>
      <c r="NAA201" s="87">
        <v>0</v>
      </c>
      <c r="NAB201" s="87">
        <f>MZZ201+NAA201</f>
        <v>0</v>
      </c>
      <c r="NAC201" s="87">
        <v>0</v>
      </c>
      <c r="NAD201" s="87">
        <f>NAB201*(($H$150)+1)+(IF(NAC201&lt;101,NAC201,IF(NAC201&lt;201,NAC201/2,IF(NAC201&lt;=301,NAC201/3,NAC201/4))))</f>
        <v>0</v>
      </c>
      <c r="NAE201" s="108">
        <v>5</v>
      </c>
      <c r="NAF201" s="109"/>
      <c r="NAG201" s="87"/>
      <c r="NAH201" s="87"/>
      <c r="NAI201" s="87">
        <v>0</v>
      </c>
      <c r="NAJ201" s="87">
        <f>NAH201+NAI201</f>
        <v>0</v>
      </c>
      <c r="NAK201" s="87">
        <v>0</v>
      </c>
      <c r="NAL201" s="87">
        <f>NAJ201*(($H$150)+1)+(IF(NAK201&lt;101,NAK201,IF(NAK201&lt;201,NAK201/2,IF(NAK201&lt;=301,NAK201/3,NAK201/4))))</f>
        <v>0</v>
      </c>
      <c r="NAM201" s="108">
        <v>5</v>
      </c>
      <c r="NAN201" s="109"/>
      <c r="NAO201" s="87"/>
      <c r="NAP201" s="87"/>
      <c r="NAQ201" s="87">
        <v>0</v>
      </c>
      <c r="NAR201" s="87">
        <f>NAP201+NAQ201</f>
        <v>0</v>
      </c>
      <c r="NAS201" s="87">
        <v>0</v>
      </c>
      <c r="NAT201" s="87">
        <f>NAR201*(($H$150)+1)+(IF(NAS201&lt;101,NAS201,IF(NAS201&lt;201,NAS201/2,IF(NAS201&lt;=301,NAS201/3,NAS201/4))))</f>
        <v>0</v>
      </c>
      <c r="NAU201" s="108">
        <v>5</v>
      </c>
      <c r="NAV201" s="109"/>
      <c r="NAW201" s="87"/>
      <c r="NAX201" s="87"/>
      <c r="NAY201" s="87">
        <v>0</v>
      </c>
      <c r="NAZ201" s="87">
        <f>NAX201+NAY201</f>
        <v>0</v>
      </c>
      <c r="NBA201" s="87">
        <v>0</v>
      </c>
      <c r="NBB201" s="87">
        <f>NAZ201*(($H$150)+1)+(IF(NBA201&lt;101,NBA201,IF(NBA201&lt;201,NBA201/2,IF(NBA201&lt;=301,NBA201/3,NBA201/4))))</f>
        <v>0</v>
      </c>
      <c r="NBC201" s="108">
        <v>5</v>
      </c>
      <c r="NBD201" s="109"/>
      <c r="NBE201" s="87"/>
      <c r="NBF201" s="87"/>
      <c r="NBG201" s="87">
        <v>0</v>
      </c>
      <c r="NBH201" s="87">
        <f>NBF201+NBG201</f>
        <v>0</v>
      </c>
      <c r="NBI201" s="87">
        <v>0</v>
      </c>
      <c r="NBJ201" s="87">
        <f>NBH201*(($H$150)+1)+(IF(NBI201&lt;101,NBI201,IF(NBI201&lt;201,NBI201/2,IF(NBI201&lt;=301,NBI201/3,NBI201/4))))</f>
        <v>0</v>
      </c>
      <c r="NBK201" s="108">
        <v>5</v>
      </c>
      <c r="NBL201" s="109"/>
      <c r="NBM201" s="87"/>
      <c r="NBN201" s="87"/>
      <c r="NBO201" s="87">
        <v>0</v>
      </c>
      <c r="NBP201" s="87">
        <f>NBN201+NBO201</f>
        <v>0</v>
      </c>
      <c r="NBQ201" s="87">
        <v>0</v>
      </c>
      <c r="NBR201" s="87">
        <f>NBP201*(($H$150)+1)+(IF(NBQ201&lt;101,NBQ201,IF(NBQ201&lt;201,NBQ201/2,IF(NBQ201&lt;=301,NBQ201/3,NBQ201/4))))</f>
        <v>0</v>
      </c>
      <c r="NBS201" s="108">
        <v>5</v>
      </c>
      <c r="NBT201" s="109"/>
      <c r="NBU201" s="87"/>
      <c r="NBV201" s="87"/>
      <c r="NBW201" s="87">
        <v>0</v>
      </c>
      <c r="NBX201" s="87">
        <f>NBV201+NBW201</f>
        <v>0</v>
      </c>
      <c r="NBY201" s="87">
        <v>0</v>
      </c>
      <c r="NBZ201" s="87">
        <f>NBX201*(($H$150)+1)+(IF(NBY201&lt;101,NBY201,IF(NBY201&lt;201,NBY201/2,IF(NBY201&lt;=301,NBY201/3,NBY201/4))))</f>
        <v>0</v>
      </c>
      <c r="NCA201" s="108">
        <v>5</v>
      </c>
      <c r="NCB201" s="109"/>
      <c r="NCC201" s="87"/>
      <c r="NCD201" s="87"/>
      <c r="NCE201" s="87">
        <v>0</v>
      </c>
      <c r="NCF201" s="87">
        <f>NCD201+NCE201</f>
        <v>0</v>
      </c>
      <c r="NCG201" s="87">
        <v>0</v>
      </c>
      <c r="NCH201" s="87">
        <f>NCF201*(($H$150)+1)+(IF(NCG201&lt;101,NCG201,IF(NCG201&lt;201,NCG201/2,IF(NCG201&lt;=301,NCG201/3,NCG201/4))))</f>
        <v>0</v>
      </c>
      <c r="NCI201" s="108">
        <v>5</v>
      </c>
      <c r="NCJ201" s="109"/>
      <c r="NCK201" s="87"/>
      <c r="NCL201" s="87"/>
      <c r="NCM201" s="87">
        <v>0</v>
      </c>
      <c r="NCN201" s="87">
        <f>NCL201+NCM201</f>
        <v>0</v>
      </c>
      <c r="NCO201" s="87">
        <v>0</v>
      </c>
      <c r="NCP201" s="87">
        <f>NCN201*(($H$150)+1)+(IF(NCO201&lt;101,NCO201,IF(NCO201&lt;201,NCO201/2,IF(NCO201&lt;=301,NCO201/3,NCO201/4))))</f>
        <v>0</v>
      </c>
      <c r="NCQ201" s="108">
        <v>5</v>
      </c>
      <c r="NCR201" s="109"/>
      <c r="NCS201" s="87"/>
      <c r="NCT201" s="87"/>
      <c r="NCU201" s="87">
        <v>0</v>
      </c>
      <c r="NCV201" s="87">
        <f>NCT201+NCU201</f>
        <v>0</v>
      </c>
      <c r="NCW201" s="87">
        <v>0</v>
      </c>
      <c r="NCX201" s="87">
        <f>NCV201*(($H$150)+1)+(IF(NCW201&lt;101,NCW201,IF(NCW201&lt;201,NCW201/2,IF(NCW201&lt;=301,NCW201/3,NCW201/4))))</f>
        <v>0</v>
      </c>
      <c r="NCY201" s="108">
        <v>5</v>
      </c>
      <c r="NCZ201" s="109"/>
      <c r="NDA201" s="87"/>
      <c r="NDB201" s="87"/>
      <c r="NDC201" s="87">
        <v>0</v>
      </c>
      <c r="NDD201" s="87">
        <f>NDB201+NDC201</f>
        <v>0</v>
      </c>
      <c r="NDE201" s="87">
        <v>0</v>
      </c>
      <c r="NDF201" s="87">
        <f>NDD201*(($H$150)+1)+(IF(NDE201&lt;101,NDE201,IF(NDE201&lt;201,NDE201/2,IF(NDE201&lt;=301,NDE201/3,NDE201/4))))</f>
        <v>0</v>
      </c>
      <c r="NDG201" s="108">
        <v>5</v>
      </c>
      <c r="NDH201" s="109"/>
      <c r="NDI201" s="87"/>
      <c r="NDJ201" s="87"/>
      <c r="NDK201" s="87">
        <v>0</v>
      </c>
      <c r="NDL201" s="87">
        <f>NDJ201+NDK201</f>
        <v>0</v>
      </c>
      <c r="NDM201" s="87">
        <v>0</v>
      </c>
      <c r="NDN201" s="87">
        <f>NDL201*(($H$150)+1)+(IF(NDM201&lt;101,NDM201,IF(NDM201&lt;201,NDM201/2,IF(NDM201&lt;=301,NDM201/3,NDM201/4))))</f>
        <v>0</v>
      </c>
      <c r="NDO201" s="108">
        <v>5</v>
      </c>
      <c r="NDP201" s="109"/>
      <c r="NDQ201" s="87"/>
      <c r="NDR201" s="87"/>
      <c r="NDS201" s="87">
        <v>0</v>
      </c>
      <c r="NDT201" s="87">
        <f>NDR201+NDS201</f>
        <v>0</v>
      </c>
      <c r="NDU201" s="87">
        <v>0</v>
      </c>
      <c r="NDV201" s="87">
        <f>NDT201*(($H$150)+1)+(IF(NDU201&lt;101,NDU201,IF(NDU201&lt;201,NDU201/2,IF(NDU201&lt;=301,NDU201/3,NDU201/4))))</f>
        <v>0</v>
      </c>
      <c r="NDW201" s="108">
        <v>5</v>
      </c>
      <c r="NDX201" s="109"/>
      <c r="NDY201" s="87"/>
      <c r="NDZ201" s="87"/>
      <c r="NEA201" s="87">
        <v>0</v>
      </c>
      <c r="NEB201" s="87">
        <f>NDZ201+NEA201</f>
        <v>0</v>
      </c>
      <c r="NEC201" s="87">
        <v>0</v>
      </c>
      <c r="NED201" s="87">
        <f>NEB201*(($H$150)+1)+(IF(NEC201&lt;101,NEC201,IF(NEC201&lt;201,NEC201/2,IF(NEC201&lt;=301,NEC201/3,NEC201/4))))</f>
        <v>0</v>
      </c>
      <c r="NEE201" s="108">
        <v>5</v>
      </c>
      <c r="NEF201" s="109"/>
      <c r="NEG201" s="87"/>
      <c r="NEH201" s="87"/>
      <c r="NEI201" s="87">
        <v>0</v>
      </c>
      <c r="NEJ201" s="87">
        <f>NEH201+NEI201</f>
        <v>0</v>
      </c>
      <c r="NEK201" s="87">
        <v>0</v>
      </c>
      <c r="NEL201" s="87">
        <f>NEJ201*(($H$150)+1)+(IF(NEK201&lt;101,NEK201,IF(NEK201&lt;201,NEK201/2,IF(NEK201&lt;=301,NEK201/3,NEK201/4))))</f>
        <v>0</v>
      </c>
      <c r="NEM201" s="108">
        <v>5</v>
      </c>
      <c r="NEN201" s="109"/>
      <c r="NEO201" s="87"/>
      <c r="NEP201" s="87"/>
      <c r="NEQ201" s="87">
        <v>0</v>
      </c>
      <c r="NER201" s="87">
        <f>NEP201+NEQ201</f>
        <v>0</v>
      </c>
      <c r="NES201" s="87">
        <v>0</v>
      </c>
      <c r="NET201" s="87">
        <f>NER201*(($H$150)+1)+(IF(NES201&lt;101,NES201,IF(NES201&lt;201,NES201/2,IF(NES201&lt;=301,NES201/3,NES201/4))))</f>
        <v>0</v>
      </c>
      <c r="NEU201" s="108">
        <v>5</v>
      </c>
      <c r="NEV201" s="109"/>
      <c r="NEW201" s="87"/>
      <c r="NEX201" s="87"/>
      <c r="NEY201" s="87">
        <v>0</v>
      </c>
      <c r="NEZ201" s="87">
        <f>NEX201+NEY201</f>
        <v>0</v>
      </c>
      <c r="NFA201" s="87">
        <v>0</v>
      </c>
      <c r="NFB201" s="87">
        <f>NEZ201*(($H$150)+1)+(IF(NFA201&lt;101,NFA201,IF(NFA201&lt;201,NFA201/2,IF(NFA201&lt;=301,NFA201/3,NFA201/4))))</f>
        <v>0</v>
      </c>
      <c r="NFC201" s="108">
        <v>5</v>
      </c>
      <c r="NFD201" s="109"/>
      <c r="NFE201" s="87"/>
      <c r="NFF201" s="87"/>
      <c r="NFG201" s="87">
        <v>0</v>
      </c>
      <c r="NFH201" s="87">
        <f>NFF201+NFG201</f>
        <v>0</v>
      </c>
      <c r="NFI201" s="87">
        <v>0</v>
      </c>
      <c r="NFJ201" s="87">
        <f>NFH201*(($H$150)+1)+(IF(NFI201&lt;101,NFI201,IF(NFI201&lt;201,NFI201/2,IF(NFI201&lt;=301,NFI201/3,NFI201/4))))</f>
        <v>0</v>
      </c>
      <c r="NFK201" s="108">
        <v>5</v>
      </c>
      <c r="NFL201" s="109"/>
      <c r="NFM201" s="87"/>
      <c r="NFN201" s="87"/>
      <c r="NFO201" s="87">
        <v>0</v>
      </c>
      <c r="NFP201" s="87">
        <f>NFN201+NFO201</f>
        <v>0</v>
      </c>
      <c r="NFQ201" s="87">
        <v>0</v>
      </c>
      <c r="NFR201" s="87">
        <f>NFP201*(($H$150)+1)+(IF(NFQ201&lt;101,NFQ201,IF(NFQ201&lt;201,NFQ201/2,IF(NFQ201&lt;=301,NFQ201/3,NFQ201/4))))</f>
        <v>0</v>
      </c>
      <c r="NFS201" s="108">
        <v>5</v>
      </c>
      <c r="NFT201" s="109"/>
      <c r="NFU201" s="87"/>
      <c r="NFV201" s="87"/>
      <c r="NFW201" s="87">
        <v>0</v>
      </c>
      <c r="NFX201" s="87">
        <f>NFV201+NFW201</f>
        <v>0</v>
      </c>
      <c r="NFY201" s="87">
        <v>0</v>
      </c>
      <c r="NFZ201" s="87">
        <f>NFX201*(($H$150)+1)+(IF(NFY201&lt;101,NFY201,IF(NFY201&lt;201,NFY201/2,IF(NFY201&lt;=301,NFY201/3,NFY201/4))))</f>
        <v>0</v>
      </c>
      <c r="NGA201" s="108">
        <v>5</v>
      </c>
      <c r="NGB201" s="109"/>
      <c r="NGC201" s="87"/>
      <c r="NGD201" s="87"/>
      <c r="NGE201" s="87">
        <v>0</v>
      </c>
      <c r="NGF201" s="87">
        <f>NGD201+NGE201</f>
        <v>0</v>
      </c>
      <c r="NGG201" s="87">
        <v>0</v>
      </c>
      <c r="NGH201" s="87">
        <f>NGF201*(($H$150)+1)+(IF(NGG201&lt;101,NGG201,IF(NGG201&lt;201,NGG201/2,IF(NGG201&lt;=301,NGG201/3,NGG201/4))))</f>
        <v>0</v>
      </c>
      <c r="NGI201" s="108">
        <v>5</v>
      </c>
      <c r="NGJ201" s="109"/>
      <c r="NGK201" s="87"/>
      <c r="NGL201" s="87"/>
      <c r="NGM201" s="87">
        <v>0</v>
      </c>
      <c r="NGN201" s="87">
        <f>NGL201+NGM201</f>
        <v>0</v>
      </c>
      <c r="NGO201" s="87">
        <v>0</v>
      </c>
      <c r="NGP201" s="87">
        <f>NGN201*(($H$150)+1)+(IF(NGO201&lt;101,NGO201,IF(NGO201&lt;201,NGO201/2,IF(NGO201&lt;=301,NGO201/3,NGO201/4))))</f>
        <v>0</v>
      </c>
      <c r="NGQ201" s="108">
        <v>5</v>
      </c>
      <c r="NGR201" s="109"/>
      <c r="NGS201" s="87"/>
      <c r="NGT201" s="87"/>
      <c r="NGU201" s="87">
        <v>0</v>
      </c>
      <c r="NGV201" s="87">
        <f>NGT201+NGU201</f>
        <v>0</v>
      </c>
      <c r="NGW201" s="87">
        <v>0</v>
      </c>
      <c r="NGX201" s="87">
        <f>NGV201*(($H$150)+1)+(IF(NGW201&lt;101,NGW201,IF(NGW201&lt;201,NGW201/2,IF(NGW201&lt;=301,NGW201/3,NGW201/4))))</f>
        <v>0</v>
      </c>
      <c r="NGY201" s="108">
        <v>5</v>
      </c>
      <c r="NGZ201" s="109"/>
      <c r="NHA201" s="87"/>
      <c r="NHB201" s="87"/>
      <c r="NHC201" s="87">
        <v>0</v>
      </c>
      <c r="NHD201" s="87">
        <f>NHB201+NHC201</f>
        <v>0</v>
      </c>
      <c r="NHE201" s="87">
        <v>0</v>
      </c>
      <c r="NHF201" s="87">
        <f>NHD201*(($H$150)+1)+(IF(NHE201&lt;101,NHE201,IF(NHE201&lt;201,NHE201/2,IF(NHE201&lt;=301,NHE201/3,NHE201/4))))</f>
        <v>0</v>
      </c>
      <c r="NHG201" s="108">
        <v>5</v>
      </c>
      <c r="NHH201" s="109"/>
      <c r="NHI201" s="87"/>
      <c r="NHJ201" s="87"/>
      <c r="NHK201" s="87">
        <v>0</v>
      </c>
      <c r="NHL201" s="87">
        <f>NHJ201+NHK201</f>
        <v>0</v>
      </c>
      <c r="NHM201" s="87">
        <v>0</v>
      </c>
      <c r="NHN201" s="87">
        <f>NHL201*(($H$150)+1)+(IF(NHM201&lt;101,NHM201,IF(NHM201&lt;201,NHM201/2,IF(NHM201&lt;=301,NHM201/3,NHM201/4))))</f>
        <v>0</v>
      </c>
      <c r="NHO201" s="108">
        <v>5</v>
      </c>
      <c r="NHP201" s="109"/>
      <c r="NHQ201" s="87"/>
      <c r="NHR201" s="87"/>
      <c r="NHS201" s="87">
        <v>0</v>
      </c>
      <c r="NHT201" s="87">
        <f>NHR201+NHS201</f>
        <v>0</v>
      </c>
      <c r="NHU201" s="87">
        <v>0</v>
      </c>
      <c r="NHV201" s="87">
        <f>NHT201*(($H$150)+1)+(IF(NHU201&lt;101,NHU201,IF(NHU201&lt;201,NHU201/2,IF(NHU201&lt;=301,NHU201/3,NHU201/4))))</f>
        <v>0</v>
      </c>
      <c r="NHW201" s="108">
        <v>5</v>
      </c>
      <c r="NHX201" s="109"/>
      <c r="NHY201" s="87"/>
      <c r="NHZ201" s="87"/>
      <c r="NIA201" s="87">
        <v>0</v>
      </c>
      <c r="NIB201" s="87">
        <f>NHZ201+NIA201</f>
        <v>0</v>
      </c>
      <c r="NIC201" s="87">
        <v>0</v>
      </c>
      <c r="NID201" s="87">
        <f>NIB201*(($H$150)+1)+(IF(NIC201&lt;101,NIC201,IF(NIC201&lt;201,NIC201/2,IF(NIC201&lt;=301,NIC201/3,NIC201/4))))</f>
        <v>0</v>
      </c>
      <c r="NIE201" s="108">
        <v>5</v>
      </c>
      <c r="NIF201" s="109"/>
      <c r="NIG201" s="87"/>
      <c r="NIH201" s="87"/>
      <c r="NII201" s="87">
        <v>0</v>
      </c>
      <c r="NIJ201" s="87">
        <f>NIH201+NII201</f>
        <v>0</v>
      </c>
      <c r="NIK201" s="87">
        <v>0</v>
      </c>
      <c r="NIL201" s="87">
        <f>NIJ201*(($H$150)+1)+(IF(NIK201&lt;101,NIK201,IF(NIK201&lt;201,NIK201/2,IF(NIK201&lt;=301,NIK201/3,NIK201/4))))</f>
        <v>0</v>
      </c>
      <c r="NIM201" s="108">
        <v>5</v>
      </c>
      <c r="NIN201" s="109"/>
      <c r="NIO201" s="87"/>
      <c r="NIP201" s="87"/>
      <c r="NIQ201" s="87">
        <v>0</v>
      </c>
      <c r="NIR201" s="87">
        <f>NIP201+NIQ201</f>
        <v>0</v>
      </c>
      <c r="NIS201" s="87">
        <v>0</v>
      </c>
      <c r="NIT201" s="87">
        <f>NIR201*(($H$150)+1)+(IF(NIS201&lt;101,NIS201,IF(NIS201&lt;201,NIS201/2,IF(NIS201&lt;=301,NIS201/3,NIS201/4))))</f>
        <v>0</v>
      </c>
      <c r="NIU201" s="108">
        <v>5</v>
      </c>
      <c r="NIV201" s="109"/>
      <c r="NIW201" s="87"/>
      <c r="NIX201" s="87"/>
      <c r="NIY201" s="87">
        <v>0</v>
      </c>
      <c r="NIZ201" s="87">
        <f>NIX201+NIY201</f>
        <v>0</v>
      </c>
      <c r="NJA201" s="87">
        <v>0</v>
      </c>
      <c r="NJB201" s="87">
        <f>NIZ201*(($H$150)+1)+(IF(NJA201&lt;101,NJA201,IF(NJA201&lt;201,NJA201/2,IF(NJA201&lt;=301,NJA201/3,NJA201/4))))</f>
        <v>0</v>
      </c>
      <c r="NJC201" s="108">
        <v>5</v>
      </c>
      <c r="NJD201" s="109"/>
      <c r="NJE201" s="87"/>
      <c r="NJF201" s="87"/>
      <c r="NJG201" s="87">
        <v>0</v>
      </c>
      <c r="NJH201" s="87">
        <f>NJF201+NJG201</f>
        <v>0</v>
      </c>
      <c r="NJI201" s="87">
        <v>0</v>
      </c>
      <c r="NJJ201" s="87">
        <f>NJH201*(($H$150)+1)+(IF(NJI201&lt;101,NJI201,IF(NJI201&lt;201,NJI201/2,IF(NJI201&lt;=301,NJI201/3,NJI201/4))))</f>
        <v>0</v>
      </c>
      <c r="NJK201" s="108">
        <v>5</v>
      </c>
      <c r="NJL201" s="109"/>
      <c r="NJM201" s="87"/>
      <c r="NJN201" s="87"/>
      <c r="NJO201" s="87">
        <v>0</v>
      </c>
      <c r="NJP201" s="87">
        <f>NJN201+NJO201</f>
        <v>0</v>
      </c>
      <c r="NJQ201" s="87">
        <v>0</v>
      </c>
      <c r="NJR201" s="87">
        <f>NJP201*(($H$150)+1)+(IF(NJQ201&lt;101,NJQ201,IF(NJQ201&lt;201,NJQ201/2,IF(NJQ201&lt;=301,NJQ201/3,NJQ201/4))))</f>
        <v>0</v>
      </c>
      <c r="NJS201" s="108">
        <v>5</v>
      </c>
      <c r="NJT201" s="109"/>
      <c r="NJU201" s="87"/>
      <c r="NJV201" s="87"/>
      <c r="NJW201" s="87">
        <v>0</v>
      </c>
      <c r="NJX201" s="87">
        <f>NJV201+NJW201</f>
        <v>0</v>
      </c>
      <c r="NJY201" s="87">
        <v>0</v>
      </c>
      <c r="NJZ201" s="87">
        <f>NJX201*(($H$150)+1)+(IF(NJY201&lt;101,NJY201,IF(NJY201&lt;201,NJY201/2,IF(NJY201&lt;=301,NJY201/3,NJY201/4))))</f>
        <v>0</v>
      </c>
      <c r="NKA201" s="108">
        <v>5</v>
      </c>
      <c r="NKB201" s="109"/>
      <c r="NKC201" s="87"/>
      <c r="NKD201" s="87"/>
      <c r="NKE201" s="87">
        <v>0</v>
      </c>
      <c r="NKF201" s="87">
        <f>NKD201+NKE201</f>
        <v>0</v>
      </c>
      <c r="NKG201" s="87">
        <v>0</v>
      </c>
      <c r="NKH201" s="87">
        <f>NKF201*(($H$150)+1)+(IF(NKG201&lt;101,NKG201,IF(NKG201&lt;201,NKG201/2,IF(NKG201&lt;=301,NKG201/3,NKG201/4))))</f>
        <v>0</v>
      </c>
      <c r="NKI201" s="108">
        <v>5</v>
      </c>
      <c r="NKJ201" s="109"/>
      <c r="NKK201" s="87"/>
      <c r="NKL201" s="87"/>
      <c r="NKM201" s="87">
        <v>0</v>
      </c>
      <c r="NKN201" s="87">
        <f>NKL201+NKM201</f>
        <v>0</v>
      </c>
      <c r="NKO201" s="87">
        <v>0</v>
      </c>
      <c r="NKP201" s="87">
        <f>NKN201*(($H$150)+1)+(IF(NKO201&lt;101,NKO201,IF(NKO201&lt;201,NKO201/2,IF(NKO201&lt;=301,NKO201/3,NKO201/4))))</f>
        <v>0</v>
      </c>
      <c r="NKQ201" s="108">
        <v>5</v>
      </c>
      <c r="NKR201" s="109"/>
      <c r="NKS201" s="87"/>
      <c r="NKT201" s="87"/>
      <c r="NKU201" s="87">
        <v>0</v>
      </c>
      <c r="NKV201" s="87">
        <f>NKT201+NKU201</f>
        <v>0</v>
      </c>
      <c r="NKW201" s="87">
        <v>0</v>
      </c>
      <c r="NKX201" s="87">
        <f>NKV201*(($H$150)+1)+(IF(NKW201&lt;101,NKW201,IF(NKW201&lt;201,NKW201/2,IF(NKW201&lt;=301,NKW201/3,NKW201/4))))</f>
        <v>0</v>
      </c>
      <c r="NKY201" s="108">
        <v>5</v>
      </c>
      <c r="NKZ201" s="109"/>
      <c r="NLA201" s="87"/>
      <c r="NLB201" s="87"/>
      <c r="NLC201" s="87">
        <v>0</v>
      </c>
      <c r="NLD201" s="87">
        <f>NLB201+NLC201</f>
        <v>0</v>
      </c>
      <c r="NLE201" s="87">
        <v>0</v>
      </c>
      <c r="NLF201" s="87">
        <f>NLD201*(($H$150)+1)+(IF(NLE201&lt;101,NLE201,IF(NLE201&lt;201,NLE201/2,IF(NLE201&lt;=301,NLE201/3,NLE201/4))))</f>
        <v>0</v>
      </c>
      <c r="NLG201" s="108">
        <v>5</v>
      </c>
      <c r="NLH201" s="109"/>
      <c r="NLI201" s="87"/>
      <c r="NLJ201" s="87"/>
      <c r="NLK201" s="87">
        <v>0</v>
      </c>
      <c r="NLL201" s="87">
        <f>NLJ201+NLK201</f>
        <v>0</v>
      </c>
      <c r="NLM201" s="87">
        <v>0</v>
      </c>
      <c r="NLN201" s="87">
        <f>NLL201*(($H$150)+1)+(IF(NLM201&lt;101,NLM201,IF(NLM201&lt;201,NLM201/2,IF(NLM201&lt;=301,NLM201/3,NLM201/4))))</f>
        <v>0</v>
      </c>
      <c r="NLO201" s="108">
        <v>5</v>
      </c>
      <c r="NLP201" s="109"/>
      <c r="NLQ201" s="87"/>
      <c r="NLR201" s="87"/>
      <c r="NLS201" s="87">
        <v>0</v>
      </c>
      <c r="NLT201" s="87">
        <f>NLR201+NLS201</f>
        <v>0</v>
      </c>
      <c r="NLU201" s="87">
        <v>0</v>
      </c>
      <c r="NLV201" s="87">
        <f>NLT201*(($H$150)+1)+(IF(NLU201&lt;101,NLU201,IF(NLU201&lt;201,NLU201/2,IF(NLU201&lt;=301,NLU201/3,NLU201/4))))</f>
        <v>0</v>
      </c>
      <c r="NLW201" s="108">
        <v>5</v>
      </c>
      <c r="NLX201" s="109"/>
      <c r="NLY201" s="87"/>
      <c r="NLZ201" s="87"/>
      <c r="NMA201" s="87">
        <v>0</v>
      </c>
      <c r="NMB201" s="87">
        <f>NLZ201+NMA201</f>
        <v>0</v>
      </c>
      <c r="NMC201" s="87">
        <v>0</v>
      </c>
      <c r="NMD201" s="87">
        <f>NMB201*(($H$150)+1)+(IF(NMC201&lt;101,NMC201,IF(NMC201&lt;201,NMC201/2,IF(NMC201&lt;=301,NMC201/3,NMC201/4))))</f>
        <v>0</v>
      </c>
      <c r="NME201" s="108">
        <v>5</v>
      </c>
      <c r="NMF201" s="109"/>
      <c r="NMG201" s="87"/>
      <c r="NMH201" s="87"/>
      <c r="NMI201" s="87">
        <v>0</v>
      </c>
      <c r="NMJ201" s="87">
        <f>NMH201+NMI201</f>
        <v>0</v>
      </c>
      <c r="NMK201" s="87">
        <v>0</v>
      </c>
      <c r="NML201" s="87">
        <f>NMJ201*(($H$150)+1)+(IF(NMK201&lt;101,NMK201,IF(NMK201&lt;201,NMK201/2,IF(NMK201&lt;=301,NMK201/3,NMK201/4))))</f>
        <v>0</v>
      </c>
      <c r="NMM201" s="108">
        <v>5</v>
      </c>
      <c r="NMN201" s="109"/>
      <c r="NMO201" s="87"/>
      <c r="NMP201" s="87"/>
      <c r="NMQ201" s="87">
        <v>0</v>
      </c>
      <c r="NMR201" s="87">
        <f>NMP201+NMQ201</f>
        <v>0</v>
      </c>
      <c r="NMS201" s="87">
        <v>0</v>
      </c>
      <c r="NMT201" s="87">
        <f>NMR201*(($H$150)+1)+(IF(NMS201&lt;101,NMS201,IF(NMS201&lt;201,NMS201/2,IF(NMS201&lt;=301,NMS201/3,NMS201/4))))</f>
        <v>0</v>
      </c>
      <c r="NMU201" s="108">
        <v>5</v>
      </c>
      <c r="NMV201" s="109"/>
      <c r="NMW201" s="87"/>
      <c r="NMX201" s="87"/>
      <c r="NMY201" s="87">
        <v>0</v>
      </c>
      <c r="NMZ201" s="87">
        <f>NMX201+NMY201</f>
        <v>0</v>
      </c>
      <c r="NNA201" s="87">
        <v>0</v>
      </c>
      <c r="NNB201" s="87">
        <f>NMZ201*(($H$150)+1)+(IF(NNA201&lt;101,NNA201,IF(NNA201&lt;201,NNA201/2,IF(NNA201&lt;=301,NNA201/3,NNA201/4))))</f>
        <v>0</v>
      </c>
      <c r="NNC201" s="108">
        <v>5</v>
      </c>
      <c r="NND201" s="109"/>
      <c r="NNE201" s="87"/>
      <c r="NNF201" s="87"/>
      <c r="NNG201" s="87">
        <v>0</v>
      </c>
      <c r="NNH201" s="87">
        <f>NNF201+NNG201</f>
        <v>0</v>
      </c>
      <c r="NNI201" s="87">
        <v>0</v>
      </c>
      <c r="NNJ201" s="87">
        <f>NNH201*(($H$150)+1)+(IF(NNI201&lt;101,NNI201,IF(NNI201&lt;201,NNI201/2,IF(NNI201&lt;=301,NNI201/3,NNI201/4))))</f>
        <v>0</v>
      </c>
      <c r="NNK201" s="108">
        <v>5</v>
      </c>
      <c r="NNL201" s="109"/>
      <c r="NNM201" s="87"/>
      <c r="NNN201" s="87"/>
      <c r="NNO201" s="87">
        <v>0</v>
      </c>
      <c r="NNP201" s="87">
        <f>NNN201+NNO201</f>
        <v>0</v>
      </c>
      <c r="NNQ201" s="87">
        <v>0</v>
      </c>
      <c r="NNR201" s="87">
        <f>NNP201*(($H$150)+1)+(IF(NNQ201&lt;101,NNQ201,IF(NNQ201&lt;201,NNQ201/2,IF(NNQ201&lt;=301,NNQ201/3,NNQ201/4))))</f>
        <v>0</v>
      </c>
      <c r="NNS201" s="108">
        <v>5</v>
      </c>
      <c r="NNT201" s="109"/>
      <c r="NNU201" s="87"/>
      <c r="NNV201" s="87"/>
      <c r="NNW201" s="87">
        <v>0</v>
      </c>
      <c r="NNX201" s="87">
        <f>NNV201+NNW201</f>
        <v>0</v>
      </c>
      <c r="NNY201" s="87">
        <v>0</v>
      </c>
      <c r="NNZ201" s="87">
        <f>NNX201*(($H$150)+1)+(IF(NNY201&lt;101,NNY201,IF(NNY201&lt;201,NNY201/2,IF(NNY201&lt;=301,NNY201/3,NNY201/4))))</f>
        <v>0</v>
      </c>
      <c r="NOA201" s="108">
        <v>5</v>
      </c>
      <c r="NOB201" s="109"/>
      <c r="NOC201" s="87"/>
      <c r="NOD201" s="87"/>
      <c r="NOE201" s="87">
        <v>0</v>
      </c>
      <c r="NOF201" s="87">
        <f>NOD201+NOE201</f>
        <v>0</v>
      </c>
      <c r="NOG201" s="87">
        <v>0</v>
      </c>
      <c r="NOH201" s="87">
        <f>NOF201*(($H$150)+1)+(IF(NOG201&lt;101,NOG201,IF(NOG201&lt;201,NOG201/2,IF(NOG201&lt;=301,NOG201/3,NOG201/4))))</f>
        <v>0</v>
      </c>
      <c r="NOI201" s="108">
        <v>5</v>
      </c>
      <c r="NOJ201" s="109"/>
      <c r="NOK201" s="87"/>
      <c r="NOL201" s="87"/>
      <c r="NOM201" s="87">
        <v>0</v>
      </c>
      <c r="NON201" s="87">
        <f>NOL201+NOM201</f>
        <v>0</v>
      </c>
      <c r="NOO201" s="87">
        <v>0</v>
      </c>
      <c r="NOP201" s="87">
        <f>NON201*(($H$150)+1)+(IF(NOO201&lt;101,NOO201,IF(NOO201&lt;201,NOO201/2,IF(NOO201&lt;=301,NOO201/3,NOO201/4))))</f>
        <v>0</v>
      </c>
      <c r="NOQ201" s="108">
        <v>5</v>
      </c>
      <c r="NOR201" s="109"/>
      <c r="NOS201" s="87"/>
      <c r="NOT201" s="87"/>
      <c r="NOU201" s="87">
        <v>0</v>
      </c>
      <c r="NOV201" s="87">
        <f>NOT201+NOU201</f>
        <v>0</v>
      </c>
      <c r="NOW201" s="87">
        <v>0</v>
      </c>
      <c r="NOX201" s="87">
        <f>NOV201*(($H$150)+1)+(IF(NOW201&lt;101,NOW201,IF(NOW201&lt;201,NOW201/2,IF(NOW201&lt;=301,NOW201/3,NOW201/4))))</f>
        <v>0</v>
      </c>
      <c r="NOY201" s="108">
        <v>5</v>
      </c>
      <c r="NOZ201" s="109"/>
      <c r="NPA201" s="87"/>
      <c r="NPB201" s="87"/>
      <c r="NPC201" s="87">
        <v>0</v>
      </c>
      <c r="NPD201" s="87">
        <f>NPB201+NPC201</f>
        <v>0</v>
      </c>
      <c r="NPE201" s="87">
        <v>0</v>
      </c>
      <c r="NPF201" s="87">
        <f>NPD201*(($H$150)+1)+(IF(NPE201&lt;101,NPE201,IF(NPE201&lt;201,NPE201/2,IF(NPE201&lt;=301,NPE201/3,NPE201/4))))</f>
        <v>0</v>
      </c>
      <c r="NPG201" s="108">
        <v>5</v>
      </c>
      <c r="NPH201" s="109"/>
      <c r="NPI201" s="87"/>
      <c r="NPJ201" s="87"/>
      <c r="NPK201" s="87">
        <v>0</v>
      </c>
      <c r="NPL201" s="87">
        <f>NPJ201+NPK201</f>
        <v>0</v>
      </c>
      <c r="NPM201" s="87">
        <v>0</v>
      </c>
      <c r="NPN201" s="87">
        <f>NPL201*(($H$150)+1)+(IF(NPM201&lt;101,NPM201,IF(NPM201&lt;201,NPM201/2,IF(NPM201&lt;=301,NPM201/3,NPM201/4))))</f>
        <v>0</v>
      </c>
      <c r="NPO201" s="108">
        <v>5</v>
      </c>
      <c r="NPP201" s="109"/>
      <c r="NPQ201" s="87"/>
      <c r="NPR201" s="87"/>
      <c r="NPS201" s="87">
        <v>0</v>
      </c>
      <c r="NPT201" s="87">
        <f>NPR201+NPS201</f>
        <v>0</v>
      </c>
      <c r="NPU201" s="87">
        <v>0</v>
      </c>
      <c r="NPV201" s="87">
        <f>NPT201*(($H$150)+1)+(IF(NPU201&lt;101,NPU201,IF(NPU201&lt;201,NPU201/2,IF(NPU201&lt;=301,NPU201/3,NPU201/4))))</f>
        <v>0</v>
      </c>
      <c r="NPW201" s="108">
        <v>5</v>
      </c>
      <c r="NPX201" s="109"/>
      <c r="NPY201" s="87"/>
      <c r="NPZ201" s="87"/>
      <c r="NQA201" s="87">
        <v>0</v>
      </c>
      <c r="NQB201" s="87">
        <f>NPZ201+NQA201</f>
        <v>0</v>
      </c>
      <c r="NQC201" s="87">
        <v>0</v>
      </c>
      <c r="NQD201" s="87">
        <f>NQB201*(($H$150)+1)+(IF(NQC201&lt;101,NQC201,IF(NQC201&lt;201,NQC201/2,IF(NQC201&lt;=301,NQC201/3,NQC201/4))))</f>
        <v>0</v>
      </c>
      <c r="NQE201" s="108">
        <v>5</v>
      </c>
      <c r="NQF201" s="109"/>
      <c r="NQG201" s="87"/>
      <c r="NQH201" s="87"/>
      <c r="NQI201" s="87">
        <v>0</v>
      </c>
      <c r="NQJ201" s="87">
        <f>NQH201+NQI201</f>
        <v>0</v>
      </c>
      <c r="NQK201" s="87">
        <v>0</v>
      </c>
      <c r="NQL201" s="87">
        <f>NQJ201*(($H$150)+1)+(IF(NQK201&lt;101,NQK201,IF(NQK201&lt;201,NQK201/2,IF(NQK201&lt;=301,NQK201/3,NQK201/4))))</f>
        <v>0</v>
      </c>
      <c r="NQM201" s="108">
        <v>5</v>
      </c>
      <c r="NQN201" s="109"/>
      <c r="NQO201" s="87"/>
      <c r="NQP201" s="87"/>
      <c r="NQQ201" s="87">
        <v>0</v>
      </c>
      <c r="NQR201" s="87">
        <f>NQP201+NQQ201</f>
        <v>0</v>
      </c>
      <c r="NQS201" s="87">
        <v>0</v>
      </c>
      <c r="NQT201" s="87">
        <f>NQR201*(($H$150)+1)+(IF(NQS201&lt;101,NQS201,IF(NQS201&lt;201,NQS201/2,IF(NQS201&lt;=301,NQS201/3,NQS201/4))))</f>
        <v>0</v>
      </c>
      <c r="NQU201" s="108">
        <v>5</v>
      </c>
      <c r="NQV201" s="109"/>
      <c r="NQW201" s="87"/>
      <c r="NQX201" s="87"/>
      <c r="NQY201" s="87">
        <v>0</v>
      </c>
      <c r="NQZ201" s="87">
        <f>NQX201+NQY201</f>
        <v>0</v>
      </c>
      <c r="NRA201" s="87">
        <v>0</v>
      </c>
      <c r="NRB201" s="87">
        <f>NQZ201*(($H$150)+1)+(IF(NRA201&lt;101,NRA201,IF(NRA201&lt;201,NRA201/2,IF(NRA201&lt;=301,NRA201/3,NRA201/4))))</f>
        <v>0</v>
      </c>
      <c r="NRC201" s="108">
        <v>5</v>
      </c>
      <c r="NRD201" s="109"/>
      <c r="NRE201" s="87"/>
      <c r="NRF201" s="87"/>
      <c r="NRG201" s="87">
        <v>0</v>
      </c>
      <c r="NRH201" s="87">
        <f>NRF201+NRG201</f>
        <v>0</v>
      </c>
      <c r="NRI201" s="87">
        <v>0</v>
      </c>
      <c r="NRJ201" s="87">
        <f>NRH201*(($H$150)+1)+(IF(NRI201&lt;101,NRI201,IF(NRI201&lt;201,NRI201/2,IF(NRI201&lt;=301,NRI201/3,NRI201/4))))</f>
        <v>0</v>
      </c>
      <c r="NRK201" s="108">
        <v>5</v>
      </c>
      <c r="NRL201" s="109"/>
      <c r="NRM201" s="87"/>
      <c r="NRN201" s="87"/>
      <c r="NRO201" s="87">
        <v>0</v>
      </c>
      <c r="NRP201" s="87">
        <f>NRN201+NRO201</f>
        <v>0</v>
      </c>
      <c r="NRQ201" s="87">
        <v>0</v>
      </c>
      <c r="NRR201" s="87">
        <f>NRP201*(($H$150)+1)+(IF(NRQ201&lt;101,NRQ201,IF(NRQ201&lt;201,NRQ201/2,IF(NRQ201&lt;=301,NRQ201/3,NRQ201/4))))</f>
        <v>0</v>
      </c>
      <c r="NRS201" s="108">
        <v>5</v>
      </c>
      <c r="NRT201" s="109"/>
      <c r="NRU201" s="87"/>
      <c r="NRV201" s="87"/>
      <c r="NRW201" s="87">
        <v>0</v>
      </c>
      <c r="NRX201" s="87">
        <f>NRV201+NRW201</f>
        <v>0</v>
      </c>
      <c r="NRY201" s="87">
        <v>0</v>
      </c>
      <c r="NRZ201" s="87">
        <f>NRX201*(($H$150)+1)+(IF(NRY201&lt;101,NRY201,IF(NRY201&lt;201,NRY201/2,IF(NRY201&lt;=301,NRY201/3,NRY201/4))))</f>
        <v>0</v>
      </c>
      <c r="NSA201" s="108">
        <v>5</v>
      </c>
      <c r="NSB201" s="109"/>
      <c r="NSC201" s="87"/>
      <c r="NSD201" s="87"/>
      <c r="NSE201" s="87">
        <v>0</v>
      </c>
      <c r="NSF201" s="87">
        <f>NSD201+NSE201</f>
        <v>0</v>
      </c>
      <c r="NSG201" s="87">
        <v>0</v>
      </c>
      <c r="NSH201" s="87">
        <f>NSF201*(($H$150)+1)+(IF(NSG201&lt;101,NSG201,IF(NSG201&lt;201,NSG201/2,IF(NSG201&lt;=301,NSG201/3,NSG201/4))))</f>
        <v>0</v>
      </c>
      <c r="NSI201" s="108">
        <v>5</v>
      </c>
      <c r="NSJ201" s="109"/>
      <c r="NSK201" s="87"/>
      <c r="NSL201" s="87"/>
      <c r="NSM201" s="87">
        <v>0</v>
      </c>
      <c r="NSN201" s="87">
        <f>NSL201+NSM201</f>
        <v>0</v>
      </c>
      <c r="NSO201" s="87">
        <v>0</v>
      </c>
      <c r="NSP201" s="87">
        <f>NSN201*(($H$150)+1)+(IF(NSO201&lt;101,NSO201,IF(NSO201&lt;201,NSO201/2,IF(NSO201&lt;=301,NSO201/3,NSO201/4))))</f>
        <v>0</v>
      </c>
      <c r="NSQ201" s="108">
        <v>5</v>
      </c>
      <c r="NSR201" s="109"/>
      <c r="NSS201" s="87"/>
      <c r="NST201" s="87"/>
      <c r="NSU201" s="87">
        <v>0</v>
      </c>
      <c r="NSV201" s="87">
        <f>NST201+NSU201</f>
        <v>0</v>
      </c>
      <c r="NSW201" s="87">
        <v>0</v>
      </c>
      <c r="NSX201" s="87">
        <f>NSV201*(($H$150)+1)+(IF(NSW201&lt;101,NSW201,IF(NSW201&lt;201,NSW201/2,IF(NSW201&lt;=301,NSW201/3,NSW201/4))))</f>
        <v>0</v>
      </c>
      <c r="NSY201" s="108">
        <v>5</v>
      </c>
      <c r="NSZ201" s="109"/>
      <c r="NTA201" s="87"/>
      <c r="NTB201" s="87"/>
      <c r="NTC201" s="87">
        <v>0</v>
      </c>
      <c r="NTD201" s="87">
        <f>NTB201+NTC201</f>
        <v>0</v>
      </c>
      <c r="NTE201" s="87">
        <v>0</v>
      </c>
      <c r="NTF201" s="87">
        <f>NTD201*(($H$150)+1)+(IF(NTE201&lt;101,NTE201,IF(NTE201&lt;201,NTE201/2,IF(NTE201&lt;=301,NTE201/3,NTE201/4))))</f>
        <v>0</v>
      </c>
      <c r="NTG201" s="108">
        <v>5</v>
      </c>
      <c r="NTH201" s="109"/>
      <c r="NTI201" s="87"/>
      <c r="NTJ201" s="87"/>
      <c r="NTK201" s="87">
        <v>0</v>
      </c>
      <c r="NTL201" s="87">
        <f>NTJ201+NTK201</f>
        <v>0</v>
      </c>
      <c r="NTM201" s="87">
        <v>0</v>
      </c>
      <c r="NTN201" s="87">
        <f>NTL201*(($H$150)+1)+(IF(NTM201&lt;101,NTM201,IF(NTM201&lt;201,NTM201/2,IF(NTM201&lt;=301,NTM201/3,NTM201/4))))</f>
        <v>0</v>
      </c>
      <c r="NTO201" s="108">
        <v>5</v>
      </c>
      <c r="NTP201" s="109"/>
      <c r="NTQ201" s="87"/>
      <c r="NTR201" s="87"/>
      <c r="NTS201" s="87">
        <v>0</v>
      </c>
      <c r="NTT201" s="87">
        <f>NTR201+NTS201</f>
        <v>0</v>
      </c>
      <c r="NTU201" s="87">
        <v>0</v>
      </c>
      <c r="NTV201" s="87">
        <f>NTT201*(($H$150)+1)+(IF(NTU201&lt;101,NTU201,IF(NTU201&lt;201,NTU201/2,IF(NTU201&lt;=301,NTU201/3,NTU201/4))))</f>
        <v>0</v>
      </c>
      <c r="NTW201" s="108">
        <v>5</v>
      </c>
      <c r="NTX201" s="109"/>
      <c r="NTY201" s="87"/>
      <c r="NTZ201" s="87"/>
      <c r="NUA201" s="87">
        <v>0</v>
      </c>
      <c r="NUB201" s="87">
        <f>NTZ201+NUA201</f>
        <v>0</v>
      </c>
      <c r="NUC201" s="87">
        <v>0</v>
      </c>
      <c r="NUD201" s="87">
        <f>NUB201*(($H$150)+1)+(IF(NUC201&lt;101,NUC201,IF(NUC201&lt;201,NUC201/2,IF(NUC201&lt;=301,NUC201/3,NUC201/4))))</f>
        <v>0</v>
      </c>
      <c r="NUE201" s="108">
        <v>5</v>
      </c>
      <c r="NUF201" s="109"/>
      <c r="NUG201" s="87"/>
      <c r="NUH201" s="87"/>
      <c r="NUI201" s="87">
        <v>0</v>
      </c>
      <c r="NUJ201" s="87">
        <f>NUH201+NUI201</f>
        <v>0</v>
      </c>
      <c r="NUK201" s="87">
        <v>0</v>
      </c>
      <c r="NUL201" s="87">
        <f>NUJ201*(($H$150)+1)+(IF(NUK201&lt;101,NUK201,IF(NUK201&lt;201,NUK201/2,IF(NUK201&lt;=301,NUK201/3,NUK201/4))))</f>
        <v>0</v>
      </c>
      <c r="NUM201" s="108">
        <v>5</v>
      </c>
      <c r="NUN201" s="109"/>
      <c r="NUO201" s="87"/>
      <c r="NUP201" s="87"/>
      <c r="NUQ201" s="87">
        <v>0</v>
      </c>
      <c r="NUR201" s="87">
        <f>NUP201+NUQ201</f>
        <v>0</v>
      </c>
      <c r="NUS201" s="87">
        <v>0</v>
      </c>
      <c r="NUT201" s="87">
        <f>NUR201*(($H$150)+1)+(IF(NUS201&lt;101,NUS201,IF(NUS201&lt;201,NUS201/2,IF(NUS201&lt;=301,NUS201/3,NUS201/4))))</f>
        <v>0</v>
      </c>
      <c r="NUU201" s="108">
        <v>5</v>
      </c>
      <c r="NUV201" s="109"/>
      <c r="NUW201" s="87"/>
      <c r="NUX201" s="87"/>
      <c r="NUY201" s="87">
        <v>0</v>
      </c>
      <c r="NUZ201" s="87">
        <f>NUX201+NUY201</f>
        <v>0</v>
      </c>
      <c r="NVA201" s="87">
        <v>0</v>
      </c>
      <c r="NVB201" s="87">
        <f>NUZ201*(($H$150)+1)+(IF(NVA201&lt;101,NVA201,IF(NVA201&lt;201,NVA201/2,IF(NVA201&lt;=301,NVA201/3,NVA201/4))))</f>
        <v>0</v>
      </c>
      <c r="NVC201" s="108">
        <v>5</v>
      </c>
      <c r="NVD201" s="109"/>
      <c r="NVE201" s="87"/>
      <c r="NVF201" s="87"/>
      <c r="NVG201" s="87">
        <v>0</v>
      </c>
      <c r="NVH201" s="87">
        <f>NVF201+NVG201</f>
        <v>0</v>
      </c>
      <c r="NVI201" s="87">
        <v>0</v>
      </c>
      <c r="NVJ201" s="87">
        <f>NVH201*(($H$150)+1)+(IF(NVI201&lt;101,NVI201,IF(NVI201&lt;201,NVI201/2,IF(NVI201&lt;=301,NVI201/3,NVI201/4))))</f>
        <v>0</v>
      </c>
      <c r="NVK201" s="108">
        <v>5</v>
      </c>
      <c r="NVL201" s="109"/>
      <c r="NVM201" s="87"/>
      <c r="NVN201" s="87"/>
      <c r="NVO201" s="87">
        <v>0</v>
      </c>
      <c r="NVP201" s="87">
        <f>NVN201+NVO201</f>
        <v>0</v>
      </c>
      <c r="NVQ201" s="87">
        <v>0</v>
      </c>
      <c r="NVR201" s="87">
        <f>NVP201*(($H$150)+1)+(IF(NVQ201&lt;101,NVQ201,IF(NVQ201&lt;201,NVQ201/2,IF(NVQ201&lt;=301,NVQ201/3,NVQ201/4))))</f>
        <v>0</v>
      </c>
      <c r="NVS201" s="108">
        <v>5</v>
      </c>
      <c r="NVT201" s="109"/>
      <c r="NVU201" s="87"/>
      <c r="NVV201" s="87"/>
      <c r="NVW201" s="87">
        <v>0</v>
      </c>
      <c r="NVX201" s="87">
        <f>NVV201+NVW201</f>
        <v>0</v>
      </c>
      <c r="NVY201" s="87">
        <v>0</v>
      </c>
      <c r="NVZ201" s="87">
        <f>NVX201*(($H$150)+1)+(IF(NVY201&lt;101,NVY201,IF(NVY201&lt;201,NVY201/2,IF(NVY201&lt;=301,NVY201/3,NVY201/4))))</f>
        <v>0</v>
      </c>
      <c r="NWA201" s="108">
        <v>5</v>
      </c>
      <c r="NWB201" s="109"/>
      <c r="NWC201" s="87"/>
      <c r="NWD201" s="87"/>
      <c r="NWE201" s="87">
        <v>0</v>
      </c>
      <c r="NWF201" s="87">
        <f>NWD201+NWE201</f>
        <v>0</v>
      </c>
      <c r="NWG201" s="87">
        <v>0</v>
      </c>
      <c r="NWH201" s="87">
        <f>NWF201*(($H$150)+1)+(IF(NWG201&lt;101,NWG201,IF(NWG201&lt;201,NWG201/2,IF(NWG201&lt;=301,NWG201/3,NWG201/4))))</f>
        <v>0</v>
      </c>
      <c r="NWI201" s="108">
        <v>5</v>
      </c>
      <c r="NWJ201" s="109"/>
      <c r="NWK201" s="87"/>
      <c r="NWL201" s="87"/>
      <c r="NWM201" s="87">
        <v>0</v>
      </c>
      <c r="NWN201" s="87">
        <f>NWL201+NWM201</f>
        <v>0</v>
      </c>
      <c r="NWO201" s="87">
        <v>0</v>
      </c>
      <c r="NWP201" s="87">
        <f>NWN201*(($H$150)+1)+(IF(NWO201&lt;101,NWO201,IF(NWO201&lt;201,NWO201/2,IF(NWO201&lt;=301,NWO201/3,NWO201/4))))</f>
        <v>0</v>
      </c>
      <c r="NWQ201" s="108">
        <v>5</v>
      </c>
      <c r="NWR201" s="109"/>
      <c r="NWS201" s="87"/>
      <c r="NWT201" s="87"/>
      <c r="NWU201" s="87">
        <v>0</v>
      </c>
      <c r="NWV201" s="87">
        <f>NWT201+NWU201</f>
        <v>0</v>
      </c>
      <c r="NWW201" s="87">
        <v>0</v>
      </c>
      <c r="NWX201" s="87">
        <f>NWV201*(($H$150)+1)+(IF(NWW201&lt;101,NWW201,IF(NWW201&lt;201,NWW201/2,IF(NWW201&lt;=301,NWW201/3,NWW201/4))))</f>
        <v>0</v>
      </c>
      <c r="NWY201" s="108">
        <v>5</v>
      </c>
      <c r="NWZ201" s="109"/>
      <c r="NXA201" s="87"/>
      <c r="NXB201" s="87"/>
      <c r="NXC201" s="87">
        <v>0</v>
      </c>
      <c r="NXD201" s="87">
        <f>NXB201+NXC201</f>
        <v>0</v>
      </c>
      <c r="NXE201" s="87">
        <v>0</v>
      </c>
      <c r="NXF201" s="87">
        <f>NXD201*(($H$150)+1)+(IF(NXE201&lt;101,NXE201,IF(NXE201&lt;201,NXE201/2,IF(NXE201&lt;=301,NXE201/3,NXE201/4))))</f>
        <v>0</v>
      </c>
      <c r="NXG201" s="108">
        <v>5</v>
      </c>
      <c r="NXH201" s="109"/>
      <c r="NXI201" s="87"/>
      <c r="NXJ201" s="87"/>
      <c r="NXK201" s="87">
        <v>0</v>
      </c>
      <c r="NXL201" s="87">
        <f>NXJ201+NXK201</f>
        <v>0</v>
      </c>
      <c r="NXM201" s="87">
        <v>0</v>
      </c>
      <c r="NXN201" s="87">
        <f>NXL201*(($H$150)+1)+(IF(NXM201&lt;101,NXM201,IF(NXM201&lt;201,NXM201/2,IF(NXM201&lt;=301,NXM201/3,NXM201/4))))</f>
        <v>0</v>
      </c>
      <c r="NXO201" s="108">
        <v>5</v>
      </c>
      <c r="NXP201" s="109"/>
      <c r="NXQ201" s="87"/>
      <c r="NXR201" s="87"/>
      <c r="NXS201" s="87">
        <v>0</v>
      </c>
      <c r="NXT201" s="87">
        <f>NXR201+NXS201</f>
        <v>0</v>
      </c>
      <c r="NXU201" s="87">
        <v>0</v>
      </c>
      <c r="NXV201" s="87">
        <f>NXT201*(($H$150)+1)+(IF(NXU201&lt;101,NXU201,IF(NXU201&lt;201,NXU201/2,IF(NXU201&lt;=301,NXU201/3,NXU201/4))))</f>
        <v>0</v>
      </c>
      <c r="NXW201" s="108">
        <v>5</v>
      </c>
      <c r="NXX201" s="109"/>
      <c r="NXY201" s="87"/>
      <c r="NXZ201" s="87"/>
      <c r="NYA201" s="87">
        <v>0</v>
      </c>
      <c r="NYB201" s="87">
        <f>NXZ201+NYA201</f>
        <v>0</v>
      </c>
      <c r="NYC201" s="87">
        <v>0</v>
      </c>
      <c r="NYD201" s="87">
        <f>NYB201*(($H$150)+1)+(IF(NYC201&lt;101,NYC201,IF(NYC201&lt;201,NYC201/2,IF(NYC201&lt;=301,NYC201/3,NYC201/4))))</f>
        <v>0</v>
      </c>
      <c r="NYE201" s="108">
        <v>5</v>
      </c>
      <c r="NYF201" s="109"/>
      <c r="NYG201" s="87"/>
      <c r="NYH201" s="87"/>
      <c r="NYI201" s="87">
        <v>0</v>
      </c>
      <c r="NYJ201" s="87">
        <f>NYH201+NYI201</f>
        <v>0</v>
      </c>
      <c r="NYK201" s="87">
        <v>0</v>
      </c>
      <c r="NYL201" s="87">
        <f>NYJ201*(($H$150)+1)+(IF(NYK201&lt;101,NYK201,IF(NYK201&lt;201,NYK201/2,IF(NYK201&lt;=301,NYK201/3,NYK201/4))))</f>
        <v>0</v>
      </c>
      <c r="NYM201" s="108">
        <v>5</v>
      </c>
      <c r="NYN201" s="109"/>
      <c r="NYO201" s="87"/>
      <c r="NYP201" s="87"/>
      <c r="NYQ201" s="87">
        <v>0</v>
      </c>
      <c r="NYR201" s="87">
        <f>NYP201+NYQ201</f>
        <v>0</v>
      </c>
      <c r="NYS201" s="87">
        <v>0</v>
      </c>
      <c r="NYT201" s="87">
        <f>NYR201*(($H$150)+1)+(IF(NYS201&lt;101,NYS201,IF(NYS201&lt;201,NYS201/2,IF(NYS201&lt;=301,NYS201/3,NYS201/4))))</f>
        <v>0</v>
      </c>
      <c r="NYU201" s="108">
        <v>5</v>
      </c>
      <c r="NYV201" s="109"/>
      <c r="NYW201" s="87"/>
      <c r="NYX201" s="87"/>
      <c r="NYY201" s="87">
        <v>0</v>
      </c>
      <c r="NYZ201" s="87">
        <f>NYX201+NYY201</f>
        <v>0</v>
      </c>
      <c r="NZA201" s="87">
        <v>0</v>
      </c>
      <c r="NZB201" s="87">
        <f>NYZ201*(($H$150)+1)+(IF(NZA201&lt;101,NZA201,IF(NZA201&lt;201,NZA201/2,IF(NZA201&lt;=301,NZA201/3,NZA201/4))))</f>
        <v>0</v>
      </c>
      <c r="NZC201" s="108">
        <v>5</v>
      </c>
      <c r="NZD201" s="109"/>
      <c r="NZE201" s="87"/>
      <c r="NZF201" s="87"/>
      <c r="NZG201" s="87">
        <v>0</v>
      </c>
      <c r="NZH201" s="87">
        <f>NZF201+NZG201</f>
        <v>0</v>
      </c>
      <c r="NZI201" s="87">
        <v>0</v>
      </c>
      <c r="NZJ201" s="87">
        <f>NZH201*(($H$150)+1)+(IF(NZI201&lt;101,NZI201,IF(NZI201&lt;201,NZI201/2,IF(NZI201&lt;=301,NZI201/3,NZI201/4))))</f>
        <v>0</v>
      </c>
      <c r="NZK201" s="108">
        <v>5</v>
      </c>
      <c r="NZL201" s="109"/>
      <c r="NZM201" s="87"/>
      <c r="NZN201" s="87"/>
      <c r="NZO201" s="87">
        <v>0</v>
      </c>
      <c r="NZP201" s="87">
        <f>NZN201+NZO201</f>
        <v>0</v>
      </c>
      <c r="NZQ201" s="87">
        <v>0</v>
      </c>
      <c r="NZR201" s="87">
        <f>NZP201*(($H$150)+1)+(IF(NZQ201&lt;101,NZQ201,IF(NZQ201&lt;201,NZQ201/2,IF(NZQ201&lt;=301,NZQ201/3,NZQ201/4))))</f>
        <v>0</v>
      </c>
      <c r="NZS201" s="108">
        <v>5</v>
      </c>
      <c r="NZT201" s="109"/>
      <c r="NZU201" s="87"/>
      <c r="NZV201" s="87"/>
      <c r="NZW201" s="87">
        <v>0</v>
      </c>
      <c r="NZX201" s="87">
        <f>NZV201+NZW201</f>
        <v>0</v>
      </c>
      <c r="NZY201" s="87">
        <v>0</v>
      </c>
      <c r="NZZ201" s="87">
        <f>NZX201*(($H$150)+1)+(IF(NZY201&lt;101,NZY201,IF(NZY201&lt;201,NZY201/2,IF(NZY201&lt;=301,NZY201/3,NZY201/4))))</f>
        <v>0</v>
      </c>
      <c r="OAA201" s="108">
        <v>5</v>
      </c>
      <c r="OAB201" s="109"/>
      <c r="OAC201" s="87"/>
      <c r="OAD201" s="87"/>
      <c r="OAE201" s="87">
        <v>0</v>
      </c>
      <c r="OAF201" s="87">
        <f>OAD201+OAE201</f>
        <v>0</v>
      </c>
      <c r="OAG201" s="87">
        <v>0</v>
      </c>
      <c r="OAH201" s="87">
        <f>OAF201*(($H$150)+1)+(IF(OAG201&lt;101,OAG201,IF(OAG201&lt;201,OAG201/2,IF(OAG201&lt;=301,OAG201/3,OAG201/4))))</f>
        <v>0</v>
      </c>
      <c r="OAI201" s="108">
        <v>5</v>
      </c>
      <c r="OAJ201" s="109"/>
      <c r="OAK201" s="87"/>
      <c r="OAL201" s="87"/>
      <c r="OAM201" s="87">
        <v>0</v>
      </c>
      <c r="OAN201" s="87">
        <f>OAL201+OAM201</f>
        <v>0</v>
      </c>
      <c r="OAO201" s="87">
        <v>0</v>
      </c>
      <c r="OAP201" s="87">
        <f>OAN201*(($H$150)+1)+(IF(OAO201&lt;101,OAO201,IF(OAO201&lt;201,OAO201/2,IF(OAO201&lt;=301,OAO201/3,OAO201/4))))</f>
        <v>0</v>
      </c>
      <c r="OAQ201" s="108">
        <v>5</v>
      </c>
      <c r="OAR201" s="109"/>
      <c r="OAS201" s="87"/>
      <c r="OAT201" s="87"/>
      <c r="OAU201" s="87">
        <v>0</v>
      </c>
      <c r="OAV201" s="87">
        <f>OAT201+OAU201</f>
        <v>0</v>
      </c>
      <c r="OAW201" s="87">
        <v>0</v>
      </c>
      <c r="OAX201" s="87">
        <f>OAV201*(($H$150)+1)+(IF(OAW201&lt;101,OAW201,IF(OAW201&lt;201,OAW201/2,IF(OAW201&lt;=301,OAW201/3,OAW201/4))))</f>
        <v>0</v>
      </c>
      <c r="OAY201" s="108">
        <v>5</v>
      </c>
      <c r="OAZ201" s="109"/>
      <c r="OBA201" s="87"/>
      <c r="OBB201" s="87"/>
      <c r="OBC201" s="87">
        <v>0</v>
      </c>
      <c r="OBD201" s="87">
        <f>OBB201+OBC201</f>
        <v>0</v>
      </c>
      <c r="OBE201" s="87">
        <v>0</v>
      </c>
      <c r="OBF201" s="87">
        <f>OBD201*(($H$150)+1)+(IF(OBE201&lt;101,OBE201,IF(OBE201&lt;201,OBE201/2,IF(OBE201&lt;=301,OBE201/3,OBE201/4))))</f>
        <v>0</v>
      </c>
      <c r="OBG201" s="108">
        <v>5</v>
      </c>
      <c r="OBH201" s="109"/>
      <c r="OBI201" s="87"/>
      <c r="OBJ201" s="87"/>
      <c r="OBK201" s="87">
        <v>0</v>
      </c>
      <c r="OBL201" s="87">
        <f>OBJ201+OBK201</f>
        <v>0</v>
      </c>
      <c r="OBM201" s="87">
        <v>0</v>
      </c>
      <c r="OBN201" s="87">
        <f>OBL201*(($H$150)+1)+(IF(OBM201&lt;101,OBM201,IF(OBM201&lt;201,OBM201/2,IF(OBM201&lt;=301,OBM201/3,OBM201/4))))</f>
        <v>0</v>
      </c>
      <c r="OBO201" s="108">
        <v>5</v>
      </c>
      <c r="OBP201" s="109"/>
      <c r="OBQ201" s="87"/>
      <c r="OBR201" s="87"/>
      <c r="OBS201" s="87">
        <v>0</v>
      </c>
      <c r="OBT201" s="87">
        <f>OBR201+OBS201</f>
        <v>0</v>
      </c>
      <c r="OBU201" s="87">
        <v>0</v>
      </c>
      <c r="OBV201" s="87">
        <f>OBT201*(($H$150)+1)+(IF(OBU201&lt;101,OBU201,IF(OBU201&lt;201,OBU201/2,IF(OBU201&lt;=301,OBU201/3,OBU201/4))))</f>
        <v>0</v>
      </c>
      <c r="OBW201" s="108">
        <v>5</v>
      </c>
      <c r="OBX201" s="109"/>
      <c r="OBY201" s="87"/>
      <c r="OBZ201" s="87"/>
      <c r="OCA201" s="87">
        <v>0</v>
      </c>
      <c r="OCB201" s="87">
        <f>OBZ201+OCA201</f>
        <v>0</v>
      </c>
      <c r="OCC201" s="87">
        <v>0</v>
      </c>
      <c r="OCD201" s="87">
        <f>OCB201*(($H$150)+1)+(IF(OCC201&lt;101,OCC201,IF(OCC201&lt;201,OCC201/2,IF(OCC201&lt;=301,OCC201/3,OCC201/4))))</f>
        <v>0</v>
      </c>
      <c r="OCE201" s="108">
        <v>5</v>
      </c>
      <c r="OCF201" s="109"/>
      <c r="OCG201" s="87"/>
      <c r="OCH201" s="87"/>
      <c r="OCI201" s="87">
        <v>0</v>
      </c>
      <c r="OCJ201" s="87">
        <f>OCH201+OCI201</f>
        <v>0</v>
      </c>
      <c r="OCK201" s="87">
        <v>0</v>
      </c>
      <c r="OCL201" s="87">
        <f>OCJ201*(($H$150)+1)+(IF(OCK201&lt;101,OCK201,IF(OCK201&lt;201,OCK201/2,IF(OCK201&lt;=301,OCK201/3,OCK201/4))))</f>
        <v>0</v>
      </c>
      <c r="OCM201" s="108">
        <v>5</v>
      </c>
      <c r="OCN201" s="109"/>
      <c r="OCO201" s="87"/>
      <c r="OCP201" s="87"/>
      <c r="OCQ201" s="87">
        <v>0</v>
      </c>
      <c r="OCR201" s="87">
        <f>OCP201+OCQ201</f>
        <v>0</v>
      </c>
      <c r="OCS201" s="87">
        <v>0</v>
      </c>
      <c r="OCT201" s="87">
        <f>OCR201*(($H$150)+1)+(IF(OCS201&lt;101,OCS201,IF(OCS201&lt;201,OCS201/2,IF(OCS201&lt;=301,OCS201/3,OCS201/4))))</f>
        <v>0</v>
      </c>
      <c r="OCU201" s="108">
        <v>5</v>
      </c>
      <c r="OCV201" s="109"/>
      <c r="OCW201" s="87"/>
      <c r="OCX201" s="87"/>
      <c r="OCY201" s="87">
        <v>0</v>
      </c>
      <c r="OCZ201" s="87">
        <f>OCX201+OCY201</f>
        <v>0</v>
      </c>
      <c r="ODA201" s="87">
        <v>0</v>
      </c>
      <c r="ODB201" s="87">
        <f>OCZ201*(($H$150)+1)+(IF(ODA201&lt;101,ODA201,IF(ODA201&lt;201,ODA201/2,IF(ODA201&lt;=301,ODA201/3,ODA201/4))))</f>
        <v>0</v>
      </c>
      <c r="ODC201" s="108">
        <v>5</v>
      </c>
      <c r="ODD201" s="109"/>
      <c r="ODE201" s="87"/>
      <c r="ODF201" s="87"/>
      <c r="ODG201" s="87">
        <v>0</v>
      </c>
      <c r="ODH201" s="87">
        <f>ODF201+ODG201</f>
        <v>0</v>
      </c>
      <c r="ODI201" s="87">
        <v>0</v>
      </c>
      <c r="ODJ201" s="87">
        <f>ODH201*(($H$150)+1)+(IF(ODI201&lt;101,ODI201,IF(ODI201&lt;201,ODI201/2,IF(ODI201&lt;=301,ODI201/3,ODI201/4))))</f>
        <v>0</v>
      </c>
      <c r="ODK201" s="108">
        <v>5</v>
      </c>
      <c r="ODL201" s="109"/>
      <c r="ODM201" s="87"/>
      <c r="ODN201" s="87"/>
      <c r="ODO201" s="87">
        <v>0</v>
      </c>
      <c r="ODP201" s="87">
        <f>ODN201+ODO201</f>
        <v>0</v>
      </c>
      <c r="ODQ201" s="87">
        <v>0</v>
      </c>
      <c r="ODR201" s="87">
        <f>ODP201*(($H$150)+1)+(IF(ODQ201&lt;101,ODQ201,IF(ODQ201&lt;201,ODQ201/2,IF(ODQ201&lt;=301,ODQ201/3,ODQ201/4))))</f>
        <v>0</v>
      </c>
      <c r="ODS201" s="108">
        <v>5</v>
      </c>
      <c r="ODT201" s="109"/>
      <c r="ODU201" s="87"/>
      <c r="ODV201" s="87"/>
      <c r="ODW201" s="87">
        <v>0</v>
      </c>
      <c r="ODX201" s="87">
        <f>ODV201+ODW201</f>
        <v>0</v>
      </c>
      <c r="ODY201" s="87">
        <v>0</v>
      </c>
      <c r="ODZ201" s="87">
        <f>ODX201*(($H$150)+1)+(IF(ODY201&lt;101,ODY201,IF(ODY201&lt;201,ODY201/2,IF(ODY201&lt;=301,ODY201/3,ODY201/4))))</f>
        <v>0</v>
      </c>
      <c r="OEA201" s="108">
        <v>5</v>
      </c>
      <c r="OEB201" s="109"/>
      <c r="OEC201" s="87"/>
      <c r="OED201" s="87"/>
      <c r="OEE201" s="87">
        <v>0</v>
      </c>
      <c r="OEF201" s="87">
        <f>OED201+OEE201</f>
        <v>0</v>
      </c>
      <c r="OEG201" s="87">
        <v>0</v>
      </c>
      <c r="OEH201" s="87">
        <f>OEF201*(($H$150)+1)+(IF(OEG201&lt;101,OEG201,IF(OEG201&lt;201,OEG201/2,IF(OEG201&lt;=301,OEG201/3,OEG201/4))))</f>
        <v>0</v>
      </c>
      <c r="OEI201" s="108">
        <v>5</v>
      </c>
      <c r="OEJ201" s="109"/>
      <c r="OEK201" s="87"/>
      <c r="OEL201" s="87"/>
      <c r="OEM201" s="87">
        <v>0</v>
      </c>
      <c r="OEN201" s="87">
        <f>OEL201+OEM201</f>
        <v>0</v>
      </c>
      <c r="OEO201" s="87">
        <v>0</v>
      </c>
      <c r="OEP201" s="87">
        <f>OEN201*(($H$150)+1)+(IF(OEO201&lt;101,OEO201,IF(OEO201&lt;201,OEO201/2,IF(OEO201&lt;=301,OEO201/3,OEO201/4))))</f>
        <v>0</v>
      </c>
      <c r="OEQ201" s="108">
        <v>5</v>
      </c>
      <c r="OER201" s="109"/>
      <c r="OES201" s="87"/>
      <c r="OET201" s="87"/>
      <c r="OEU201" s="87">
        <v>0</v>
      </c>
      <c r="OEV201" s="87">
        <f>OET201+OEU201</f>
        <v>0</v>
      </c>
      <c r="OEW201" s="87">
        <v>0</v>
      </c>
      <c r="OEX201" s="87">
        <f>OEV201*(($H$150)+1)+(IF(OEW201&lt;101,OEW201,IF(OEW201&lt;201,OEW201/2,IF(OEW201&lt;=301,OEW201/3,OEW201/4))))</f>
        <v>0</v>
      </c>
      <c r="OEY201" s="108">
        <v>5</v>
      </c>
      <c r="OEZ201" s="109"/>
      <c r="OFA201" s="87"/>
      <c r="OFB201" s="87"/>
      <c r="OFC201" s="87">
        <v>0</v>
      </c>
      <c r="OFD201" s="87">
        <f>OFB201+OFC201</f>
        <v>0</v>
      </c>
      <c r="OFE201" s="87">
        <v>0</v>
      </c>
      <c r="OFF201" s="87">
        <f>OFD201*(($H$150)+1)+(IF(OFE201&lt;101,OFE201,IF(OFE201&lt;201,OFE201/2,IF(OFE201&lt;=301,OFE201/3,OFE201/4))))</f>
        <v>0</v>
      </c>
      <c r="OFG201" s="108">
        <v>5</v>
      </c>
      <c r="OFH201" s="109"/>
      <c r="OFI201" s="87"/>
      <c r="OFJ201" s="87"/>
      <c r="OFK201" s="87">
        <v>0</v>
      </c>
      <c r="OFL201" s="87">
        <f>OFJ201+OFK201</f>
        <v>0</v>
      </c>
      <c r="OFM201" s="87">
        <v>0</v>
      </c>
      <c r="OFN201" s="87">
        <f>OFL201*(($H$150)+1)+(IF(OFM201&lt;101,OFM201,IF(OFM201&lt;201,OFM201/2,IF(OFM201&lt;=301,OFM201/3,OFM201/4))))</f>
        <v>0</v>
      </c>
      <c r="OFO201" s="108">
        <v>5</v>
      </c>
      <c r="OFP201" s="109"/>
      <c r="OFQ201" s="87"/>
      <c r="OFR201" s="87"/>
      <c r="OFS201" s="87">
        <v>0</v>
      </c>
      <c r="OFT201" s="87">
        <f>OFR201+OFS201</f>
        <v>0</v>
      </c>
      <c r="OFU201" s="87">
        <v>0</v>
      </c>
      <c r="OFV201" s="87">
        <f>OFT201*(($H$150)+1)+(IF(OFU201&lt;101,OFU201,IF(OFU201&lt;201,OFU201/2,IF(OFU201&lt;=301,OFU201/3,OFU201/4))))</f>
        <v>0</v>
      </c>
      <c r="OFW201" s="108">
        <v>5</v>
      </c>
      <c r="OFX201" s="109"/>
      <c r="OFY201" s="87"/>
      <c r="OFZ201" s="87"/>
      <c r="OGA201" s="87">
        <v>0</v>
      </c>
      <c r="OGB201" s="87">
        <f>OFZ201+OGA201</f>
        <v>0</v>
      </c>
      <c r="OGC201" s="87">
        <v>0</v>
      </c>
      <c r="OGD201" s="87">
        <f>OGB201*(($H$150)+1)+(IF(OGC201&lt;101,OGC201,IF(OGC201&lt;201,OGC201/2,IF(OGC201&lt;=301,OGC201/3,OGC201/4))))</f>
        <v>0</v>
      </c>
      <c r="OGE201" s="108">
        <v>5</v>
      </c>
      <c r="OGF201" s="109"/>
      <c r="OGG201" s="87"/>
      <c r="OGH201" s="87"/>
      <c r="OGI201" s="87">
        <v>0</v>
      </c>
      <c r="OGJ201" s="87">
        <f>OGH201+OGI201</f>
        <v>0</v>
      </c>
      <c r="OGK201" s="87">
        <v>0</v>
      </c>
      <c r="OGL201" s="87">
        <f>OGJ201*(($H$150)+1)+(IF(OGK201&lt;101,OGK201,IF(OGK201&lt;201,OGK201/2,IF(OGK201&lt;=301,OGK201/3,OGK201/4))))</f>
        <v>0</v>
      </c>
      <c r="OGM201" s="108">
        <v>5</v>
      </c>
      <c r="OGN201" s="109"/>
      <c r="OGO201" s="87"/>
      <c r="OGP201" s="87"/>
      <c r="OGQ201" s="87">
        <v>0</v>
      </c>
      <c r="OGR201" s="87">
        <f>OGP201+OGQ201</f>
        <v>0</v>
      </c>
      <c r="OGS201" s="87">
        <v>0</v>
      </c>
      <c r="OGT201" s="87">
        <f>OGR201*(($H$150)+1)+(IF(OGS201&lt;101,OGS201,IF(OGS201&lt;201,OGS201/2,IF(OGS201&lt;=301,OGS201/3,OGS201/4))))</f>
        <v>0</v>
      </c>
      <c r="OGU201" s="108">
        <v>5</v>
      </c>
      <c r="OGV201" s="109"/>
      <c r="OGW201" s="87"/>
      <c r="OGX201" s="87"/>
      <c r="OGY201" s="87">
        <v>0</v>
      </c>
      <c r="OGZ201" s="87">
        <f>OGX201+OGY201</f>
        <v>0</v>
      </c>
      <c r="OHA201" s="87">
        <v>0</v>
      </c>
      <c r="OHB201" s="87">
        <f>OGZ201*(($H$150)+1)+(IF(OHA201&lt;101,OHA201,IF(OHA201&lt;201,OHA201/2,IF(OHA201&lt;=301,OHA201/3,OHA201/4))))</f>
        <v>0</v>
      </c>
      <c r="OHC201" s="108">
        <v>5</v>
      </c>
      <c r="OHD201" s="109"/>
      <c r="OHE201" s="87"/>
      <c r="OHF201" s="87"/>
      <c r="OHG201" s="87">
        <v>0</v>
      </c>
      <c r="OHH201" s="87">
        <f>OHF201+OHG201</f>
        <v>0</v>
      </c>
      <c r="OHI201" s="87">
        <v>0</v>
      </c>
      <c r="OHJ201" s="87">
        <f>OHH201*(($H$150)+1)+(IF(OHI201&lt;101,OHI201,IF(OHI201&lt;201,OHI201/2,IF(OHI201&lt;=301,OHI201/3,OHI201/4))))</f>
        <v>0</v>
      </c>
      <c r="OHK201" s="108">
        <v>5</v>
      </c>
      <c r="OHL201" s="109"/>
      <c r="OHM201" s="87"/>
      <c r="OHN201" s="87"/>
      <c r="OHO201" s="87">
        <v>0</v>
      </c>
      <c r="OHP201" s="87">
        <f>OHN201+OHO201</f>
        <v>0</v>
      </c>
      <c r="OHQ201" s="87">
        <v>0</v>
      </c>
      <c r="OHR201" s="87">
        <f>OHP201*(($H$150)+1)+(IF(OHQ201&lt;101,OHQ201,IF(OHQ201&lt;201,OHQ201/2,IF(OHQ201&lt;=301,OHQ201/3,OHQ201/4))))</f>
        <v>0</v>
      </c>
      <c r="OHS201" s="108">
        <v>5</v>
      </c>
      <c r="OHT201" s="109"/>
      <c r="OHU201" s="87"/>
      <c r="OHV201" s="87"/>
      <c r="OHW201" s="87">
        <v>0</v>
      </c>
      <c r="OHX201" s="87">
        <f>OHV201+OHW201</f>
        <v>0</v>
      </c>
      <c r="OHY201" s="87">
        <v>0</v>
      </c>
      <c r="OHZ201" s="87">
        <f>OHX201*(($H$150)+1)+(IF(OHY201&lt;101,OHY201,IF(OHY201&lt;201,OHY201/2,IF(OHY201&lt;=301,OHY201/3,OHY201/4))))</f>
        <v>0</v>
      </c>
      <c r="OIA201" s="108">
        <v>5</v>
      </c>
      <c r="OIB201" s="109"/>
      <c r="OIC201" s="87"/>
      <c r="OID201" s="87"/>
      <c r="OIE201" s="87">
        <v>0</v>
      </c>
      <c r="OIF201" s="87">
        <f>OID201+OIE201</f>
        <v>0</v>
      </c>
      <c r="OIG201" s="87">
        <v>0</v>
      </c>
      <c r="OIH201" s="87">
        <f>OIF201*(($H$150)+1)+(IF(OIG201&lt;101,OIG201,IF(OIG201&lt;201,OIG201/2,IF(OIG201&lt;=301,OIG201/3,OIG201/4))))</f>
        <v>0</v>
      </c>
      <c r="OII201" s="108">
        <v>5</v>
      </c>
      <c r="OIJ201" s="109"/>
      <c r="OIK201" s="87"/>
      <c r="OIL201" s="87"/>
      <c r="OIM201" s="87">
        <v>0</v>
      </c>
      <c r="OIN201" s="87">
        <f>OIL201+OIM201</f>
        <v>0</v>
      </c>
      <c r="OIO201" s="87">
        <v>0</v>
      </c>
      <c r="OIP201" s="87">
        <f>OIN201*(($H$150)+1)+(IF(OIO201&lt;101,OIO201,IF(OIO201&lt;201,OIO201/2,IF(OIO201&lt;=301,OIO201/3,OIO201/4))))</f>
        <v>0</v>
      </c>
      <c r="OIQ201" s="108">
        <v>5</v>
      </c>
      <c r="OIR201" s="109"/>
      <c r="OIS201" s="87"/>
      <c r="OIT201" s="87"/>
      <c r="OIU201" s="87">
        <v>0</v>
      </c>
      <c r="OIV201" s="87">
        <f>OIT201+OIU201</f>
        <v>0</v>
      </c>
      <c r="OIW201" s="87">
        <v>0</v>
      </c>
      <c r="OIX201" s="87">
        <f>OIV201*(($H$150)+1)+(IF(OIW201&lt;101,OIW201,IF(OIW201&lt;201,OIW201/2,IF(OIW201&lt;=301,OIW201/3,OIW201/4))))</f>
        <v>0</v>
      </c>
      <c r="OIY201" s="108">
        <v>5</v>
      </c>
      <c r="OIZ201" s="109"/>
      <c r="OJA201" s="87"/>
      <c r="OJB201" s="87"/>
      <c r="OJC201" s="87">
        <v>0</v>
      </c>
      <c r="OJD201" s="87">
        <f>OJB201+OJC201</f>
        <v>0</v>
      </c>
      <c r="OJE201" s="87">
        <v>0</v>
      </c>
      <c r="OJF201" s="87">
        <f>OJD201*(($H$150)+1)+(IF(OJE201&lt;101,OJE201,IF(OJE201&lt;201,OJE201/2,IF(OJE201&lt;=301,OJE201/3,OJE201/4))))</f>
        <v>0</v>
      </c>
      <c r="OJG201" s="108">
        <v>5</v>
      </c>
      <c r="OJH201" s="109"/>
      <c r="OJI201" s="87"/>
      <c r="OJJ201" s="87"/>
      <c r="OJK201" s="87">
        <v>0</v>
      </c>
      <c r="OJL201" s="87">
        <f>OJJ201+OJK201</f>
        <v>0</v>
      </c>
      <c r="OJM201" s="87">
        <v>0</v>
      </c>
      <c r="OJN201" s="87">
        <f>OJL201*(($H$150)+1)+(IF(OJM201&lt;101,OJM201,IF(OJM201&lt;201,OJM201/2,IF(OJM201&lt;=301,OJM201/3,OJM201/4))))</f>
        <v>0</v>
      </c>
      <c r="OJO201" s="108">
        <v>5</v>
      </c>
      <c r="OJP201" s="109"/>
      <c r="OJQ201" s="87"/>
      <c r="OJR201" s="87"/>
      <c r="OJS201" s="87">
        <v>0</v>
      </c>
      <c r="OJT201" s="87">
        <f>OJR201+OJS201</f>
        <v>0</v>
      </c>
      <c r="OJU201" s="87">
        <v>0</v>
      </c>
      <c r="OJV201" s="87">
        <f>OJT201*(($H$150)+1)+(IF(OJU201&lt;101,OJU201,IF(OJU201&lt;201,OJU201/2,IF(OJU201&lt;=301,OJU201/3,OJU201/4))))</f>
        <v>0</v>
      </c>
      <c r="OJW201" s="108">
        <v>5</v>
      </c>
      <c r="OJX201" s="109"/>
      <c r="OJY201" s="87"/>
      <c r="OJZ201" s="87"/>
      <c r="OKA201" s="87">
        <v>0</v>
      </c>
      <c r="OKB201" s="87">
        <f>OJZ201+OKA201</f>
        <v>0</v>
      </c>
      <c r="OKC201" s="87">
        <v>0</v>
      </c>
      <c r="OKD201" s="87">
        <f>OKB201*(($H$150)+1)+(IF(OKC201&lt;101,OKC201,IF(OKC201&lt;201,OKC201/2,IF(OKC201&lt;=301,OKC201/3,OKC201/4))))</f>
        <v>0</v>
      </c>
      <c r="OKE201" s="108">
        <v>5</v>
      </c>
      <c r="OKF201" s="109"/>
      <c r="OKG201" s="87"/>
      <c r="OKH201" s="87"/>
      <c r="OKI201" s="87">
        <v>0</v>
      </c>
      <c r="OKJ201" s="87">
        <f>OKH201+OKI201</f>
        <v>0</v>
      </c>
      <c r="OKK201" s="87">
        <v>0</v>
      </c>
      <c r="OKL201" s="87">
        <f>OKJ201*(($H$150)+1)+(IF(OKK201&lt;101,OKK201,IF(OKK201&lt;201,OKK201/2,IF(OKK201&lt;=301,OKK201/3,OKK201/4))))</f>
        <v>0</v>
      </c>
      <c r="OKM201" s="108">
        <v>5</v>
      </c>
      <c r="OKN201" s="109"/>
      <c r="OKO201" s="87"/>
      <c r="OKP201" s="87"/>
      <c r="OKQ201" s="87">
        <v>0</v>
      </c>
      <c r="OKR201" s="87">
        <f>OKP201+OKQ201</f>
        <v>0</v>
      </c>
      <c r="OKS201" s="87">
        <v>0</v>
      </c>
      <c r="OKT201" s="87">
        <f>OKR201*(($H$150)+1)+(IF(OKS201&lt;101,OKS201,IF(OKS201&lt;201,OKS201/2,IF(OKS201&lt;=301,OKS201/3,OKS201/4))))</f>
        <v>0</v>
      </c>
      <c r="OKU201" s="108">
        <v>5</v>
      </c>
      <c r="OKV201" s="109"/>
      <c r="OKW201" s="87"/>
      <c r="OKX201" s="87"/>
      <c r="OKY201" s="87">
        <v>0</v>
      </c>
      <c r="OKZ201" s="87">
        <f>OKX201+OKY201</f>
        <v>0</v>
      </c>
      <c r="OLA201" s="87">
        <v>0</v>
      </c>
      <c r="OLB201" s="87">
        <f>OKZ201*(($H$150)+1)+(IF(OLA201&lt;101,OLA201,IF(OLA201&lt;201,OLA201/2,IF(OLA201&lt;=301,OLA201/3,OLA201/4))))</f>
        <v>0</v>
      </c>
      <c r="OLC201" s="108">
        <v>5</v>
      </c>
      <c r="OLD201" s="109"/>
      <c r="OLE201" s="87"/>
      <c r="OLF201" s="87"/>
      <c r="OLG201" s="87">
        <v>0</v>
      </c>
      <c r="OLH201" s="87">
        <f>OLF201+OLG201</f>
        <v>0</v>
      </c>
      <c r="OLI201" s="87">
        <v>0</v>
      </c>
      <c r="OLJ201" s="87">
        <f>OLH201*(($H$150)+1)+(IF(OLI201&lt;101,OLI201,IF(OLI201&lt;201,OLI201/2,IF(OLI201&lt;=301,OLI201/3,OLI201/4))))</f>
        <v>0</v>
      </c>
      <c r="OLK201" s="108">
        <v>5</v>
      </c>
      <c r="OLL201" s="109"/>
      <c r="OLM201" s="87"/>
      <c r="OLN201" s="87"/>
      <c r="OLO201" s="87">
        <v>0</v>
      </c>
      <c r="OLP201" s="87">
        <f>OLN201+OLO201</f>
        <v>0</v>
      </c>
      <c r="OLQ201" s="87">
        <v>0</v>
      </c>
      <c r="OLR201" s="87">
        <f>OLP201*(($H$150)+1)+(IF(OLQ201&lt;101,OLQ201,IF(OLQ201&lt;201,OLQ201/2,IF(OLQ201&lt;=301,OLQ201/3,OLQ201/4))))</f>
        <v>0</v>
      </c>
      <c r="OLS201" s="108">
        <v>5</v>
      </c>
      <c r="OLT201" s="109"/>
      <c r="OLU201" s="87"/>
      <c r="OLV201" s="87"/>
      <c r="OLW201" s="87">
        <v>0</v>
      </c>
      <c r="OLX201" s="87">
        <f>OLV201+OLW201</f>
        <v>0</v>
      </c>
      <c r="OLY201" s="87">
        <v>0</v>
      </c>
      <c r="OLZ201" s="87">
        <f>OLX201*(($H$150)+1)+(IF(OLY201&lt;101,OLY201,IF(OLY201&lt;201,OLY201/2,IF(OLY201&lt;=301,OLY201/3,OLY201/4))))</f>
        <v>0</v>
      </c>
      <c r="OMA201" s="108">
        <v>5</v>
      </c>
      <c r="OMB201" s="109"/>
      <c r="OMC201" s="87"/>
      <c r="OMD201" s="87"/>
      <c r="OME201" s="87">
        <v>0</v>
      </c>
      <c r="OMF201" s="87">
        <f>OMD201+OME201</f>
        <v>0</v>
      </c>
      <c r="OMG201" s="87">
        <v>0</v>
      </c>
      <c r="OMH201" s="87">
        <f>OMF201*(($H$150)+1)+(IF(OMG201&lt;101,OMG201,IF(OMG201&lt;201,OMG201/2,IF(OMG201&lt;=301,OMG201/3,OMG201/4))))</f>
        <v>0</v>
      </c>
      <c r="OMI201" s="108">
        <v>5</v>
      </c>
      <c r="OMJ201" s="109"/>
      <c r="OMK201" s="87"/>
      <c r="OML201" s="87"/>
      <c r="OMM201" s="87">
        <v>0</v>
      </c>
      <c r="OMN201" s="87">
        <f>OML201+OMM201</f>
        <v>0</v>
      </c>
      <c r="OMO201" s="87">
        <v>0</v>
      </c>
      <c r="OMP201" s="87">
        <f>OMN201*(($H$150)+1)+(IF(OMO201&lt;101,OMO201,IF(OMO201&lt;201,OMO201/2,IF(OMO201&lt;=301,OMO201/3,OMO201/4))))</f>
        <v>0</v>
      </c>
      <c r="OMQ201" s="108">
        <v>5</v>
      </c>
      <c r="OMR201" s="109"/>
      <c r="OMS201" s="87"/>
      <c r="OMT201" s="87"/>
      <c r="OMU201" s="87">
        <v>0</v>
      </c>
      <c r="OMV201" s="87">
        <f>OMT201+OMU201</f>
        <v>0</v>
      </c>
      <c r="OMW201" s="87">
        <v>0</v>
      </c>
      <c r="OMX201" s="87">
        <f>OMV201*(($H$150)+1)+(IF(OMW201&lt;101,OMW201,IF(OMW201&lt;201,OMW201/2,IF(OMW201&lt;=301,OMW201/3,OMW201/4))))</f>
        <v>0</v>
      </c>
      <c r="OMY201" s="108">
        <v>5</v>
      </c>
      <c r="OMZ201" s="109"/>
      <c r="ONA201" s="87"/>
      <c r="ONB201" s="87"/>
      <c r="ONC201" s="87">
        <v>0</v>
      </c>
      <c r="OND201" s="87">
        <f>ONB201+ONC201</f>
        <v>0</v>
      </c>
      <c r="ONE201" s="87">
        <v>0</v>
      </c>
      <c r="ONF201" s="87">
        <f>OND201*(($H$150)+1)+(IF(ONE201&lt;101,ONE201,IF(ONE201&lt;201,ONE201/2,IF(ONE201&lt;=301,ONE201/3,ONE201/4))))</f>
        <v>0</v>
      </c>
      <c r="ONG201" s="108">
        <v>5</v>
      </c>
      <c r="ONH201" s="109"/>
      <c r="ONI201" s="87"/>
      <c r="ONJ201" s="87"/>
      <c r="ONK201" s="87">
        <v>0</v>
      </c>
      <c r="ONL201" s="87">
        <f>ONJ201+ONK201</f>
        <v>0</v>
      </c>
      <c r="ONM201" s="87">
        <v>0</v>
      </c>
      <c r="ONN201" s="87">
        <f>ONL201*(($H$150)+1)+(IF(ONM201&lt;101,ONM201,IF(ONM201&lt;201,ONM201/2,IF(ONM201&lt;=301,ONM201/3,ONM201/4))))</f>
        <v>0</v>
      </c>
      <c r="ONO201" s="108">
        <v>5</v>
      </c>
      <c r="ONP201" s="109"/>
      <c r="ONQ201" s="87"/>
      <c r="ONR201" s="87"/>
      <c r="ONS201" s="87">
        <v>0</v>
      </c>
      <c r="ONT201" s="87">
        <f>ONR201+ONS201</f>
        <v>0</v>
      </c>
      <c r="ONU201" s="87">
        <v>0</v>
      </c>
      <c r="ONV201" s="87">
        <f>ONT201*(($H$150)+1)+(IF(ONU201&lt;101,ONU201,IF(ONU201&lt;201,ONU201/2,IF(ONU201&lt;=301,ONU201/3,ONU201/4))))</f>
        <v>0</v>
      </c>
      <c r="ONW201" s="108">
        <v>5</v>
      </c>
      <c r="ONX201" s="109"/>
      <c r="ONY201" s="87"/>
      <c r="ONZ201" s="87"/>
      <c r="OOA201" s="87">
        <v>0</v>
      </c>
      <c r="OOB201" s="87">
        <f>ONZ201+OOA201</f>
        <v>0</v>
      </c>
      <c r="OOC201" s="87">
        <v>0</v>
      </c>
      <c r="OOD201" s="87">
        <f>OOB201*(($H$150)+1)+(IF(OOC201&lt;101,OOC201,IF(OOC201&lt;201,OOC201/2,IF(OOC201&lt;=301,OOC201/3,OOC201/4))))</f>
        <v>0</v>
      </c>
      <c r="OOE201" s="108">
        <v>5</v>
      </c>
      <c r="OOF201" s="109"/>
      <c r="OOG201" s="87"/>
      <c r="OOH201" s="87"/>
      <c r="OOI201" s="87">
        <v>0</v>
      </c>
      <c r="OOJ201" s="87">
        <f>OOH201+OOI201</f>
        <v>0</v>
      </c>
      <c r="OOK201" s="87">
        <v>0</v>
      </c>
      <c r="OOL201" s="87">
        <f>OOJ201*(($H$150)+1)+(IF(OOK201&lt;101,OOK201,IF(OOK201&lt;201,OOK201/2,IF(OOK201&lt;=301,OOK201/3,OOK201/4))))</f>
        <v>0</v>
      </c>
      <c r="OOM201" s="108">
        <v>5</v>
      </c>
      <c r="OON201" s="109"/>
      <c r="OOO201" s="87"/>
      <c r="OOP201" s="87"/>
      <c r="OOQ201" s="87">
        <v>0</v>
      </c>
      <c r="OOR201" s="87">
        <f>OOP201+OOQ201</f>
        <v>0</v>
      </c>
      <c r="OOS201" s="87">
        <v>0</v>
      </c>
      <c r="OOT201" s="87">
        <f>OOR201*(($H$150)+1)+(IF(OOS201&lt;101,OOS201,IF(OOS201&lt;201,OOS201/2,IF(OOS201&lt;=301,OOS201/3,OOS201/4))))</f>
        <v>0</v>
      </c>
      <c r="OOU201" s="108">
        <v>5</v>
      </c>
      <c r="OOV201" s="109"/>
      <c r="OOW201" s="87"/>
      <c r="OOX201" s="87"/>
      <c r="OOY201" s="87">
        <v>0</v>
      </c>
      <c r="OOZ201" s="87">
        <f>OOX201+OOY201</f>
        <v>0</v>
      </c>
      <c r="OPA201" s="87">
        <v>0</v>
      </c>
      <c r="OPB201" s="87">
        <f>OOZ201*(($H$150)+1)+(IF(OPA201&lt;101,OPA201,IF(OPA201&lt;201,OPA201/2,IF(OPA201&lt;=301,OPA201/3,OPA201/4))))</f>
        <v>0</v>
      </c>
      <c r="OPC201" s="108">
        <v>5</v>
      </c>
      <c r="OPD201" s="109"/>
      <c r="OPE201" s="87"/>
      <c r="OPF201" s="87"/>
      <c r="OPG201" s="87">
        <v>0</v>
      </c>
      <c r="OPH201" s="87">
        <f>OPF201+OPG201</f>
        <v>0</v>
      </c>
      <c r="OPI201" s="87">
        <v>0</v>
      </c>
      <c r="OPJ201" s="87">
        <f>OPH201*(($H$150)+1)+(IF(OPI201&lt;101,OPI201,IF(OPI201&lt;201,OPI201/2,IF(OPI201&lt;=301,OPI201/3,OPI201/4))))</f>
        <v>0</v>
      </c>
      <c r="OPK201" s="108">
        <v>5</v>
      </c>
      <c r="OPL201" s="109"/>
      <c r="OPM201" s="87"/>
      <c r="OPN201" s="87"/>
      <c r="OPO201" s="87">
        <v>0</v>
      </c>
      <c r="OPP201" s="87">
        <f>OPN201+OPO201</f>
        <v>0</v>
      </c>
      <c r="OPQ201" s="87">
        <v>0</v>
      </c>
      <c r="OPR201" s="87">
        <f>OPP201*(($H$150)+1)+(IF(OPQ201&lt;101,OPQ201,IF(OPQ201&lt;201,OPQ201/2,IF(OPQ201&lt;=301,OPQ201/3,OPQ201/4))))</f>
        <v>0</v>
      </c>
      <c r="OPS201" s="108">
        <v>5</v>
      </c>
      <c r="OPT201" s="109"/>
      <c r="OPU201" s="87"/>
      <c r="OPV201" s="87"/>
      <c r="OPW201" s="87">
        <v>0</v>
      </c>
      <c r="OPX201" s="87">
        <f>OPV201+OPW201</f>
        <v>0</v>
      </c>
      <c r="OPY201" s="87">
        <v>0</v>
      </c>
      <c r="OPZ201" s="87">
        <f>OPX201*(($H$150)+1)+(IF(OPY201&lt;101,OPY201,IF(OPY201&lt;201,OPY201/2,IF(OPY201&lt;=301,OPY201/3,OPY201/4))))</f>
        <v>0</v>
      </c>
      <c r="OQA201" s="108">
        <v>5</v>
      </c>
      <c r="OQB201" s="109"/>
      <c r="OQC201" s="87"/>
      <c r="OQD201" s="87"/>
      <c r="OQE201" s="87">
        <v>0</v>
      </c>
      <c r="OQF201" s="87">
        <f>OQD201+OQE201</f>
        <v>0</v>
      </c>
      <c r="OQG201" s="87">
        <v>0</v>
      </c>
      <c r="OQH201" s="87">
        <f>OQF201*(($H$150)+1)+(IF(OQG201&lt;101,OQG201,IF(OQG201&lt;201,OQG201/2,IF(OQG201&lt;=301,OQG201/3,OQG201/4))))</f>
        <v>0</v>
      </c>
      <c r="OQI201" s="108">
        <v>5</v>
      </c>
      <c r="OQJ201" s="109"/>
      <c r="OQK201" s="87"/>
      <c r="OQL201" s="87"/>
      <c r="OQM201" s="87">
        <v>0</v>
      </c>
      <c r="OQN201" s="87">
        <f>OQL201+OQM201</f>
        <v>0</v>
      </c>
      <c r="OQO201" s="87">
        <v>0</v>
      </c>
      <c r="OQP201" s="87">
        <f>OQN201*(($H$150)+1)+(IF(OQO201&lt;101,OQO201,IF(OQO201&lt;201,OQO201/2,IF(OQO201&lt;=301,OQO201/3,OQO201/4))))</f>
        <v>0</v>
      </c>
      <c r="OQQ201" s="108">
        <v>5</v>
      </c>
      <c r="OQR201" s="109"/>
      <c r="OQS201" s="87"/>
      <c r="OQT201" s="87"/>
      <c r="OQU201" s="87">
        <v>0</v>
      </c>
      <c r="OQV201" s="87">
        <f>OQT201+OQU201</f>
        <v>0</v>
      </c>
      <c r="OQW201" s="87">
        <v>0</v>
      </c>
      <c r="OQX201" s="87">
        <f>OQV201*(($H$150)+1)+(IF(OQW201&lt;101,OQW201,IF(OQW201&lt;201,OQW201/2,IF(OQW201&lt;=301,OQW201/3,OQW201/4))))</f>
        <v>0</v>
      </c>
      <c r="OQY201" s="108">
        <v>5</v>
      </c>
      <c r="OQZ201" s="109"/>
      <c r="ORA201" s="87"/>
      <c r="ORB201" s="87"/>
      <c r="ORC201" s="87">
        <v>0</v>
      </c>
      <c r="ORD201" s="87">
        <f>ORB201+ORC201</f>
        <v>0</v>
      </c>
      <c r="ORE201" s="87">
        <v>0</v>
      </c>
      <c r="ORF201" s="87">
        <f>ORD201*(($H$150)+1)+(IF(ORE201&lt;101,ORE201,IF(ORE201&lt;201,ORE201/2,IF(ORE201&lt;=301,ORE201/3,ORE201/4))))</f>
        <v>0</v>
      </c>
      <c r="ORG201" s="108">
        <v>5</v>
      </c>
      <c r="ORH201" s="109"/>
      <c r="ORI201" s="87"/>
      <c r="ORJ201" s="87"/>
      <c r="ORK201" s="87">
        <v>0</v>
      </c>
      <c r="ORL201" s="87">
        <f>ORJ201+ORK201</f>
        <v>0</v>
      </c>
      <c r="ORM201" s="87">
        <v>0</v>
      </c>
      <c r="ORN201" s="87">
        <f>ORL201*(($H$150)+1)+(IF(ORM201&lt;101,ORM201,IF(ORM201&lt;201,ORM201/2,IF(ORM201&lt;=301,ORM201/3,ORM201/4))))</f>
        <v>0</v>
      </c>
      <c r="ORO201" s="108">
        <v>5</v>
      </c>
      <c r="ORP201" s="109"/>
      <c r="ORQ201" s="87"/>
      <c r="ORR201" s="87"/>
      <c r="ORS201" s="87">
        <v>0</v>
      </c>
      <c r="ORT201" s="87">
        <f>ORR201+ORS201</f>
        <v>0</v>
      </c>
      <c r="ORU201" s="87">
        <v>0</v>
      </c>
      <c r="ORV201" s="87">
        <f>ORT201*(($H$150)+1)+(IF(ORU201&lt;101,ORU201,IF(ORU201&lt;201,ORU201/2,IF(ORU201&lt;=301,ORU201/3,ORU201/4))))</f>
        <v>0</v>
      </c>
      <c r="ORW201" s="108">
        <v>5</v>
      </c>
      <c r="ORX201" s="109"/>
      <c r="ORY201" s="87"/>
      <c r="ORZ201" s="87"/>
      <c r="OSA201" s="87">
        <v>0</v>
      </c>
      <c r="OSB201" s="87">
        <f>ORZ201+OSA201</f>
        <v>0</v>
      </c>
      <c r="OSC201" s="87">
        <v>0</v>
      </c>
      <c r="OSD201" s="87">
        <f>OSB201*(($H$150)+1)+(IF(OSC201&lt;101,OSC201,IF(OSC201&lt;201,OSC201/2,IF(OSC201&lt;=301,OSC201/3,OSC201/4))))</f>
        <v>0</v>
      </c>
      <c r="OSE201" s="108">
        <v>5</v>
      </c>
      <c r="OSF201" s="109"/>
      <c r="OSG201" s="87"/>
      <c r="OSH201" s="87"/>
      <c r="OSI201" s="87">
        <v>0</v>
      </c>
      <c r="OSJ201" s="87">
        <f>OSH201+OSI201</f>
        <v>0</v>
      </c>
      <c r="OSK201" s="87">
        <v>0</v>
      </c>
      <c r="OSL201" s="87">
        <f>OSJ201*(($H$150)+1)+(IF(OSK201&lt;101,OSK201,IF(OSK201&lt;201,OSK201/2,IF(OSK201&lt;=301,OSK201/3,OSK201/4))))</f>
        <v>0</v>
      </c>
      <c r="OSM201" s="108">
        <v>5</v>
      </c>
      <c r="OSN201" s="109"/>
      <c r="OSO201" s="87"/>
      <c r="OSP201" s="87"/>
      <c r="OSQ201" s="87">
        <v>0</v>
      </c>
      <c r="OSR201" s="87">
        <f>OSP201+OSQ201</f>
        <v>0</v>
      </c>
      <c r="OSS201" s="87">
        <v>0</v>
      </c>
      <c r="OST201" s="87">
        <f>OSR201*(($H$150)+1)+(IF(OSS201&lt;101,OSS201,IF(OSS201&lt;201,OSS201/2,IF(OSS201&lt;=301,OSS201/3,OSS201/4))))</f>
        <v>0</v>
      </c>
      <c r="OSU201" s="108">
        <v>5</v>
      </c>
      <c r="OSV201" s="109"/>
      <c r="OSW201" s="87"/>
      <c r="OSX201" s="87"/>
      <c r="OSY201" s="87">
        <v>0</v>
      </c>
      <c r="OSZ201" s="87">
        <f>OSX201+OSY201</f>
        <v>0</v>
      </c>
      <c r="OTA201" s="87">
        <v>0</v>
      </c>
      <c r="OTB201" s="87">
        <f>OSZ201*(($H$150)+1)+(IF(OTA201&lt;101,OTA201,IF(OTA201&lt;201,OTA201/2,IF(OTA201&lt;=301,OTA201/3,OTA201/4))))</f>
        <v>0</v>
      </c>
      <c r="OTC201" s="108">
        <v>5</v>
      </c>
      <c r="OTD201" s="109"/>
      <c r="OTE201" s="87"/>
      <c r="OTF201" s="87"/>
      <c r="OTG201" s="87">
        <v>0</v>
      </c>
      <c r="OTH201" s="87">
        <f>OTF201+OTG201</f>
        <v>0</v>
      </c>
      <c r="OTI201" s="87">
        <v>0</v>
      </c>
      <c r="OTJ201" s="87">
        <f>OTH201*(($H$150)+1)+(IF(OTI201&lt;101,OTI201,IF(OTI201&lt;201,OTI201/2,IF(OTI201&lt;=301,OTI201/3,OTI201/4))))</f>
        <v>0</v>
      </c>
      <c r="OTK201" s="108">
        <v>5</v>
      </c>
      <c r="OTL201" s="109"/>
      <c r="OTM201" s="87"/>
      <c r="OTN201" s="87"/>
      <c r="OTO201" s="87">
        <v>0</v>
      </c>
      <c r="OTP201" s="87">
        <f>OTN201+OTO201</f>
        <v>0</v>
      </c>
      <c r="OTQ201" s="87">
        <v>0</v>
      </c>
      <c r="OTR201" s="87">
        <f>OTP201*(($H$150)+1)+(IF(OTQ201&lt;101,OTQ201,IF(OTQ201&lt;201,OTQ201/2,IF(OTQ201&lt;=301,OTQ201/3,OTQ201/4))))</f>
        <v>0</v>
      </c>
      <c r="OTS201" s="108">
        <v>5</v>
      </c>
      <c r="OTT201" s="109"/>
      <c r="OTU201" s="87"/>
      <c r="OTV201" s="87"/>
      <c r="OTW201" s="87">
        <v>0</v>
      </c>
      <c r="OTX201" s="87">
        <f>OTV201+OTW201</f>
        <v>0</v>
      </c>
      <c r="OTY201" s="87">
        <v>0</v>
      </c>
      <c r="OTZ201" s="87">
        <f>OTX201*(($H$150)+1)+(IF(OTY201&lt;101,OTY201,IF(OTY201&lt;201,OTY201/2,IF(OTY201&lt;=301,OTY201/3,OTY201/4))))</f>
        <v>0</v>
      </c>
      <c r="OUA201" s="108">
        <v>5</v>
      </c>
      <c r="OUB201" s="109"/>
      <c r="OUC201" s="87"/>
      <c r="OUD201" s="87"/>
      <c r="OUE201" s="87">
        <v>0</v>
      </c>
      <c r="OUF201" s="87">
        <f>OUD201+OUE201</f>
        <v>0</v>
      </c>
      <c r="OUG201" s="87">
        <v>0</v>
      </c>
      <c r="OUH201" s="87">
        <f>OUF201*(($H$150)+1)+(IF(OUG201&lt;101,OUG201,IF(OUG201&lt;201,OUG201/2,IF(OUG201&lt;=301,OUG201/3,OUG201/4))))</f>
        <v>0</v>
      </c>
      <c r="OUI201" s="108">
        <v>5</v>
      </c>
      <c r="OUJ201" s="109"/>
      <c r="OUK201" s="87"/>
      <c r="OUL201" s="87"/>
      <c r="OUM201" s="87">
        <v>0</v>
      </c>
      <c r="OUN201" s="87">
        <f>OUL201+OUM201</f>
        <v>0</v>
      </c>
      <c r="OUO201" s="87">
        <v>0</v>
      </c>
      <c r="OUP201" s="87">
        <f>OUN201*(($H$150)+1)+(IF(OUO201&lt;101,OUO201,IF(OUO201&lt;201,OUO201/2,IF(OUO201&lt;=301,OUO201/3,OUO201/4))))</f>
        <v>0</v>
      </c>
      <c r="OUQ201" s="108">
        <v>5</v>
      </c>
      <c r="OUR201" s="109"/>
      <c r="OUS201" s="87"/>
      <c r="OUT201" s="87"/>
      <c r="OUU201" s="87">
        <v>0</v>
      </c>
      <c r="OUV201" s="87">
        <f>OUT201+OUU201</f>
        <v>0</v>
      </c>
      <c r="OUW201" s="87">
        <v>0</v>
      </c>
      <c r="OUX201" s="87">
        <f>OUV201*(($H$150)+1)+(IF(OUW201&lt;101,OUW201,IF(OUW201&lt;201,OUW201/2,IF(OUW201&lt;=301,OUW201/3,OUW201/4))))</f>
        <v>0</v>
      </c>
      <c r="OUY201" s="108">
        <v>5</v>
      </c>
      <c r="OUZ201" s="109"/>
      <c r="OVA201" s="87"/>
      <c r="OVB201" s="87"/>
      <c r="OVC201" s="87">
        <v>0</v>
      </c>
      <c r="OVD201" s="87">
        <f>OVB201+OVC201</f>
        <v>0</v>
      </c>
      <c r="OVE201" s="87">
        <v>0</v>
      </c>
      <c r="OVF201" s="87">
        <f>OVD201*(($H$150)+1)+(IF(OVE201&lt;101,OVE201,IF(OVE201&lt;201,OVE201/2,IF(OVE201&lt;=301,OVE201/3,OVE201/4))))</f>
        <v>0</v>
      </c>
      <c r="OVG201" s="108">
        <v>5</v>
      </c>
      <c r="OVH201" s="109"/>
      <c r="OVI201" s="87"/>
      <c r="OVJ201" s="87"/>
      <c r="OVK201" s="87">
        <v>0</v>
      </c>
      <c r="OVL201" s="87">
        <f>OVJ201+OVK201</f>
        <v>0</v>
      </c>
      <c r="OVM201" s="87">
        <v>0</v>
      </c>
      <c r="OVN201" s="87">
        <f>OVL201*(($H$150)+1)+(IF(OVM201&lt;101,OVM201,IF(OVM201&lt;201,OVM201/2,IF(OVM201&lt;=301,OVM201/3,OVM201/4))))</f>
        <v>0</v>
      </c>
      <c r="OVO201" s="108">
        <v>5</v>
      </c>
      <c r="OVP201" s="109"/>
      <c r="OVQ201" s="87"/>
      <c r="OVR201" s="87"/>
      <c r="OVS201" s="87">
        <v>0</v>
      </c>
      <c r="OVT201" s="87">
        <f>OVR201+OVS201</f>
        <v>0</v>
      </c>
      <c r="OVU201" s="87">
        <v>0</v>
      </c>
      <c r="OVV201" s="87">
        <f>OVT201*(($H$150)+1)+(IF(OVU201&lt;101,OVU201,IF(OVU201&lt;201,OVU201/2,IF(OVU201&lt;=301,OVU201/3,OVU201/4))))</f>
        <v>0</v>
      </c>
      <c r="OVW201" s="108">
        <v>5</v>
      </c>
      <c r="OVX201" s="109"/>
      <c r="OVY201" s="87"/>
      <c r="OVZ201" s="87"/>
      <c r="OWA201" s="87">
        <v>0</v>
      </c>
      <c r="OWB201" s="87">
        <f>OVZ201+OWA201</f>
        <v>0</v>
      </c>
      <c r="OWC201" s="87">
        <v>0</v>
      </c>
      <c r="OWD201" s="87">
        <f>OWB201*(($H$150)+1)+(IF(OWC201&lt;101,OWC201,IF(OWC201&lt;201,OWC201/2,IF(OWC201&lt;=301,OWC201/3,OWC201/4))))</f>
        <v>0</v>
      </c>
      <c r="OWE201" s="108">
        <v>5</v>
      </c>
      <c r="OWF201" s="109"/>
      <c r="OWG201" s="87"/>
      <c r="OWH201" s="87"/>
      <c r="OWI201" s="87">
        <v>0</v>
      </c>
      <c r="OWJ201" s="87">
        <f>OWH201+OWI201</f>
        <v>0</v>
      </c>
      <c r="OWK201" s="87">
        <v>0</v>
      </c>
      <c r="OWL201" s="87">
        <f>OWJ201*(($H$150)+1)+(IF(OWK201&lt;101,OWK201,IF(OWK201&lt;201,OWK201/2,IF(OWK201&lt;=301,OWK201/3,OWK201/4))))</f>
        <v>0</v>
      </c>
      <c r="OWM201" s="108">
        <v>5</v>
      </c>
      <c r="OWN201" s="109"/>
      <c r="OWO201" s="87"/>
      <c r="OWP201" s="87"/>
      <c r="OWQ201" s="87">
        <v>0</v>
      </c>
      <c r="OWR201" s="87">
        <f>OWP201+OWQ201</f>
        <v>0</v>
      </c>
      <c r="OWS201" s="87">
        <v>0</v>
      </c>
      <c r="OWT201" s="87">
        <f>OWR201*(($H$150)+1)+(IF(OWS201&lt;101,OWS201,IF(OWS201&lt;201,OWS201/2,IF(OWS201&lt;=301,OWS201/3,OWS201/4))))</f>
        <v>0</v>
      </c>
      <c r="OWU201" s="108">
        <v>5</v>
      </c>
      <c r="OWV201" s="109"/>
      <c r="OWW201" s="87"/>
      <c r="OWX201" s="87"/>
      <c r="OWY201" s="87">
        <v>0</v>
      </c>
      <c r="OWZ201" s="87">
        <f>OWX201+OWY201</f>
        <v>0</v>
      </c>
      <c r="OXA201" s="87">
        <v>0</v>
      </c>
      <c r="OXB201" s="87">
        <f>OWZ201*(($H$150)+1)+(IF(OXA201&lt;101,OXA201,IF(OXA201&lt;201,OXA201/2,IF(OXA201&lt;=301,OXA201/3,OXA201/4))))</f>
        <v>0</v>
      </c>
      <c r="OXC201" s="108">
        <v>5</v>
      </c>
      <c r="OXD201" s="109"/>
      <c r="OXE201" s="87"/>
      <c r="OXF201" s="87"/>
      <c r="OXG201" s="87">
        <v>0</v>
      </c>
      <c r="OXH201" s="87">
        <f>OXF201+OXG201</f>
        <v>0</v>
      </c>
      <c r="OXI201" s="87">
        <v>0</v>
      </c>
      <c r="OXJ201" s="87">
        <f>OXH201*(($H$150)+1)+(IF(OXI201&lt;101,OXI201,IF(OXI201&lt;201,OXI201/2,IF(OXI201&lt;=301,OXI201/3,OXI201/4))))</f>
        <v>0</v>
      </c>
      <c r="OXK201" s="108">
        <v>5</v>
      </c>
      <c r="OXL201" s="109"/>
      <c r="OXM201" s="87"/>
      <c r="OXN201" s="87"/>
      <c r="OXO201" s="87">
        <v>0</v>
      </c>
      <c r="OXP201" s="87">
        <f>OXN201+OXO201</f>
        <v>0</v>
      </c>
      <c r="OXQ201" s="87">
        <v>0</v>
      </c>
      <c r="OXR201" s="87">
        <f>OXP201*(($H$150)+1)+(IF(OXQ201&lt;101,OXQ201,IF(OXQ201&lt;201,OXQ201/2,IF(OXQ201&lt;=301,OXQ201/3,OXQ201/4))))</f>
        <v>0</v>
      </c>
      <c r="OXS201" s="108">
        <v>5</v>
      </c>
      <c r="OXT201" s="109"/>
      <c r="OXU201" s="87"/>
      <c r="OXV201" s="87"/>
      <c r="OXW201" s="87">
        <v>0</v>
      </c>
      <c r="OXX201" s="87">
        <f>OXV201+OXW201</f>
        <v>0</v>
      </c>
      <c r="OXY201" s="87">
        <v>0</v>
      </c>
      <c r="OXZ201" s="87">
        <f>OXX201*(($H$150)+1)+(IF(OXY201&lt;101,OXY201,IF(OXY201&lt;201,OXY201/2,IF(OXY201&lt;=301,OXY201/3,OXY201/4))))</f>
        <v>0</v>
      </c>
      <c r="OYA201" s="108">
        <v>5</v>
      </c>
      <c r="OYB201" s="109"/>
      <c r="OYC201" s="87"/>
      <c r="OYD201" s="87"/>
      <c r="OYE201" s="87">
        <v>0</v>
      </c>
      <c r="OYF201" s="87">
        <f>OYD201+OYE201</f>
        <v>0</v>
      </c>
      <c r="OYG201" s="87">
        <v>0</v>
      </c>
      <c r="OYH201" s="87">
        <f>OYF201*(($H$150)+1)+(IF(OYG201&lt;101,OYG201,IF(OYG201&lt;201,OYG201/2,IF(OYG201&lt;=301,OYG201/3,OYG201/4))))</f>
        <v>0</v>
      </c>
      <c r="OYI201" s="108">
        <v>5</v>
      </c>
      <c r="OYJ201" s="109"/>
      <c r="OYK201" s="87"/>
      <c r="OYL201" s="87"/>
      <c r="OYM201" s="87">
        <v>0</v>
      </c>
      <c r="OYN201" s="87">
        <f>OYL201+OYM201</f>
        <v>0</v>
      </c>
      <c r="OYO201" s="87">
        <v>0</v>
      </c>
      <c r="OYP201" s="87">
        <f>OYN201*(($H$150)+1)+(IF(OYO201&lt;101,OYO201,IF(OYO201&lt;201,OYO201/2,IF(OYO201&lt;=301,OYO201/3,OYO201/4))))</f>
        <v>0</v>
      </c>
      <c r="OYQ201" s="108">
        <v>5</v>
      </c>
      <c r="OYR201" s="109"/>
      <c r="OYS201" s="87"/>
      <c r="OYT201" s="87"/>
      <c r="OYU201" s="87">
        <v>0</v>
      </c>
      <c r="OYV201" s="87">
        <f>OYT201+OYU201</f>
        <v>0</v>
      </c>
      <c r="OYW201" s="87">
        <v>0</v>
      </c>
      <c r="OYX201" s="87">
        <f>OYV201*(($H$150)+1)+(IF(OYW201&lt;101,OYW201,IF(OYW201&lt;201,OYW201/2,IF(OYW201&lt;=301,OYW201/3,OYW201/4))))</f>
        <v>0</v>
      </c>
      <c r="OYY201" s="108">
        <v>5</v>
      </c>
      <c r="OYZ201" s="109"/>
      <c r="OZA201" s="87"/>
      <c r="OZB201" s="87"/>
      <c r="OZC201" s="87">
        <v>0</v>
      </c>
      <c r="OZD201" s="87">
        <f>OZB201+OZC201</f>
        <v>0</v>
      </c>
      <c r="OZE201" s="87">
        <v>0</v>
      </c>
      <c r="OZF201" s="87">
        <f>OZD201*(($H$150)+1)+(IF(OZE201&lt;101,OZE201,IF(OZE201&lt;201,OZE201/2,IF(OZE201&lt;=301,OZE201/3,OZE201/4))))</f>
        <v>0</v>
      </c>
      <c r="OZG201" s="108">
        <v>5</v>
      </c>
      <c r="OZH201" s="109"/>
      <c r="OZI201" s="87"/>
      <c r="OZJ201" s="87"/>
      <c r="OZK201" s="87">
        <v>0</v>
      </c>
      <c r="OZL201" s="87">
        <f>OZJ201+OZK201</f>
        <v>0</v>
      </c>
      <c r="OZM201" s="87">
        <v>0</v>
      </c>
      <c r="OZN201" s="87">
        <f>OZL201*(($H$150)+1)+(IF(OZM201&lt;101,OZM201,IF(OZM201&lt;201,OZM201/2,IF(OZM201&lt;=301,OZM201/3,OZM201/4))))</f>
        <v>0</v>
      </c>
      <c r="OZO201" s="108">
        <v>5</v>
      </c>
      <c r="OZP201" s="109"/>
      <c r="OZQ201" s="87"/>
      <c r="OZR201" s="87"/>
      <c r="OZS201" s="87">
        <v>0</v>
      </c>
      <c r="OZT201" s="87">
        <f>OZR201+OZS201</f>
        <v>0</v>
      </c>
      <c r="OZU201" s="87">
        <v>0</v>
      </c>
      <c r="OZV201" s="87">
        <f>OZT201*(($H$150)+1)+(IF(OZU201&lt;101,OZU201,IF(OZU201&lt;201,OZU201/2,IF(OZU201&lt;=301,OZU201/3,OZU201/4))))</f>
        <v>0</v>
      </c>
      <c r="OZW201" s="108">
        <v>5</v>
      </c>
      <c r="OZX201" s="109"/>
      <c r="OZY201" s="87"/>
      <c r="OZZ201" s="87"/>
      <c r="PAA201" s="87">
        <v>0</v>
      </c>
      <c r="PAB201" s="87">
        <f>OZZ201+PAA201</f>
        <v>0</v>
      </c>
      <c r="PAC201" s="87">
        <v>0</v>
      </c>
      <c r="PAD201" s="87">
        <f>PAB201*(($H$150)+1)+(IF(PAC201&lt;101,PAC201,IF(PAC201&lt;201,PAC201/2,IF(PAC201&lt;=301,PAC201/3,PAC201/4))))</f>
        <v>0</v>
      </c>
      <c r="PAE201" s="108">
        <v>5</v>
      </c>
      <c r="PAF201" s="109"/>
      <c r="PAG201" s="87"/>
      <c r="PAH201" s="87"/>
      <c r="PAI201" s="87">
        <v>0</v>
      </c>
      <c r="PAJ201" s="87">
        <f>PAH201+PAI201</f>
        <v>0</v>
      </c>
      <c r="PAK201" s="87">
        <v>0</v>
      </c>
      <c r="PAL201" s="87">
        <f>PAJ201*(($H$150)+1)+(IF(PAK201&lt;101,PAK201,IF(PAK201&lt;201,PAK201/2,IF(PAK201&lt;=301,PAK201/3,PAK201/4))))</f>
        <v>0</v>
      </c>
      <c r="PAM201" s="108">
        <v>5</v>
      </c>
      <c r="PAN201" s="109"/>
      <c r="PAO201" s="87"/>
      <c r="PAP201" s="87"/>
      <c r="PAQ201" s="87">
        <v>0</v>
      </c>
      <c r="PAR201" s="87">
        <f>PAP201+PAQ201</f>
        <v>0</v>
      </c>
      <c r="PAS201" s="87">
        <v>0</v>
      </c>
      <c r="PAT201" s="87">
        <f>PAR201*(($H$150)+1)+(IF(PAS201&lt;101,PAS201,IF(PAS201&lt;201,PAS201/2,IF(PAS201&lt;=301,PAS201/3,PAS201/4))))</f>
        <v>0</v>
      </c>
      <c r="PAU201" s="108">
        <v>5</v>
      </c>
      <c r="PAV201" s="109"/>
      <c r="PAW201" s="87"/>
      <c r="PAX201" s="87"/>
      <c r="PAY201" s="87">
        <v>0</v>
      </c>
      <c r="PAZ201" s="87">
        <f>PAX201+PAY201</f>
        <v>0</v>
      </c>
      <c r="PBA201" s="87">
        <v>0</v>
      </c>
      <c r="PBB201" s="87">
        <f>PAZ201*(($H$150)+1)+(IF(PBA201&lt;101,PBA201,IF(PBA201&lt;201,PBA201/2,IF(PBA201&lt;=301,PBA201/3,PBA201/4))))</f>
        <v>0</v>
      </c>
      <c r="PBC201" s="108">
        <v>5</v>
      </c>
      <c r="PBD201" s="109"/>
      <c r="PBE201" s="87"/>
      <c r="PBF201" s="87"/>
      <c r="PBG201" s="87">
        <v>0</v>
      </c>
      <c r="PBH201" s="87">
        <f>PBF201+PBG201</f>
        <v>0</v>
      </c>
      <c r="PBI201" s="87">
        <v>0</v>
      </c>
      <c r="PBJ201" s="87">
        <f>PBH201*(($H$150)+1)+(IF(PBI201&lt;101,PBI201,IF(PBI201&lt;201,PBI201/2,IF(PBI201&lt;=301,PBI201/3,PBI201/4))))</f>
        <v>0</v>
      </c>
      <c r="PBK201" s="108">
        <v>5</v>
      </c>
      <c r="PBL201" s="109"/>
      <c r="PBM201" s="87"/>
      <c r="PBN201" s="87"/>
      <c r="PBO201" s="87">
        <v>0</v>
      </c>
      <c r="PBP201" s="87">
        <f>PBN201+PBO201</f>
        <v>0</v>
      </c>
      <c r="PBQ201" s="87">
        <v>0</v>
      </c>
      <c r="PBR201" s="87">
        <f>PBP201*(($H$150)+1)+(IF(PBQ201&lt;101,PBQ201,IF(PBQ201&lt;201,PBQ201/2,IF(PBQ201&lt;=301,PBQ201/3,PBQ201/4))))</f>
        <v>0</v>
      </c>
      <c r="PBS201" s="108">
        <v>5</v>
      </c>
      <c r="PBT201" s="109"/>
      <c r="PBU201" s="87"/>
      <c r="PBV201" s="87"/>
      <c r="PBW201" s="87">
        <v>0</v>
      </c>
      <c r="PBX201" s="87">
        <f>PBV201+PBW201</f>
        <v>0</v>
      </c>
      <c r="PBY201" s="87">
        <v>0</v>
      </c>
      <c r="PBZ201" s="87">
        <f>PBX201*(($H$150)+1)+(IF(PBY201&lt;101,PBY201,IF(PBY201&lt;201,PBY201/2,IF(PBY201&lt;=301,PBY201/3,PBY201/4))))</f>
        <v>0</v>
      </c>
      <c r="PCA201" s="108">
        <v>5</v>
      </c>
      <c r="PCB201" s="109"/>
      <c r="PCC201" s="87"/>
      <c r="PCD201" s="87"/>
      <c r="PCE201" s="87">
        <v>0</v>
      </c>
      <c r="PCF201" s="87">
        <f>PCD201+PCE201</f>
        <v>0</v>
      </c>
      <c r="PCG201" s="87">
        <v>0</v>
      </c>
      <c r="PCH201" s="87">
        <f>PCF201*(($H$150)+1)+(IF(PCG201&lt;101,PCG201,IF(PCG201&lt;201,PCG201/2,IF(PCG201&lt;=301,PCG201/3,PCG201/4))))</f>
        <v>0</v>
      </c>
      <c r="PCI201" s="108">
        <v>5</v>
      </c>
      <c r="PCJ201" s="109"/>
      <c r="PCK201" s="87"/>
      <c r="PCL201" s="87"/>
      <c r="PCM201" s="87">
        <v>0</v>
      </c>
      <c r="PCN201" s="87">
        <f>PCL201+PCM201</f>
        <v>0</v>
      </c>
      <c r="PCO201" s="87">
        <v>0</v>
      </c>
      <c r="PCP201" s="87">
        <f>PCN201*(($H$150)+1)+(IF(PCO201&lt;101,PCO201,IF(PCO201&lt;201,PCO201/2,IF(PCO201&lt;=301,PCO201/3,PCO201/4))))</f>
        <v>0</v>
      </c>
      <c r="PCQ201" s="108">
        <v>5</v>
      </c>
      <c r="PCR201" s="109"/>
      <c r="PCS201" s="87"/>
      <c r="PCT201" s="87"/>
      <c r="PCU201" s="87">
        <v>0</v>
      </c>
      <c r="PCV201" s="87">
        <f>PCT201+PCU201</f>
        <v>0</v>
      </c>
      <c r="PCW201" s="87">
        <v>0</v>
      </c>
      <c r="PCX201" s="87">
        <f>PCV201*(($H$150)+1)+(IF(PCW201&lt;101,PCW201,IF(PCW201&lt;201,PCW201/2,IF(PCW201&lt;=301,PCW201/3,PCW201/4))))</f>
        <v>0</v>
      </c>
      <c r="PCY201" s="108">
        <v>5</v>
      </c>
      <c r="PCZ201" s="109"/>
      <c r="PDA201" s="87"/>
      <c r="PDB201" s="87"/>
      <c r="PDC201" s="87">
        <v>0</v>
      </c>
      <c r="PDD201" s="87">
        <f>PDB201+PDC201</f>
        <v>0</v>
      </c>
      <c r="PDE201" s="87">
        <v>0</v>
      </c>
      <c r="PDF201" s="87">
        <f>PDD201*(($H$150)+1)+(IF(PDE201&lt;101,PDE201,IF(PDE201&lt;201,PDE201/2,IF(PDE201&lt;=301,PDE201/3,PDE201/4))))</f>
        <v>0</v>
      </c>
      <c r="PDG201" s="108">
        <v>5</v>
      </c>
      <c r="PDH201" s="109"/>
      <c r="PDI201" s="87"/>
      <c r="PDJ201" s="87"/>
      <c r="PDK201" s="87">
        <v>0</v>
      </c>
      <c r="PDL201" s="87">
        <f>PDJ201+PDK201</f>
        <v>0</v>
      </c>
      <c r="PDM201" s="87">
        <v>0</v>
      </c>
      <c r="PDN201" s="87">
        <f>PDL201*(($H$150)+1)+(IF(PDM201&lt;101,PDM201,IF(PDM201&lt;201,PDM201/2,IF(PDM201&lt;=301,PDM201/3,PDM201/4))))</f>
        <v>0</v>
      </c>
      <c r="PDO201" s="108">
        <v>5</v>
      </c>
      <c r="PDP201" s="109"/>
      <c r="PDQ201" s="87"/>
      <c r="PDR201" s="87"/>
      <c r="PDS201" s="87">
        <v>0</v>
      </c>
      <c r="PDT201" s="87">
        <f>PDR201+PDS201</f>
        <v>0</v>
      </c>
      <c r="PDU201" s="87">
        <v>0</v>
      </c>
      <c r="PDV201" s="87">
        <f>PDT201*(($H$150)+1)+(IF(PDU201&lt;101,PDU201,IF(PDU201&lt;201,PDU201/2,IF(PDU201&lt;=301,PDU201/3,PDU201/4))))</f>
        <v>0</v>
      </c>
      <c r="PDW201" s="108">
        <v>5</v>
      </c>
      <c r="PDX201" s="109"/>
      <c r="PDY201" s="87"/>
      <c r="PDZ201" s="87"/>
      <c r="PEA201" s="87">
        <v>0</v>
      </c>
      <c r="PEB201" s="87">
        <f>PDZ201+PEA201</f>
        <v>0</v>
      </c>
      <c r="PEC201" s="87">
        <v>0</v>
      </c>
      <c r="PED201" s="87">
        <f>PEB201*(($H$150)+1)+(IF(PEC201&lt;101,PEC201,IF(PEC201&lt;201,PEC201/2,IF(PEC201&lt;=301,PEC201/3,PEC201/4))))</f>
        <v>0</v>
      </c>
      <c r="PEE201" s="108">
        <v>5</v>
      </c>
      <c r="PEF201" s="109"/>
      <c r="PEG201" s="87"/>
      <c r="PEH201" s="87"/>
      <c r="PEI201" s="87">
        <v>0</v>
      </c>
      <c r="PEJ201" s="87">
        <f>PEH201+PEI201</f>
        <v>0</v>
      </c>
      <c r="PEK201" s="87">
        <v>0</v>
      </c>
      <c r="PEL201" s="87">
        <f>PEJ201*(($H$150)+1)+(IF(PEK201&lt;101,PEK201,IF(PEK201&lt;201,PEK201/2,IF(PEK201&lt;=301,PEK201/3,PEK201/4))))</f>
        <v>0</v>
      </c>
      <c r="PEM201" s="108">
        <v>5</v>
      </c>
      <c r="PEN201" s="109"/>
      <c r="PEO201" s="87"/>
      <c r="PEP201" s="87"/>
      <c r="PEQ201" s="87">
        <v>0</v>
      </c>
      <c r="PER201" s="87">
        <f>PEP201+PEQ201</f>
        <v>0</v>
      </c>
      <c r="PES201" s="87">
        <v>0</v>
      </c>
      <c r="PET201" s="87">
        <f>PER201*(($H$150)+1)+(IF(PES201&lt;101,PES201,IF(PES201&lt;201,PES201/2,IF(PES201&lt;=301,PES201/3,PES201/4))))</f>
        <v>0</v>
      </c>
      <c r="PEU201" s="108">
        <v>5</v>
      </c>
      <c r="PEV201" s="109"/>
      <c r="PEW201" s="87"/>
      <c r="PEX201" s="87"/>
      <c r="PEY201" s="87">
        <v>0</v>
      </c>
      <c r="PEZ201" s="87">
        <f>PEX201+PEY201</f>
        <v>0</v>
      </c>
      <c r="PFA201" s="87">
        <v>0</v>
      </c>
      <c r="PFB201" s="87">
        <f>PEZ201*(($H$150)+1)+(IF(PFA201&lt;101,PFA201,IF(PFA201&lt;201,PFA201/2,IF(PFA201&lt;=301,PFA201/3,PFA201/4))))</f>
        <v>0</v>
      </c>
      <c r="PFC201" s="108">
        <v>5</v>
      </c>
      <c r="PFD201" s="109"/>
      <c r="PFE201" s="87"/>
      <c r="PFF201" s="87"/>
      <c r="PFG201" s="87">
        <v>0</v>
      </c>
      <c r="PFH201" s="87">
        <f>PFF201+PFG201</f>
        <v>0</v>
      </c>
      <c r="PFI201" s="87">
        <v>0</v>
      </c>
      <c r="PFJ201" s="87">
        <f>PFH201*(($H$150)+1)+(IF(PFI201&lt;101,PFI201,IF(PFI201&lt;201,PFI201/2,IF(PFI201&lt;=301,PFI201/3,PFI201/4))))</f>
        <v>0</v>
      </c>
      <c r="PFK201" s="108">
        <v>5</v>
      </c>
      <c r="PFL201" s="109"/>
      <c r="PFM201" s="87"/>
      <c r="PFN201" s="87"/>
      <c r="PFO201" s="87">
        <v>0</v>
      </c>
      <c r="PFP201" s="87">
        <f>PFN201+PFO201</f>
        <v>0</v>
      </c>
      <c r="PFQ201" s="87">
        <v>0</v>
      </c>
      <c r="PFR201" s="87">
        <f>PFP201*(($H$150)+1)+(IF(PFQ201&lt;101,PFQ201,IF(PFQ201&lt;201,PFQ201/2,IF(PFQ201&lt;=301,PFQ201/3,PFQ201/4))))</f>
        <v>0</v>
      </c>
      <c r="PFS201" s="108">
        <v>5</v>
      </c>
      <c r="PFT201" s="109"/>
      <c r="PFU201" s="87"/>
      <c r="PFV201" s="87"/>
      <c r="PFW201" s="87">
        <v>0</v>
      </c>
      <c r="PFX201" s="87">
        <f>PFV201+PFW201</f>
        <v>0</v>
      </c>
      <c r="PFY201" s="87">
        <v>0</v>
      </c>
      <c r="PFZ201" s="87">
        <f>PFX201*(($H$150)+1)+(IF(PFY201&lt;101,PFY201,IF(PFY201&lt;201,PFY201/2,IF(PFY201&lt;=301,PFY201/3,PFY201/4))))</f>
        <v>0</v>
      </c>
      <c r="PGA201" s="108">
        <v>5</v>
      </c>
      <c r="PGB201" s="109"/>
      <c r="PGC201" s="87"/>
      <c r="PGD201" s="87"/>
      <c r="PGE201" s="87">
        <v>0</v>
      </c>
      <c r="PGF201" s="87">
        <f>PGD201+PGE201</f>
        <v>0</v>
      </c>
      <c r="PGG201" s="87">
        <v>0</v>
      </c>
      <c r="PGH201" s="87">
        <f>PGF201*(($H$150)+1)+(IF(PGG201&lt;101,PGG201,IF(PGG201&lt;201,PGG201/2,IF(PGG201&lt;=301,PGG201/3,PGG201/4))))</f>
        <v>0</v>
      </c>
      <c r="PGI201" s="108">
        <v>5</v>
      </c>
      <c r="PGJ201" s="109"/>
      <c r="PGK201" s="87"/>
      <c r="PGL201" s="87"/>
      <c r="PGM201" s="87">
        <v>0</v>
      </c>
      <c r="PGN201" s="87">
        <f>PGL201+PGM201</f>
        <v>0</v>
      </c>
      <c r="PGO201" s="87">
        <v>0</v>
      </c>
      <c r="PGP201" s="87">
        <f>PGN201*(($H$150)+1)+(IF(PGO201&lt;101,PGO201,IF(PGO201&lt;201,PGO201/2,IF(PGO201&lt;=301,PGO201/3,PGO201/4))))</f>
        <v>0</v>
      </c>
      <c r="PGQ201" s="108">
        <v>5</v>
      </c>
      <c r="PGR201" s="109"/>
      <c r="PGS201" s="87"/>
      <c r="PGT201" s="87"/>
      <c r="PGU201" s="87">
        <v>0</v>
      </c>
      <c r="PGV201" s="87">
        <f>PGT201+PGU201</f>
        <v>0</v>
      </c>
      <c r="PGW201" s="87">
        <v>0</v>
      </c>
      <c r="PGX201" s="87">
        <f>PGV201*(($H$150)+1)+(IF(PGW201&lt;101,PGW201,IF(PGW201&lt;201,PGW201/2,IF(PGW201&lt;=301,PGW201/3,PGW201/4))))</f>
        <v>0</v>
      </c>
      <c r="PGY201" s="108">
        <v>5</v>
      </c>
      <c r="PGZ201" s="109"/>
      <c r="PHA201" s="87"/>
      <c r="PHB201" s="87"/>
      <c r="PHC201" s="87">
        <v>0</v>
      </c>
      <c r="PHD201" s="87">
        <f>PHB201+PHC201</f>
        <v>0</v>
      </c>
      <c r="PHE201" s="87">
        <v>0</v>
      </c>
      <c r="PHF201" s="87">
        <f>PHD201*(($H$150)+1)+(IF(PHE201&lt;101,PHE201,IF(PHE201&lt;201,PHE201/2,IF(PHE201&lt;=301,PHE201/3,PHE201/4))))</f>
        <v>0</v>
      </c>
      <c r="PHG201" s="108">
        <v>5</v>
      </c>
      <c r="PHH201" s="109"/>
      <c r="PHI201" s="87"/>
      <c r="PHJ201" s="87"/>
      <c r="PHK201" s="87">
        <v>0</v>
      </c>
      <c r="PHL201" s="87">
        <f>PHJ201+PHK201</f>
        <v>0</v>
      </c>
      <c r="PHM201" s="87">
        <v>0</v>
      </c>
      <c r="PHN201" s="87">
        <f>PHL201*(($H$150)+1)+(IF(PHM201&lt;101,PHM201,IF(PHM201&lt;201,PHM201/2,IF(PHM201&lt;=301,PHM201/3,PHM201/4))))</f>
        <v>0</v>
      </c>
      <c r="PHO201" s="108">
        <v>5</v>
      </c>
      <c r="PHP201" s="109"/>
      <c r="PHQ201" s="87"/>
      <c r="PHR201" s="87"/>
      <c r="PHS201" s="87">
        <v>0</v>
      </c>
      <c r="PHT201" s="87">
        <f>PHR201+PHS201</f>
        <v>0</v>
      </c>
      <c r="PHU201" s="87">
        <v>0</v>
      </c>
      <c r="PHV201" s="87">
        <f>PHT201*(($H$150)+1)+(IF(PHU201&lt;101,PHU201,IF(PHU201&lt;201,PHU201/2,IF(PHU201&lt;=301,PHU201/3,PHU201/4))))</f>
        <v>0</v>
      </c>
      <c r="PHW201" s="108">
        <v>5</v>
      </c>
      <c r="PHX201" s="109"/>
      <c r="PHY201" s="87"/>
      <c r="PHZ201" s="87"/>
      <c r="PIA201" s="87">
        <v>0</v>
      </c>
      <c r="PIB201" s="87">
        <f>PHZ201+PIA201</f>
        <v>0</v>
      </c>
      <c r="PIC201" s="87">
        <v>0</v>
      </c>
      <c r="PID201" s="87">
        <f>PIB201*(($H$150)+1)+(IF(PIC201&lt;101,PIC201,IF(PIC201&lt;201,PIC201/2,IF(PIC201&lt;=301,PIC201/3,PIC201/4))))</f>
        <v>0</v>
      </c>
      <c r="PIE201" s="108">
        <v>5</v>
      </c>
      <c r="PIF201" s="109"/>
      <c r="PIG201" s="87"/>
      <c r="PIH201" s="87"/>
      <c r="PII201" s="87">
        <v>0</v>
      </c>
      <c r="PIJ201" s="87">
        <f>PIH201+PII201</f>
        <v>0</v>
      </c>
      <c r="PIK201" s="87">
        <v>0</v>
      </c>
      <c r="PIL201" s="87">
        <f>PIJ201*(($H$150)+1)+(IF(PIK201&lt;101,PIK201,IF(PIK201&lt;201,PIK201/2,IF(PIK201&lt;=301,PIK201/3,PIK201/4))))</f>
        <v>0</v>
      </c>
      <c r="PIM201" s="108">
        <v>5</v>
      </c>
      <c r="PIN201" s="109"/>
      <c r="PIO201" s="87"/>
      <c r="PIP201" s="87"/>
      <c r="PIQ201" s="87">
        <v>0</v>
      </c>
      <c r="PIR201" s="87">
        <f>PIP201+PIQ201</f>
        <v>0</v>
      </c>
      <c r="PIS201" s="87">
        <v>0</v>
      </c>
      <c r="PIT201" s="87">
        <f>PIR201*(($H$150)+1)+(IF(PIS201&lt;101,PIS201,IF(PIS201&lt;201,PIS201/2,IF(PIS201&lt;=301,PIS201/3,PIS201/4))))</f>
        <v>0</v>
      </c>
      <c r="PIU201" s="108">
        <v>5</v>
      </c>
      <c r="PIV201" s="109"/>
      <c r="PIW201" s="87"/>
      <c r="PIX201" s="87"/>
      <c r="PIY201" s="87">
        <v>0</v>
      </c>
      <c r="PIZ201" s="87">
        <f>PIX201+PIY201</f>
        <v>0</v>
      </c>
      <c r="PJA201" s="87">
        <v>0</v>
      </c>
      <c r="PJB201" s="87">
        <f>PIZ201*(($H$150)+1)+(IF(PJA201&lt;101,PJA201,IF(PJA201&lt;201,PJA201/2,IF(PJA201&lt;=301,PJA201/3,PJA201/4))))</f>
        <v>0</v>
      </c>
      <c r="PJC201" s="108">
        <v>5</v>
      </c>
      <c r="PJD201" s="109"/>
      <c r="PJE201" s="87"/>
      <c r="PJF201" s="87"/>
      <c r="PJG201" s="87">
        <v>0</v>
      </c>
      <c r="PJH201" s="87">
        <f>PJF201+PJG201</f>
        <v>0</v>
      </c>
      <c r="PJI201" s="87">
        <v>0</v>
      </c>
      <c r="PJJ201" s="87">
        <f>PJH201*(($H$150)+1)+(IF(PJI201&lt;101,PJI201,IF(PJI201&lt;201,PJI201/2,IF(PJI201&lt;=301,PJI201/3,PJI201/4))))</f>
        <v>0</v>
      </c>
      <c r="PJK201" s="108">
        <v>5</v>
      </c>
      <c r="PJL201" s="109"/>
      <c r="PJM201" s="87"/>
      <c r="PJN201" s="87"/>
      <c r="PJO201" s="87">
        <v>0</v>
      </c>
      <c r="PJP201" s="87">
        <f>PJN201+PJO201</f>
        <v>0</v>
      </c>
      <c r="PJQ201" s="87">
        <v>0</v>
      </c>
      <c r="PJR201" s="87">
        <f>PJP201*(($H$150)+1)+(IF(PJQ201&lt;101,PJQ201,IF(PJQ201&lt;201,PJQ201/2,IF(PJQ201&lt;=301,PJQ201/3,PJQ201/4))))</f>
        <v>0</v>
      </c>
      <c r="PJS201" s="108">
        <v>5</v>
      </c>
      <c r="PJT201" s="109"/>
      <c r="PJU201" s="87"/>
      <c r="PJV201" s="87"/>
      <c r="PJW201" s="87">
        <v>0</v>
      </c>
      <c r="PJX201" s="87">
        <f>PJV201+PJW201</f>
        <v>0</v>
      </c>
      <c r="PJY201" s="87">
        <v>0</v>
      </c>
      <c r="PJZ201" s="87">
        <f>PJX201*(($H$150)+1)+(IF(PJY201&lt;101,PJY201,IF(PJY201&lt;201,PJY201/2,IF(PJY201&lt;=301,PJY201/3,PJY201/4))))</f>
        <v>0</v>
      </c>
      <c r="PKA201" s="108">
        <v>5</v>
      </c>
      <c r="PKB201" s="109"/>
      <c r="PKC201" s="87"/>
      <c r="PKD201" s="87"/>
      <c r="PKE201" s="87">
        <v>0</v>
      </c>
      <c r="PKF201" s="87">
        <f>PKD201+PKE201</f>
        <v>0</v>
      </c>
      <c r="PKG201" s="87">
        <v>0</v>
      </c>
      <c r="PKH201" s="87">
        <f>PKF201*(($H$150)+1)+(IF(PKG201&lt;101,PKG201,IF(PKG201&lt;201,PKG201/2,IF(PKG201&lt;=301,PKG201/3,PKG201/4))))</f>
        <v>0</v>
      </c>
      <c r="PKI201" s="108">
        <v>5</v>
      </c>
      <c r="PKJ201" s="109"/>
      <c r="PKK201" s="87"/>
      <c r="PKL201" s="87"/>
      <c r="PKM201" s="87">
        <v>0</v>
      </c>
      <c r="PKN201" s="87">
        <f>PKL201+PKM201</f>
        <v>0</v>
      </c>
      <c r="PKO201" s="87">
        <v>0</v>
      </c>
      <c r="PKP201" s="87">
        <f>PKN201*(($H$150)+1)+(IF(PKO201&lt;101,PKO201,IF(PKO201&lt;201,PKO201/2,IF(PKO201&lt;=301,PKO201/3,PKO201/4))))</f>
        <v>0</v>
      </c>
      <c r="PKQ201" s="108">
        <v>5</v>
      </c>
      <c r="PKR201" s="109"/>
      <c r="PKS201" s="87"/>
      <c r="PKT201" s="87"/>
      <c r="PKU201" s="87">
        <v>0</v>
      </c>
      <c r="PKV201" s="87">
        <f>PKT201+PKU201</f>
        <v>0</v>
      </c>
      <c r="PKW201" s="87">
        <v>0</v>
      </c>
      <c r="PKX201" s="87">
        <f>PKV201*(($H$150)+1)+(IF(PKW201&lt;101,PKW201,IF(PKW201&lt;201,PKW201/2,IF(PKW201&lt;=301,PKW201/3,PKW201/4))))</f>
        <v>0</v>
      </c>
      <c r="PKY201" s="108">
        <v>5</v>
      </c>
      <c r="PKZ201" s="109"/>
      <c r="PLA201" s="87"/>
      <c r="PLB201" s="87"/>
      <c r="PLC201" s="87">
        <v>0</v>
      </c>
      <c r="PLD201" s="87">
        <f>PLB201+PLC201</f>
        <v>0</v>
      </c>
      <c r="PLE201" s="87">
        <v>0</v>
      </c>
      <c r="PLF201" s="87">
        <f>PLD201*(($H$150)+1)+(IF(PLE201&lt;101,PLE201,IF(PLE201&lt;201,PLE201/2,IF(PLE201&lt;=301,PLE201/3,PLE201/4))))</f>
        <v>0</v>
      </c>
      <c r="PLG201" s="108">
        <v>5</v>
      </c>
      <c r="PLH201" s="109"/>
      <c r="PLI201" s="87"/>
      <c r="PLJ201" s="87"/>
      <c r="PLK201" s="87">
        <v>0</v>
      </c>
      <c r="PLL201" s="87">
        <f>PLJ201+PLK201</f>
        <v>0</v>
      </c>
      <c r="PLM201" s="87">
        <v>0</v>
      </c>
      <c r="PLN201" s="87">
        <f>PLL201*(($H$150)+1)+(IF(PLM201&lt;101,PLM201,IF(PLM201&lt;201,PLM201/2,IF(PLM201&lt;=301,PLM201/3,PLM201/4))))</f>
        <v>0</v>
      </c>
      <c r="PLO201" s="108">
        <v>5</v>
      </c>
      <c r="PLP201" s="109"/>
      <c r="PLQ201" s="87"/>
      <c r="PLR201" s="87"/>
      <c r="PLS201" s="87">
        <v>0</v>
      </c>
      <c r="PLT201" s="87">
        <f>PLR201+PLS201</f>
        <v>0</v>
      </c>
      <c r="PLU201" s="87">
        <v>0</v>
      </c>
      <c r="PLV201" s="87">
        <f>PLT201*(($H$150)+1)+(IF(PLU201&lt;101,PLU201,IF(PLU201&lt;201,PLU201/2,IF(PLU201&lt;=301,PLU201/3,PLU201/4))))</f>
        <v>0</v>
      </c>
      <c r="PLW201" s="108">
        <v>5</v>
      </c>
      <c r="PLX201" s="109"/>
      <c r="PLY201" s="87"/>
      <c r="PLZ201" s="87"/>
      <c r="PMA201" s="87">
        <v>0</v>
      </c>
      <c r="PMB201" s="87">
        <f>PLZ201+PMA201</f>
        <v>0</v>
      </c>
      <c r="PMC201" s="87">
        <v>0</v>
      </c>
      <c r="PMD201" s="87">
        <f>PMB201*(($H$150)+1)+(IF(PMC201&lt;101,PMC201,IF(PMC201&lt;201,PMC201/2,IF(PMC201&lt;=301,PMC201/3,PMC201/4))))</f>
        <v>0</v>
      </c>
      <c r="PME201" s="108">
        <v>5</v>
      </c>
      <c r="PMF201" s="109"/>
      <c r="PMG201" s="87"/>
      <c r="PMH201" s="87"/>
      <c r="PMI201" s="87">
        <v>0</v>
      </c>
      <c r="PMJ201" s="87">
        <f>PMH201+PMI201</f>
        <v>0</v>
      </c>
      <c r="PMK201" s="87">
        <v>0</v>
      </c>
      <c r="PML201" s="87">
        <f>PMJ201*(($H$150)+1)+(IF(PMK201&lt;101,PMK201,IF(PMK201&lt;201,PMK201/2,IF(PMK201&lt;=301,PMK201/3,PMK201/4))))</f>
        <v>0</v>
      </c>
      <c r="PMM201" s="108">
        <v>5</v>
      </c>
      <c r="PMN201" s="109"/>
      <c r="PMO201" s="87"/>
      <c r="PMP201" s="87"/>
      <c r="PMQ201" s="87">
        <v>0</v>
      </c>
      <c r="PMR201" s="87">
        <f>PMP201+PMQ201</f>
        <v>0</v>
      </c>
      <c r="PMS201" s="87">
        <v>0</v>
      </c>
      <c r="PMT201" s="87">
        <f>PMR201*(($H$150)+1)+(IF(PMS201&lt;101,PMS201,IF(PMS201&lt;201,PMS201/2,IF(PMS201&lt;=301,PMS201/3,PMS201/4))))</f>
        <v>0</v>
      </c>
      <c r="PMU201" s="108">
        <v>5</v>
      </c>
      <c r="PMV201" s="109"/>
      <c r="PMW201" s="87"/>
      <c r="PMX201" s="87"/>
      <c r="PMY201" s="87">
        <v>0</v>
      </c>
      <c r="PMZ201" s="87">
        <f>PMX201+PMY201</f>
        <v>0</v>
      </c>
      <c r="PNA201" s="87">
        <v>0</v>
      </c>
      <c r="PNB201" s="87">
        <f>PMZ201*(($H$150)+1)+(IF(PNA201&lt;101,PNA201,IF(PNA201&lt;201,PNA201/2,IF(PNA201&lt;=301,PNA201/3,PNA201/4))))</f>
        <v>0</v>
      </c>
      <c r="PNC201" s="108">
        <v>5</v>
      </c>
      <c r="PND201" s="109"/>
      <c r="PNE201" s="87"/>
      <c r="PNF201" s="87"/>
      <c r="PNG201" s="87">
        <v>0</v>
      </c>
      <c r="PNH201" s="87">
        <f>PNF201+PNG201</f>
        <v>0</v>
      </c>
      <c r="PNI201" s="87">
        <v>0</v>
      </c>
      <c r="PNJ201" s="87">
        <f>PNH201*(($H$150)+1)+(IF(PNI201&lt;101,PNI201,IF(PNI201&lt;201,PNI201/2,IF(PNI201&lt;=301,PNI201/3,PNI201/4))))</f>
        <v>0</v>
      </c>
      <c r="PNK201" s="108">
        <v>5</v>
      </c>
      <c r="PNL201" s="109"/>
      <c r="PNM201" s="87"/>
      <c r="PNN201" s="87"/>
      <c r="PNO201" s="87">
        <v>0</v>
      </c>
      <c r="PNP201" s="87">
        <f>PNN201+PNO201</f>
        <v>0</v>
      </c>
      <c r="PNQ201" s="87">
        <v>0</v>
      </c>
      <c r="PNR201" s="87">
        <f>PNP201*(($H$150)+1)+(IF(PNQ201&lt;101,PNQ201,IF(PNQ201&lt;201,PNQ201/2,IF(PNQ201&lt;=301,PNQ201/3,PNQ201/4))))</f>
        <v>0</v>
      </c>
      <c r="PNS201" s="108">
        <v>5</v>
      </c>
      <c r="PNT201" s="109"/>
      <c r="PNU201" s="87"/>
      <c r="PNV201" s="87"/>
      <c r="PNW201" s="87">
        <v>0</v>
      </c>
      <c r="PNX201" s="87">
        <f>PNV201+PNW201</f>
        <v>0</v>
      </c>
      <c r="PNY201" s="87">
        <v>0</v>
      </c>
      <c r="PNZ201" s="87">
        <f>PNX201*(($H$150)+1)+(IF(PNY201&lt;101,PNY201,IF(PNY201&lt;201,PNY201/2,IF(PNY201&lt;=301,PNY201/3,PNY201/4))))</f>
        <v>0</v>
      </c>
      <c r="POA201" s="108">
        <v>5</v>
      </c>
      <c r="POB201" s="109"/>
      <c r="POC201" s="87"/>
      <c r="POD201" s="87"/>
      <c r="POE201" s="87">
        <v>0</v>
      </c>
      <c r="POF201" s="87">
        <f>POD201+POE201</f>
        <v>0</v>
      </c>
      <c r="POG201" s="87">
        <v>0</v>
      </c>
      <c r="POH201" s="87">
        <f>POF201*(($H$150)+1)+(IF(POG201&lt;101,POG201,IF(POG201&lt;201,POG201/2,IF(POG201&lt;=301,POG201/3,POG201/4))))</f>
        <v>0</v>
      </c>
      <c r="POI201" s="108">
        <v>5</v>
      </c>
      <c r="POJ201" s="109"/>
      <c r="POK201" s="87"/>
      <c r="POL201" s="87"/>
      <c r="POM201" s="87">
        <v>0</v>
      </c>
      <c r="PON201" s="87">
        <f>POL201+POM201</f>
        <v>0</v>
      </c>
      <c r="POO201" s="87">
        <v>0</v>
      </c>
      <c r="POP201" s="87">
        <f>PON201*(($H$150)+1)+(IF(POO201&lt;101,POO201,IF(POO201&lt;201,POO201/2,IF(POO201&lt;=301,POO201/3,POO201/4))))</f>
        <v>0</v>
      </c>
      <c r="POQ201" s="108">
        <v>5</v>
      </c>
      <c r="POR201" s="109"/>
      <c r="POS201" s="87"/>
      <c r="POT201" s="87"/>
      <c r="POU201" s="87">
        <v>0</v>
      </c>
      <c r="POV201" s="87">
        <f>POT201+POU201</f>
        <v>0</v>
      </c>
      <c r="POW201" s="87">
        <v>0</v>
      </c>
      <c r="POX201" s="87">
        <f>POV201*(($H$150)+1)+(IF(POW201&lt;101,POW201,IF(POW201&lt;201,POW201/2,IF(POW201&lt;=301,POW201/3,POW201/4))))</f>
        <v>0</v>
      </c>
      <c r="POY201" s="108">
        <v>5</v>
      </c>
      <c r="POZ201" s="109"/>
      <c r="PPA201" s="87"/>
      <c r="PPB201" s="87"/>
      <c r="PPC201" s="87">
        <v>0</v>
      </c>
      <c r="PPD201" s="87">
        <f>PPB201+PPC201</f>
        <v>0</v>
      </c>
      <c r="PPE201" s="87">
        <v>0</v>
      </c>
      <c r="PPF201" s="87">
        <f>PPD201*(($H$150)+1)+(IF(PPE201&lt;101,PPE201,IF(PPE201&lt;201,PPE201/2,IF(PPE201&lt;=301,PPE201/3,PPE201/4))))</f>
        <v>0</v>
      </c>
      <c r="PPG201" s="108">
        <v>5</v>
      </c>
      <c r="PPH201" s="109"/>
      <c r="PPI201" s="87"/>
      <c r="PPJ201" s="87"/>
      <c r="PPK201" s="87">
        <v>0</v>
      </c>
      <c r="PPL201" s="87">
        <f>PPJ201+PPK201</f>
        <v>0</v>
      </c>
      <c r="PPM201" s="87">
        <v>0</v>
      </c>
      <c r="PPN201" s="87">
        <f>PPL201*(($H$150)+1)+(IF(PPM201&lt;101,PPM201,IF(PPM201&lt;201,PPM201/2,IF(PPM201&lt;=301,PPM201/3,PPM201/4))))</f>
        <v>0</v>
      </c>
      <c r="PPO201" s="108">
        <v>5</v>
      </c>
      <c r="PPP201" s="109"/>
      <c r="PPQ201" s="87"/>
      <c r="PPR201" s="87"/>
      <c r="PPS201" s="87">
        <v>0</v>
      </c>
      <c r="PPT201" s="87">
        <f>PPR201+PPS201</f>
        <v>0</v>
      </c>
      <c r="PPU201" s="87">
        <v>0</v>
      </c>
      <c r="PPV201" s="87">
        <f>PPT201*(($H$150)+1)+(IF(PPU201&lt;101,PPU201,IF(PPU201&lt;201,PPU201/2,IF(PPU201&lt;=301,PPU201/3,PPU201/4))))</f>
        <v>0</v>
      </c>
      <c r="PPW201" s="108">
        <v>5</v>
      </c>
      <c r="PPX201" s="109"/>
      <c r="PPY201" s="87"/>
      <c r="PPZ201" s="87"/>
      <c r="PQA201" s="87">
        <v>0</v>
      </c>
      <c r="PQB201" s="87">
        <f>PPZ201+PQA201</f>
        <v>0</v>
      </c>
      <c r="PQC201" s="87">
        <v>0</v>
      </c>
      <c r="PQD201" s="87">
        <f>PQB201*(($H$150)+1)+(IF(PQC201&lt;101,PQC201,IF(PQC201&lt;201,PQC201/2,IF(PQC201&lt;=301,PQC201/3,PQC201/4))))</f>
        <v>0</v>
      </c>
      <c r="PQE201" s="108">
        <v>5</v>
      </c>
      <c r="PQF201" s="109"/>
      <c r="PQG201" s="87"/>
      <c r="PQH201" s="87"/>
      <c r="PQI201" s="87">
        <v>0</v>
      </c>
      <c r="PQJ201" s="87">
        <f>PQH201+PQI201</f>
        <v>0</v>
      </c>
      <c r="PQK201" s="87">
        <v>0</v>
      </c>
      <c r="PQL201" s="87">
        <f>PQJ201*(($H$150)+1)+(IF(PQK201&lt;101,PQK201,IF(PQK201&lt;201,PQK201/2,IF(PQK201&lt;=301,PQK201/3,PQK201/4))))</f>
        <v>0</v>
      </c>
      <c r="PQM201" s="108">
        <v>5</v>
      </c>
      <c r="PQN201" s="109"/>
      <c r="PQO201" s="87"/>
      <c r="PQP201" s="87"/>
      <c r="PQQ201" s="87">
        <v>0</v>
      </c>
      <c r="PQR201" s="87">
        <f>PQP201+PQQ201</f>
        <v>0</v>
      </c>
      <c r="PQS201" s="87">
        <v>0</v>
      </c>
      <c r="PQT201" s="87">
        <f>PQR201*(($H$150)+1)+(IF(PQS201&lt;101,PQS201,IF(PQS201&lt;201,PQS201/2,IF(PQS201&lt;=301,PQS201/3,PQS201/4))))</f>
        <v>0</v>
      </c>
      <c r="PQU201" s="108">
        <v>5</v>
      </c>
      <c r="PQV201" s="109"/>
      <c r="PQW201" s="87"/>
      <c r="PQX201" s="87"/>
      <c r="PQY201" s="87">
        <v>0</v>
      </c>
      <c r="PQZ201" s="87">
        <f>PQX201+PQY201</f>
        <v>0</v>
      </c>
      <c r="PRA201" s="87">
        <v>0</v>
      </c>
      <c r="PRB201" s="87">
        <f>PQZ201*(($H$150)+1)+(IF(PRA201&lt;101,PRA201,IF(PRA201&lt;201,PRA201/2,IF(PRA201&lt;=301,PRA201/3,PRA201/4))))</f>
        <v>0</v>
      </c>
      <c r="PRC201" s="108">
        <v>5</v>
      </c>
      <c r="PRD201" s="109"/>
      <c r="PRE201" s="87"/>
      <c r="PRF201" s="87"/>
      <c r="PRG201" s="87">
        <v>0</v>
      </c>
      <c r="PRH201" s="87">
        <f>PRF201+PRG201</f>
        <v>0</v>
      </c>
      <c r="PRI201" s="87">
        <v>0</v>
      </c>
      <c r="PRJ201" s="87">
        <f>PRH201*(($H$150)+1)+(IF(PRI201&lt;101,PRI201,IF(PRI201&lt;201,PRI201/2,IF(PRI201&lt;=301,PRI201/3,PRI201/4))))</f>
        <v>0</v>
      </c>
      <c r="PRK201" s="108">
        <v>5</v>
      </c>
      <c r="PRL201" s="109"/>
      <c r="PRM201" s="87"/>
      <c r="PRN201" s="87"/>
      <c r="PRO201" s="87">
        <v>0</v>
      </c>
      <c r="PRP201" s="87">
        <f>PRN201+PRO201</f>
        <v>0</v>
      </c>
      <c r="PRQ201" s="87">
        <v>0</v>
      </c>
      <c r="PRR201" s="87">
        <f>PRP201*(($H$150)+1)+(IF(PRQ201&lt;101,PRQ201,IF(PRQ201&lt;201,PRQ201/2,IF(PRQ201&lt;=301,PRQ201/3,PRQ201/4))))</f>
        <v>0</v>
      </c>
      <c r="PRS201" s="108">
        <v>5</v>
      </c>
      <c r="PRT201" s="109"/>
      <c r="PRU201" s="87"/>
      <c r="PRV201" s="87"/>
      <c r="PRW201" s="87">
        <v>0</v>
      </c>
      <c r="PRX201" s="87">
        <f>PRV201+PRW201</f>
        <v>0</v>
      </c>
      <c r="PRY201" s="87">
        <v>0</v>
      </c>
      <c r="PRZ201" s="87">
        <f>PRX201*(($H$150)+1)+(IF(PRY201&lt;101,PRY201,IF(PRY201&lt;201,PRY201/2,IF(PRY201&lt;=301,PRY201/3,PRY201/4))))</f>
        <v>0</v>
      </c>
      <c r="PSA201" s="108">
        <v>5</v>
      </c>
      <c r="PSB201" s="109"/>
      <c r="PSC201" s="87"/>
      <c r="PSD201" s="87"/>
      <c r="PSE201" s="87">
        <v>0</v>
      </c>
      <c r="PSF201" s="87">
        <f>PSD201+PSE201</f>
        <v>0</v>
      </c>
      <c r="PSG201" s="87">
        <v>0</v>
      </c>
      <c r="PSH201" s="87">
        <f>PSF201*(($H$150)+1)+(IF(PSG201&lt;101,PSG201,IF(PSG201&lt;201,PSG201/2,IF(PSG201&lt;=301,PSG201/3,PSG201/4))))</f>
        <v>0</v>
      </c>
      <c r="PSI201" s="108">
        <v>5</v>
      </c>
      <c r="PSJ201" s="109"/>
      <c r="PSK201" s="87"/>
      <c r="PSL201" s="87"/>
      <c r="PSM201" s="87">
        <v>0</v>
      </c>
      <c r="PSN201" s="87">
        <f>PSL201+PSM201</f>
        <v>0</v>
      </c>
      <c r="PSO201" s="87">
        <v>0</v>
      </c>
      <c r="PSP201" s="87">
        <f>PSN201*(($H$150)+1)+(IF(PSO201&lt;101,PSO201,IF(PSO201&lt;201,PSO201/2,IF(PSO201&lt;=301,PSO201/3,PSO201/4))))</f>
        <v>0</v>
      </c>
      <c r="PSQ201" s="108">
        <v>5</v>
      </c>
      <c r="PSR201" s="109"/>
      <c r="PSS201" s="87"/>
      <c r="PST201" s="87"/>
      <c r="PSU201" s="87">
        <v>0</v>
      </c>
      <c r="PSV201" s="87">
        <f>PST201+PSU201</f>
        <v>0</v>
      </c>
      <c r="PSW201" s="87">
        <v>0</v>
      </c>
      <c r="PSX201" s="87">
        <f>PSV201*(($H$150)+1)+(IF(PSW201&lt;101,PSW201,IF(PSW201&lt;201,PSW201/2,IF(PSW201&lt;=301,PSW201/3,PSW201/4))))</f>
        <v>0</v>
      </c>
      <c r="PSY201" s="108">
        <v>5</v>
      </c>
      <c r="PSZ201" s="109"/>
      <c r="PTA201" s="87"/>
      <c r="PTB201" s="87"/>
      <c r="PTC201" s="87">
        <v>0</v>
      </c>
      <c r="PTD201" s="87">
        <f>PTB201+PTC201</f>
        <v>0</v>
      </c>
      <c r="PTE201" s="87">
        <v>0</v>
      </c>
      <c r="PTF201" s="87">
        <f>PTD201*(($H$150)+1)+(IF(PTE201&lt;101,PTE201,IF(PTE201&lt;201,PTE201/2,IF(PTE201&lt;=301,PTE201/3,PTE201/4))))</f>
        <v>0</v>
      </c>
      <c r="PTG201" s="108">
        <v>5</v>
      </c>
      <c r="PTH201" s="109"/>
      <c r="PTI201" s="87"/>
      <c r="PTJ201" s="87"/>
      <c r="PTK201" s="87">
        <v>0</v>
      </c>
      <c r="PTL201" s="87">
        <f>PTJ201+PTK201</f>
        <v>0</v>
      </c>
      <c r="PTM201" s="87">
        <v>0</v>
      </c>
      <c r="PTN201" s="87">
        <f>PTL201*(($H$150)+1)+(IF(PTM201&lt;101,PTM201,IF(PTM201&lt;201,PTM201/2,IF(PTM201&lt;=301,PTM201/3,PTM201/4))))</f>
        <v>0</v>
      </c>
      <c r="PTO201" s="108">
        <v>5</v>
      </c>
      <c r="PTP201" s="109"/>
      <c r="PTQ201" s="87"/>
      <c r="PTR201" s="87"/>
      <c r="PTS201" s="87">
        <v>0</v>
      </c>
      <c r="PTT201" s="87">
        <f>PTR201+PTS201</f>
        <v>0</v>
      </c>
      <c r="PTU201" s="87">
        <v>0</v>
      </c>
      <c r="PTV201" s="87">
        <f>PTT201*(($H$150)+1)+(IF(PTU201&lt;101,PTU201,IF(PTU201&lt;201,PTU201/2,IF(PTU201&lt;=301,PTU201/3,PTU201/4))))</f>
        <v>0</v>
      </c>
      <c r="PTW201" s="108">
        <v>5</v>
      </c>
      <c r="PTX201" s="109"/>
      <c r="PTY201" s="87"/>
      <c r="PTZ201" s="87"/>
      <c r="PUA201" s="87">
        <v>0</v>
      </c>
      <c r="PUB201" s="87">
        <f>PTZ201+PUA201</f>
        <v>0</v>
      </c>
      <c r="PUC201" s="87">
        <v>0</v>
      </c>
      <c r="PUD201" s="87">
        <f>PUB201*(($H$150)+1)+(IF(PUC201&lt;101,PUC201,IF(PUC201&lt;201,PUC201/2,IF(PUC201&lt;=301,PUC201/3,PUC201/4))))</f>
        <v>0</v>
      </c>
      <c r="PUE201" s="108">
        <v>5</v>
      </c>
      <c r="PUF201" s="109"/>
      <c r="PUG201" s="87"/>
      <c r="PUH201" s="87"/>
      <c r="PUI201" s="87">
        <v>0</v>
      </c>
      <c r="PUJ201" s="87">
        <f>PUH201+PUI201</f>
        <v>0</v>
      </c>
      <c r="PUK201" s="87">
        <v>0</v>
      </c>
      <c r="PUL201" s="87">
        <f>PUJ201*(($H$150)+1)+(IF(PUK201&lt;101,PUK201,IF(PUK201&lt;201,PUK201/2,IF(PUK201&lt;=301,PUK201/3,PUK201/4))))</f>
        <v>0</v>
      </c>
      <c r="PUM201" s="108">
        <v>5</v>
      </c>
      <c r="PUN201" s="109"/>
      <c r="PUO201" s="87"/>
      <c r="PUP201" s="87"/>
      <c r="PUQ201" s="87">
        <v>0</v>
      </c>
      <c r="PUR201" s="87">
        <f>PUP201+PUQ201</f>
        <v>0</v>
      </c>
      <c r="PUS201" s="87">
        <v>0</v>
      </c>
      <c r="PUT201" s="87">
        <f>PUR201*(($H$150)+1)+(IF(PUS201&lt;101,PUS201,IF(PUS201&lt;201,PUS201/2,IF(PUS201&lt;=301,PUS201/3,PUS201/4))))</f>
        <v>0</v>
      </c>
      <c r="PUU201" s="108">
        <v>5</v>
      </c>
      <c r="PUV201" s="109"/>
      <c r="PUW201" s="87"/>
      <c r="PUX201" s="87"/>
      <c r="PUY201" s="87">
        <v>0</v>
      </c>
      <c r="PUZ201" s="87">
        <f>PUX201+PUY201</f>
        <v>0</v>
      </c>
      <c r="PVA201" s="87">
        <v>0</v>
      </c>
      <c r="PVB201" s="87">
        <f>PUZ201*(($H$150)+1)+(IF(PVA201&lt;101,PVA201,IF(PVA201&lt;201,PVA201/2,IF(PVA201&lt;=301,PVA201/3,PVA201/4))))</f>
        <v>0</v>
      </c>
      <c r="PVC201" s="108">
        <v>5</v>
      </c>
      <c r="PVD201" s="109"/>
      <c r="PVE201" s="87"/>
      <c r="PVF201" s="87"/>
      <c r="PVG201" s="87">
        <v>0</v>
      </c>
      <c r="PVH201" s="87">
        <f>PVF201+PVG201</f>
        <v>0</v>
      </c>
      <c r="PVI201" s="87">
        <v>0</v>
      </c>
      <c r="PVJ201" s="87">
        <f>PVH201*(($H$150)+1)+(IF(PVI201&lt;101,PVI201,IF(PVI201&lt;201,PVI201/2,IF(PVI201&lt;=301,PVI201/3,PVI201/4))))</f>
        <v>0</v>
      </c>
      <c r="PVK201" s="108">
        <v>5</v>
      </c>
      <c r="PVL201" s="109"/>
      <c r="PVM201" s="87"/>
      <c r="PVN201" s="87"/>
      <c r="PVO201" s="87">
        <v>0</v>
      </c>
      <c r="PVP201" s="87">
        <f>PVN201+PVO201</f>
        <v>0</v>
      </c>
      <c r="PVQ201" s="87">
        <v>0</v>
      </c>
      <c r="PVR201" s="87">
        <f>PVP201*(($H$150)+1)+(IF(PVQ201&lt;101,PVQ201,IF(PVQ201&lt;201,PVQ201/2,IF(PVQ201&lt;=301,PVQ201/3,PVQ201/4))))</f>
        <v>0</v>
      </c>
      <c r="PVS201" s="108">
        <v>5</v>
      </c>
      <c r="PVT201" s="109"/>
      <c r="PVU201" s="87"/>
      <c r="PVV201" s="87"/>
      <c r="PVW201" s="87">
        <v>0</v>
      </c>
      <c r="PVX201" s="87">
        <f>PVV201+PVW201</f>
        <v>0</v>
      </c>
      <c r="PVY201" s="87">
        <v>0</v>
      </c>
      <c r="PVZ201" s="87">
        <f>PVX201*(($H$150)+1)+(IF(PVY201&lt;101,PVY201,IF(PVY201&lt;201,PVY201/2,IF(PVY201&lt;=301,PVY201/3,PVY201/4))))</f>
        <v>0</v>
      </c>
      <c r="PWA201" s="108">
        <v>5</v>
      </c>
      <c r="PWB201" s="109"/>
      <c r="PWC201" s="87"/>
      <c r="PWD201" s="87"/>
      <c r="PWE201" s="87">
        <v>0</v>
      </c>
      <c r="PWF201" s="87">
        <f>PWD201+PWE201</f>
        <v>0</v>
      </c>
      <c r="PWG201" s="87">
        <v>0</v>
      </c>
      <c r="PWH201" s="87">
        <f>PWF201*(($H$150)+1)+(IF(PWG201&lt;101,PWG201,IF(PWG201&lt;201,PWG201/2,IF(PWG201&lt;=301,PWG201/3,PWG201/4))))</f>
        <v>0</v>
      </c>
      <c r="PWI201" s="108">
        <v>5</v>
      </c>
      <c r="PWJ201" s="109"/>
      <c r="PWK201" s="87"/>
      <c r="PWL201" s="87"/>
      <c r="PWM201" s="87">
        <v>0</v>
      </c>
      <c r="PWN201" s="87">
        <f>PWL201+PWM201</f>
        <v>0</v>
      </c>
      <c r="PWO201" s="87">
        <v>0</v>
      </c>
      <c r="PWP201" s="87">
        <f>PWN201*(($H$150)+1)+(IF(PWO201&lt;101,PWO201,IF(PWO201&lt;201,PWO201/2,IF(PWO201&lt;=301,PWO201/3,PWO201/4))))</f>
        <v>0</v>
      </c>
      <c r="PWQ201" s="108">
        <v>5</v>
      </c>
      <c r="PWR201" s="109"/>
      <c r="PWS201" s="87"/>
      <c r="PWT201" s="87"/>
      <c r="PWU201" s="87">
        <v>0</v>
      </c>
      <c r="PWV201" s="87">
        <f>PWT201+PWU201</f>
        <v>0</v>
      </c>
      <c r="PWW201" s="87">
        <v>0</v>
      </c>
      <c r="PWX201" s="87">
        <f>PWV201*(($H$150)+1)+(IF(PWW201&lt;101,PWW201,IF(PWW201&lt;201,PWW201/2,IF(PWW201&lt;=301,PWW201/3,PWW201/4))))</f>
        <v>0</v>
      </c>
      <c r="PWY201" s="108">
        <v>5</v>
      </c>
      <c r="PWZ201" s="109"/>
      <c r="PXA201" s="87"/>
      <c r="PXB201" s="87"/>
      <c r="PXC201" s="87">
        <v>0</v>
      </c>
      <c r="PXD201" s="87">
        <f>PXB201+PXC201</f>
        <v>0</v>
      </c>
      <c r="PXE201" s="87">
        <v>0</v>
      </c>
      <c r="PXF201" s="87">
        <f>PXD201*(($H$150)+1)+(IF(PXE201&lt;101,PXE201,IF(PXE201&lt;201,PXE201/2,IF(PXE201&lt;=301,PXE201/3,PXE201/4))))</f>
        <v>0</v>
      </c>
      <c r="PXG201" s="108">
        <v>5</v>
      </c>
      <c r="PXH201" s="109"/>
      <c r="PXI201" s="87"/>
      <c r="PXJ201" s="87"/>
      <c r="PXK201" s="87">
        <v>0</v>
      </c>
      <c r="PXL201" s="87">
        <f>PXJ201+PXK201</f>
        <v>0</v>
      </c>
      <c r="PXM201" s="87">
        <v>0</v>
      </c>
      <c r="PXN201" s="87">
        <f>PXL201*(($H$150)+1)+(IF(PXM201&lt;101,PXM201,IF(PXM201&lt;201,PXM201/2,IF(PXM201&lt;=301,PXM201/3,PXM201/4))))</f>
        <v>0</v>
      </c>
      <c r="PXO201" s="108">
        <v>5</v>
      </c>
      <c r="PXP201" s="109"/>
      <c r="PXQ201" s="87"/>
      <c r="PXR201" s="87"/>
      <c r="PXS201" s="87">
        <v>0</v>
      </c>
      <c r="PXT201" s="87">
        <f>PXR201+PXS201</f>
        <v>0</v>
      </c>
      <c r="PXU201" s="87">
        <v>0</v>
      </c>
      <c r="PXV201" s="87">
        <f>PXT201*(($H$150)+1)+(IF(PXU201&lt;101,PXU201,IF(PXU201&lt;201,PXU201/2,IF(PXU201&lt;=301,PXU201/3,PXU201/4))))</f>
        <v>0</v>
      </c>
      <c r="PXW201" s="108">
        <v>5</v>
      </c>
      <c r="PXX201" s="109"/>
      <c r="PXY201" s="87"/>
      <c r="PXZ201" s="87"/>
      <c r="PYA201" s="87">
        <v>0</v>
      </c>
      <c r="PYB201" s="87">
        <f>PXZ201+PYA201</f>
        <v>0</v>
      </c>
      <c r="PYC201" s="87">
        <v>0</v>
      </c>
      <c r="PYD201" s="87">
        <f>PYB201*(($H$150)+1)+(IF(PYC201&lt;101,PYC201,IF(PYC201&lt;201,PYC201/2,IF(PYC201&lt;=301,PYC201/3,PYC201/4))))</f>
        <v>0</v>
      </c>
      <c r="PYE201" s="108">
        <v>5</v>
      </c>
      <c r="PYF201" s="109"/>
      <c r="PYG201" s="87"/>
      <c r="PYH201" s="87"/>
      <c r="PYI201" s="87">
        <v>0</v>
      </c>
      <c r="PYJ201" s="87">
        <f>PYH201+PYI201</f>
        <v>0</v>
      </c>
      <c r="PYK201" s="87">
        <v>0</v>
      </c>
      <c r="PYL201" s="87">
        <f>PYJ201*(($H$150)+1)+(IF(PYK201&lt;101,PYK201,IF(PYK201&lt;201,PYK201/2,IF(PYK201&lt;=301,PYK201/3,PYK201/4))))</f>
        <v>0</v>
      </c>
      <c r="PYM201" s="108">
        <v>5</v>
      </c>
      <c r="PYN201" s="109"/>
      <c r="PYO201" s="87"/>
      <c r="PYP201" s="87"/>
      <c r="PYQ201" s="87">
        <v>0</v>
      </c>
      <c r="PYR201" s="87">
        <f>PYP201+PYQ201</f>
        <v>0</v>
      </c>
      <c r="PYS201" s="87">
        <v>0</v>
      </c>
      <c r="PYT201" s="87">
        <f>PYR201*(($H$150)+1)+(IF(PYS201&lt;101,PYS201,IF(PYS201&lt;201,PYS201/2,IF(PYS201&lt;=301,PYS201/3,PYS201/4))))</f>
        <v>0</v>
      </c>
      <c r="PYU201" s="108">
        <v>5</v>
      </c>
      <c r="PYV201" s="109"/>
      <c r="PYW201" s="87"/>
      <c r="PYX201" s="87"/>
      <c r="PYY201" s="87">
        <v>0</v>
      </c>
      <c r="PYZ201" s="87">
        <f>PYX201+PYY201</f>
        <v>0</v>
      </c>
      <c r="PZA201" s="87">
        <v>0</v>
      </c>
      <c r="PZB201" s="87">
        <f>PYZ201*(($H$150)+1)+(IF(PZA201&lt;101,PZA201,IF(PZA201&lt;201,PZA201/2,IF(PZA201&lt;=301,PZA201/3,PZA201/4))))</f>
        <v>0</v>
      </c>
      <c r="PZC201" s="108">
        <v>5</v>
      </c>
      <c r="PZD201" s="109"/>
      <c r="PZE201" s="87"/>
      <c r="PZF201" s="87"/>
      <c r="PZG201" s="87">
        <v>0</v>
      </c>
      <c r="PZH201" s="87">
        <f>PZF201+PZG201</f>
        <v>0</v>
      </c>
      <c r="PZI201" s="87">
        <v>0</v>
      </c>
      <c r="PZJ201" s="87">
        <f>PZH201*(($H$150)+1)+(IF(PZI201&lt;101,PZI201,IF(PZI201&lt;201,PZI201/2,IF(PZI201&lt;=301,PZI201/3,PZI201/4))))</f>
        <v>0</v>
      </c>
      <c r="PZK201" s="108">
        <v>5</v>
      </c>
      <c r="PZL201" s="109"/>
      <c r="PZM201" s="87"/>
      <c r="PZN201" s="87"/>
      <c r="PZO201" s="87">
        <v>0</v>
      </c>
      <c r="PZP201" s="87">
        <f>PZN201+PZO201</f>
        <v>0</v>
      </c>
      <c r="PZQ201" s="87">
        <v>0</v>
      </c>
      <c r="PZR201" s="87">
        <f>PZP201*(($H$150)+1)+(IF(PZQ201&lt;101,PZQ201,IF(PZQ201&lt;201,PZQ201/2,IF(PZQ201&lt;=301,PZQ201/3,PZQ201/4))))</f>
        <v>0</v>
      </c>
      <c r="PZS201" s="108">
        <v>5</v>
      </c>
      <c r="PZT201" s="109"/>
      <c r="PZU201" s="87"/>
      <c r="PZV201" s="87"/>
      <c r="PZW201" s="87">
        <v>0</v>
      </c>
      <c r="PZX201" s="87">
        <f>PZV201+PZW201</f>
        <v>0</v>
      </c>
      <c r="PZY201" s="87">
        <v>0</v>
      </c>
      <c r="PZZ201" s="87">
        <f>PZX201*(($H$150)+1)+(IF(PZY201&lt;101,PZY201,IF(PZY201&lt;201,PZY201/2,IF(PZY201&lt;=301,PZY201/3,PZY201/4))))</f>
        <v>0</v>
      </c>
      <c r="QAA201" s="108">
        <v>5</v>
      </c>
      <c r="QAB201" s="109"/>
      <c r="QAC201" s="87"/>
      <c r="QAD201" s="87"/>
      <c r="QAE201" s="87">
        <v>0</v>
      </c>
      <c r="QAF201" s="87">
        <f>QAD201+QAE201</f>
        <v>0</v>
      </c>
      <c r="QAG201" s="87">
        <v>0</v>
      </c>
      <c r="QAH201" s="87">
        <f>QAF201*(($H$150)+1)+(IF(QAG201&lt;101,QAG201,IF(QAG201&lt;201,QAG201/2,IF(QAG201&lt;=301,QAG201/3,QAG201/4))))</f>
        <v>0</v>
      </c>
      <c r="QAI201" s="108">
        <v>5</v>
      </c>
      <c r="QAJ201" s="109"/>
      <c r="QAK201" s="87"/>
      <c r="QAL201" s="87"/>
      <c r="QAM201" s="87">
        <v>0</v>
      </c>
      <c r="QAN201" s="87">
        <f>QAL201+QAM201</f>
        <v>0</v>
      </c>
      <c r="QAO201" s="87">
        <v>0</v>
      </c>
      <c r="QAP201" s="87">
        <f>QAN201*(($H$150)+1)+(IF(QAO201&lt;101,QAO201,IF(QAO201&lt;201,QAO201/2,IF(QAO201&lt;=301,QAO201/3,QAO201/4))))</f>
        <v>0</v>
      </c>
      <c r="QAQ201" s="108">
        <v>5</v>
      </c>
      <c r="QAR201" s="109"/>
      <c r="QAS201" s="87"/>
      <c r="QAT201" s="87"/>
      <c r="QAU201" s="87">
        <v>0</v>
      </c>
      <c r="QAV201" s="87">
        <f>QAT201+QAU201</f>
        <v>0</v>
      </c>
      <c r="QAW201" s="87">
        <v>0</v>
      </c>
      <c r="QAX201" s="87">
        <f>QAV201*(($H$150)+1)+(IF(QAW201&lt;101,QAW201,IF(QAW201&lt;201,QAW201/2,IF(QAW201&lt;=301,QAW201/3,QAW201/4))))</f>
        <v>0</v>
      </c>
      <c r="QAY201" s="108">
        <v>5</v>
      </c>
      <c r="QAZ201" s="109"/>
      <c r="QBA201" s="87"/>
      <c r="QBB201" s="87"/>
      <c r="QBC201" s="87">
        <v>0</v>
      </c>
      <c r="QBD201" s="87">
        <f>QBB201+QBC201</f>
        <v>0</v>
      </c>
      <c r="QBE201" s="87">
        <v>0</v>
      </c>
      <c r="QBF201" s="87">
        <f>QBD201*(($H$150)+1)+(IF(QBE201&lt;101,QBE201,IF(QBE201&lt;201,QBE201/2,IF(QBE201&lt;=301,QBE201/3,QBE201/4))))</f>
        <v>0</v>
      </c>
      <c r="QBG201" s="108">
        <v>5</v>
      </c>
      <c r="QBH201" s="109"/>
      <c r="QBI201" s="87"/>
      <c r="QBJ201" s="87"/>
      <c r="QBK201" s="87">
        <v>0</v>
      </c>
      <c r="QBL201" s="87">
        <f>QBJ201+QBK201</f>
        <v>0</v>
      </c>
      <c r="QBM201" s="87">
        <v>0</v>
      </c>
      <c r="QBN201" s="87">
        <f>QBL201*(($H$150)+1)+(IF(QBM201&lt;101,QBM201,IF(QBM201&lt;201,QBM201/2,IF(QBM201&lt;=301,QBM201/3,QBM201/4))))</f>
        <v>0</v>
      </c>
      <c r="QBO201" s="108">
        <v>5</v>
      </c>
      <c r="QBP201" s="109"/>
      <c r="QBQ201" s="87"/>
      <c r="QBR201" s="87"/>
      <c r="QBS201" s="87">
        <v>0</v>
      </c>
      <c r="QBT201" s="87">
        <f>QBR201+QBS201</f>
        <v>0</v>
      </c>
      <c r="QBU201" s="87">
        <v>0</v>
      </c>
      <c r="QBV201" s="87">
        <f>QBT201*(($H$150)+1)+(IF(QBU201&lt;101,QBU201,IF(QBU201&lt;201,QBU201/2,IF(QBU201&lt;=301,QBU201/3,QBU201/4))))</f>
        <v>0</v>
      </c>
      <c r="QBW201" s="108">
        <v>5</v>
      </c>
      <c r="QBX201" s="109"/>
      <c r="QBY201" s="87"/>
      <c r="QBZ201" s="87"/>
      <c r="QCA201" s="87">
        <v>0</v>
      </c>
      <c r="QCB201" s="87">
        <f>QBZ201+QCA201</f>
        <v>0</v>
      </c>
      <c r="QCC201" s="87">
        <v>0</v>
      </c>
      <c r="QCD201" s="87">
        <f>QCB201*(($H$150)+1)+(IF(QCC201&lt;101,QCC201,IF(QCC201&lt;201,QCC201/2,IF(QCC201&lt;=301,QCC201/3,QCC201/4))))</f>
        <v>0</v>
      </c>
      <c r="QCE201" s="108">
        <v>5</v>
      </c>
      <c r="QCF201" s="109"/>
      <c r="QCG201" s="87"/>
      <c r="QCH201" s="87"/>
      <c r="QCI201" s="87">
        <v>0</v>
      </c>
      <c r="QCJ201" s="87">
        <f>QCH201+QCI201</f>
        <v>0</v>
      </c>
      <c r="QCK201" s="87">
        <v>0</v>
      </c>
      <c r="QCL201" s="87">
        <f>QCJ201*(($H$150)+1)+(IF(QCK201&lt;101,QCK201,IF(QCK201&lt;201,QCK201/2,IF(QCK201&lt;=301,QCK201/3,QCK201/4))))</f>
        <v>0</v>
      </c>
      <c r="QCM201" s="108">
        <v>5</v>
      </c>
      <c r="QCN201" s="109"/>
      <c r="QCO201" s="87"/>
      <c r="QCP201" s="87"/>
      <c r="QCQ201" s="87">
        <v>0</v>
      </c>
      <c r="QCR201" s="87">
        <f>QCP201+QCQ201</f>
        <v>0</v>
      </c>
      <c r="QCS201" s="87">
        <v>0</v>
      </c>
      <c r="QCT201" s="87">
        <f>QCR201*(($H$150)+1)+(IF(QCS201&lt;101,QCS201,IF(QCS201&lt;201,QCS201/2,IF(QCS201&lt;=301,QCS201/3,QCS201/4))))</f>
        <v>0</v>
      </c>
      <c r="QCU201" s="108">
        <v>5</v>
      </c>
      <c r="QCV201" s="109"/>
      <c r="QCW201" s="87"/>
      <c r="QCX201" s="87"/>
      <c r="QCY201" s="87">
        <v>0</v>
      </c>
      <c r="QCZ201" s="87">
        <f>QCX201+QCY201</f>
        <v>0</v>
      </c>
      <c r="QDA201" s="87">
        <v>0</v>
      </c>
      <c r="QDB201" s="87">
        <f>QCZ201*(($H$150)+1)+(IF(QDA201&lt;101,QDA201,IF(QDA201&lt;201,QDA201/2,IF(QDA201&lt;=301,QDA201/3,QDA201/4))))</f>
        <v>0</v>
      </c>
      <c r="QDC201" s="108">
        <v>5</v>
      </c>
      <c r="QDD201" s="109"/>
      <c r="QDE201" s="87"/>
      <c r="QDF201" s="87"/>
      <c r="QDG201" s="87">
        <v>0</v>
      </c>
      <c r="QDH201" s="87">
        <f>QDF201+QDG201</f>
        <v>0</v>
      </c>
      <c r="QDI201" s="87">
        <v>0</v>
      </c>
      <c r="QDJ201" s="87">
        <f>QDH201*(($H$150)+1)+(IF(QDI201&lt;101,QDI201,IF(QDI201&lt;201,QDI201/2,IF(QDI201&lt;=301,QDI201/3,QDI201/4))))</f>
        <v>0</v>
      </c>
      <c r="QDK201" s="108">
        <v>5</v>
      </c>
      <c r="QDL201" s="109"/>
      <c r="QDM201" s="87"/>
      <c r="QDN201" s="87"/>
      <c r="QDO201" s="87">
        <v>0</v>
      </c>
      <c r="QDP201" s="87">
        <f>QDN201+QDO201</f>
        <v>0</v>
      </c>
      <c r="QDQ201" s="87">
        <v>0</v>
      </c>
      <c r="QDR201" s="87">
        <f>QDP201*(($H$150)+1)+(IF(QDQ201&lt;101,QDQ201,IF(QDQ201&lt;201,QDQ201/2,IF(QDQ201&lt;=301,QDQ201/3,QDQ201/4))))</f>
        <v>0</v>
      </c>
      <c r="QDS201" s="108">
        <v>5</v>
      </c>
      <c r="QDT201" s="109"/>
      <c r="QDU201" s="87"/>
      <c r="QDV201" s="87"/>
      <c r="QDW201" s="87">
        <v>0</v>
      </c>
      <c r="QDX201" s="87">
        <f>QDV201+QDW201</f>
        <v>0</v>
      </c>
      <c r="QDY201" s="87">
        <v>0</v>
      </c>
      <c r="QDZ201" s="87">
        <f>QDX201*(($H$150)+1)+(IF(QDY201&lt;101,QDY201,IF(QDY201&lt;201,QDY201/2,IF(QDY201&lt;=301,QDY201/3,QDY201/4))))</f>
        <v>0</v>
      </c>
      <c r="QEA201" s="108">
        <v>5</v>
      </c>
      <c r="QEB201" s="109"/>
      <c r="QEC201" s="87"/>
      <c r="QED201" s="87"/>
      <c r="QEE201" s="87">
        <v>0</v>
      </c>
      <c r="QEF201" s="87">
        <f>QED201+QEE201</f>
        <v>0</v>
      </c>
      <c r="QEG201" s="87">
        <v>0</v>
      </c>
      <c r="QEH201" s="87">
        <f>QEF201*(($H$150)+1)+(IF(QEG201&lt;101,QEG201,IF(QEG201&lt;201,QEG201/2,IF(QEG201&lt;=301,QEG201/3,QEG201/4))))</f>
        <v>0</v>
      </c>
      <c r="QEI201" s="108">
        <v>5</v>
      </c>
      <c r="QEJ201" s="109"/>
      <c r="QEK201" s="87"/>
      <c r="QEL201" s="87"/>
      <c r="QEM201" s="87">
        <v>0</v>
      </c>
      <c r="QEN201" s="87">
        <f>QEL201+QEM201</f>
        <v>0</v>
      </c>
      <c r="QEO201" s="87">
        <v>0</v>
      </c>
      <c r="QEP201" s="87">
        <f>QEN201*(($H$150)+1)+(IF(QEO201&lt;101,QEO201,IF(QEO201&lt;201,QEO201/2,IF(QEO201&lt;=301,QEO201/3,QEO201/4))))</f>
        <v>0</v>
      </c>
      <c r="QEQ201" s="108">
        <v>5</v>
      </c>
      <c r="QER201" s="109"/>
      <c r="QES201" s="87"/>
      <c r="QET201" s="87"/>
      <c r="QEU201" s="87">
        <v>0</v>
      </c>
      <c r="QEV201" s="87">
        <f>QET201+QEU201</f>
        <v>0</v>
      </c>
      <c r="QEW201" s="87">
        <v>0</v>
      </c>
      <c r="QEX201" s="87">
        <f>QEV201*(($H$150)+1)+(IF(QEW201&lt;101,QEW201,IF(QEW201&lt;201,QEW201/2,IF(QEW201&lt;=301,QEW201/3,QEW201/4))))</f>
        <v>0</v>
      </c>
      <c r="QEY201" s="108">
        <v>5</v>
      </c>
      <c r="QEZ201" s="109"/>
      <c r="QFA201" s="87"/>
      <c r="QFB201" s="87"/>
      <c r="QFC201" s="87">
        <v>0</v>
      </c>
      <c r="QFD201" s="87">
        <f>QFB201+QFC201</f>
        <v>0</v>
      </c>
      <c r="QFE201" s="87">
        <v>0</v>
      </c>
      <c r="QFF201" s="87">
        <f>QFD201*(($H$150)+1)+(IF(QFE201&lt;101,QFE201,IF(QFE201&lt;201,QFE201/2,IF(QFE201&lt;=301,QFE201/3,QFE201/4))))</f>
        <v>0</v>
      </c>
      <c r="QFG201" s="108">
        <v>5</v>
      </c>
      <c r="QFH201" s="109"/>
      <c r="QFI201" s="87"/>
      <c r="QFJ201" s="87"/>
      <c r="QFK201" s="87">
        <v>0</v>
      </c>
      <c r="QFL201" s="87">
        <f>QFJ201+QFK201</f>
        <v>0</v>
      </c>
      <c r="QFM201" s="87">
        <v>0</v>
      </c>
      <c r="QFN201" s="87">
        <f>QFL201*(($H$150)+1)+(IF(QFM201&lt;101,QFM201,IF(QFM201&lt;201,QFM201/2,IF(QFM201&lt;=301,QFM201/3,QFM201/4))))</f>
        <v>0</v>
      </c>
      <c r="QFO201" s="108">
        <v>5</v>
      </c>
      <c r="QFP201" s="109"/>
      <c r="QFQ201" s="87"/>
      <c r="QFR201" s="87"/>
      <c r="QFS201" s="87">
        <v>0</v>
      </c>
      <c r="QFT201" s="87">
        <f>QFR201+QFS201</f>
        <v>0</v>
      </c>
      <c r="QFU201" s="87">
        <v>0</v>
      </c>
      <c r="QFV201" s="87">
        <f>QFT201*(($H$150)+1)+(IF(QFU201&lt;101,QFU201,IF(QFU201&lt;201,QFU201/2,IF(QFU201&lt;=301,QFU201/3,QFU201/4))))</f>
        <v>0</v>
      </c>
      <c r="QFW201" s="108">
        <v>5</v>
      </c>
      <c r="QFX201" s="109"/>
      <c r="QFY201" s="87"/>
      <c r="QFZ201" s="87"/>
      <c r="QGA201" s="87">
        <v>0</v>
      </c>
      <c r="QGB201" s="87">
        <f>QFZ201+QGA201</f>
        <v>0</v>
      </c>
      <c r="QGC201" s="87">
        <v>0</v>
      </c>
      <c r="QGD201" s="87">
        <f>QGB201*(($H$150)+1)+(IF(QGC201&lt;101,QGC201,IF(QGC201&lt;201,QGC201/2,IF(QGC201&lt;=301,QGC201/3,QGC201/4))))</f>
        <v>0</v>
      </c>
      <c r="QGE201" s="108">
        <v>5</v>
      </c>
      <c r="QGF201" s="109"/>
      <c r="QGG201" s="87"/>
      <c r="QGH201" s="87"/>
      <c r="QGI201" s="87">
        <v>0</v>
      </c>
      <c r="QGJ201" s="87">
        <f>QGH201+QGI201</f>
        <v>0</v>
      </c>
      <c r="QGK201" s="87">
        <v>0</v>
      </c>
      <c r="QGL201" s="87">
        <f>QGJ201*(($H$150)+1)+(IF(QGK201&lt;101,QGK201,IF(QGK201&lt;201,QGK201/2,IF(QGK201&lt;=301,QGK201/3,QGK201/4))))</f>
        <v>0</v>
      </c>
      <c r="QGM201" s="108">
        <v>5</v>
      </c>
      <c r="QGN201" s="109"/>
      <c r="QGO201" s="87"/>
      <c r="QGP201" s="87"/>
      <c r="QGQ201" s="87">
        <v>0</v>
      </c>
      <c r="QGR201" s="87">
        <f>QGP201+QGQ201</f>
        <v>0</v>
      </c>
      <c r="QGS201" s="87">
        <v>0</v>
      </c>
      <c r="QGT201" s="87">
        <f>QGR201*(($H$150)+1)+(IF(QGS201&lt;101,QGS201,IF(QGS201&lt;201,QGS201/2,IF(QGS201&lt;=301,QGS201/3,QGS201/4))))</f>
        <v>0</v>
      </c>
      <c r="QGU201" s="108">
        <v>5</v>
      </c>
      <c r="QGV201" s="109"/>
      <c r="QGW201" s="87"/>
      <c r="QGX201" s="87"/>
      <c r="QGY201" s="87">
        <v>0</v>
      </c>
      <c r="QGZ201" s="87">
        <f>QGX201+QGY201</f>
        <v>0</v>
      </c>
      <c r="QHA201" s="87">
        <v>0</v>
      </c>
      <c r="QHB201" s="87">
        <f>QGZ201*(($H$150)+1)+(IF(QHA201&lt;101,QHA201,IF(QHA201&lt;201,QHA201/2,IF(QHA201&lt;=301,QHA201/3,QHA201/4))))</f>
        <v>0</v>
      </c>
      <c r="QHC201" s="108">
        <v>5</v>
      </c>
      <c r="QHD201" s="109"/>
      <c r="QHE201" s="87"/>
      <c r="QHF201" s="87"/>
      <c r="QHG201" s="87">
        <v>0</v>
      </c>
      <c r="QHH201" s="87">
        <f>QHF201+QHG201</f>
        <v>0</v>
      </c>
      <c r="QHI201" s="87">
        <v>0</v>
      </c>
      <c r="QHJ201" s="87">
        <f>QHH201*(($H$150)+1)+(IF(QHI201&lt;101,QHI201,IF(QHI201&lt;201,QHI201/2,IF(QHI201&lt;=301,QHI201/3,QHI201/4))))</f>
        <v>0</v>
      </c>
      <c r="QHK201" s="108">
        <v>5</v>
      </c>
      <c r="QHL201" s="109"/>
      <c r="QHM201" s="87"/>
      <c r="QHN201" s="87"/>
      <c r="QHO201" s="87">
        <v>0</v>
      </c>
      <c r="QHP201" s="87">
        <f>QHN201+QHO201</f>
        <v>0</v>
      </c>
      <c r="QHQ201" s="87">
        <v>0</v>
      </c>
      <c r="QHR201" s="87">
        <f>QHP201*(($H$150)+1)+(IF(QHQ201&lt;101,QHQ201,IF(QHQ201&lt;201,QHQ201/2,IF(QHQ201&lt;=301,QHQ201/3,QHQ201/4))))</f>
        <v>0</v>
      </c>
      <c r="QHS201" s="108">
        <v>5</v>
      </c>
      <c r="QHT201" s="109"/>
      <c r="QHU201" s="87"/>
      <c r="QHV201" s="87"/>
      <c r="QHW201" s="87">
        <v>0</v>
      </c>
      <c r="QHX201" s="87">
        <f>QHV201+QHW201</f>
        <v>0</v>
      </c>
      <c r="QHY201" s="87">
        <v>0</v>
      </c>
      <c r="QHZ201" s="87">
        <f>QHX201*(($H$150)+1)+(IF(QHY201&lt;101,QHY201,IF(QHY201&lt;201,QHY201/2,IF(QHY201&lt;=301,QHY201/3,QHY201/4))))</f>
        <v>0</v>
      </c>
      <c r="QIA201" s="108">
        <v>5</v>
      </c>
      <c r="QIB201" s="109"/>
      <c r="QIC201" s="87"/>
      <c r="QID201" s="87"/>
      <c r="QIE201" s="87">
        <v>0</v>
      </c>
      <c r="QIF201" s="87">
        <f>QID201+QIE201</f>
        <v>0</v>
      </c>
      <c r="QIG201" s="87">
        <v>0</v>
      </c>
      <c r="QIH201" s="87">
        <f>QIF201*(($H$150)+1)+(IF(QIG201&lt;101,QIG201,IF(QIG201&lt;201,QIG201/2,IF(QIG201&lt;=301,QIG201/3,QIG201/4))))</f>
        <v>0</v>
      </c>
      <c r="QII201" s="108">
        <v>5</v>
      </c>
      <c r="QIJ201" s="109"/>
      <c r="QIK201" s="87"/>
      <c r="QIL201" s="87"/>
      <c r="QIM201" s="87">
        <v>0</v>
      </c>
      <c r="QIN201" s="87">
        <f>QIL201+QIM201</f>
        <v>0</v>
      </c>
      <c r="QIO201" s="87">
        <v>0</v>
      </c>
      <c r="QIP201" s="87">
        <f>QIN201*(($H$150)+1)+(IF(QIO201&lt;101,QIO201,IF(QIO201&lt;201,QIO201/2,IF(QIO201&lt;=301,QIO201/3,QIO201/4))))</f>
        <v>0</v>
      </c>
      <c r="QIQ201" s="108">
        <v>5</v>
      </c>
      <c r="QIR201" s="109"/>
      <c r="QIS201" s="87"/>
      <c r="QIT201" s="87"/>
      <c r="QIU201" s="87">
        <v>0</v>
      </c>
      <c r="QIV201" s="87">
        <f>QIT201+QIU201</f>
        <v>0</v>
      </c>
      <c r="QIW201" s="87">
        <v>0</v>
      </c>
      <c r="QIX201" s="87">
        <f>QIV201*(($H$150)+1)+(IF(QIW201&lt;101,QIW201,IF(QIW201&lt;201,QIW201/2,IF(QIW201&lt;=301,QIW201/3,QIW201/4))))</f>
        <v>0</v>
      </c>
      <c r="QIY201" s="108">
        <v>5</v>
      </c>
      <c r="QIZ201" s="109"/>
      <c r="QJA201" s="87"/>
      <c r="QJB201" s="87"/>
      <c r="QJC201" s="87">
        <v>0</v>
      </c>
      <c r="QJD201" s="87">
        <f>QJB201+QJC201</f>
        <v>0</v>
      </c>
      <c r="QJE201" s="87">
        <v>0</v>
      </c>
      <c r="QJF201" s="87">
        <f>QJD201*(($H$150)+1)+(IF(QJE201&lt;101,QJE201,IF(QJE201&lt;201,QJE201/2,IF(QJE201&lt;=301,QJE201/3,QJE201/4))))</f>
        <v>0</v>
      </c>
      <c r="QJG201" s="108">
        <v>5</v>
      </c>
      <c r="QJH201" s="109"/>
      <c r="QJI201" s="87"/>
      <c r="QJJ201" s="87"/>
      <c r="QJK201" s="87">
        <v>0</v>
      </c>
      <c r="QJL201" s="87">
        <f>QJJ201+QJK201</f>
        <v>0</v>
      </c>
      <c r="QJM201" s="87">
        <v>0</v>
      </c>
      <c r="QJN201" s="87">
        <f>QJL201*(($H$150)+1)+(IF(QJM201&lt;101,QJM201,IF(QJM201&lt;201,QJM201/2,IF(QJM201&lt;=301,QJM201/3,QJM201/4))))</f>
        <v>0</v>
      </c>
      <c r="QJO201" s="108">
        <v>5</v>
      </c>
      <c r="QJP201" s="109"/>
      <c r="QJQ201" s="87"/>
      <c r="QJR201" s="87"/>
      <c r="QJS201" s="87">
        <v>0</v>
      </c>
      <c r="QJT201" s="87">
        <f>QJR201+QJS201</f>
        <v>0</v>
      </c>
      <c r="QJU201" s="87">
        <v>0</v>
      </c>
      <c r="QJV201" s="87">
        <f>QJT201*(($H$150)+1)+(IF(QJU201&lt;101,QJU201,IF(QJU201&lt;201,QJU201/2,IF(QJU201&lt;=301,QJU201/3,QJU201/4))))</f>
        <v>0</v>
      </c>
      <c r="QJW201" s="108">
        <v>5</v>
      </c>
      <c r="QJX201" s="109"/>
      <c r="QJY201" s="87"/>
      <c r="QJZ201" s="87"/>
      <c r="QKA201" s="87">
        <v>0</v>
      </c>
      <c r="QKB201" s="87">
        <f>QJZ201+QKA201</f>
        <v>0</v>
      </c>
      <c r="QKC201" s="87">
        <v>0</v>
      </c>
      <c r="QKD201" s="87">
        <f>QKB201*(($H$150)+1)+(IF(QKC201&lt;101,QKC201,IF(QKC201&lt;201,QKC201/2,IF(QKC201&lt;=301,QKC201/3,QKC201/4))))</f>
        <v>0</v>
      </c>
      <c r="QKE201" s="108">
        <v>5</v>
      </c>
      <c r="QKF201" s="109"/>
      <c r="QKG201" s="87"/>
      <c r="QKH201" s="87"/>
      <c r="QKI201" s="87">
        <v>0</v>
      </c>
      <c r="QKJ201" s="87">
        <f>QKH201+QKI201</f>
        <v>0</v>
      </c>
      <c r="QKK201" s="87">
        <v>0</v>
      </c>
      <c r="QKL201" s="87">
        <f>QKJ201*(($H$150)+1)+(IF(QKK201&lt;101,QKK201,IF(QKK201&lt;201,QKK201/2,IF(QKK201&lt;=301,QKK201/3,QKK201/4))))</f>
        <v>0</v>
      </c>
      <c r="QKM201" s="108">
        <v>5</v>
      </c>
      <c r="QKN201" s="109"/>
      <c r="QKO201" s="87"/>
      <c r="QKP201" s="87"/>
      <c r="QKQ201" s="87">
        <v>0</v>
      </c>
      <c r="QKR201" s="87">
        <f>QKP201+QKQ201</f>
        <v>0</v>
      </c>
      <c r="QKS201" s="87">
        <v>0</v>
      </c>
      <c r="QKT201" s="87">
        <f>QKR201*(($H$150)+1)+(IF(QKS201&lt;101,QKS201,IF(QKS201&lt;201,QKS201/2,IF(QKS201&lt;=301,QKS201/3,QKS201/4))))</f>
        <v>0</v>
      </c>
      <c r="QKU201" s="108">
        <v>5</v>
      </c>
      <c r="QKV201" s="109"/>
      <c r="QKW201" s="87"/>
      <c r="QKX201" s="87"/>
      <c r="QKY201" s="87">
        <v>0</v>
      </c>
      <c r="QKZ201" s="87">
        <f>QKX201+QKY201</f>
        <v>0</v>
      </c>
      <c r="QLA201" s="87">
        <v>0</v>
      </c>
      <c r="QLB201" s="87">
        <f>QKZ201*(($H$150)+1)+(IF(QLA201&lt;101,QLA201,IF(QLA201&lt;201,QLA201/2,IF(QLA201&lt;=301,QLA201/3,QLA201/4))))</f>
        <v>0</v>
      </c>
      <c r="QLC201" s="108">
        <v>5</v>
      </c>
      <c r="QLD201" s="109"/>
      <c r="QLE201" s="87"/>
      <c r="QLF201" s="87"/>
      <c r="QLG201" s="87">
        <v>0</v>
      </c>
      <c r="QLH201" s="87">
        <f>QLF201+QLG201</f>
        <v>0</v>
      </c>
      <c r="QLI201" s="87">
        <v>0</v>
      </c>
      <c r="QLJ201" s="87">
        <f>QLH201*(($H$150)+1)+(IF(QLI201&lt;101,QLI201,IF(QLI201&lt;201,QLI201/2,IF(QLI201&lt;=301,QLI201/3,QLI201/4))))</f>
        <v>0</v>
      </c>
      <c r="QLK201" s="108">
        <v>5</v>
      </c>
      <c r="QLL201" s="109"/>
      <c r="QLM201" s="87"/>
      <c r="QLN201" s="87"/>
      <c r="QLO201" s="87">
        <v>0</v>
      </c>
      <c r="QLP201" s="87">
        <f>QLN201+QLO201</f>
        <v>0</v>
      </c>
      <c r="QLQ201" s="87">
        <v>0</v>
      </c>
      <c r="QLR201" s="87">
        <f>QLP201*(($H$150)+1)+(IF(QLQ201&lt;101,QLQ201,IF(QLQ201&lt;201,QLQ201/2,IF(QLQ201&lt;=301,QLQ201/3,QLQ201/4))))</f>
        <v>0</v>
      </c>
      <c r="QLS201" s="108">
        <v>5</v>
      </c>
      <c r="QLT201" s="109"/>
      <c r="QLU201" s="87"/>
      <c r="QLV201" s="87"/>
      <c r="QLW201" s="87">
        <v>0</v>
      </c>
      <c r="QLX201" s="87">
        <f>QLV201+QLW201</f>
        <v>0</v>
      </c>
      <c r="QLY201" s="87">
        <v>0</v>
      </c>
      <c r="QLZ201" s="87">
        <f>QLX201*(($H$150)+1)+(IF(QLY201&lt;101,QLY201,IF(QLY201&lt;201,QLY201/2,IF(QLY201&lt;=301,QLY201/3,QLY201/4))))</f>
        <v>0</v>
      </c>
      <c r="QMA201" s="108">
        <v>5</v>
      </c>
      <c r="QMB201" s="109"/>
      <c r="QMC201" s="87"/>
      <c r="QMD201" s="87"/>
      <c r="QME201" s="87">
        <v>0</v>
      </c>
      <c r="QMF201" s="87">
        <f>QMD201+QME201</f>
        <v>0</v>
      </c>
      <c r="QMG201" s="87">
        <v>0</v>
      </c>
      <c r="QMH201" s="87">
        <f>QMF201*(($H$150)+1)+(IF(QMG201&lt;101,QMG201,IF(QMG201&lt;201,QMG201/2,IF(QMG201&lt;=301,QMG201/3,QMG201/4))))</f>
        <v>0</v>
      </c>
      <c r="QMI201" s="108">
        <v>5</v>
      </c>
      <c r="QMJ201" s="109"/>
      <c r="QMK201" s="87"/>
      <c r="QML201" s="87"/>
      <c r="QMM201" s="87">
        <v>0</v>
      </c>
      <c r="QMN201" s="87">
        <f>QML201+QMM201</f>
        <v>0</v>
      </c>
      <c r="QMO201" s="87">
        <v>0</v>
      </c>
      <c r="QMP201" s="87">
        <f>QMN201*(($H$150)+1)+(IF(QMO201&lt;101,QMO201,IF(QMO201&lt;201,QMO201/2,IF(QMO201&lt;=301,QMO201/3,QMO201/4))))</f>
        <v>0</v>
      </c>
      <c r="QMQ201" s="108">
        <v>5</v>
      </c>
      <c r="QMR201" s="109"/>
      <c r="QMS201" s="87"/>
      <c r="QMT201" s="87"/>
      <c r="QMU201" s="87">
        <v>0</v>
      </c>
      <c r="QMV201" s="87">
        <f>QMT201+QMU201</f>
        <v>0</v>
      </c>
      <c r="QMW201" s="87">
        <v>0</v>
      </c>
      <c r="QMX201" s="87">
        <f>QMV201*(($H$150)+1)+(IF(QMW201&lt;101,QMW201,IF(QMW201&lt;201,QMW201/2,IF(QMW201&lt;=301,QMW201/3,QMW201/4))))</f>
        <v>0</v>
      </c>
      <c r="QMY201" s="108">
        <v>5</v>
      </c>
      <c r="QMZ201" s="109"/>
      <c r="QNA201" s="87"/>
      <c r="QNB201" s="87"/>
      <c r="QNC201" s="87">
        <v>0</v>
      </c>
      <c r="QND201" s="87">
        <f>QNB201+QNC201</f>
        <v>0</v>
      </c>
      <c r="QNE201" s="87">
        <v>0</v>
      </c>
      <c r="QNF201" s="87">
        <f>QND201*(($H$150)+1)+(IF(QNE201&lt;101,QNE201,IF(QNE201&lt;201,QNE201/2,IF(QNE201&lt;=301,QNE201/3,QNE201/4))))</f>
        <v>0</v>
      </c>
      <c r="QNG201" s="108">
        <v>5</v>
      </c>
      <c r="QNH201" s="109"/>
      <c r="QNI201" s="87"/>
      <c r="QNJ201" s="87"/>
      <c r="QNK201" s="87">
        <v>0</v>
      </c>
      <c r="QNL201" s="87">
        <f>QNJ201+QNK201</f>
        <v>0</v>
      </c>
      <c r="QNM201" s="87">
        <v>0</v>
      </c>
      <c r="QNN201" s="87">
        <f>QNL201*(($H$150)+1)+(IF(QNM201&lt;101,QNM201,IF(QNM201&lt;201,QNM201/2,IF(QNM201&lt;=301,QNM201/3,QNM201/4))))</f>
        <v>0</v>
      </c>
      <c r="QNO201" s="108">
        <v>5</v>
      </c>
      <c r="QNP201" s="109"/>
      <c r="QNQ201" s="87"/>
      <c r="QNR201" s="87"/>
      <c r="QNS201" s="87">
        <v>0</v>
      </c>
      <c r="QNT201" s="87">
        <f>QNR201+QNS201</f>
        <v>0</v>
      </c>
      <c r="QNU201" s="87">
        <v>0</v>
      </c>
      <c r="QNV201" s="87">
        <f>QNT201*(($H$150)+1)+(IF(QNU201&lt;101,QNU201,IF(QNU201&lt;201,QNU201/2,IF(QNU201&lt;=301,QNU201/3,QNU201/4))))</f>
        <v>0</v>
      </c>
      <c r="QNW201" s="108">
        <v>5</v>
      </c>
      <c r="QNX201" s="109"/>
      <c r="QNY201" s="87"/>
      <c r="QNZ201" s="87"/>
      <c r="QOA201" s="87">
        <v>0</v>
      </c>
      <c r="QOB201" s="87">
        <f>QNZ201+QOA201</f>
        <v>0</v>
      </c>
      <c r="QOC201" s="87">
        <v>0</v>
      </c>
      <c r="QOD201" s="87">
        <f>QOB201*(($H$150)+1)+(IF(QOC201&lt;101,QOC201,IF(QOC201&lt;201,QOC201/2,IF(QOC201&lt;=301,QOC201/3,QOC201/4))))</f>
        <v>0</v>
      </c>
      <c r="QOE201" s="108">
        <v>5</v>
      </c>
      <c r="QOF201" s="109"/>
      <c r="QOG201" s="87"/>
      <c r="QOH201" s="87"/>
      <c r="QOI201" s="87">
        <v>0</v>
      </c>
      <c r="QOJ201" s="87">
        <f>QOH201+QOI201</f>
        <v>0</v>
      </c>
      <c r="QOK201" s="87">
        <v>0</v>
      </c>
      <c r="QOL201" s="87">
        <f>QOJ201*(($H$150)+1)+(IF(QOK201&lt;101,QOK201,IF(QOK201&lt;201,QOK201/2,IF(QOK201&lt;=301,QOK201/3,QOK201/4))))</f>
        <v>0</v>
      </c>
      <c r="QOM201" s="108">
        <v>5</v>
      </c>
      <c r="QON201" s="109"/>
      <c r="QOO201" s="87"/>
      <c r="QOP201" s="87"/>
      <c r="QOQ201" s="87">
        <v>0</v>
      </c>
      <c r="QOR201" s="87">
        <f>QOP201+QOQ201</f>
        <v>0</v>
      </c>
      <c r="QOS201" s="87">
        <v>0</v>
      </c>
      <c r="QOT201" s="87">
        <f>QOR201*(($H$150)+1)+(IF(QOS201&lt;101,QOS201,IF(QOS201&lt;201,QOS201/2,IF(QOS201&lt;=301,QOS201/3,QOS201/4))))</f>
        <v>0</v>
      </c>
      <c r="QOU201" s="108">
        <v>5</v>
      </c>
      <c r="QOV201" s="109"/>
      <c r="QOW201" s="87"/>
      <c r="QOX201" s="87"/>
      <c r="QOY201" s="87">
        <v>0</v>
      </c>
      <c r="QOZ201" s="87">
        <f>QOX201+QOY201</f>
        <v>0</v>
      </c>
      <c r="QPA201" s="87">
        <v>0</v>
      </c>
      <c r="QPB201" s="87">
        <f>QOZ201*(($H$150)+1)+(IF(QPA201&lt;101,QPA201,IF(QPA201&lt;201,QPA201/2,IF(QPA201&lt;=301,QPA201/3,QPA201/4))))</f>
        <v>0</v>
      </c>
      <c r="QPC201" s="108">
        <v>5</v>
      </c>
      <c r="QPD201" s="109"/>
      <c r="QPE201" s="87"/>
      <c r="QPF201" s="87"/>
      <c r="QPG201" s="87">
        <v>0</v>
      </c>
      <c r="QPH201" s="87">
        <f>QPF201+QPG201</f>
        <v>0</v>
      </c>
      <c r="QPI201" s="87">
        <v>0</v>
      </c>
      <c r="QPJ201" s="87">
        <f>QPH201*(($H$150)+1)+(IF(QPI201&lt;101,QPI201,IF(QPI201&lt;201,QPI201/2,IF(QPI201&lt;=301,QPI201/3,QPI201/4))))</f>
        <v>0</v>
      </c>
      <c r="QPK201" s="108">
        <v>5</v>
      </c>
      <c r="QPL201" s="109"/>
      <c r="QPM201" s="87"/>
      <c r="QPN201" s="87"/>
      <c r="QPO201" s="87">
        <v>0</v>
      </c>
      <c r="QPP201" s="87">
        <f>QPN201+QPO201</f>
        <v>0</v>
      </c>
      <c r="QPQ201" s="87">
        <v>0</v>
      </c>
      <c r="QPR201" s="87">
        <f>QPP201*(($H$150)+1)+(IF(QPQ201&lt;101,QPQ201,IF(QPQ201&lt;201,QPQ201/2,IF(QPQ201&lt;=301,QPQ201/3,QPQ201/4))))</f>
        <v>0</v>
      </c>
      <c r="QPS201" s="108">
        <v>5</v>
      </c>
      <c r="QPT201" s="109"/>
      <c r="QPU201" s="87"/>
      <c r="QPV201" s="87"/>
      <c r="QPW201" s="87">
        <v>0</v>
      </c>
      <c r="QPX201" s="87">
        <f>QPV201+QPW201</f>
        <v>0</v>
      </c>
      <c r="QPY201" s="87">
        <v>0</v>
      </c>
      <c r="QPZ201" s="87">
        <f>QPX201*(($H$150)+1)+(IF(QPY201&lt;101,QPY201,IF(QPY201&lt;201,QPY201/2,IF(QPY201&lt;=301,QPY201/3,QPY201/4))))</f>
        <v>0</v>
      </c>
      <c r="QQA201" s="108">
        <v>5</v>
      </c>
      <c r="QQB201" s="109"/>
      <c r="QQC201" s="87"/>
      <c r="QQD201" s="87"/>
      <c r="QQE201" s="87">
        <v>0</v>
      </c>
      <c r="QQF201" s="87">
        <f>QQD201+QQE201</f>
        <v>0</v>
      </c>
      <c r="QQG201" s="87">
        <v>0</v>
      </c>
      <c r="QQH201" s="87">
        <f>QQF201*(($H$150)+1)+(IF(QQG201&lt;101,QQG201,IF(QQG201&lt;201,QQG201/2,IF(QQG201&lt;=301,QQG201/3,QQG201/4))))</f>
        <v>0</v>
      </c>
      <c r="QQI201" s="108">
        <v>5</v>
      </c>
      <c r="QQJ201" s="109"/>
      <c r="QQK201" s="87"/>
      <c r="QQL201" s="87"/>
      <c r="QQM201" s="87">
        <v>0</v>
      </c>
      <c r="QQN201" s="87">
        <f>QQL201+QQM201</f>
        <v>0</v>
      </c>
      <c r="QQO201" s="87">
        <v>0</v>
      </c>
      <c r="QQP201" s="87">
        <f>QQN201*(($H$150)+1)+(IF(QQO201&lt;101,QQO201,IF(QQO201&lt;201,QQO201/2,IF(QQO201&lt;=301,QQO201/3,QQO201/4))))</f>
        <v>0</v>
      </c>
      <c r="QQQ201" s="108">
        <v>5</v>
      </c>
      <c r="QQR201" s="109"/>
      <c r="QQS201" s="87"/>
      <c r="QQT201" s="87"/>
      <c r="QQU201" s="87">
        <v>0</v>
      </c>
      <c r="QQV201" s="87">
        <f>QQT201+QQU201</f>
        <v>0</v>
      </c>
      <c r="QQW201" s="87">
        <v>0</v>
      </c>
      <c r="QQX201" s="87">
        <f>QQV201*(($H$150)+1)+(IF(QQW201&lt;101,QQW201,IF(QQW201&lt;201,QQW201/2,IF(QQW201&lt;=301,QQW201/3,QQW201/4))))</f>
        <v>0</v>
      </c>
      <c r="QQY201" s="108">
        <v>5</v>
      </c>
      <c r="QQZ201" s="109"/>
      <c r="QRA201" s="87"/>
      <c r="QRB201" s="87"/>
      <c r="QRC201" s="87">
        <v>0</v>
      </c>
      <c r="QRD201" s="87">
        <f>QRB201+QRC201</f>
        <v>0</v>
      </c>
      <c r="QRE201" s="87">
        <v>0</v>
      </c>
      <c r="QRF201" s="87">
        <f>QRD201*(($H$150)+1)+(IF(QRE201&lt;101,QRE201,IF(QRE201&lt;201,QRE201/2,IF(QRE201&lt;=301,QRE201/3,QRE201/4))))</f>
        <v>0</v>
      </c>
      <c r="QRG201" s="108">
        <v>5</v>
      </c>
      <c r="QRH201" s="109"/>
      <c r="QRI201" s="87"/>
      <c r="QRJ201" s="87"/>
      <c r="QRK201" s="87">
        <v>0</v>
      </c>
      <c r="QRL201" s="87">
        <f>QRJ201+QRK201</f>
        <v>0</v>
      </c>
      <c r="QRM201" s="87">
        <v>0</v>
      </c>
      <c r="QRN201" s="87">
        <f>QRL201*(($H$150)+1)+(IF(QRM201&lt;101,QRM201,IF(QRM201&lt;201,QRM201/2,IF(QRM201&lt;=301,QRM201/3,QRM201/4))))</f>
        <v>0</v>
      </c>
      <c r="QRO201" s="108">
        <v>5</v>
      </c>
      <c r="QRP201" s="109"/>
      <c r="QRQ201" s="87"/>
      <c r="QRR201" s="87"/>
      <c r="QRS201" s="87">
        <v>0</v>
      </c>
      <c r="QRT201" s="87">
        <f>QRR201+QRS201</f>
        <v>0</v>
      </c>
      <c r="QRU201" s="87">
        <v>0</v>
      </c>
      <c r="QRV201" s="87">
        <f>QRT201*(($H$150)+1)+(IF(QRU201&lt;101,QRU201,IF(QRU201&lt;201,QRU201/2,IF(QRU201&lt;=301,QRU201/3,QRU201/4))))</f>
        <v>0</v>
      </c>
      <c r="QRW201" s="108">
        <v>5</v>
      </c>
      <c r="QRX201" s="109"/>
      <c r="QRY201" s="87"/>
      <c r="QRZ201" s="87"/>
      <c r="QSA201" s="87">
        <v>0</v>
      </c>
      <c r="QSB201" s="87">
        <f>QRZ201+QSA201</f>
        <v>0</v>
      </c>
      <c r="QSC201" s="87">
        <v>0</v>
      </c>
      <c r="QSD201" s="87">
        <f>QSB201*(($H$150)+1)+(IF(QSC201&lt;101,QSC201,IF(QSC201&lt;201,QSC201/2,IF(QSC201&lt;=301,QSC201/3,QSC201/4))))</f>
        <v>0</v>
      </c>
      <c r="QSE201" s="108">
        <v>5</v>
      </c>
      <c r="QSF201" s="109"/>
      <c r="QSG201" s="87"/>
      <c r="QSH201" s="87"/>
      <c r="QSI201" s="87">
        <v>0</v>
      </c>
      <c r="QSJ201" s="87">
        <f>QSH201+QSI201</f>
        <v>0</v>
      </c>
      <c r="QSK201" s="87">
        <v>0</v>
      </c>
      <c r="QSL201" s="87">
        <f>QSJ201*(($H$150)+1)+(IF(QSK201&lt;101,QSK201,IF(QSK201&lt;201,QSK201/2,IF(QSK201&lt;=301,QSK201/3,QSK201/4))))</f>
        <v>0</v>
      </c>
      <c r="QSM201" s="108">
        <v>5</v>
      </c>
      <c r="QSN201" s="109"/>
      <c r="QSO201" s="87"/>
      <c r="QSP201" s="87"/>
      <c r="QSQ201" s="87">
        <v>0</v>
      </c>
      <c r="QSR201" s="87">
        <f>QSP201+QSQ201</f>
        <v>0</v>
      </c>
      <c r="QSS201" s="87">
        <v>0</v>
      </c>
      <c r="QST201" s="87">
        <f>QSR201*(($H$150)+1)+(IF(QSS201&lt;101,QSS201,IF(QSS201&lt;201,QSS201/2,IF(QSS201&lt;=301,QSS201/3,QSS201/4))))</f>
        <v>0</v>
      </c>
      <c r="QSU201" s="108">
        <v>5</v>
      </c>
      <c r="QSV201" s="109"/>
      <c r="QSW201" s="87"/>
      <c r="QSX201" s="87"/>
      <c r="QSY201" s="87">
        <v>0</v>
      </c>
      <c r="QSZ201" s="87">
        <f>QSX201+QSY201</f>
        <v>0</v>
      </c>
      <c r="QTA201" s="87">
        <v>0</v>
      </c>
      <c r="QTB201" s="87">
        <f>QSZ201*(($H$150)+1)+(IF(QTA201&lt;101,QTA201,IF(QTA201&lt;201,QTA201/2,IF(QTA201&lt;=301,QTA201/3,QTA201/4))))</f>
        <v>0</v>
      </c>
      <c r="QTC201" s="108">
        <v>5</v>
      </c>
      <c r="QTD201" s="109"/>
      <c r="QTE201" s="87"/>
      <c r="QTF201" s="87"/>
      <c r="QTG201" s="87">
        <v>0</v>
      </c>
      <c r="QTH201" s="87">
        <f>QTF201+QTG201</f>
        <v>0</v>
      </c>
      <c r="QTI201" s="87">
        <v>0</v>
      </c>
      <c r="QTJ201" s="87">
        <f>QTH201*(($H$150)+1)+(IF(QTI201&lt;101,QTI201,IF(QTI201&lt;201,QTI201/2,IF(QTI201&lt;=301,QTI201/3,QTI201/4))))</f>
        <v>0</v>
      </c>
      <c r="QTK201" s="108">
        <v>5</v>
      </c>
      <c r="QTL201" s="109"/>
      <c r="QTM201" s="87"/>
      <c r="QTN201" s="87"/>
      <c r="QTO201" s="87">
        <v>0</v>
      </c>
      <c r="QTP201" s="87">
        <f>QTN201+QTO201</f>
        <v>0</v>
      </c>
      <c r="QTQ201" s="87">
        <v>0</v>
      </c>
      <c r="QTR201" s="87">
        <f>QTP201*(($H$150)+1)+(IF(QTQ201&lt;101,QTQ201,IF(QTQ201&lt;201,QTQ201/2,IF(QTQ201&lt;=301,QTQ201/3,QTQ201/4))))</f>
        <v>0</v>
      </c>
      <c r="QTS201" s="108">
        <v>5</v>
      </c>
      <c r="QTT201" s="109"/>
      <c r="QTU201" s="87"/>
      <c r="QTV201" s="87"/>
      <c r="QTW201" s="87">
        <v>0</v>
      </c>
      <c r="QTX201" s="87">
        <f>QTV201+QTW201</f>
        <v>0</v>
      </c>
      <c r="QTY201" s="87">
        <v>0</v>
      </c>
      <c r="QTZ201" s="87">
        <f>QTX201*(($H$150)+1)+(IF(QTY201&lt;101,QTY201,IF(QTY201&lt;201,QTY201/2,IF(QTY201&lt;=301,QTY201/3,QTY201/4))))</f>
        <v>0</v>
      </c>
      <c r="QUA201" s="108">
        <v>5</v>
      </c>
      <c r="QUB201" s="109"/>
      <c r="QUC201" s="87"/>
      <c r="QUD201" s="87"/>
      <c r="QUE201" s="87">
        <v>0</v>
      </c>
      <c r="QUF201" s="87">
        <f>QUD201+QUE201</f>
        <v>0</v>
      </c>
      <c r="QUG201" s="87">
        <v>0</v>
      </c>
      <c r="QUH201" s="87">
        <f>QUF201*(($H$150)+1)+(IF(QUG201&lt;101,QUG201,IF(QUG201&lt;201,QUG201/2,IF(QUG201&lt;=301,QUG201/3,QUG201/4))))</f>
        <v>0</v>
      </c>
      <c r="QUI201" s="108">
        <v>5</v>
      </c>
      <c r="QUJ201" s="109"/>
      <c r="QUK201" s="87"/>
      <c r="QUL201" s="87"/>
      <c r="QUM201" s="87">
        <v>0</v>
      </c>
      <c r="QUN201" s="87">
        <f>QUL201+QUM201</f>
        <v>0</v>
      </c>
      <c r="QUO201" s="87">
        <v>0</v>
      </c>
      <c r="QUP201" s="87">
        <f>QUN201*(($H$150)+1)+(IF(QUO201&lt;101,QUO201,IF(QUO201&lt;201,QUO201/2,IF(QUO201&lt;=301,QUO201/3,QUO201/4))))</f>
        <v>0</v>
      </c>
      <c r="QUQ201" s="108">
        <v>5</v>
      </c>
      <c r="QUR201" s="109"/>
      <c r="QUS201" s="87"/>
      <c r="QUT201" s="87"/>
      <c r="QUU201" s="87">
        <v>0</v>
      </c>
      <c r="QUV201" s="87">
        <f>QUT201+QUU201</f>
        <v>0</v>
      </c>
      <c r="QUW201" s="87">
        <v>0</v>
      </c>
      <c r="QUX201" s="87">
        <f>QUV201*(($H$150)+1)+(IF(QUW201&lt;101,QUW201,IF(QUW201&lt;201,QUW201/2,IF(QUW201&lt;=301,QUW201/3,QUW201/4))))</f>
        <v>0</v>
      </c>
      <c r="QUY201" s="108">
        <v>5</v>
      </c>
      <c r="QUZ201" s="109"/>
      <c r="QVA201" s="87"/>
      <c r="QVB201" s="87"/>
      <c r="QVC201" s="87">
        <v>0</v>
      </c>
      <c r="QVD201" s="87">
        <f>QVB201+QVC201</f>
        <v>0</v>
      </c>
      <c r="QVE201" s="87">
        <v>0</v>
      </c>
      <c r="QVF201" s="87">
        <f>QVD201*(($H$150)+1)+(IF(QVE201&lt;101,QVE201,IF(QVE201&lt;201,QVE201/2,IF(QVE201&lt;=301,QVE201/3,QVE201/4))))</f>
        <v>0</v>
      </c>
      <c r="QVG201" s="108">
        <v>5</v>
      </c>
      <c r="QVH201" s="109"/>
      <c r="QVI201" s="87"/>
      <c r="QVJ201" s="87"/>
      <c r="QVK201" s="87">
        <v>0</v>
      </c>
      <c r="QVL201" s="87">
        <f>QVJ201+QVK201</f>
        <v>0</v>
      </c>
      <c r="QVM201" s="87">
        <v>0</v>
      </c>
      <c r="QVN201" s="87">
        <f>QVL201*(($H$150)+1)+(IF(QVM201&lt;101,QVM201,IF(QVM201&lt;201,QVM201/2,IF(QVM201&lt;=301,QVM201/3,QVM201/4))))</f>
        <v>0</v>
      </c>
      <c r="QVO201" s="108">
        <v>5</v>
      </c>
      <c r="QVP201" s="109"/>
      <c r="QVQ201" s="87"/>
      <c r="QVR201" s="87"/>
      <c r="QVS201" s="87">
        <v>0</v>
      </c>
      <c r="QVT201" s="87">
        <f>QVR201+QVS201</f>
        <v>0</v>
      </c>
      <c r="QVU201" s="87">
        <v>0</v>
      </c>
      <c r="QVV201" s="87">
        <f>QVT201*(($H$150)+1)+(IF(QVU201&lt;101,QVU201,IF(QVU201&lt;201,QVU201/2,IF(QVU201&lt;=301,QVU201/3,QVU201/4))))</f>
        <v>0</v>
      </c>
      <c r="QVW201" s="108">
        <v>5</v>
      </c>
      <c r="QVX201" s="109"/>
      <c r="QVY201" s="87"/>
      <c r="QVZ201" s="87"/>
      <c r="QWA201" s="87">
        <v>0</v>
      </c>
      <c r="QWB201" s="87">
        <f>QVZ201+QWA201</f>
        <v>0</v>
      </c>
      <c r="QWC201" s="87">
        <v>0</v>
      </c>
      <c r="QWD201" s="87">
        <f>QWB201*(($H$150)+1)+(IF(QWC201&lt;101,QWC201,IF(QWC201&lt;201,QWC201/2,IF(QWC201&lt;=301,QWC201/3,QWC201/4))))</f>
        <v>0</v>
      </c>
      <c r="QWE201" s="108">
        <v>5</v>
      </c>
      <c r="QWF201" s="109"/>
      <c r="QWG201" s="87"/>
      <c r="QWH201" s="87"/>
      <c r="QWI201" s="87">
        <v>0</v>
      </c>
      <c r="QWJ201" s="87">
        <f>QWH201+QWI201</f>
        <v>0</v>
      </c>
      <c r="QWK201" s="87">
        <v>0</v>
      </c>
      <c r="QWL201" s="87">
        <f>QWJ201*(($H$150)+1)+(IF(QWK201&lt;101,QWK201,IF(QWK201&lt;201,QWK201/2,IF(QWK201&lt;=301,QWK201/3,QWK201/4))))</f>
        <v>0</v>
      </c>
      <c r="QWM201" s="108">
        <v>5</v>
      </c>
      <c r="QWN201" s="109"/>
      <c r="QWO201" s="87"/>
      <c r="QWP201" s="87"/>
      <c r="QWQ201" s="87">
        <v>0</v>
      </c>
      <c r="QWR201" s="87">
        <f>QWP201+QWQ201</f>
        <v>0</v>
      </c>
      <c r="QWS201" s="87">
        <v>0</v>
      </c>
      <c r="QWT201" s="87">
        <f>QWR201*(($H$150)+1)+(IF(QWS201&lt;101,QWS201,IF(QWS201&lt;201,QWS201/2,IF(QWS201&lt;=301,QWS201/3,QWS201/4))))</f>
        <v>0</v>
      </c>
      <c r="QWU201" s="108">
        <v>5</v>
      </c>
      <c r="QWV201" s="109"/>
      <c r="QWW201" s="87"/>
      <c r="QWX201" s="87"/>
      <c r="QWY201" s="87">
        <v>0</v>
      </c>
      <c r="QWZ201" s="87">
        <f>QWX201+QWY201</f>
        <v>0</v>
      </c>
      <c r="QXA201" s="87">
        <v>0</v>
      </c>
      <c r="QXB201" s="87">
        <f>QWZ201*(($H$150)+1)+(IF(QXA201&lt;101,QXA201,IF(QXA201&lt;201,QXA201/2,IF(QXA201&lt;=301,QXA201/3,QXA201/4))))</f>
        <v>0</v>
      </c>
      <c r="QXC201" s="108">
        <v>5</v>
      </c>
      <c r="QXD201" s="109"/>
      <c r="QXE201" s="87"/>
      <c r="QXF201" s="87"/>
      <c r="QXG201" s="87">
        <v>0</v>
      </c>
      <c r="QXH201" s="87">
        <f>QXF201+QXG201</f>
        <v>0</v>
      </c>
      <c r="QXI201" s="87">
        <v>0</v>
      </c>
      <c r="QXJ201" s="87">
        <f>QXH201*(($H$150)+1)+(IF(QXI201&lt;101,QXI201,IF(QXI201&lt;201,QXI201/2,IF(QXI201&lt;=301,QXI201/3,QXI201/4))))</f>
        <v>0</v>
      </c>
      <c r="QXK201" s="108">
        <v>5</v>
      </c>
      <c r="QXL201" s="109"/>
      <c r="QXM201" s="87"/>
      <c r="QXN201" s="87"/>
      <c r="QXO201" s="87">
        <v>0</v>
      </c>
      <c r="QXP201" s="87">
        <f>QXN201+QXO201</f>
        <v>0</v>
      </c>
      <c r="QXQ201" s="87">
        <v>0</v>
      </c>
      <c r="QXR201" s="87">
        <f>QXP201*(($H$150)+1)+(IF(QXQ201&lt;101,QXQ201,IF(QXQ201&lt;201,QXQ201/2,IF(QXQ201&lt;=301,QXQ201/3,QXQ201/4))))</f>
        <v>0</v>
      </c>
      <c r="QXS201" s="108">
        <v>5</v>
      </c>
      <c r="QXT201" s="109"/>
      <c r="QXU201" s="87"/>
      <c r="QXV201" s="87"/>
      <c r="QXW201" s="87">
        <v>0</v>
      </c>
      <c r="QXX201" s="87">
        <f>QXV201+QXW201</f>
        <v>0</v>
      </c>
      <c r="QXY201" s="87">
        <v>0</v>
      </c>
      <c r="QXZ201" s="87">
        <f>QXX201*(($H$150)+1)+(IF(QXY201&lt;101,QXY201,IF(QXY201&lt;201,QXY201/2,IF(QXY201&lt;=301,QXY201/3,QXY201/4))))</f>
        <v>0</v>
      </c>
      <c r="QYA201" s="108">
        <v>5</v>
      </c>
      <c r="QYB201" s="109"/>
      <c r="QYC201" s="87"/>
      <c r="QYD201" s="87"/>
      <c r="QYE201" s="87">
        <v>0</v>
      </c>
      <c r="QYF201" s="87">
        <f>QYD201+QYE201</f>
        <v>0</v>
      </c>
      <c r="QYG201" s="87">
        <v>0</v>
      </c>
      <c r="QYH201" s="87">
        <f>QYF201*(($H$150)+1)+(IF(QYG201&lt;101,QYG201,IF(QYG201&lt;201,QYG201/2,IF(QYG201&lt;=301,QYG201/3,QYG201/4))))</f>
        <v>0</v>
      </c>
      <c r="QYI201" s="108">
        <v>5</v>
      </c>
      <c r="QYJ201" s="109"/>
      <c r="QYK201" s="87"/>
      <c r="QYL201" s="87"/>
      <c r="QYM201" s="87">
        <v>0</v>
      </c>
      <c r="QYN201" s="87">
        <f>QYL201+QYM201</f>
        <v>0</v>
      </c>
      <c r="QYO201" s="87">
        <v>0</v>
      </c>
      <c r="QYP201" s="87">
        <f>QYN201*(($H$150)+1)+(IF(QYO201&lt;101,QYO201,IF(QYO201&lt;201,QYO201/2,IF(QYO201&lt;=301,QYO201/3,QYO201/4))))</f>
        <v>0</v>
      </c>
      <c r="QYQ201" s="108">
        <v>5</v>
      </c>
      <c r="QYR201" s="109"/>
      <c r="QYS201" s="87"/>
      <c r="QYT201" s="87"/>
      <c r="QYU201" s="87">
        <v>0</v>
      </c>
      <c r="QYV201" s="87">
        <f>QYT201+QYU201</f>
        <v>0</v>
      </c>
      <c r="QYW201" s="87">
        <v>0</v>
      </c>
      <c r="QYX201" s="87">
        <f>QYV201*(($H$150)+1)+(IF(QYW201&lt;101,QYW201,IF(QYW201&lt;201,QYW201/2,IF(QYW201&lt;=301,QYW201/3,QYW201/4))))</f>
        <v>0</v>
      </c>
      <c r="QYY201" s="108">
        <v>5</v>
      </c>
      <c r="QYZ201" s="109"/>
      <c r="QZA201" s="87"/>
      <c r="QZB201" s="87"/>
      <c r="QZC201" s="87">
        <v>0</v>
      </c>
      <c r="QZD201" s="87">
        <f>QZB201+QZC201</f>
        <v>0</v>
      </c>
      <c r="QZE201" s="87">
        <v>0</v>
      </c>
      <c r="QZF201" s="87">
        <f>QZD201*(($H$150)+1)+(IF(QZE201&lt;101,QZE201,IF(QZE201&lt;201,QZE201/2,IF(QZE201&lt;=301,QZE201/3,QZE201/4))))</f>
        <v>0</v>
      </c>
      <c r="QZG201" s="108">
        <v>5</v>
      </c>
      <c r="QZH201" s="109"/>
      <c r="QZI201" s="87"/>
      <c r="QZJ201" s="87"/>
      <c r="QZK201" s="87">
        <v>0</v>
      </c>
      <c r="QZL201" s="87">
        <f>QZJ201+QZK201</f>
        <v>0</v>
      </c>
      <c r="QZM201" s="87">
        <v>0</v>
      </c>
      <c r="QZN201" s="87">
        <f>QZL201*(($H$150)+1)+(IF(QZM201&lt;101,QZM201,IF(QZM201&lt;201,QZM201/2,IF(QZM201&lt;=301,QZM201/3,QZM201/4))))</f>
        <v>0</v>
      </c>
      <c r="QZO201" s="108">
        <v>5</v>
      </c>
      <c r="QZP201" s="109"/>
      <c r="QZQ201" s="87"/>
      <c r="QZR201" s="87"/>
      <c r="QZS201" s="87">
        <v>0</v>
      </c>
      <c r="QZT201" s="87">
        <f>QZR201+QZS201</f>
        <v>0</v>
      </c>
      <c r="QZU201" s="87">
        <v>0</v>
      </c>
      <c r="QZV201" s="87">
        <f>QZT201*(($H$150)+1)+(IF(QZU201&lt;101,QZU201,IF(QZU201&lt;201,QZU201/2,IF(QZU201&lt;=301,QZU201/3,QZU201/4))))</f>
        <v>0</v>
      </c>
      <c r="QZW201" s="108">
        <v>5</v>
      </c>
      <c r="QZX201" s="109"/>
      <c r="QZY201" s="87"/>
      <c r="QZZ201" s="87"/>
      <c r="RAA201" s="87">
        <v>0</v>
      </c>
      <c r="RAB201" s="87">
        <f>QZZ201+RAA201</f>
        <v>0</v>
      </c>
      <c r="RAC201" s="87">
        <v>0</v>
      </c>
      <c r="RAD201" s="87">
        <f>RAB201*(($H$150)+1)+(IF(RAC201&lt;101,RAC201,IF(RAC201&lt;201,RAC201/2,IF(RAC201&lt;=301,RAC201/3,RAC201/4))))</f>
        <v>0</v>
      </c>
      <c r="RAE201" s="108">
        <v>5</v>
      </c>
      <c r="RAF201" s="109"/>
      <c r="RAG201" s="87"/>
      <c r="RAH201" s="87"/>
      <c r="RAI201" s="87">
        <v>0</v>
      </c>
      <c r="RAJ201" s="87">
        <f>RAH201+RAI201</f>
        <v>0</v>
      </c>
      <c r="RAK201" s="87">
        <v>0</v>
      </c>
      <c r="RAL201" s="87">
        <f>RAJ201*(($H$150)+1)+(IF(RAK201&lt;101,RAK201,IF(RAK201&lt;201,RAK201/2,IF(RAK201&lt;=301,RAK201/3,RAK201/4))))</f>
        <v>0</v>
      </c>
      <c r="RAM201" s="108">
        <v>5</v>
      </c>
      <c r="RAN201" s="109"/>
      <c r="RAO201" s="87"/>
      <c r="RAP201" s="87"/>
      <c r="RAQ201" s="87">
        <v>0</v>
      </c>
      <c r="RAR201" s="87">
        <f>RAP201+RAQ201</f>
        <v>0</v>
      </c>
      <c r="RAS201" s="87">
        <v>0</v>
      </c>
      <c r="RAT201" s="87">
        <f>RAR201*(($H$150)+1)+(IF(RAS201&lt;101,RAS201,IF(RAS201&lt;201,RAS201/2,IF(RAS201&lt;=301,RAS201/3,RAS201/4))))</f>
        <v>0</v>
      </c>
      <c r="RAU201" s="108">
        <v>5</v>
      </c>
      <c r="RAV201" s="109"/>
      <c r="RAW201" s="87"/>
      <c r="RAX201" s="87"/>
      <c r="RAY201" s="87">
        <v>0</v>
      </c>
      <c r="RAZ201" s="87">
        <f>RAX201+RAY201</f>
        <v>0</v>
      </c>
      <c r="RBA201" s="87">
        <v>0</v>
      </c>
      <c r="RBB201" s="87">
        <f>RAZ201*(($H$150)+1)+(IF(RBA201&lt;101,RBA201,IF(RBA201&lt;201,RBA201/2,IF(RBA201&lt;=301,RBA201/3,RBA201/4))))</f>
        <v>0</v>
      </c>
      <c r="RBC201" s="108">
        <v>5</v>
      </c>
      <c r="RBD201" s="109"/>
      <c r="RBE201" s="87"/>
      <c r="RBF201" s="87"/>
      <c r="RBG201" s="87">
        <v>0</v>
      </c>
      <c r="RBH201" s="87">
        <f>RBF201+RBG201</f>
        <v>0</v>
      </c>
      <c r="RBI201" s="87">
        <v>0</v>
      </c>
      <c r="RBJ201" s="87">
        <f>RBH201*(($H$150)+1)+(IF(RBI201&lt;101,RBI201,IF(RBI201&lt;201,RBI201/2,IF(RBI201&lt;=301,RBI201/3,RBI201/4))))</f>
        <v>0</v>
      </c>
      <c r="RBK201" s="108">
        <v>5</v>
      </c>
      <c r="RBL201" s="109"/>
      <c r="RBM201" s="87"/>
      <c r="RBN201" s="87"/>
      <c r="RBO201" s="87">
        <v>0</v>
      </c>
      <c r="RBP201" s="87">
        <f>RBN201+RBO201</f>
        <v>0</v>
      </c>
      <c r="RBQ201" s="87">
        <v>0</v>
      </c>
      <c r="RBR201" s="87">
        <f>RBP201*(($H$150)+1)+(IF(RBQ201&lt;101,RBQ201,IF(RBQ201&lt;201,RBQ201/2,IF(RBQ201&lt;=301,RBQ201/3,RBQ201/4))))</f>
        <v>0</v>
      </c>
      <c r="RBS201" s="108">
        <v>5</v>
      </c>
      <c r="RBT201" s="109"/>
      <c r="RBU201" s="87"/>
      <c r="RBV201" s="87"/>
      <c r="RBW201" s="87">
        <v>0</v>
      </c>
      <c r="RBX201" s="87">
        <f>RBV201+RBW201</f>
        <v>0</v>
      </c>
      <c r="RBY201" s="87">
        <v>0</v>
      </c>
      <c r="RBZ201" s="87">
        <f>RBX201*(($H$150)+1)+(IF(RBY201&lt;101,RBY201,IF(RBY201&lt;201,RBY201/2,IF(RBY201&lt;=301,RBY201/3,RBY201/4))))</f>
        <v>0</v>
      </c>
      <c r="RCA201" s="108">
        <v>5</v>
      </c>
      <c r="RCB201" s="109"/>
      <c r="RCC201" s="87"/>
      <c r="RCD201" s="87"/>
      <c r="RCE201" s="87">
        <v>0</v>
      </c>
      <c r="RCF201" s="87">
        <f>RCD201+RCE201</f>
        <v>0</v>
      </c>
      <c r="RCG201" s="87">
        <v>0</v>
      </c>
      <c r="RCH201" s="87">
        <f>RCF201*(($H$150)+1)+(IF(RCG201&lt;101,RCG201,IF(RCG201&lt;201,RCG201/2,IF(RCG201&lt;=301,RCG201/3,RCG201/4))))</f>
        <v>0</v>
      </c>
      <c r="RCI201" s="108">
        <v>5</v>
      </c>
      <c r="RCJ201" s="109"/>
      <c r="RCK201" s="87"/>
      <c r="RCL201" s="87"/>
      <c r="RCM201" s="87">
        <v>0</v>
      </c>
      <c r="RCN201" s="87">
        <f>RCL201+RCM201</f>
        <v>0</v>
      </c>
      <c r="RCO201" s="87">
        <v>0</v>
      </c>
      <c r="RCP201" s="87">
        <f>RCN201*(($H$150)+1)+(IF(RCO201&lt;101,RCO201,IF(RCO201&lt;201,RCO201/2,IF(RCO201&lt;=301,RCO201/3,RCO201/4))))</f>
        <v>0</v>
      </c>
      <c r="RCQ201" s="108">
        <v>5</v>
      </c>
      <c r="RCR201" s="109"/>
      <c r="RCS201" s="87"/>
      <c r="RCT201" s="87"/>
      <c r="RCU201" s="87">
        <v>0</v>
      </c>
      <c r="RCV201" s="87">
        <f>RCT201+RCU201</f>
        <v>0</v>
      </c>
      <c r="RCW201" s="87">
        <v>0</v>
      </c>
      <c r="RCX201" s="87">
        <f>RCV201*(($H$150)+1)+(IF(RCW201&lt;101,RCW201,IF(RCW201&lt;201,RCW201/2,IF(RCW201&lt;=301,RCW201/3,RCW201/4))))</f>
        <v>0</v>
      </c>
      <c r="RCY201" s="108">
        <v>5</v>
      </c>
      <c r="RCZ201" s="109"/>
      <c r="RDA201" s="87"/>
      <c r="RDB201" s="87"/>
      <c r="RDC201" s="87">
        <v>0</v>
      </c>
      <c r="RDD201" s="87">
        <f>RDB201+RDC201</f>
        <v>0</v>
      </c>
      <c r="RDE201" s="87">
        <v>0</v>
      </c>
      <c r="RDF201" s="87">
        <f>RDD201*(($H$150)+1)+(IF(RDE201&lt;101,RDE201,IF(RDE201&lt;201,RDE201/2,IF(RDE201&lt;=301,RDE201/3,RDE201/4))))</f>
        <v>0</v>
      </c>
      <c r="RDG201" s="108">
        <v>5</v>
      </c>
      <c r="RDH201" s="109"/>
      <c r="RDI201" s="87"/>
      <c r="RDJ201" s="87"/>
      <c r="RDK201" s="87">
        <v>0</v>
      </c>
      <c r="RDL201" s="87">
        <f>RDJ201+RDK201</f>
        <v>0</v>
      </c>
      <c r="RDM201" s="87">
        <v>0</v>
      </c>
      <c r="RDN201" s="87">
        <f>RDL201*(($H$150)+1)+(IF(RDM201&lt;101,RDM201,IF(RDM201&lt;201,RDM201/2,IF(RDM201&lt;=301,RDM201/3,RDM201/4))))</f>
        <v>0</v>
      </c>
      <c r="RDO201" s="108">
        <v>5</v>
      </c>
      <c r="RDP201" s="109"/>
      <c r="RDQ201" s="87"/>
      <c r="RDR201" s="87"/>
      <c r="RDS201" s="87">
        <v>0</v>
      </c>
      <c r="RDT201" s="87">
        <f>RDR201+RDS201</f>
        <v>0</v>
      </c>
      <c r="RDU201" s="87">
        <v>0</v>
      </c>
      <c r="RDV201" s="87">
        <f>RDT201*(($H$150)+1)+(IF(RDU201&lt;101,RDU201,IF(RDU201&lt;201,RDU201/2,IF(RDU201&lt;=301,RDU201/3,RDU201/4))))</f>
        <v>0</v>
      </c>
      <c r="RDW201" s="108">
        <v>5</v>
      </c>
      <c r="RDX201" s="109"/>
      <c r="RDY201" s="87"/>
      <c r="RDZ201" s="87"/>
      <c r="REA201" s="87">
        <v>0</v>
      </c>
      <c r="REB201" s="87">
        <f>RDZ201+REA201</f>
        <v>0</v>
      </c>
      <c r="REC201" s="87">
        <v>0</v>
      </c>
      <c r="RED201" s="87">
        <f>REB201*(($H$150)+1)+(IF(REC201&lt;101,REC201,IF(REC201&lt;201,REC201/2,IF(REC201&lt;=301,REC201/3,REC201/4))))</f>
        <v>0</v>
      </c>
      <c r="REE201" s="108">
        <v>5</v>
      </c>
      <c r="REF201" s="109"/>
      <c r="REG201" s="87"/>
      <c r="REH201" s="87"/>
      <c r="REI201" s="87">
        <v>0</v>
      </c>
      <c r="REJ201" s="87">
        <f>REH201+REI201</f>
        <v>0</v>
      </c>
      <c r="REK201" s="87">
        <v>0</v>
      </c>
      <c r="REL201" s="87">
        <f>REJ201*(($H$150)+1)+(IF(REK201&lt;101,REK201,IF(REK201&lt;201,REK201/2,IF(REK201&lt;=301,REK201/3,REK201/4))))</f>
        <v>0</v>
      </c>
      <c r="REM201" s="108">
        <v>5</v>
      </c>
      <c r="REN201" s="109"/>
      <c r="REO201" s="87"/>
      <c r="REP201" s="87"/>
      <c r="REQ201" s="87">
        <v>0</v>
      </c>
      <c r="RER201" s="87">
        <f>REP201+REQ201</f>
        <v>0</v>
      </c>
      <c r="RES201" s="87">
        <v>0</v>
      </c>
      <c r="RET201" s="87">
        <f>RER201*(($H$150)+1)+(IF(RES201&lt;101,RES201,IF(RES201&lt;201,RES201/2,IF(RES201&lt;=301,RES201/3,RES201/4))))</f>
        <v>0</v>
      </c>
      <c r="REU201" s="108">
        <v>5</v>
      </c>
      <c r="REV201" s="109"/>
      <c r="REW201" s="87"/>
      <c r="REX201" s="87"/>
      <c r="REY201" s="87">
        <v>0</v>
      </c>
      <c r="REZ201" s="87">
        <f>REX201+REY201</f>
        <v>0</v>
      </c>
      <c r="RFA201" s="87">
        <v>0</v>
      </c>
      <c r="RFB201" s="87">
        <f>REZ201*(($H$150)+1)+(IF(RFA201&lt;101,RFA201,IF(RFA201&lt;201,RFA201/2,IF(RFA201&lt;=301,RFA201/3,RFA201/4))))</f>
        <v>0</v>
      </c>
      <c r="RFC201" s="108">
        <v>5</v>
      </c>
      <c r="RFD201" s="109"/>
      <c r="RFE201" s="87"/>
      <c r="RFF201" s="87"/>
      <c r="RFG201" s="87">
        <v>0</v>
      </c>
      <c r="RFH201" s="87">
        <f>RFF201+RFG201</f>
        <v>0</v>
      </c>
      <c r="RFI201" s="87">
        <v>0</v>
      </c>
      <c r="RFJ201" s="87">
        <f>RFH201*(($H$150)+1)+(IF(RFI201&lt;101,RFI201,IF(RFI201&lt;201,RFI201/2,IF(RFI201&lt;=301,RFI201/3,RFI201/4))))</f>
        <v>0</v>
      </c>
      <c r="RFK201" s="108">
        <v>5</v>
      </c>
      <c r="RFL201" s="109"/>
      <c r="RFM201" s="87"/>
      <c r="RFN201" s="87"/>
      <c r="RFO201" s="87">
        <v>0</v>
      </c>
      <c r="RFP201" s="87">
        <f>RFN201+RFO201</f>
        <v>0</v>
      </c>
      <c r="RFQ201" s="87">
        <v>0</v>
      </c>
      <c r="RFR201" s="87">
        <f>RFP201*(($H$150)+1)+(IF(RFQ201&lt;101,RFQ201,IF(RFQ201&lt;201,RFQ201/2,IF(RFQ201&lt;=301,RFQ201/3,RFQ201/4))))</f>
        <v>0</v>
      </c>
      <c r="RFS201" s="108">
        <v>5</v>
      </c>
      <c r="RFT201" s="109"/>
      <c r="RFU201" s="87"/>
      <c r="RFV201" s="87"/>
      <c r="RFW201" s="87">
        <v>0</v>
      </c>
      <c r="RFX201" s="87">
        <f>RFV201+RFW201</f>
        <v>0</v>
      </c>
      <c r="RFY201" s="87">
        <v>0</v>
      </c>
      <c r="RFZ201" s="87">
        <f>RFX201*(($H$150)+1)+(IF(RFY201&lt;101,RFY201,IF(RFY201&lt;201,RFY201/2,IF(RFY201&lt;=301,RFY201/3,RFY201/4))))</f>
        <v>0</v>
      </c>
      <c r="RGA201" s="108">
        <v>5</v>
      </c>
      <c r="RGB201" s="109"/>
      <c r="RGC201" s="87"/>
      <c r="RGD201" s="87"/>
      <c r="RGE201" s="87">
        <v>0</v>
      </c>
      <c r="RGF201" s="87">
        <f>RGD201+RGE201</f>
        <v>0</v>
      </c>
      <c r="RGG201" s="87">
        <v>0</v>
      </c>
      <c r="RGH201" s="87">
        <f>RGF201*(($H$150)+1)+(IF(RGG201&lt;101,RGG201,IF(RGG201&lt;201,RGG201/2,IF(RGG201&lt;=301,RGG201/3,RGG201/4))))</f>
        <v>0</v>
      </c>
      <c r="RGI201" s="108">
        <v>5</v>
      </c>
      <c r="RGJ201" s="109"/>
      <c r="RGK201" s="87"/>
      <c r="RGL201" s="87"/>
      <c r="RGM201" s="87">
        <v>0</v>
      </c>
      <c r="RGN201" s="87">
        <f>RGL201+RGM201</f>
        <v>0</v>
      </c>
      <c r="RGO201" s="87">
        <v>0</v>
      </c>
      <c r="RGP201" s="87">
        <f>RGN201*(($H$150)+1)+(IF(RGO201&lt;101,RGO201,IF(RGO201&lt;201,RGO201/2,IF(RGO201&lt;=301,RGO201/3,RGO201/4))))</f>
        <v>0</v>
      </c>
      <c r="RGQ201" s="108">
        <v>5</v>
      </c>
      <c r="RGR201" s="109"/>
      <c r="RGS201" s="87"/>
      <c r="RGT201" s="87"/>
      <c r="RGU201" s="87">
        <v>0</v>
      </c>
      <c r="RGV201" s="87">
        <f>RGT201+RGU201</f>
        <v>0</v>
      </c>
      <c r="RGW201" s="87">
        <v>0</v>
      </c>
      <c r="RGX201" s="87">
        <f>RGV201*(($H$150)+1)+(IF(RGW201&lt;101,RGW201,IF(RGW201&lt;201,RGW201/2,IF(RGW201&lt;=301,RGW201/3,RGW201/4))))</f>
        <v>0</v>
      </c>
      <c r="RGY201" s="108">
        <v>5</v>
      </c>
      <c r="RGZ201" s="109"/>
      <c r="RHA201" s="87"/>
      <c r="RHB201" s="87"/>
      <c r="RHC201" s="87">
        <v>0</v>
      </c>
      <c r="RHD201" s="87">
        <f>RHB201+RHC201</f>
        <v>0</v>
      </c>
      <c r="RHE201" s="87">
        <v>0</v>
      </c>
      <c r="RHF201" s="87">
        <f>RHD201*(($H$150)+1)+(IF(RHE201&lt;101,RHE201,IF(RHE201&lt;201,RHE201/2,IF(RHE201&lt;=301,RHE201/3,RHE201/4))))</f>
        <v>0</v>
      </c>
      <c r="RHG201" s="108">
        <v>5</v>
      </c>
      <c r="RHH201" s="109"/>
      <c r="RHI201" s="87"/>
      <c r="RHJ201" s="87"/>
      <c r="RHK201" s="87">
        <v>0</v>
      </c>
      <c r="RHL201" s="87">
        <f>RHJ201+RHK201</f>
        <v>0</v>
      </c>
      <c r="RHM201" s="87">
        <v>0</v>
      </c>
      <c r="RHN201" s="87">
        <f>RHL201*(($H$150)+1)+(IF(RHM201&lt;101,RHM201,IF(RHM201&lt;201,RHM201/2,IF(RHM201&lt;=301,RHM201/3,RHM201/4))))</f>
        <v>0</v>
      </c>
      <c r="RHO201" s="108">
        <v>5</v>
      </c>
      <c r="RHP201" s="109"/>
      <c r="RHQ201" s="87"/>
      <c r="RHR201" s="87"/>
      <c r="RHS201" s="87">
        <v>0</v>
      </c>
      <c r="RHT201" s="87">
        <f>RHR201+RHS201</f>
        <v>0</v>
      </c>
      <c r="RHU201" s="87">
        <v>0</v>
      </c>
      <c r="RHV201" s="87">
        <f>RHT201*(($H$150)+1)+(IF(RHU201&lt;101,RHU201,IF(RHU201&lt;201,RHU201/2,IF(RHU201&lt;=301,RHU201/3,RHU201/4))))</f>
        <v>0</v>
      </c>
      <c r="RHW201" s="108">
        <v>5</v>
      </c>
      <c r="RHX201" s="109"/>
      <c r="RHY201" s="87"/>
      <c r="RHZ201" s="87"/>
      <c r="RIA201" s="87">
        <v>0</v>
      </c>
      <c r="RIB201" s="87">
        <f>RHZ201+RIA201</f>
        <v>0</v>
      </c>
      <c r="RIC201" s="87">
        <v>0</v>
      </c>
      <c r="RID201" s="87">
        <f>RIB201*(($H$150)+1)+(IF(RIC201&lt;101,RIC201,IF(RIC201&lt;201,RIC201/2,IF(RIC201&lt;=301,RIC201/3,RIC201/4))))</f>
        <v>0</v>
      </c>
      <c r="RIE201" s="108">
        <v>5</v>
      </c>
      <c r="RIF201" s="109"/>
      <c r="RIG201" s="87"/>
      <c r="RIH201" s="87"/>
      <c r="RII201" s="87">
        <v>0</v>
      </c>
      <c r="RIJ201" s="87">
        <f>RIH201+RII201</f>
        <v>0</v>
      </c>
      <c r="RIK201" s="87">
        <v>0</v>
      </c>
      <c r="RIL201" s="87">
        <f>RIJ201*(($H$150)+1)+(IF(RIK201&lt;101,RIK201,IF(RIK201&lt;201,RIK201/2,IF(RIK201&lt;=301,RIK201/3,RIK201/4))))</f>
        <v>0</v>
      </c>
      <c r="RIM201" s="108">
        <v>5</v>
      </c>
      <c r="RIN201" s="109"/>
      <c r="RIO201" s="87"/>
      <c r="RIP201" s="87"/>
      <c r="RIQ201" s="87">
        <v>0</v>
      </c>
      <c r="RIR201" s="87">
        <f>RIP201+RIQ201</f>
        <v>0</v>
      </c>
      <c r="RIS201" s="87">
        <v>0</v>
      </c>
      <c r="RIT201" s="87">
        <f>RIR201*(($H$150)+1)+(IF(RIS201&lt;101,RIS201,IF(RIS201&lt;201,RIS201/2,IF(RIS201&lt;=301,RIS201/3,RIS201/4))))</f>
        <v>0</v>
      </c>
      <c r="RIU201" s="108">
        <v>5</v>
      </c>
      <c r="RIV201" s="109"/>
      <c r="RIW201" s="87"/>
      <c r="RIX201" s="87"/>
      <c r="RIY201" s="87">
        <v>0</v>
      </c>
      <c r="RIZ201" s="87">
        <f>RIX201+RIY201</f>
        <v>0</v>
      </c>
      <c r="RJA201" s="87">
        <v>0</v>
      </c>
      <c r="RJB201" s="87">
        <f>RIZ201*(($H$150)+1)+(IF(RJA201&lt;101,RJA201,IF(RJA201&lt;201,RJA201/2,IF(RJA201&lt;=301,RJA201/3,RJA201/4))))</f>
        <v>0</v>
      </c>
      <c r="RJC201" s="108">
        <v>5</v>
      </c>
      <c r="RJD201" s="109"/>
      <c r="RJE201" s="87"/>
      <c r="RJF201" s="87"/>
      <c r="RJG201" s="87">
        <v>0</v>
      </c>
      <c r="RJH201" s="87">
        <f>RJF201+RJG201</f>
        <v>0</v>
      </c>
      <c r="RJI201" s="87">
        <v>0</v>
      </c>
      <c r="RJJ201" s="87">
        <f>RJH201*(($H$150)+1)+(IF(RJI201&lt;101,RJI201,IF(RJI201&lt;201,RJI201/2,IF(RJI201&lt;=301,RJI201/3,RJI201/4))))</f>
        <v>0</v>
      </c>
      <c r="RJK201" s="108">
        <v>5</v>
      </c>
      <c r="RJL201" s="109"/>
      <c r="RJM201" s="87"/>
      <c r="RJN201" s="87"/>
      <c r="RJO201" s="87">
        <v>0</v>
      </c>
      <c r="RJP201" s="87">
        <f>RJN201+RJO201</f>
        <v>0</v>
      </c>
      <c r="RJQ201" s="87">
        <v>0</v>
      </c>
      <c r="RJR201" s="87">
        <f>RJP201*(($H$150)+1)+(IF(RJQ201&lt;101,RJQ201,IF(RJQ201&lt;201,RJQ201/2,IF(RJQ201&lt;=301,RJQ201/3,RJQ201/4))))</f>
        <v>0</v>
      </c>
      <c r="RJS201" s="108">
        <v>5</v>
      </c>
      <c r="RJT201" s="109"/>
      <c r="RJU201" s="87"/>
      <c r="RJV201" s="87"/>
      <c r="RJW201" s="87">
        <v>0</v>
      </c>
      <c r="RJX201" s="87">
        <f>RJV201+RJW201</f>
        <v>0</v>
      </c>
      <c r="RJY201" s="87">
        <v>0</v>
      </c>
      <c r="RJZ201" s="87">
        <f>RJX201*(($H$150)+1)+(IF(RJY201&lt;101,RJY201,IF(RJY201&lt;201,RJY201/2,IF(RJY201&lt;=301,RJY201/3,RJY201/4))))</f>
        <v>0</v>
      </c>
      <c r="RKA201" s="108">
        <v>5</v>
      </c>
      <c r="RKB201" s="109"/>
      <c r="RKC201" s="87"/>
      <c r="RKD201" s="87"/>
      <c r="RKE201" s="87">
        <v>0</v>
      </c>
      <c r="RKF201" s="87">
        <f>RKD201+RKE201</f>
        <v>0</v>
      </c>
      <c r="RKG201" s="87">
        <v>0</v>
      </c>
      <c r="RKH201" s="87">
        <f>RKF201*(($H$150)+1)+(IF(RKG201&lt;101,RKG201,IF(RKG201&lt;201,RKG201/2,IF(RKG201&lt;=301,RKG201/3,RKG201/4))))</f>
        <v>0</v>
      </c>
      <c r="RKI201" s="108">
        <v>5</v>
      </c>
      <c r="RKJ201" s="109"/>
      <c r="RKK201" s="87"/>
      <c r="RKL201" s="87"/>
      <c r="RKM201" s="87">
        <v>0</v>
      </c>
      <c r="RKN201" s="87">
        <f>RKL201+RKM201</f>
        <v>0</v>
      </c>
      <c r="RKO201" s="87">
        <v>0</v>
      </c>
      <c r="RKP201" s="87">
        <f>RKN201*(($H$150)+1)+(IF(RKO201&lt;101,RKO201,IF(RKO201&lt;201,RKO201/2,IF(RKO201&lt;=301,RKO201/3,RKO201/4))))</f>
        <v>0</v>
      </c>
      <c r="RKQ201" s="108">
        <v>5</v>
      </c>
      <c r="RKR201" s="109"/>
      <c r="RKS201" s="87"/>
      <c r="RKT201" s="87"/>
      <c r="RKU201" s="87">
        <v>0</v>
      </c>
      <c r="RKV201" s="87">
        <f>RKT201+RKU201</f>
        <v>0</v>
      </c>
      <c r="RKW201" s="87">
        <v>0</v>
      </c>
      <c r="RKX201" s="87">
        <f>RKV201*(($H$150)+1)+(IF(RKW201&lt;101,RKW201,IF(RKW201&lt;201,RKW201/2,IF(RKW201&lt;=301,RKW201/3,RKW201/4))))</f>
        <v>0</v>
      </c>
      <c r="RKY201" s="108">
        <v>5</v>
      </c>
      <c r="RKZ201" s="109"/>
      <c r="RLA201" s="87"/>
      <c r="RLB201" s="87"/>
      <c r="RLC201" s="87">
        <v>0</v>
      </c>
      <c r="RLD201" s="87">
        <f>RLB201+RLC201</f>
        <v>0</v>
      </c>
      <c r="RLE201" s="87">
        <v>0</v>
      </c>
      <c r="RLF201" s="87">
        <f>RLD201*(($H$150)+1)+(IF(RLE201&lt;101,RLE201,IF(RLE201&lt;201,RLE201/2,IF(RLE201&lt;=301,RLE201/3,RLE201/4))))</f>
        <v>0</v>
      </c>
      <c r="RLG201" s="108">
        <v>5</v>
      </c>
      <c r="RLH201" s="109"/>
      <c r="RLI201" s="87"/>
      <c r="RLJ201" s="87"/>
      <c r="RLK201" s="87">
        <v>0</v>
      </c>
      <c r="RLL201" s="87">
        <f>RLJ201+RLK201</f>
        <v>0</v>
      </c>
      <c r="RLM201" s="87">
        <v>0</v>
      </c>
      <c r="RLN201" s="87">
        <f>RLL201*(($H$150)+1)+(IF(RLM201&lt;101,RLM201,IF(RLM201&lt;201,RLM201/2,IF(RLM201&lt;=301,RLM201/3,RLM201/4))))</f>
        <v>0</v>
      </c>
      <c r="RLO201" s="108">
        <v>5</v>
      </c>
      <c r="RLP201" s="109"/>
      <c r="RLQ201" s="87"/>
      <c r="RLR201" s="87"/>
      <c r="RLS201" s="87">
        <v>0</v>
      </c>
      <c r="RLT201" s="87">
        <f>RLR201+RLS201</f>
        <v>0</v>
      </c>
      <c r="RLU201" s="87">
        <v>0</v>
      </c>
      <c r="RLV201" s="87">
        <f>RLT201*(($H$150)+1)+(IF(RLU201&lt;101,RLU201,IF(RLU201&lt;201,RLU201/2,IF(RLU201&lt;=301,RLU201/3,RLU201/4))))</f>
        <v>0</v>
      </c>
      <c r="RLW201" s="108">
        <v>5</v>
      </c>
      <c r="RLX201" s="109"/>
      <c r="RLY201" s="87"/>
      <c r="RLZ201" s="87"/>
      <c r="RMA201" s="87">
        <v>0</v>
      </c>
      <c r="RMB201" s="87">
        <f>RLZ201+RMA201</f>
        <v>0</v>
      </c>
      <c r="RMC201" s="87">
        <v>0</v>
      </c>
      <c r="RMD201" s="87">
        <f>RMB201*(($H$150)+1)+(IF(RMC201&lt;101,RMC201,IF(RMC201&lt;201,RMC201/2,IF(RMC201&lt;=301,RMC201/3,RMC201/4))))</f>
        <v>0</v>
      </c>
      <c r="RME201" s="108">
        <v>5</v>
      </c>
      <c r="RMF201" s="109"/>
      <c r="RMG201" s="87"/>
      <c r="RMH201" s="87"/>
      <c r="RMI201" s="87">
        <v>0</v>
      </c>
      <c r="RMJ201" s="87">
        <f>RMH201+RMI201</f>
        <v>0</v>
      </c>
      <c r="RMK201" s="87">
        <v>0</v>
      </c>
      <c r="RML201" s="87">
        <f>RMJ201*(($H$150)+1)+(IF(RMK201&lt;101,RMK201,IF(RMK201&lt;201,RMK201/2,IF(RMK201&lt;=301,RMK201/3,RMK201/4))))</f>
        <v>0</v>
      </c>
      <c r="RMM201" s="108">
        <v>5</v>
      </c>
      <c r="RMN201" s="109"/>
      <c r="RMO201" s="87"/>
      <c r="RMP201" s="87"/>
      <c r="RMQ201" s="87">
        <v>0</v>
      </c>
      <c r="RMR201" s="87">
        <f>RMP201+RMQ201</f>
        <v>0</v>
      </c>
      <c r="RMS201" s="87">
        <v>0</v>
      </c>
      <c r="RMT201" s="87">
        <f>RMR201*(($H$150)+1)+(IF(RMS201&lt;101,RMS201,IF(RMS201&lt;201,RMS201/2,IF(RMS201&lt;=301,RMS201/3,RMS201/4))))</f>
        <v>0</v>
      </c>
      <c r="RMU201" s="108">
        <v>5</v>
      </c>
      <c r="RMV201" s="109"/>
      <c r="RMW201" s="87"/>
      <c r="RMX201" s="87"/>
      <c r="RMY201" s="87">
        <v>0</v>
      </c>
      <c r="RMZ201" s="87">
        <f>RMX201+RMY201</f>
        <v>0</v>
      </c>
      <c r="RNA201" s="87">
        <v>0</v>
      </c>
      <c r="RNB201" s="87">
        <f>RMZ201*(($H$150)+1)+(IF(RNA201&lt;101,RNA201,IF(RNA201&lt;201,RNA201/2,IF(RNA201&lt;=301,RNA201/3,RNA201/4))))</f>
        <v>0</v>
      </c>
      <c r="RNC201" s="108">
        <v>5</v>
      </c>
      <c r="RND201" s="109"/>
      <c r="RNE201" s="87"/>
      <c r="RNF201" s="87"/>
      <c r="RNG201" s="87">
        <v>0</v>
      </c>
      <c r="RNH201" s="87">
        <f>RNF201+RNG201</f>
        <v>0</v>
      </c>
      <c r="RNI201" s="87">
        <v>0</v>
      </c>
      <c r="RNJ201" s="87">
        <f>RNH201*(($H$150)+1)+(IF(RNI201&lt;101,RNI201,IF(RNI201&lt;201,RNI201/2,IF(RNI201&lt;=301,RNI201/3,RNI201/4))))</f>
        <v>0</v>
      </c>
      <c r="RNK201" s="108">
        <v>5</v>
      </c>
      <c r="RNL201" s="109"/>
      <c r="RNM201" s="87"/>
      <c r="RNN201" s="87"/>
      <c r="RNO201" s="87">
        <v>0</v>
      </c>
      <c r="RNP201" s="87">
        <f>RNN201+RNO201</f>
        <v>0</v>
      </c>
      <c r="RNQ201" s="87">
        <v>0</v>
      </c>
      <c r="RNR201" s="87">
        <f>RNP201*(($H$150)+1)+(IF(RNQ201&lt;101,RNQ201,IF(RNQ201&lt;201,RNQ201/2,IF(RNQ201&lt;=301,RNQ201/3,RNQ201/4))))</f>
        <v>0</v>
      </c>
      <c r="RNS201" s="108">
        <v>5</v>
      </c>
      <c r="RNT201" s="109"/>
      <c r="RNU201" s="87"/>
      <c r="RNV201" s="87"/>
      <c r="RNW201" s="87">
        <v>0</v>
      </c>
      <c r="RNX201" s="87">
        <f>RNV201+RNW201</f>
        <v>0</v>
      </c>
      <c r="RNY201" s="87">
        <v>0</v>
      </c>
      <c r="RNZ201" s="87">
        <f>RNX201*(($H$150)+1)+(IF(RNY201&lt;101,RNY201,IF(RNY201&lt;201,RNY201/2,IF(RNY201&lt;=301,RNY201/3,RNY201/4))))</f>
        <v>0</v>
      </c>
      <c r="ROA201" s="108">
        <v>5</v>
      </c>
      <c r="ROB201" s="109"/>
      <c r="ROC201" s="87"/>
      <c r="ROD201" s="87"/>
      <c r="ROE201" s="87">
        <v>0</v>
      </c>
      <c r="ROF201" s="87">
        <f>ROD201+ROE201</f>
        <v>0</v>
      </c>
      <c r="ROG201" s="87">
        <v>0</v>
      </c>
      <c r="ROH201" s="87">
        <f>ROF201*(($H$150)+1)+(IF(ROG201&lt;101,ROG201,IF(ROG201&lt;201,ROG201/2,IF(ROG201&lt;=301,ROG201/3,ROG201/4))))</f>
        <v>0</v>
      </c>
      <c r="ROI201" s="108">
        <v>5</v>
      </c>
      <c r="ROJ201" s="109"/>
      <c r="ROK201" s="87"/>
      <c r="ROL201" s="87"/>
      <c r="ROM201" s="87">
        <v>0</v>
      </c>
      <c r="RON201" s="87">
        <f>ROL201+ROM201</f>
        <v>0</v>
      </c>
      <c r="ROO201" s="87">
        <v>0</v>
      </c>
      <c r="ROP201" s="87">
        <f>RON201*(($H$150)+1)+(IF(ROO201&lt;101,ROO201,IF(ROO201&lt;201,ROO201/2,IF(ROO201&lt;=301,ROO201/3,ROO201/4))))</f>
        <v>0</v>
      </c>
      <c r="ROQ201" s="108">
        <v>5</v>
      </c>
      <c r="ROR201" s="109"/>
      <c r="ROS201" s="87"/>
      <c r="ROT201" s="87"/>
      <c r="ROU201" s="87">
        <v>0</v>
      </c>
      <c r="ROV201" s="87">
        <f>ROT201+ROU201</f>
        <v>0</v>
      </c>
      <c r="ROW201" s="87">
        <v>0</v>
      </c>
      <c r="ROX201" s="87">
        <f>ROV201*(($H$150)+1)+(IF(ROW201&lt;101,ROW201,IF(ROW201&lt;201,ROW201/2,IF(ROW201&lt;=301,ROW201/3,ROW201/4))))</f>
        <v>0</v>
      </c>
      <c r="ROY201" s="108">
        <v>5</v>
      </c>
      <c r="ROZ201" s="109"/>
      <c r="RPA201" s="87"/>
      <c r="RPB201" s="87"/>
      <c r="RPC201" s="87">
        <v>0</v>
      </c>
      <c r="RPD201" s="87">
        <f>RPB201+RPC201</f>
        <v>0</v>
      </c>
      <c r="RPE201" s="87">
        <v>0</v>
      </c>
      <c r="RPF201" s="87">
        <f>RPD201*(($H$150)+1)+(IF(RPE201&lt;101,RPE201,IF(RPE201&lt;201,RPE201/2,IF(RPE201&lt;=301,RPE201/3,RPE201/4))))</f>
        <v>0</v>
      </c>
      <c r="RPG201" s="108">
        <v>5</v>
      </c>
      <c r="RPH201" s="109"/>
      <c r="RPI201" s="87"/>
      <c r="RPJ201" s="87"/>
      <c r="RPK201" s="87">
        <v>0</v>
      </c>
      <c r="RPL201" s="87">
        <f>RPJ201+RPK201</f>
        <v>0</v>
      </c>
      <c r="RPM201" s="87">
        <v>0</v>
      </c>
      <c r="RPN201" s="87">
        <f>RPL201*(($H$150)+1)+(IF(RPM201&lt;101,RPM201,IF(RPM201&lt;201,RPM201/2,IF(RPM201&lt;=301,RPM201/3,RPM201/4))))</f>
        <v>0</v>
      </c>
      <c r="RPO201" s="108">
        <v>5</v>
      </c>
      <c r="RPP201" s="109"/>
      <c r="RPQ201" s="87"/>
      <c r="RPR201" s="87"/>
      <c r="RPS201" s="87">
        <v>0</v>
      </c>
      <c r="RPT201" s="87">
        <f>RPR201+RPS201</f>
        <v>0</v>
      </c>
      <c r="RPU201" s="87">
        <v>0</v>
      </c>
      <c r="RPV201" s="87">
        <f>RPT201*(($H$150)+1)+(IF(RPU201&lt;101,RPU201,IF(RPU201&lt;201,RPU201/2,IF(RPU201&lt;=301,RPU201/3,RPU201/4))))</f>
        <v>0</v>
      </c>
      <c r="RPW201" s="108">
        <v>5</v>
      </c>
      <c r="RPX201" s="109"/>
      <c r="RPY201" s="87"/>
      <c r="RPZ201" s="87"/>
      <c r="RQA201" s="87">
        <v>0</v>
      </c>
      <c r="RQB201" s="87">
        <f>RPZ201+RQA201</f>
        <v>0</v>
      </c>
      <c r="RQC201" s="87">
        <v>0</v>
      </c>
      <c r="RQD201" s="87">
        <f>RQB201*(($H$150)+1)+(IF(RQC201&lt;101,RQC201,IF(RQC201&lt;201,RQC201/2,IF(RQC201&lt;=301,RQC201/3,RQC201/4))))</f>
        <v>0</v>
      </c>
      <c r="RQE201" s="108">
        <v>5</v>
      </c>
      <c r="RQF201" s="109"/>
      <c r="RQG201" s="87"/>
      <c r="RQH201" s="87"/>
      <c r="RQI201" s="87">
        <v>0</v>
      </c>
      <c r="RQJ201" s="87">
        <f>RQH201+RQI201</f>
        <v>0</v>
      </c>
      <c r="RQK201" s="87">
        <v>0</v>
      </c>
      <c r="RQL201" s="87">
        <f>RQJ201*(($H$150)+1)+(IF(RQK201&lt;101,RQK201,IF(RQK201&lt;201,RQK201/2,IF(RQK201&lt;=301,RQK201/3,RQK201/4))))</f>
        <v>0</v>
      </c>
      <c r="RQM201" s="108">
        <v>5</v>
      </c>
      <c r="RQN201" s="109"/>
      <c r="RQO201" s="87"/>
      <c r="RQP201" s="87"/>
      <c r="RQQ201" s="87">
        <v>0</v>
      </c>
      <c r="RQR201" s="87">
        <f>RQP201+RQQ201</f>
        <v>0</v>
      </c>
      <c r="RQS201" s="87">
        <v>0</v>
      </c>
      <c r="RQT201" s="87">
        <f>RQR201*(($H$150)+1)+(IF(RQS201&lt;101,RQS201,IF(RQS201&lt;201,RQS201/2,IF(RQS201&lt;=301,RQS201/3,RQS201/4))))</f>
        <v>0</v>
      </c>
      <c r="RQU201" s="108">
        <v>5</v>
      </c>
      <c r="RQV201" s="109"/>
      <c r="RQW201" s="87"/>
      <c r="RQX201" s="87"/>
      <c r="RQY201" s="87">
        <v>0</v>
      </c>
      <c r="RQZ201" s="87">
        <f>RQX201+RQY201</f>
        <v>0</v>
      </c>
      <c r="RRA201" s="87">
        <v>0</v>
      </c>
      <c r="RRB201" s="87">
        <f>RQZ201*(($H$150)+1)+(IF(RRA201&lt;101,RRA201,IF(RRA201&lt;201,RRA201/2,IF(RRA201&lt;=301,RRA201/3,RRA201/4))))</f>
        <v>0</v>
      </c>
      <c r="RRC201" s="108">
        <v>5</v>
      </c>
      <c r="RRD201" s="109"/>
      <c r="RRE201" s="87"/>
      <c r="RRF201" s="87"/>
      <c r="RRG201" s="87">
        <v>0</v>
      </c>
      <c r="RRH201" s="87">
        <f>RRF201+RRG201</f>
        <v>0</v>
      </c>
      <c r="RRI201" s="87">
        <v>0</v>
      </c>
      <c r="RRJ201" s="87">
        <f>RRH201*(($H$150)+1)+(IF(RRI201&lt;101,RRI201,IF(RRI201&lt;201,RRI201/2,IF(RRI201&lt;=301,RRI201/3,RRI201/4))))</f>
        <v>0</v>
      </c>
      <c r="RRK201" s="108">
        <v>5</v>
      </c>
      <c r="RRL201" s="109"/>
      <c r="RRM201" s="87"/>
      <c r="RRN201" s="87"/>
      <c r="RRO201" s="87">
        <v>0</v>
      </c>
      <c r="RRP201" s="87">
        <f>RRN201+RRO201</f>
        <v>0</v>
      </c>
      <c r="RRQ201" s="87">
        <v>0</v>
      </c>
      <c r="RRR201" s="87">
        <f>RRP201*(($H$150)+1)+(IF(RRQ201&lt;101,RRQ201,IF(RRQ201&lt;201,RRQ201/2,IF(RRQ201&lt;=301,RRQ201/3,RRQ201/4))))</f>
        <v>0</v>
      </c>
      <c r="RRS201" s="108">
        <v>5</v>
      </c>
      <c r="RRT201" s="109"/>
      <c r="RRU201" s="87"/>
      <c r="RRV201" s="87"/>
      <c r="RRW201" s="87">
        <v>0</v>
      </c>
      <c r="RRX201" s="87">
        <f>RRV201+RRW201</f>
        <v>0</v>
      </c>
      <c r="RRY201" s="87">
        <v>0</v>
      </c>
      <c r="RRZ201" s="87">
        <f>RRX201*(($H$150)+1)+(IF(RRY201&lt;101,RRY201,IF(RRY201&lt;201,RRY201/2,IF(RRY201&lt;=301,RRY201/3,RRY201/4))))</f>
        <v>0</v>
      </c>
      <c r="RSA201" s="108">
        <v>5</v>
      </c>
      <c r="RSB201" s="109"/>
      <c r="RSC201" s="87"/>
      <c r="RSD201" s="87"/>
      <c r="RSE201" s="87">
        <v>0</v>
      </c>
      <c r="RSF201" s="87">
        <f>RSD201+RSE201</f>
        <v>0</v>
      </c>
      <c r="RSG201" s="87">
        <v>0</v>
      </c>
      <c r="RSH201" s="87">
        <f>RSF201*(($H$150)+1)+(IF(RSG201&lt;101,RSG201,IF(RSG201&lt;201,RSG201/2,IF(RSG201&lt;=301,RSG201/3,RSG201/4))))</f>
        <v>0</v>
      </c>
      <c r="RSI201" s="108">
        <v>5</v>
      </c>
      <c r="RSJ201" s="109"/>
      <c r="RSK201" s="87"/>
      <c r="RSL201" s="87"/>
      <c r="RSM201" s="87">
        <v>0</v>
      </c>
      <c r="RSN201" s="87">
        <f>RSL201+RSM201</f>
        <v>0</v>
      </c>
      <c r="RSO201" s="87">
        <v>0</v>
      </c>
      <c r="RSP201" s="87">
        <f>RSN201*(($H$150)+1)+(IF(RSO201&lt;101,RSO201,IF(RSO201&lt;201,RSO201/2,IF(RSO201&lt;=301,RSO201/3,RSO201/4))))</f>
        <v>0</v>
      </c>
      <c r="RSQ201" s="108">
        <v>5</v>
      </c>
      <c r="RSR201" s="109"/>
      <c r="RSS201" s="87"/>
      <c r="RST201" s="87"/>
      <c r="RSU201" s="87">
        <v>0</v>
      </c>
      <c r="RSV201" s="87">
        <f>RST201+RSU201</f>
        <v>0</v>
      </c>
      <c r="RSW201" s="87">
        <v>0</v>
      </c>
      <c r="RSX201" s="87">
        <f>RSV201*(($H$150)+1)+(IF(RSW201&lt;101,RSW201,IF(RSW201&lt;201,RSW201/2,IF(RSW201&lt;=301,RSW201/3,RSW201/4))))</f>
        <v>0</v>
      </c>
      <c r="RSY201" s="108">
        <v>5</v>
      </c>
      <c r="RSZ201" s="109"/>
      <c r="RTA201" s="87"/>
      <c r="RTB201" s="87"/>
      <c r="RTC201" s="87">
        <v>0</v>
      </c>
      <c r="RTD201" s="87">
        <f>RTB201+RTC201</f>
        <v>0</v>
      </c>
      <c r="RTE201" s="87">
        <v>0</v>
      </c>
      <c r="RTF201" s="87">
        <f>RTD201*(($H$150)+1)+(IF(RTE201&lt;101,RTE201,IF(RTE201&lt;201,RTE201/2,IF(RTE201&lt;=301,RTE201/3,RTE201/4))))</f>
        <v>0</v>
      </c>
      <c r="RTG201" s="108">
        <v>5</v>
      </c>
      <c r="RTH201" s="109"/>
      <c r="RTI201" s="87"/>
      <c r="RTJ201" s="87"/>
      <c r="RTK201" s="87">
        <v>0</v>
      </c>
      <c r="RTL201" s="87">
        <f>RTJ201+RTK201</f>
        <v>0</v>
      </c>
      <c r="RTM201" s="87">
        <v>0</v>
      </c>
      <c r="RTN201" s="87">
        <f>RTL201*(($H$150)+1)+(IF(RTM201&lt;101,RTM201,IF(RTM201&lt;201,RTM201/2,IF(RTM201&lt;=301,RTM201/3,RTM201/4))))</f>
        <v>0</v>
      </c>
      <c r="RTO201" s="108">
        <v>5</v>
      </c>
      <c r="RTP201" s="109"/>
      <c r="RTQ201" s="87"/>
      <c r="RTR201" s="87"/>
      <c r="RTS201" s="87">
        <v>0</v>
      </c>
      <c r="RTT201" s="87">
        <f>RTR201+RTS201</f>
        <v>0</v>
      </c>
      <c r="RTU201" s="87">
        <v>0</v>
      </c>
      <c r="RTV201" s="87">
        <f>RTT201*(($H$150)+1)+(IF(RTU201&lt;101,RTU201,IF(RTU201&lt;201,RTU201/2,IF(RTU201&lt;=301,RTU201/3,RTU201/4))))</f>
        <v>0</v>
      </c>
      <c r="RTW201" s="108">
        <v>5</v>
      </c>
      <c r="RTX201" s="109"/>
      <c r="RTY201" s="87"/>
      <c r="RTZ201" s="87"/>
      <c r="RUA201" s="87">
        <v>0</v>
      </c>
      <c r="RUB201" s="87">
        <f>RTZ201+RUA201</f>
        <v>0</v>
      </c>
      <c r="RUC201" s="87">
        <v>0</v>
      </c>
      <c r="RUD201" s="87">
        <f>RUB201*(($H$150)+1)+(IF(RUC201&lt;101,RUC201,IF(RUC201&lt;201,RUC201/2,IF(RUC201&lt;=301,RUC201/3,RUC201/4))))</f>
        <v>0</v>
      </c>
      <c r="RUE201" s="108">
        <v>5</v>
      </c>
      <c r="RUF201" s="109"/>
      <c r="RUG201" s="87"/>
      <c r="RUH201" s="87"/>
      <c r="RUI201" s="87">
        <v>0</v>
      </c>
      <c r="RUJ201" s="87">
        <f>RUH201+RUI201</f>
        <v>0</v>
      </c>
      <c r="RUK201" s="87">
        <v>0</v>
      </c>
      <c r="RUL201" s="87">
        <f>RUJ201*(($H$150)+1)+(IF(RUK201&lt;101,RUK201,IF(RUK201&lt;201,RUK201/2,IF(RUK201&lt;=301,RUK201/3,RUK201/4))))</f>
        <v>0</v>
      </c>
      <c r="RUM201" s="108">
        <v>5</v>
      </c>
      <c r="RUN201" s="109"/>
      <c r="RUO201" s="87"/>
      <c r="RUP201" s="87"/>
      <c r="RUQ201" s="87">
        <v>0</v>
      </c>
      <c r="RUR201" s="87">
        <f>RUP201+RUQ201</f>
        <v>0</v>
      </c>
      <c r="RUS201" s="87">
        <v>0</v>
      </c>
      <c r="RUT201" s="87">
        <f>RUR201*(($H$150)+1)+(IF(RUS201&lt;101,RUS201,IF(RUS201&lt;201,RUS201/2,IF(RUS201&lt;=301,RUS201/3,RUS201/4))))</f>
        <v>0</v>
      </c>
      <c r="RUU201" s="108">
        <v>5</v>
      </c>
      <c r="RUV201" s="109"/>
      <c r="RUW201" s="87"/>
      <c r="RUX201" s="87"/>
      <c r="RUY201" s="87">
        <v>0</v>
      </c>
      <c r="RUZ201" s="87">
        <f>RUX201+RUY201</f>
        <v>0</v>
      </c>
      <c r="RVA201" s="87">
        <v>0</v>
      </c>
      <c r="RVB201" s="87">
        <f>RUZ201*(($H$150)+1)+(IF(RVA201&lt;101,RVA201,IF(RVA201&lt;201,RVA201/2,IF(RVA201&lt;=301,RVA201/3,RVA201/4))))</f>
        <v>0</v>
      </c>
      <c r="RVC201" s="108">
        <v>5</v>
      </c>
      <c r="RVD201" s="109"/>
      <c r="RVE201" s="87"/>
      <c r="RVF201" s="87"/>
      <c r="RVG201" s="87">
        <v>0</v>
      </c>
      <c r="RVH201" s="87">
        <f>RVF201+RVG201</f>
        <v>0</v>
      </c>
      <c r="RVI201" s="87">
        <v>0</v>
      </c>
      <c r="RVJ201" s="87">
        <f>RVH201*(($H$150)+1)+(IF(RVI201&lt;101,RVI201,IF(RVI201&lt;201,RVI201/2,IF(RVI201&lt;=301,RVI201/3,RVI201/4))))</f>
        <v>0</v>
      </c>
      <c r="RVK201" s="108">
        <v>5</v>
      </c>
      <c r="RVL201" s="109"/>
      <c r="RVM201" s="87"/>
      <c r="RVN201" s="87"/>
      <c r="RVO201" s="87">
        <v>0</v>
      </c>
      <c r="RVP201" s="87">
        <f>RVN201+RVO201</f>
        <v>0</v>
      </c>
      <c r="RVQ201" s="87">
        <v>0</v>
      </c>
      <c r="RVR201" s="87">
        <f>RVP201*(($H$150)+1)+(IF(RVQ201&lt;101,RVQ201,IF(RVQ201&lt;201,RVQ201/2,IF(RVQ201&lt;=301,RVQ201/3,RVQ201/4))))</f>
        <v>0</v>
      </c>
      <c r="RVS201" s="108">
        <v>5</v>
      </c>
      <c r="RVT201" s="109"/>
      <c r="RVU201" s="87"/>
      <c r="RVV201" s="87"/>
      <c r="RVW201" s="87">
        <v>0</v>
      </c>
      <c r="RVX201" s="87">
        <f>RVV201+RVW201</f>
        <v>0</v>
      </c>
      <c r="RVY201" s="87">
        <v>0</v>
      </c>
      <c r="RVZ201" s="87">
        <f>RVX201*(($H$150)+1)+(IF(RVY201&lt;101,RVY201,IF(RVY201&lt;201,RVY201/2,IF(RVY201&lt;=301,RVY201/3,RVY201/4))))</f>
        <v>0</v>
      </c>
      <c r="RWA201" s="108">
        <v>5</v>
      </c>
      <c r="RWB201" s="109"/>
      <c r="RWC201" s="87"/>
      <c r="RWD201" s="87"/>
      <c r="RWE201" s="87">
        <v>0</v>
      </c>
      <c r="RWF201" s="87">
        <f>RWD201+RWE201</f>
        <v>0</v>
      </c>
      <c r="RWG201" s="87">
        <v>0</v>
      </c>
      <c r="RWH201" s="87">
        <f>RWF201*(($H$150)+1)+(IF(RWG201&lt;101,RWG201,IF(RWG201&lt;201,RWG201/2,IF(RWG201&lt;=301,RWG201/3,RWG201/4))))</f>
        <v>0</v>
      </c>
      <c r="RWI201" s="108">
        <v>5</v>
      </c>
      <c r="RWJ201" s="109"/>
      <c r="RWK201" s="87"/>
      <c r="RWL201" s="87"/>
      <c r="RWM201" s="87">
        <v>0</v>
      </c>
      <c r="RWN201" s="87">
        <f>RWL201+RWM201</f>
        <v>0</v>
      </c>
      <c r="RWO201" s="87">
        <v>0</v>
      </c>
      <c r="RWP201" s="87">
        <f>RWN201*(($H$150)+1)+(IF(RWO201&lt;101,RWO201,IF(RWO201&lt;201,RWO201/2,IF(RWO201&lt;=301,RWO201/3,RWO201/4))))</f>
        <v>0</v>
      </c>
      <c r="RWQ201" s="108">
        <v>5</v>
      </c>
      <c r="RWR201" s="109"/>
      <c r="RWS201" s="87"/>
      <c r="RWT201" s="87"/>
      <c r="RWU201" s="87">
        <v>0</v>
      </c>
      <c r="RWV201" s="87">
        <f>RWT201+RWU201</f>
        <v>0</v>
      </c>
      <c r="RWW201" s="87">
        <v>0</v>
      </c>
      <c r="RWX201" s="87">
        <f>RWV201*(($H$150)+1)+(IF(RWW201&lt;101,RWW201,IF(RWW201&lt;201,RWW201/2,IF(RWW201&lt;=301,RWW201/3,RWW201/4))))</f>
        <v>0</v>
      </c>
      <c r="RWY201" s="108">
        <v>5</v>
      </c>
      <c r="RWZ201" s="109"/>
      <c r="RXA201" s="87"/>
      <c r="RXB201" s="87"/>
      <c r="RXC201" s="87">
        <v>0</v>
      </c>
      <c r="RXD201" s="87">
        <f>RXB201+RXC201</f>
        <v>0</v>
      </c>
      <c r="RXE201" s="87">
        <v>0</v>
      </c>
      <c r="RXF201" s="87">
        <f>RXD201*(($H$150)+1)+(IF(RXE201&lt;101,RXE201,IF(RXE201&lt;201,RXE201/2,IF(RXE201&lt;=301,RXE201/3,RXE201/4))))</f>
        <v>0</v>
      </c>
      <c r="RXG201" s="108">
        <v>5</v>
      </c>
      <c r="RXH201" s="109"/>
      <c r="RXI201" s="87"/>
      <c r="RXJ201" s="87"/>
      <c r="RXK201" s="87">
        <v>0</v>
      </c>
      <c r="RXL201" s="87">
        <f>RXJ201+RXK201</f>
        <v>0</v>
      </c>
      <c r="RXM201" s="87">
        <v>0</v>
      </c>
      <c r="RXN201" s="87">
        <f>RXL201*(($H$150)+1)+(IF(RXM201&lt;101,RXM201,IF(RXM201&lt;201,RXM201/2,IF(RXM201&lt;=301,RXM201/3,RXM201/4))))</f>
        <v>0</v>
      </c>
      <c r="RXO201" s="108">
        <v>5</v>
      </c>
      <c r="RXP201" s="109"/>
      <c r="RXQ201" s="87"/>
      <c r="RXR201" s="87"/>
      <c r="RXS201" s="87">
        <v>0</v>
      </c>
      <c r="RXT201" s="87">
        <f>RXR201+RXS201</f>
        <v>0</v>
      </c>
      <c r="RXU201" s="87">
        <v>0</v>
      </c>
      <c r="RXV201" s="87">
        <f>RXT201*(($H$150)+1)+(IF(RXU201&lt;101,RXU201,IF(RXU201&lt;201,RXU201/2,IF(RXU201&lt;=301,RXU201/3,RXU201/4))))</f>
        <v>0</v>
      </c>
      <c r="RXW201" s="108">
        <v>5</v>
      </c>
      <c r="RXX201" s="109"/>
      <c r="RXY201" s="87"/>
      <c r="RXZ201" s="87"/>
      <c r="RYA201" s="87">
        <v>0</v>
      </c>
      <c r="RYB201" s="87">
        <f>RXZ201+RYA201</f>
        <v>0</v>
      </c>
      <c r="RYC201" s="87">
        <v>0</v>
      </c>
      <c r="RYD201" s="87">
        <f>RYB201*(($H$150)+1)+(IF(RYC201&lt;101,RYC201,IF(RYC201&lt;201,RYC201/2,IF(RYC201&lt;=301,RYC201/3,RYC201/4))))</f>
        <v>0</v>
      </c>
      <c r="RYE201" s="108">
        <v>5</v>
      </c>
      <c r="RYF201" s="109"/>
      <c r="RYG201" s="87"/>
      <c r="RYH201" s="87"/>
      <c r="RYI201" s="87">
        <v>0</v>
      </c>
      <c r="RYJ201" s="87">
        <f>RYH201+RYI201</f>
        <v>0</v>
      </c>
      <c r="RYK201" s="87">
        <v>0</v>
      </c>
      <c r="RYL201" s="87">
        <f>RYJ201*(($H$150)+1)+(IF(RYK201&lt;101,RYK201,IF(RYK201&lt;201,RYK201/2,IF(RYK201&lt;=301,RYK201/3,RYK201/4))))</f>
        <v>0</v>
      </c>
      <c r="RYM201" s="108">
        <v>5</v>
      </c>
      <c r="RYN201" s="109"/>
      <c r="RYO201" s="87"/>
      <c r="RYP201" s="87"/>
      <c r="RYQ201" s="87">
        <v>0</v>
      </c>
      <c r="RYR201" s="87">
        <f>RYP201+RYQ201</f>
        <v>0</v>
      </c>
      <c r="RYS201" s="87">
        <v>0</v>
      </c>
      <c r="RYT201" s="87">
        <f>RYR201*(($H$150)+1)+(IF(RYS201&lt;101,RYS201,IF(RYS201&lt;201,RYS201/2,IF(RYS201&lt;=301,RYS201/3,RYS201/4))))</f>
        <v>0</v>
      </c>
      <c r="RYU201" s="108">
        <v>5</v>
      </c>
      <c r="RYV201" s="109"/>
      <c r="RYW201" s="87"/>
      <c r="RYX201" s="87"/>
      <c r="RYY201" s="87">
        <v>0</v>
      </c>
      <c r="RYZ201" s="87">
        <f>RYX201+RYY201</f>
        <v>0</v>
      </c>
      <c r="RZA201" s="87">
        <v>0</v>
      </c>
      <c r="RZB201" s="87">
        <f>RYZ201*(($H$150)+1)+(IF(RZA201&lt;101,RZA201,IF(RZA201&lt;201,RZA201/2,IF(RZA201&lt;=301,RZA201/3,RZA201/4))))</f>
        <v>0</v>
      </c>
      <c r="RZC201" s="108">
        <v>5</v>
      </c>
      <c r="RZD201" s="109"/>
      <c r="RZE201" s="87"/>
      <c r="RZF201" s="87"/>
      <c r="RZG201" s="87">
        <v>0</v>
      </c>
      <c r="RZH201" s="87">
        <f>RZF201+RZG201</f>
        <v>0</v>
      </c>
      <c r="RZI201" s="87">
        <v>0</v>
      </c>
      <c r="RZJ201" s="87">
        <f>RZH201*(($H$150)+1)+(IF(RZI201&lt;101,RZI201,IF(RZI201&lt;201,RZI201/2,IF(RZI201&lt;=301,RZI201/3,RZI201/4))))</f>
        <v>0</v>
      </c>
      <c r="RZK201" s="108">
        <v>5</v>
      </c>
      <c r="RZL201" s="109"/>
      <c r="RZM201" s="87"/>
      <c r="RZN201" s="87"/>
      <c r="RZO201" s="87">
        <v>0</v>
      </c>
      <c r="RZP201" s="87">
        <f>RZN201+RZO201</f>
        <v>0</v>
      </c>
      <c r="RZQ201" s="87">
        <v>0</v>
      </c>
      <c r="RZR201" s="87">
        <f>RZP201*(($H$150)+1)+(IF(RZQ201&lt;101,RZQ201,IF(RZQ201&lt;201,RZQ201/2,IF(RZQ201&lt;=301,RZQ201/3,RZQ201/4))))</f>
        <v>0</v>
      </c>
      <c r="RZS201" s="108">
        <v>5</v>
      </c>
      <c r="RZT201" s="109"/>
      <c r="RZU201" s="87"/>
      <c r="RZV201" s="87"/>
      <c r="RZW201" s="87">
        <v>0</v>
      </c>
      <c r="RZX201" s="87">
        <f>RZV201+RZW201</f>
        <v>0</v>
      </c>
      <c r="RZY201" s="87">
        <v>0</v>
      </c>
      <c r="RZZ201" s="87">
        <f>RZX201*(($H$150)+1)+(IF(RZY201&lt;101,RZY201,IF(RZY201&lt;201,RZY201/2,IF(RZY201&lt;=301,RZY201/3,RZY201/4))))</f>
        <v>0</v>
      </c>
      <c r="SAA201" s="108">
        <v>5</v>
      </c>
      <c r="SAB201" s="109"/>
      <c r="SAC201" s="87"/>
      <c r="SAD201" s="87"/>
      <c r="SAE201" s="87">
        <v>0</v>
      </c>
      <c r="SAF201" s="87">
        <f>SAD201+SAE201</f>
        <v>0</v>
      </c>
      <c r="SAG201" s="87">
        <v>0</v>
      </c>
      <c r="SAH201" s="87">
        <f>SAF201*(($H$150)+1)+(IF(SAG201&lt;101,SAG201,IF(SAG201&lt;201,SAG201/2,IF(SAG201&lt;=301,SAG201/3,SAG201/4))))</f>
        <v>0</v>
      </c>
      <c r="SAI201" s="108">
        <v>5</v>
      </c>
      <c r="SAJ201" s="109"/>
      <c r="SAK201" s="87"/>
      <c r="SAL201" s="87"/>
      <c r="SAM201" s="87">
        <v>0</v>
      </c>
      <c r="SAN201" s="87">
        <f>SAL201+SAM201</f>
        <v>0</v>
      </c>
      <c r="SAO201" s="87">
        <v>0</v>
      </c>
      <c r="SAP201" s="87">
        <f>SAN201*(($H$150)+1)+(IF(SAO201&lt;101,SAO201,IF(SAO201&lt;201,SAO201/2,IF(SAO201&lt;=301,SAO201/3,SAO201/4))))</f>
        <v>0</v>
      </c>
      <c r="SAQ201" s="108">
        <v>5</v>
      </c>
      <c r="SAR201" s="109"/>
      <c r="SAS201" s="87"/>
      <c r="SAT201" s="87"/>
      <c r="SAU201" s="87">
        <v>0</v>
      </c>
      <c r="SAV201" s="87">
        <f>SAT201+SAU201</f>
        <v>0</v>
      </c>
      <c r="SAW201" s="87">
        <v>0</v>
      </c>
      <c r="SAX201" s="87">
        <f>SAV201*(($H$150)+1)+(IF(SAW201&lt;101,SAW201,IF(SAW201&lt;201,SAW201/2,IF(SAW201&lt;=301,SAW201/3,SAW201/4))))</f>
        <v>0</v>
      </c>
      <c r="SAY201" s="108">
        <v>5</v>
      </c>
      <c r="SAZ201" s="109"/>
      <c r="SBA201" s="87"/>
      <c r="SBB201" s="87"/>
      <c r="SBC201" s="87">
        <v>0</v>
      </c>
      <c r="SBD201" s="87">
        <f>SBB201+SBC201</f>
        <v>0</v>
      </c>
      <c r="SBE201" s="87">
        <v>0</v>
      </c>
      <c r="SBF201" s="87">
        <f>SBD201*(($H$150)+1)+(IF(SBE201&lt;101,SBE201,IF(SBE201&lt;201,SBE201/2,IF(SBE201&lt;=301,SBE201/3,SBE201/4))))</f>
        <v>0</v>
      </c>
      <c r="SBG201" s="108">
        <v>5</v>
      </c>
      <c r="SBH201" s="109"/>
      <c r="SBI201" s="87"/>
      <c r="SBJ201" s="87"/>
      <c r="SBK201" s="87">
        <v>0</v>
      </c>
      <c r="SBL201" s="87">
        <f>SBJ201+SBK201</f>
        <v>0</v>
      </c>
      <c r="SBM201" s="87">
        <v>0</v>
      </c>
      <c r="SBN201" s="87">
        <f>SBL201*(($H$150)+1)+(IF(SBM201&lt;101,SBM201,IF(SBM201&lt;201,SBM201/2,IF(SBM201&lt;=301,SBM201/3,SBM201/4))))</f>
        <v>0</v>
      </c>
      <c r="SBO201" s="108">
        <v>5</v>
      </c>
      <c r="SBP201" s="109"/>
      <c r="SBQ201" s="87"/>
      <c r="SBR201" s="87"/>
      <c r="SBS201" s="87">
        <v>0</v>
      </c>
      <c r="SBT201" s="87">
        <f>SBR201+SBS201</f>
        <v>0</v>
      </c>
      <c r="SBU201" s="87">
        <v>0</v>
      </c>
      <c r="SBV201" s="87">
        <f>SBT201*(($H$150)+1)+(IF(SBU201&lt;101,SBU201,IF(SBU201&lt;201,SBU201/2,IF(SBU201&lt;=301,SBU201/3,SBU201/4))))</f>
        <v>0</v>
      </c>
      <c r="SBW201" s="108">
        <v>5</v>
      </c>
      <c r="SBX201" s="109"/>
      <c r="SBY201" s="87"/>
      <c r="SBZ201" s="87"/>
      <c r="SCA201" s="87">
        <v>0</v>
      </c>
      <c r="SCB201" s="87">
        <f>SBZ201+SCA201</f>
        <v>0</v>
      </c>
      <c r="SCC201" s="87">
        <v>0</v>
      </c>
      <c r="SCD201" s="87">
        <f>SCB201*(($H$150)+1)+(IF(SCC201&lt;101,SCC201,IF(SCC201&lt;201,SCC201/2,IF(SCC201&lt;=301,SCC201/3,SCC201/4))))</f>
        <v>0</v>
      </c>
      <c r="SCE201" s="108">
        <v>5</v>
      </c>
      <c r="SCF201" s="109"/>
      <c r="SCG201" s="87"/>
      <c r="SCH201" s="87"/>
      <c r="SCI201" s="87">
        <v>0</v>
      </c>
      <c r="SCJ201" s="87">
        <f>SCH201+SCI201</f>
        <v>0</v>
      </c>
      <c r="SCK201" s="87">
        <v>0</v>
      </c>
      <c r="SCL201" s="87">
        <f>SCJ201*(($H$150)+1)+(IF(SCK201&lt;101,SCK201,IF(SCK201&lt;201,SCK201/2,IF(SCK201&lt;=301,SCK201/3,SCK201/4))))</f>
        <v>0</v>
      </c>
      <c r="SCM201" s="108">
        <v>5</v>
      </c>
      <c r="SCN201" s="109"/>
      <c r="SCO201" s="87"/>
      <c r="SCP201" s="87"/>
      <c r="SCQ201" s="87">
        <v>0</v>
      </c>
      <c r="SCR201" s="87">
        <f>SCP201+SCQ201</f>
        <v>0</v>
      </c>
      <c r="SCS201" s="87">
        <v>0</v>
      </c>
      <c r="SCT201" s="87">
        <f>SCR201*(($H$150)+1)+(IF(SCS201&lt;101,SCS201,IF(SCS201&lt;201,SCS201/2,IF(SCS201&lt;=301,SCS201/3,SCS201/4))))</f>
        <v>0</v>
      </c>
      <c r="SCU201" s="108">
        <v>5</v>
      </c>
      <c r="SCV201" s="109"/>
      <c r="SCW201" s="87"/>
      <c r="SCX201" s="87"/>
      <c r="SCY201" s="87">
        <v>0</v>
      </c>
      <c r="SCZ201" s="87">
        <f>SCX201+SCY201</f>
        <v>0</v>
      </c>
      <c r="SDA201" s="87">
        <v>0</v>
      </c>
      <c r="SDB201" s="87">
        <f>SCZ201*(($H$150)+1)+(IF(SDA201&lt;101,SDA201,IF(SDA201&lt;201,SDA201/2,IF(SDA201&lt;=301,SDA201/3,SDA201/4))))</f>
        <v>0</v>
      </c>
      <c r="SDC201" s="108">
        <v>5</v>
      </c>
      <c r="SDD201" s="109"/>
      <c r="SDE201" s="87"/>
      <c r="SDF201" s="87"/>
      <c r="SDG201" s="87">
        <v>0</v>
      </c>
      <c r="SDH201" s="87">
        <f>SDF201+SDG201</f>
        <v>0</v>
      </c>
      <c r="SDI201" s="87">
        <v>0</v>
      </c>
      <c r="SDJ201" s="87">
        <f>SDH201*(($H$150)+1)+(IF(SDI201&lt;101,SDI201,IF(SDI201&lt;201,SDI201/2,IF(SDI201&lt;=301,SDI201/3,SDI201/4))))</f>
        <v>0</v>
      </c>
      <c r="SDK201" s="108">
        <v>5</v>
      </c>
      <c r="SDL201" s="109"/>
      <c r="SDM201" s="87"/>
      <c r="SDN201" s="87"/>
      <c r="SDO201" s="87">
        <v>0</v>
      </c>
      <c r="SDP201" s="87">
        <f>SDN201+SDO201</f>
        <v>0</v>
      </c>
      <c r="SDQ201" s="87">
        <v>0</v>
      </c>
      <c r="SDR201" s="87">
        <f>SDP201*(($H$150)+1)+(IF(SDQ201&lt;101,SDQ201,IF(SDQ201&lt;201,SDQ201/2,IF(SDQ201&lt;=301,SDQ201/3,SDQ201/4))))</f>
        <v>0</v>
      </c>
      <c r="SDS201" s="108">
        <v>5</v>
      </c>
      <c r="SDT201" s="109"/>
      <c r="SDU201" s="87"/>
      <c r="SDV201" s="87"/>
      <c r="SDW201" s="87">
        <v>0</v>
      </c>
      <c r="SDX201" s="87">
        <f>SDV201+SDW201</f>
        <v>0</v>
      </c>
      <c r="SDY201" s="87">
        <v>0</v>
      </c>
      <c r="SDZ201" s="87">
        <f>SDX201*(($H$150)+1)+(IF(SDY201&lt;101,SDY201,IF(SDY201&lt;201,SDY201/2,IF(SDY201&lt;=301,SDY201/3,SDY201/4))))</f>
        <v>0</v>
      </c>
      <c r="SEA201" s="108">
        <v>5</v>
      </c>
      <c r="SEB201" s="109"/>
      <c r="SEC201" s="87"/>
      <c r="SED201" s="87"/>
      <c r="SEE201" s="87">
        <v>0</v>
      </c>
      <c r="SEF201" s="87">
        <f>SED201+SEE201</f>
        <v>0</v>
      </c>
      <c r="SEG201" s="87">
        <v>0</v>
      </c>
      <c r="SEH201" s="87">
        <f>SEF201*(($H$150)+1)+(IF(SEG201&lt;101,SEG201,IF(SEG201&lt;201,SEG201/2,IF(SEG201&lt;=301,SEG201/3,SEG201/4))))</f>
        <v>0</v>
      </c>
      <c r="SEI201" s="108">
        <v>5</v>
      </c>
      <c r="SEJ201" s="109"/>
      <c r="SEK201" s="87"/>
      <c r="SEL201" s="87"/>
      <c r="SEM201" s="87">
        <v>0</v>
      </c>
      <c r="SEN201" s="87">
        <f>SEL201+SEM201</f>
        <v>0</v>
      </c>
      <c r="SEO201" s="87">
        <v>0</v>
      </c>
      <c r="SEP201" s="87">
        <f>SEN201*(($H$150)+1)+(IF(SEO201&lt;101,SEO201,IF(SEO201&lt;201,SEO201/2,IF(SEO201&lt;=301,SEO201/3,SEO201/4))))</f>
        <v>0</v>
      </c>
      <c r="SEQ201" s="108">
        <v>5</v>
      </c>
      <c r="SER201" s="109"/>
      <c r="SES201" s="87"/>
      <c r="SET201" s="87"/>
      <c r="SEU201" s="87">
        <v>0</v>
      </c>
      <c r="SEV201" s="87">
        <f>SET201+SEU201</f>
        <v>0</v>
      </c>
      <c r="SEW201" s="87">
        <v>0</v>
      </c>
      <c r="SEX201" s="87">
        <f>SEV201*(($H$150)+1)+(IF(SEW201&lt;101,SEW201,IF(SEW201&lt;201,SEW201/2,IF(SEW201&lt;=301,SEW201/3,SEW201/4))))</f>
        <v>0</v>
      </c>
      <c r="SEY201" s="108">
        <v>5</v>
      </c>
      <c r="SEZ201" s="109"/>
      <c r="SFA201" s="87"/>
      <c r="SFB201" s="87"/>
      <c r="SFC201" s="87">
        <v>0</v>
      </c>
      <c r="SFD201" s="87">
        <f>SFB201+SFC201</f>
        <v>0</v>
      </c>
      <c r="SFE201" s="87">
        <v>0</v>
      </c>
      <c r="SFF201" s="87">
        <f>SFD201*(($H$150)+1)+(IF(SFE201&lt;101,SFE201,IF(SFE201&lt;201,SFE201/2,IF(SFE201&lt;=301,SFE201/3,SFE201/4))))</f>
        <v>0</v>
      </c>
      <c r="SFG201" s="108">
        <v>5</v>
      </c>
      <c r="SFH201" s="109"/>
      <c r="SFI201" s="87"/>
      <c r="SFJ201" s="87"/>
      <c r="SFK201" s="87">
        <v>0</v>
      </c>
      <c r="SFL201" s="87">
        <f>SFJ201+SFK201</f>
        <v>0</v>
      </c>
      <c r="SFM201" s="87">
        <v>0</v>
      </c>
      <c r="SFN201" s="87">
        <f>SFL201*(($H$150)+1)+(IF(SFM201&lt;101,SFM201,IF(SFM201&lt;201,SFM201/2,IF(SFM201&lt;=301,SFM201/3,SFM201/4))))</f>
        <v>0</v>
      </c>
      <c r="SFO201" s="108">
        <v>5</v>
      </c>
      <c r="SFP201" s="109"/>
      <c r="SFQ201" s="87"/>
      <c r="SFR201" s="87"/>
      <c r="SFS201" s="87">
        <v>0</v>
      </c>
      <c r="SFT201" s="87">
        <f>SFR201+SFS201</f>
        <v>0</v>
      </c>
      <c r="SFU201" s="87">
        <v>0</v>
      </c>
      <c r="SFV201" s="87">
        <f>SFT201*(($H$150)+1)+(IF(SFU201&lt;101,SFU201,IF(SFU201&lt;201,SFU201/2,IF(SFU201&lt;=301,SFU201/3,SFU201/4))))</f>
        <v>0</v>
      </c>
      <c r="SFW201" s="108">
        <v>5</v>
      </c>
      <c r="SFX201" s="109"/>
      <c r="SFY201" s="87"/>
      <c r="SFZ201" s="87"/>
      <c r="SGA201" s="87">
        <v>0</v>
      </c>
      <c r="SGB201" s="87">
        <f>SFZ201+SGA201</f>
        <v>0</v>
      </c>
      <c r="SGC201" s="87">
        <v>0</v>
      </c>
      <c r="SGD201" s="87">
        <f>SGB201*(($H$150)+1)+(IF(SGC201&lt;101,SGC201,IF(SGC201&lt;201,SGC201/2,IF(SGC201&lt;=301,SGC201/3,SGC201/4))))</f>
        <v>0</v>
      </c>
      <c r="SGE201" s="108">
        <v>5</v>
      </c>
      <c r="SGF201" s="109"/>
      <c r="SGG201" s="87"/>
      <c r="SGH201" s="87"/>
      <c r="SGI201" s="87">
        <v>0</v>
      </c>
      <c r="SGJ201" s="87">
        <f>SGH201+SGI201</f>
        <v>0</v>
      </c>
      <c r="SGK201" s="87">
        <v>0</v>
      </c>
      <c r="SGL201" s="87">
        <f>SGJ201*(($H$150)+1)+(IF(SGK201&lt;101,SGK201,IF(SGK201&lt;201,SGK201/2,IF(SGK201&lt;=301,SGK201/3,SGK201/4))))</f>
        <v>0</v>
      </c>
      <c r="SGM201" s="108">
        <v>5</v>
      </c>
      <c r="SGN201" s="109"/>
      <c r="SGO201" s="87"/>
      <c r="SGP201" s="87"/>
      <c r="SGQ201" s="87">
        <v>0</v>
      </c>
      <c r="SGR201" s="87">
        <f>SGP201+SGQ201</f>
        <v>0</v>
      </c>
      <c r="SGS201" s="87">
        <v>0</v>
      </c>
      <c r="SGT201" s="87">
        <f>SGR201*(($H$150)+1)+(IF(SGS201&lt;101,SGS201,IF(SGS201&lt;201,SGS201/2,IF(SGS201&lt;=301,SGS201/3,SGS201/4))))</f>
        <v>0</v>
      </c>
      <c r="SGU201" s="108">
        <v>5</v>
      </c>
      <c r="SGV201" s="109"/>
      <c r="SGW201" s="87"/>
      <c r="SGX201" s="87"/>
      <c r="SGY201" s="87">
        <v>0</v>
      </c>
      <c r="SGZ201" s="87">
        <f>SGX201+SGY201</f>
        <v>0</v>
      </c>
      <c r="SHA201" s="87">
        <v>0</v>
      </c>
      <c r="SHB201" s="87">
        <f>SGZ201*(($H$150)+1)+(IF(SHA201&lt;101,SHA201,IF(SHA201&lt;201,SHA201/2,IF(SHA201&lt;=301,SHA201/3,SHA201/4))))</f>
        <v>0</v>
      </c>
      <c r="SHC201" s="108">
        <v>5</v>
      </c>
      <c r="SHD201" s="109"/>
      <c r="SHE201" s="87"/>
      <c r="SHF201" s="87"/>
      <c r="SHG201" s="87">
        <v>0</v>
      </c>
      <c r="SHH201" s="87">
        <f>SHF201+SHG201</f>
        <v>0</v>
      </c>
      <c r="SHI201" s="87">
        <v>0</v>
      </c>
      <c r="SHJ201" s="87">
        <f>SHH201*(($H$150)+1)+(IF(SHI201&lt;101,SHI201,IF(SHI201&lt;201,SHI201/2,IF(SHI201&lt;=301,SHI201/3,SHI201/4))))</f>
        <v>0</v>
      </c>
      <c r="SHK201" s="108">
        <v>5</v>
      </c>
      <c r="SHL201" s="109"/>
      <c r="SHM201" s="87"/>
      <c r="SHN201" s="87"/>
      <c r="SHO201" s="87">
        <v>0</v>
      </c>
      <c r="SHP201" s="87">
        <f>SHN201+SHO201</f>
        <v>0</v>
      </c>
      <c r="SHQ201" s="87">
        <v>0</v>
      </c>
      <c r="SHR201" s="87">
        <f>SHP201*(($H$150)+1)+(IF(SHQ201&lt;101,SHQ201,IF(SHQ201&lt;201,SHQ201/2,IF(SHQ201&lt;=301,SHQ201/3,SHQ201/4))))</f>
        <v>0</v>
      </c>
      <c r="SHS201" s="108">
        <v>5</v>
      </c>
      <c r="SHT201" s="109"/>
      <c r="SHU201" s="87"/>
      <c r="SHV201" s="87"/>
      <c r="SHW201" s="87">
        <v>0</v>
      </c>
      <c r="SHX201" s="87">
        <f>SHV201+SHW201</f>
        <v>0</v>
      </c>
      <c r="SHY201" s="87">
        <v>0</v>
      </c>
      <c r="SHZ201" s="87">
        <f>SHX201*(($H$150)+1)+(IF(SHY201&lt;101,SHY201,IF(SHY201&lt;201,SHY201/2,IF(SHY201&lt;=301,SHY201/3,SHY201/4))))</f>
        <v>0</v>
      </c>
      <c r="SIA201" s="108">
        <v>5</v>
      </c>
      <c r="SIB201" s="109"/>
      <c r="SIC201" s="87"/>
      <c r="SID201" s="87"/>
      <c r="SIE201" s="87">
        <v>0</v>
      </c>
      <c r="SIF201" s="87">
        <f>SID201+SIE201</f>
        <v>0</v>
      </c>
      <c r="SIG201" s="87">
        <v>0</v>
      </c>
      <c r="SIH201" s="87">
        <f>SIF201*(($H$150)+1)+(IF(SIG201&lt;101,SIG201,IF(SIG201&lt;201,SIG201/2,IF(SIG201&lt;=301,SIG201/3,SIG201/4))))</f>
        <v>0</v>
      </c>
      <c r="SII201" s="108">
        <v>5</v>
      </c>
      <c r="SIJ201" s="109"/>
      <c r="SIK201" s="87"/>
      <c r="SIL201" s="87"/>
      <c r="SIM201" s="87">
        <v>0</v>
      </c>
      <c r="SIN201" s="87">
        <f>SIL201+SIM201</f>
        <v>0</v>
      </c>
      <c r="SIO201" s="87">
        <v>0</v>
      </c>
      <c r="SIP201" s="87">
        <f>SIN201*(($H$150)+1)+(IF(SIO201&lt;101,SIO201,IF(SIO201&lt;201,SIO201/2,IF(SIO201&lt;=301,SIO201/3,SIO201/4))))</f>
        <v>0</v>
      </c>
      <c r="SIQ201" s="108">
        <v>5</v>
      </c>
      <c r="SIR201" s="109"/>
      <c r="SIS201" s="87"/>
      <c r="SIT201" s="87"/>
      <c r="SIU201" s="87">
        <v>0</v>
      </c>
      <c r="SIV201" s="87">
        <f>SIT201+SIU201</f>
        <v>0</v>
      </c>
      <c r="SIW201" s="87">
        <v>0</v>
      </c>
      <c r="SIX201" s="87">
        <f>SIV201*(($H$150)+1)+(IF(SIW201&lt;101,SIW201,IF(SIW201&lt;201,SIW201/2,IF(SIW201&lt;=301,SIW201/3,SIW201/4))))</f>
        <v>0</v>
      </c>
      <c r="SIY201" s="108">
        <v>5</v>
      </c>
      <c r="SIZ201" s="109"/>
      <c r="SJA201" s="87"/>
      <c r="SJB201" s="87"/>
      <c r="SJC201" s="87">
        <v>0</v>
      </c>
      <c r="SJD201" s="87">
        <f>SJB201+SJC201</f>
        <v>0</v>
      </c>
      <c r="SJE201" s="87">
        <v>0</v>
      </c>
      <c r="SJF201" s="87">
        <f>SJD201*(($H$150)+1)+(IF(SJE201&lt;101,SJE201,IF(SJE201&lt;201,SJE201/2,IF(SJE201&lt;=301,SJE201/3,SJE201/4))))</f>
        <v>0</v>
      </c>
      <c r="SJG201" s="108">
        <v>5</v>
      </c>
      <c r="SJH201" s="109"/>
      <c r="SJI201" s="87"/>
      <c r="SJJ201" s="87"/>
      <c r="SJK201" s="87">
        <v>0</v>
      </c>
      <c r="SJL201" s="87">
        <f>SJJ201+SJK201</f>
        <v>0</v>
      </c>
      <c r="SJM201" s="87">
        <v>0</v>
      </c>
      <c r="SJN201" s="87">
        <f>SJL201*(($H$150)+1)+(IF(SJM201&lt;101,SJM201,IF(SJM201&lt;201,SJM201/2,IF(SJM201&lt;=301,SJM201/3,SJM201/4))))</f>
        <v>0</v>
      </c>
      <c r="SJO201" s="108">
        <v>5</v>
      </c>
      <c r="SJP201" s="109"/>
      <c r="SJQ201" s="87"/>
      <c r="SJR201" s="87"/>
      <c r="SJS201" s="87">
        <v>0</v>
      </c>
      <c r="SJT201" s="87">
        <f>SJR201+SJS201</f>
        <v>0</v>
      </c>
      <c r="SJU201" s="87">
        <v>0</v>
      </c>
      <c r="SJV201" s="87">
        <f>SJT201*(($H$150)+1)+(IF(SJU201&lt;101,SJU201,IF(SJU201&lt;201,SJU201/2,IF(SJU201&lt;=301,SJU201/3,SJU201/4))))</f>
        <v>0</v>
      </c>
      <c r="SJW201" s="108">
        <v>5</v>
      </c>
      <c r="SJX201" s="109"/>
      <c r="SJY201" s="87"/>
      <c r="SJZ201" s="87"/>
      <c r="SKA201" s="87">
        <v>0</v>
      </c>
      <c r="SKB201" s="87">
        <f>SJZ201+SKA201</f>
        <v>0</v>
      </c>
      <c r="SKC201" s="87">
        <v>0</v>
      </c>
      <c r="SKD201" s="87">
        <f>SKB201*(($H$150)+1)+(IF(SKC201&lt;101,SKC201,IF(SKC201&lt;201,SKC201/2,IF(SKC201&lt;=301,SKC201/3,SKC201/4))))</f>
        <v>0</v>
      </c>
      <c r="SKE201" s="108">
        <v>5</v>
      </c>
      <c r="SKF201" s="109"/>
      <c r="SKG201" s="87"/>
      <c r="SKH201" s="87"/>
      <c r="SKI201" s="87">
        <v>0</v>
      </c>
      <c r="SKJ201" s="87">
        <f>SKH201+SKI201</f>
        <v>0</v>
      </c>
      <c r="SKK201" s="87">
        <v>0</v>
      </c>
      <c r="SKL201" s="87">
        <f>SKJ201*(($H$150)+1)+(IF(SKK201&lt;101,SKK201,IF(SKK201&lt;201,SKK201/2,IF(SKK201&lt;=301,SKK201/3,SKK201/4))))</f>
        <v>0</v>
      </c>
      <c r="SKM201" s="108">
        <v>5</v>
      </c>
      <c r="SKN201" s="109"/>
      <c r="SKO201" s="87"/>
      <c r="SKP201" s="87"/>
      <c r="SKQ201" s="87">
        <v>0</v>
      </c>
      <c r="SKR201" s="87">
        <f>SKP201+SKQ201</f>
        <v>0</v>
      </c>
      <c r="SKS201" s="87">
        <v>0</v>
      </c>
      <c r="SKT201" s="87">
        <f>SKR201*(($H$150)+1)+(IF(SKS201&lt;101,SKS201,IF(SKS201&lt;201,SKS201/2,IF(SKS201&lt;=301,SKS201/3,SKS201/4))))</f>
        <v>0</v>
      </c>
      <c r="SKU201" s="108">
        <v>5</v>
      </c>
      <c r="SKV201" s="109"/>
      <c r="SKW201" s="87"/>
      <c r="SKX201" s="87"/>
      <c r="SKY201" s="87">
        <v>0</v>
      </c>
      <c r="SKZ201" s="87">
        <f>SKX201+SKY201</f>
        <v>0</v>
      </c>
      <c r="SLA201" s="87">
        <v>0</v>
      </c>
      <c r="SLB201" s="87">
        <f>SKZ201*(($H$150)+1)+(IF(SLA201&lt;101,SLA201,IF(SLA201&lt;201,SLA201/2,IF(SLA201&lt;=301,SLA201/3,SLA201/4))))</f>
        <v>0</v>
      </c>
      <c r="SLC201" s="108">
        <v>5</v>
      </c>
      <c r="SLD201" s="109"/>
      <c r="SLE201" s="87"/>
      <c r="SLF201" s="87"/>
      <c r="SLG201" s="87">
        <v>0</v>
      </c>
      <c r="SLH201" s="87">
        <f>SLF201+SLG201</f>
        <v>0</v>
      </c>
      <c r="SLI201" s="87">
        <v>0</v>
      </c>
      <c r="SLJ201" s="87">
        <f>SLH201*(($H$150)+1)+(IF(SLI201&lt;101,SLI201,IF(SLI201&lt;201,SLI201/2,IF(SLI201&lt;=301,SLI201/3,SLI201/4))))</f>
        <v>0</v>
      </c>
      <c r="SLK201" s="108">
        <v>5</v>
      </c>
      <c r="SLL201" s="109"/>
      <c r="SLM201" s="87"/>
      <c r="SLN201" s="87"/>
      <c r="SLO201" s="87">
        <v>0</v>
      </c>
      <c r="SLP201" s="87">
        <f>SLN201+SLO201</f>
        <v>0</v>
      </c>
      <c r="SLQ201" s="87">
        <v>0</v>
      </c>
      <c r="SLR201" s="87">
        <f>SLP201*(($H$150)+1)+(IF(SLQ201&lt;101,SLQ201,IF(SLQ201&lt;201,SLQ201/2,IF(SLQ201&lt;=301,SLQ201/3,SLQ201/4))))</f>
        <v>0</v>
      </c>
      <c r="SLS201" s="108">
        <v>5</v>
      </c>
      <c r="SLT201" s="109"/>
      <c r="SLU201" s="87"/>
      <c r="SLV201" s="87"/>
      <c r="SLW201" s="87">
        <v>0</v>
      </c>
      <c r="SLX201" s="87">
        <f>SLV201+SLW201</f>
        <v>0</v>
      </c>
      <c r="SLY201" s="87">
        <v>0</v>
      </c>
      <c r="SLZ201" s="87">
        <f>SLX201*(($H$150)+1)+(IF(SLY201&lt;101,SLY201,IF(SLY201&lt;201,SLY201/2,IF(SLY201&lt;=301,SLY201/3,SLY201/4))))</f>
        <v>0</v>
      </c>
      <c r="SMA201" s="108">
        <v>5</v>
      </c>
      <c r="SMB201" s="109"/>
      <c r="SMC201" s="87"/>
      <c r="SMD201" s="87"/>
      <c r="SME201" s="87">
        <v>0</v>
      </c>
      <c r="SMF201" s="87">
        <f>SMD201+SME201</f>
        <v>0</v>
      </c>
      <c r="SMG201" s="87">
        <v>0</v>
      </c>
      <c r="SMH201" s="87">
        <f>SMF201*(($H$150)+1)+(IF(SMG201&lt;101,SMG201,IF(SMG201&lt;201,SMG201/2,IF(SMG201&lt;=301,SMG201/3,SMG201/4))))</f>
        <v>0</v>
      </c>
      <c r="SMI201" s="108">
        <v>5</v>
      </c>
      <c r="SMJ201" s="109"/>
      <c r="SMK201" s="87"/>
      <c r="SML201" s="87"/>
      <c r="SMM201" s="87">
        <v>0</v>
      </c>
      <c r="SMN201" s="87">
        <f>SML201+SMM201</f>
        <v>0</v>
      </c>
      <c r="SMO201" s="87">
        <v>0</v>
      </c>
      <c r="SMP201" s="87">
        <f>SMN201*(($H$150)+1)+(IF(SMO201&lt;101,SMO201,IF(SMO201&lt;201,SMO201/2,IF(SMO201&lt;=301,SMO201/3,SMO201/4))))</f>
        <v>0</v>
      </c>
      <c r="SMQ201" s="108">
        <v>5</v>
      </c>
      <c r="SMR201" s="109"/>
      <c r="SMS201" s="87"/>
      <c r="SMT201" s="87"/>
      <c r="SMU201" s="87">
        <v>0</v>
      </c>
      <c r="SMV201" s="87">
        <f>SMT201+SMU201</f>
        <v>0</v>
      </c>
      <c r="SMW201" s="87">
        <v>0</v>
      </c>
      <c r="SMX201" s="87">
        <f>SMV201*(($H$150)+1)+(IF(SMW201&lt;101,SMW201,IF(SMW201&lt;201,SMW201/2,IF(SMW201&lt;=301,SMW201/3,SMW201/4))))</f>
        <v>0</v>
      </c>
      <c r="SMY201" s="108">
        <v>5</v>
      </c>
      <c r="SMZ201" s="109"/>
      <c r="SNA201" s="87"/>
      <c r="SNB201" s="87"/>
      <c r="SNC201" s="87">
        <v>0</v>
      </c>
      <c r="SND201" s="87">
        <f>SNB201+SNC201</f>
        <v>0</v>
      </c>
      <c r="SNE201" s="87">
        <v>0</v>
      </c>
      <c r="SNF201" s="87">
        <f>SND201*(($H$150)+1)+(IF(SNE201&lt;101,SNE201,IF(SNE201&lt;201,SNE201/2,IF(SNE201&lt;=301,SNE201/3,SNE201/4))))</f>
        <v>0</v>
      </c>
      <c r="SNG201" s="108">
        <v>5</v>
      </c>
      <c r="SNH201" s="109"/>
      <c r="SNI201" s="87"/>
      <c r="SNJ201" s="87"/>
      <c r="SNK201" s="87">
        <v>0</v>
      </c>
      <c r="SNL201" s="87">
        <f>SNJ201+SNK201</f>
        <v>0</v>
      </c>
      <c r="SNM201" s="87">
        <v>0</v>
      </c>
      <c r="SNN201" s="87">
        <f>SNL201*(($H$150)+1)+(IF(SNM201&lt;101,SNM201,IF(SNM201&lt;201,SNM201/2,IF(SNM201&lt;=301,SNM201/3,SNM201/4))))</f>
        <v>0</v>
      </c>
      <c r="SNO201" s="108">
        <v>5</v>
      </c>
      <c r="SNP201" s="109"/>
      <c r="SNQ201" s="87"/>
      <c r="SNR201" s="87"/>
      <c r="SNS201" s="87">
        <v>0</v>
      </c>
      <c r="SNT201" s="87">
        <f>SNR201+SNS201</f>
        <v>0</v>
      </c>
      <c r="SNU201" s="87">
        <v>0</v>
      </c>
      <c r="SNV201" s="87">
        <f>SNT201*(($H$150)+1)+(IF(SNU201&lt;101,SNU201,IF(SNU201&lt;201,SNU201/2,IF(SNU201&lt;=301,SNU201/3,SNU201/4))))</f>
        <v>0</v>
      </c>
      <c r="SNW201" s="108">
        <v>5</v>
      </c>
      <c r="SNX201" s="109"/>
      <c r="SNY201" s="87"/>
      <c r="SNZ201" s="87"/>
      <c r="SOA201" s="87">
        <v>0</v>
      </c>
      <c r="SOB201" s="87">
        <f>SNZ201+SOA201</f>
        <v>0</v>
      </c>
      <c r="SOC201" s="87">
        <v>0</v>
      </c>
      <c r="SOD201" s="87">
        <f>SOB201*(($H$150)+1)+(IF(SOC201&lt;101,SOC201,IF(SOC201&lt;201,SOC201/2,IF(SOC201&lt;=301,SOC201/3,SOC201/4))))</f>
        <v>0</v>
      </c>
      <c r="SOE201" s="108">
        <v>5</v>
      </c>
      <c r="SOF201" s="109"/>
      <c r="SOG201" s="87"/>
      <c r="SOH201" s="87"/>
      <c r="SOI201" s="87">
        <v>0</v>
      </c>
      <c r="SOJ201" s="87">
        <f>SOH201+SOI201</f>
        <v>0</v>
      </c>
      <c r="SOK201" s="87">
        <v>0</v>
      </c>
      <c r="SOL201" s="87">
        <f>SOJ201*(($H$150)+1)+(IF(SOK201&lt;101,SOK201,IF(SOK201&lt;201,SOK201/2,IF(SOK201&lt;=301,SOK201/3,SOK201/4))))</f>
        <v>0</v>
      </c>
      <c r="SOM201" s="108">
        <v>5</v>
      </c>
      <c r="SON201" s="109"/>
      <c r="SOO201" s="87"/>
      <c r="SOP201" s="87"/>
      <c r="SOQ201" s="87">
        <v>0</v>
      </c>
      <c r="SOR201" s="87">
        <f>SOP201+SOQ201</f>
        <v>0</v>
      </c>
      <c r="SOS201" s="87">
        <v>0</v>
      </c>
      <c r="SOT201" s="87">
        <f>SOR201*(($H$150)+1)+(IF(SOS201&lt;101,SOS201,IF(SOS201&lt;201,SOS201/2,IF(SOS201&lt;=301,SOS201/3,SOS201/4))))</f>
        <v>0</v>
      </c>
      <c r="SOU201" s="108">
        <v>5</v>
      </c>
      <c r="SOV201" s="109"/>
      <c r="SOW201" s="87"/>
      <c r="SOX201" s="87"/>
      <c r="SOY201" s="87">
        <v>0</v>
      </c>
      <c r="SOZ201" s="87">
        <f>SOX201+SOY201</f>
        <v>0</v>
      </c>
      <c r="SPA201" s="87">
        <v>0</v>
      </c>
      <c r="SPB201" s="87">
        <f>SOZ201*(($H$150)+1)+(IF(SPA201&lt;101,SPA201,IF(SPA201&lt;201,SPA201/2,IF(SPA201&lt;=301,SPA201/3,SPA201/4))))</f>
        <v>0</v>
      </c>
      <c r="SPC201" s="108">
        <v>5</v>
      </c>
      <c r="SPD201" s="109"/>
      <c r="SPE201" s="87"/>
      <c r="SPF201" s="87"/>
      <c r="SPG201" s="87">
        <v>0</v>
      </c>
      <c r="SPH201" s="87">
        <f>SPF201+SPG201</f>
        <v>0</v>
      </c>
      <c r="SPI201" s="87">
        <v>0</v>
      </c>
      <c r="SPJ201" s="87">
        <f>SPH201*(($H$150)+1)+(IF(SPI201&lt;101,SPI201,IF(SPI201&lt;201,SPI201/2,IF(SPI201&lt;=301,SPI201/3,SPI201/4))))</f>
        <v>0</v>
      </c>
      <c r="SPK201" s="108">
        <v>5</v>
      </c>
      <c r="SPL201" s="109"/>
      <c r="SPM201" s="87"/>
      <c r="SPN201" s="87"/>
      <c r="SPO201" s="87">
        <v>0</v>
      </c>
      <c r="SPP201" s="87">
        <f>SPN201+SPO201</f>
        <v>0</v>
      </c>
      <c r="SPQ201" s="87">
        <v>0</v>
      </c>
      <c r="SPR201" s="87">
        <f>SPP201*(($H$150)+1)+(IF(SPQ201&lt;101,SPQ201,IF(SPQ201&lt;201,SPQ201/2,IF(SPQ201&lt;=301,SPQ201/3,SPQ201/4))))</f>
        <v>0</v>
      </c>
      <c r="SPS201" s="108">
        <v>5</v>
      </c>
      <c r="SPT201" s="109"/>
      <c r="SPU201" s="87"/>
      <c r="SPV201" s="87"/>
      <c r="SPW201" s="87">
        <v>0</v>
      </c>
      <c r="SPX201" s="87">
        <f>SPV201+SPW201</f>
        <v>0</v>
      </c>
      <c r="SPY201" s="87">
        <v>0</v>
      </c>
      <c r="SPZ201" s="87">
        <f>SPX201*(($H$150)+1)+(IF(SPY201&lt;101,SPY201,IF(SPY201&lt;201,SPY201/2,IF(SPY201&lt;=301,SPY201/3,SPY201/4))))</f>
        <v>0</v>
      </c>
      <c r="SQA201" s="108">
        <v>5</v>
      </c>
      <c r="SQB201" s="109"/>
      <c r="SQC201" s="87"/>
      <c r="SQD201" s="87"/>
      <c r="SQE201" s="87">
        <v>0</v>
      </c>
      <c r="SQF201" s="87">
        <f>SQD201+SQE201</f>
        <v>0</v>
      </c>
      <c r="SQG201" s="87">
        <v>0</v>
      </c>
      <c r="SQH201" s="87">
        <f>SQF201*(($H$150)+1)+(IF(SQG201&lt;101,SQG201,IF(SQG201&lt;201,SQG201/2,IF(SQG201&lt;=301,SQG201/3,SQG201/4))))</f>
        <v>0</v>
      </c>
      <c r="SQI201" s="108">
        <v>5</v>
      </c>
      <c r="SQJ201" s="109"/>
      <c r="SQK201" s="87"/>
      <c r="SQL201" s="87"/>
      <c r="SQM201" s="87">
        <v>0</v>
      </c>
      <c r="SQN201" s="87">
        <f>SQL201+SQM201</f>
        <v>0</v>
      </c>
      <c r="SQO201" s="87">
        <v>0</v>
      </c>
      <c r="SQP201" s="87">
        <f>SQN201*(($H$150)+1)+(IF(SQO201&lt;101,SQO201,IF(SQO201&lt;201,SQO201/2,IF(SQO201&lt;=301,SQO201/3,SQO201/4))))</f>
        <v>0</v>
      </c>
      <c r="SQQ201" s="108">
        <v>5</v>
      </c>
      <c r="SQR201" s="109"/>
      <c r="SQS201" s="87"/>
      <c r="SQT201" s="87"/>
      <c r="SQU201" s="87">
        <v>0</v>
      </c>
      <c r="SQV201" s="87">
        <f>SQT201+SQU201</f>
        <v>0</v>
      </c>
      <c r="SQW201" s="87">
        <v>0</v>
      </c>
      <c r="SQX201" s="87">
        <f>SQV201*(($H$150)+1)+(IF(SQW201&lt;101,SQW201,IF(SQW201&lt;201,SQW201/2,IF(SQW201&lt;=301,SQW201/3,SQW201/4))))</f>
        <v>0</v>
      </c>
      <c r="SQY201" s="108">
        <v>5</v>
      </c>
      <c r="SQZ201" s="109"/>
      <c r="SRA201" s="87"/>
      <c r="SRB201" s="87"/>
      <c r="SRC201" s="87">
        <v>0</v>
      </c>
      <c r="SRD201" s="87">
        <f>SRB201+SRC201</f>
        <v>0</v>
      </c>
      <c r="SRE201" s="87">
        <v>0</v>
      </c>
      <c r="SRF201" s="87">
        <f>SRD201*(($H$150)+1)+(IF(SRE201&lt;101,SRE201,IF(SRE201&lt;201,SRE201/2,IF(SRE201&lt;=301,SRE201/3,SRE201/4))))</f>
        <v>0</v>
      </c>
      <c r="SRG201" s="108">
        <v>5</v>
      </c>
      <c r="SRH201" s="109"/>
      <c r="SRI201" s="87"/>
      <c r="SRJ201" s="87"/>
      <c r="SRK201" s="87">
        <v>0</v>
      </c>
      <c r="SRL201" s="87">
        <f>SRJ201+SRK201</f>
        <v>0</v>
      </c>
      <c r="SRM201" s="87">
        <v>0</v>
      </c>
      <c r="SRN201" s="87">
        <f>SRL201*(($H$150)+1)+(IF(SRM201&lt;101,SRM201,IF(SRM201&lt;201,SRM201/2,IF(SRM201&lt;=301,SRM201/3,SRM201/4))))</f>
        <v>0</v>
      </c>
      <c r="SRO201" s="108">
        <v>5</v>
      </c>
      <c r="SRP201" s="109"/>
      <c r="SRQ201" s="87"/>
      <c r="SRR201" s="87"/>
      <c r="SRS201" s="87">
        <v>0</v>
      </c>
      <c r="SRT201" s="87">
        <f>SRR201+SRS201</f>
        <v>0</v>
      </c>
      <c r="SRU201" s="87">
        <v>0</v>
      </c>
      <c r="SRV201" s="87">
        <f>SRT201*(($H$150)+1)+(IF(SRU201&lt;101,SRU201,IF(SRU201&lt;201,SRU201/2,IF(SRU201&lt;=301,SRU201/3,SRU201/4))))</f>
        <v>0</v>
      </c>
      <c r="SRW201" s="108">
        <v>5</v>
      </c>
      <c r="SRX201" s="109"/>
      <c r="SRY201" s="87"/>
      <c r="SRZ201" s="87"/>
      <c r="SSA201" s="87">
        <v>0</v>
      </c>
      <c r="SSB201" s="87">
        <f>SRZ201+SSA201</f>
        <v>0</v>
      </c>
      <c r="SSC201" s="87">
        <v>0</v>
      </c>
      <c r="SSD201" s="87">
        <f>SSB201*(($H$150)+1)+(IF(SSC201&lt;101,SSC201,IF(SSC201&lt;201,SSC201/2,IF(SSC201&lt;=301,SSC201/3,SSC201/4))))</f>
        <v>0</v>
      </c>
      <c r="SSE201" s="108">
        <v>5</v>
      </c>
      <c r="SSF201" s="109"/>
      <c r="SSG201" s="87"/>
      <c r="SSH201" s="87"/>
      <c r="SSI201" s="87">
        <v>0</v>
      </c>
      <c r="SSJ201" s="87">
        <f>SSH201+SSI201</f>
        <v>0</v>
      </c>
      <c r="SSK201" s="87">
        <v>0</v>
      </c>
      <c r="SSL201" s="87">
        <f>SSJ201*(($H$150)+1)+(IF(SSK201&lt;101,SSK201,IF(SSK201&lt;201,SSK201/2,IF(SSK201&lt;=301,SSK201/3,SSK201/4))))</f>
        <v>0</v>
      </c>
      <c r="SSM201" s="108">
        <v>5</v>
      </c>
      <c r="SSN201" s="109"/>
      <c r="SSO201" s="87"/>
      <c r="SSP201" s="87"/>
      <c r="SSQ201" s="87">
        <v>0</v>
      </c>
      <c r="SSR201" s="87">
        <f>SSP201+SSQ201</f>
        <v>0</v>
      </c>
      <c r="SSS201" s="87">
        <v>0</v>
      </c>
      <c r="SST201" s="87">
        <f>SSR201*(($H$150)+1)+(IF(SSS201&lt;101,SSS201,IF(SSS201&lt;201,SSS201/2,IF(SSS201&lt;=301,SSS201/3,SSS201/4))))</f>
        <v>0</v>
      </c>
      <c r="SSU201" s="108">
        <v>5</v>
      </c>
      <c r="SSV201" s="109"/>
      <c r="SSW201" s="87"/>
      <c r="SSX201" s="87"/>
      <c r="SSY201" s="87">
        <v>0</v>
      </c>
      <c r="SSZ201" s="87">
        <f>SSX201+SSY201</f>
        <v>0</v>
      </c>
      <c r="STA201" s="87">
        <v>0</v>
      </c>
      <c r="STB201" s="87">
        <f>SSZ201*(($H$150)+1)+(IF(STA201&lt;101,STA201,IF(STA201&lt;201,STA201/2,IF(STA201&lt;=301,STA201/3,STA201/4))))</f>
        <v>0</v>
      </c>
      <c r="STC201" s="108">
        <v>5</v>
      </c>
      <c r="STD201" s="109"/>
      <c r="STE201" s="87"/>
      <c r="STF201" s="87"/>
      <c r="STG201" s="87">
        <v>0</v>
      </c>
      <c r="STH201" s="87">
        <f>STF201+STG201</f>
        <v>0</v>
      </c>
      <c r="STI201" s="87">
        <v>0</v>
      </c>
      <c r="STJ201" s="87">
        <f>STH201*(($H$150)+1)+(IF(STI201&lt;101,STI201,IF(STI201&lt;201,STI201/2,IF(STI201&lt;=301,STI201/3,STI201/4))))</f>
        <v>0</v>
      </c>
      <c r="STK201" s="108">
        <v>5</v>
      </c>
      <c r="STL201" s="109"/>
      <c r="STM201" s="87"/>
      <c r="STN201" s="87"/>
      <c r="STO201" s="87">
        <v>0</v>
      </c>
      <c r="STP201" s="87">
        <f>STN201+STO201</f>
        <v>0</v>
      </c>
      <c r="STQ201" s="87">
        <v>0</v>
      </c>
      <c r="STR201" s="87">
        <f>STP201*(($H$150)+1)+(IF(STQ201&lt;101,STQ201,IF(STQ201&lt;201,STQ201/2,IF(STQ201&lt;=301,STQ201/3,STQ201/4))))</f>
        <v>0</v>
      </c>
      <c r="STS201" s="108">
        <v>5</v>
      </c>
      <c r="STT201" s="109"/>
      <c r="STU201" s="87"/>
      <c r="STV201" s="87"/>
      <c r="STW201" s="87">
        <v>0</v>
      </c>
      <c r="STX201" s="87">
        <f>STV201+STW201</f>
        <v>0</v>
      </c>
      <c r="STY201" s="87">
        <v>0</v>
      </c>
      <c r="STZ201" s="87">
        <f>STX201*(($H$150)+1)+(IF(STY201&lt;101,STY201,IF(STY201&lt;201,STY201/2,IF(STY201&lt;=301,STY201/3,STY201/4))))</f>
        <v>0</v>
      </c>
      <c r="SUA201" s="108">
        <v>5</v>
      </c>
      <c r="SUB201" s="109"/>
      <c r="SUC201" s="87"/>
      <c r="SUD201" s="87"/>
      <c r="SUE201" s="87">
        <v>0</v>
      </c>
      <c r="SUF201" s="87">
        <f>SUD201+SUE201</f>
        <v>0</v>
      </c>
      <c r="SUG201" s="87">
        <v>0</v>
      </c>
      <c r="SUH201" s="87">
        <f>SUF201*(($H$150)+1)+(IF(SUG201&lt;101,SUG201,IF(SUG201&lt;201,SUG201/2,IF(SUG201&lt;=301,SUG201/3,SUG201/4))))</f>
        <v>0</v>
      </c>
      <c r="SUI201" s="108">
        <v>5</v>
      </c>
      <c r="SUJ201" s="109"/>
      <c r="SUK201" s="87"/>
      <c r="SUL201" s="87"/>
      <c r="SUM201" s="87">
        <v>0</v>
      </c>
      <c r="SUN201" s="87">
        <f>SUL201+SUM201</f>
        <v>0</v>
      </c>
      <c r="SUO201" s="87">
        <v>0</v>
      </c>
      <c r="SUP201" s="87">
        <f>SUN201*(($H$150)+1)+(IF(SUO201&lt;101,SUO201,IF(SUO201&lt;201,SUO201/2,IF(SUO201&lt;=301,SUO201/3,SUO201/4))))</f>
        <v>0</v>
      </c>
      <c r="SUQ201" s="108">
        <v>5</v>
      </c>
      <c r="SUR201" s="109"/>
      <c r="SUS201" s="87"/>
      <c r="SUT201" s="87"/>
      <c r="SUU201" s="87">
        <v>0</v>
      </c>
      <c r="SUV201" s="87">
        <f>SUT201+SUU201</f>
        <v>0</v>
      </c>
      <c r="SUW201" s="87">
        <v>0</v>
      </c>
      <c r="SUX201" s="87">
        <f>SUV201*(($H$150)+1)+(IF(SUW201&lt;101,SUW201,IF(SUW201&lt;201,SUW201/2,IF(SUW201&lt;=301,SUW201/3,SUW201/4))))</f>
        <v>0</v>
      </c>
      <c r="SUY201" s="108">
        <v>5</v>
      </c>
      <c r="SUZ201" s="109"/>
      <c r="SVA201" s="87"/>
      <c r="SVB201" s="87"/>
      <c r="SVC201" s="87">
        <v>0</v>
      </c>
      <c r="SVD201" s="87">
        <f>SVB201+SVC201</f>
        <v>0</v>
      </c>
      <c r="SVE201" s="87">
        <v>0</v>
      </c>
      <c r="SVF201" s="87">
        <f>SVD201*(($H$150)+1)+(IF(SVE201&lt;101,SVE201,IF(SVE201&lt;201,SVE201/2,IF(SVE201&lt;=301,SVE201/3,SVE201/4))))</f>
        <v>0</v>
      </c>
      <c r="SVG201" s="108">
        <v>5</v>
      </c>
      <c r="SVH201" s="109"/>
      <c r="SVI201" s="87"/>
      <c r="SVJ201" s="87"/>
      <c r="SVK201" s="87">
        <v>0</v>
      </c>
      <c r="SVL201" s="87">
        <f>SVJ201+SVK201</f>
        <v>0</v>
      </c>
      <c r="SVM201" s="87">
        <v>0</v>
      </c>
      <c r="SVN201" s="87">
        <f>SVL201*(($H$150)+1)+(IF(SVM201&lt;101,SVM201,IF(SVM201&lt;201,SVM201/2,IF(SVM201&lt;=301,SVM201/3,SVM201/4))))</f>
        <v>0</v>
      </c>
      <c r="SVO201" s="108">
        <v>5</v>
      </c>
      <c r="SVP201" s="109"/>
      <c r="SVQ201" s="87"/>
      <c r="SVR201" s="87"/>
      <c r="SVS201" s="87">
        <v>0</v>
      </c>
      <c r="SVT201" s="87">
        <f>SVR201+SVS201</f>
        <v>0</v>
      </c>
      <c r="SVU201" s="87">
        <v>0</v>
      </c>
      <c r="SVV201" s="87">
        <f>SVT201*(($H$150)+1)+(IF(SVU201&lt;101,SVU201,IF(SVU201&lt;201,SVU201/2,IF(SVU201&lt;=301,SVU201/3,SVU201/4))))</f>
        <v>0</v>
      </c>
      <c r="SVW201" s="108">
        <v>5</v>
      </c>
      <c r="SVX201" s="109"/>
      <c r="SVY201" s="87"/>
      <c r="SVZ201" s="87"/>
      <c r="SWA201" s="87">
        <v>0</v>
      </c>
      <c r="SWB201" s="87">
        <f>SVZ201+SWA201</f>
        <v>0</v>
      </c>
      <c r="SWC201" s="87">
        <v>0</v>
      </c>
      <c r="SWD201" s="87">
        <f>SWB201*(($H$150)+1)+(IF(SWC201&lt;101,SWC201,IF(SWC201&lt;201,SWC201/2,IF(SWC201&lt;=301,SWC201/3,SWC201/4))))</f>
        <v>0</v>
      </c>
      <c r="SWE201" s="108">
        <v>5</v>
      </c>
      <c r="SWF201" s="109"/>
      <c r="SWG201" s="87"/>
      <c r="SWH201" s="87"/>
      <c r="SWI201" s="87">
        <v>0</v>
      </c>
      <c r="SWJ201" s="87">
        <f>SWH201+SWI201</f>
        <v>0</v>
      </c>
      <c r="SWK201" s="87">
        <v>0</v>
      </c>
      <c r="SWL201" s="87">
        <f>SWJ201*(($H$150)+1)+(IF(SWK201&lt;101,SWK201,IF(SWK201&lt;201,SWK201/2,IF(SWK201&lt;=301,SWK201/3,SWK201/4))))</f>
        <v>0</v>
      </c>
      <c r="SWM201" s="108">
        <v>5</v>
      </c>
      <c r="SWN201" s="109"/>
      <c r="SWO201" s="87"/>
      <c r="SWP201" s="87"/>
      <c r="SWQ201" s="87">
        <v>0</v>
      </c>
      <c r="SWR201" s="87">
        <f>SWP201+SWQ201</f>
        <v>0</v>
      </c>
      <c r="SWS201" s="87">
        <v>0</v>
      </c>
      <c r="SWT201" s="87">
        <f>SWR201*(($H$150)+1)+(IF(SWS201&lt;101,SWS201,IF(SWS201&lt;201,SWS201/2,IF(SWS201&lt;=301,SWS201/3,SWS201/4))))</f>
        <v>0</v>
      </c>
      <c r="SWU201" s="108">
        <v>5</v>
      </c>
      <c r="SWV201" s="109"/>
      <c r="SWW201" s="87"/>
      <c r="SWX201" s="87"/>
      <c r="SWY201" s="87">
        <v>0</v>
      </c>
      <c r="SWZ201" s="87">
        <f>SWX201+SWY201</f>
        <v>0</v>
      </c>
      <c r="SXA201" s="87">
        <v>0</v>
      </c>
      <c r="SXB201" s="87">
        <f>SWZ201*(($H$150)+1)+(IF(SXA201&lt;101,SXA201,IF(SXA201&lt;201,SXA201/2,IF(SXA201&lt;=301,SXA201/3,SXA201/4))))</f>
        <v>0</v>
      </c>
      <c r="SXC201" s="108">
        <v>5</v>
      </c>
      <c r="SXD201" s="109"/>
      <c r="SXE201" s="87"/>
      <c r="SXF201" s="87"/>
      <c r="SXG201" s="87">
        <v>0</v>
      </c>
      <c r="SXH201" s="87">
        <f>SXF201+SXG201</f>
        <v>0</v>
      </c>
      <c r="SXI201" s="87">
        <v>0</v>
      </c>
      <c r="SXJ201" s="87">
        <f>SXH201*(($H$150)+1)+(IF(SXI201&lt;101,SXI201,IF(SXI201&lt;201,SXI201/2,IF(SXI201&lt;=301,SXI201/3,SXI201/4))))</f>
        <v>0</v>
      </c>
      <c r="SXK201" s="108">
        <v>5</v>
      </c>
      <c r="SXL201" s="109"/>
      <c r="SXM201" s="87"/>
      <c r="SXN201" s="87"/>
      <c r="SXO201" s="87">
        <v>0</v>
      </c>
      <c r="SXP201" s="87">
        <f>SXN201+SXO201</f>
        <v>0</v>
      </c>
      <c r="SXQ201" s="87">
        <v>0</v>
      </c>
      <c r="SXR201" s="87">
        <f>SXP201*(($H$150)+1)+(IF(SXQ201&lt;101,SXQ201,IF(SXQ201&lt;201,SXQ201/2,IF(SXQ201&lt;=301,SXQ201/3,SXQ201/4))))</f>
        <v>0</v>
      </c>
      <c r="SXS201" s="108">
        <v>5</v>
      </c>
      <c r="SXT201" s="109"/>
      <c r="SXU201" s="87"/>
      <c r="SXV201" s="87"/>
      <c r="SXW201" s="87">
        <v>0</v>
      </c>
      <c r="SXX201" s="87">
        <f>SXV201+SXW201</f>
        <v>0</v>
      </c>
      <c r="SXY201" s="87">
        <v>0</v>
      </c>
      <c r="SXZ201" s="87">
        <f>SXX201*(($H$150)+1)+(IF(SXY201&lt;101,SXY201,IF(SXY201&lt;201,SXY201/2,IF(SXY201&lt;=301,SXY201/3,SXY201/4))))</f>
        <v>0</v>
      </c>
      <c r="SYA201" s="108">
        <v>5</v>
      </c>
      <c r="SYB201" s="109"/>
      <c r="SYC201" s="87"/>
      <c r="SYD201" s="87"/>
      <c r="SYE201" s="87">
        <v>0</v>
      </c>
      <c r="SYF201" s="87">
        <f>SYD201+SYE201</f>
        <v>0</v>
      </c>
      <c r="SYG201" s="87">
        <v>0</v>
      </c>
      <c r="SYH201" s="87">
        <f>SYF201*(($H$150)+1)+(IF(SYG201&lt;101,SYG201,IF(SYG201&lt;201,SYG201/2,IF(SYG201&lt;=301,SYG201/3,SYG201/4))))</f>
        <v>0</v>
      </c>
      <c r="SYI201" s="108">
        <v>5</v>
      </c>
      <c r="SYJ201" s="109"/>
      <c r="SYK201" s="87"/>
      <c r="SYL201" s="87"/>
      <c r="SYM201" s="87">
        <v>0</v>
      </c>
      <c r="SYN201" s="87">
        <f>SYL201+SYM201</f>
        <v>0</v>
      </c>
      <c r="SYO201" s="87">
        <v>0</v>
      </c>
      <c r="SYP201" s="87">
        <f>SYN201*(($H$150)+1)+(IF(SYO201&lt;101,SYO201,IF(SYO201&lt;201,SYO201/2,IF(SYO201&lt;=301,SYO201/3,SYO201/4))))</f>
        <v>0</v>
      </c>
      <c r="SYQ201" s="108">
        <v>5</v>
      </c>
      <c r="SYR201" s="109"/>
      <c r="SYS201" s="87"/>
      <c r="SYT201" s="87"/>
      <c r="SYU201" s="87">
        <v>0</v>
      </c>
      <c r="SYV201" s="87">
        <f>SYT201+SYU201</f>
        <v>0</v>
      </c>
      <c r="SYW201" s="87">
        <v>0</v>
      </c>
      <c r="SYX201" s="87">
        <f>SYV201*(($H$150)+1)+(IF(SYW201&lt;101,SYW201,IF(SYW201&lt;201,SYW201/2,IF(SYW201&lt;=301,SYW201/3,SYW201/4))))</f>
        <v>0</v>
      </c>
      <c r="SYY201" s="108">
        <v>5</v>
      </c>
      <c r="SYZ201" s="109"/>
      <c r="SZA201" s="87"/>
      <c r="SZB201" s="87"/>
      <c r="SZC201" s="87">
        <v>0</v>
      </c>
      <c r="SZD201" s="87">
        <f>SZB201+SZC201</f>
        <v>0</v>
      </c>
      <c r="SZE201" s="87">
        <v>0</v>
      </c>
      <c r="SZF201" s="87">
        <f>SZD201*(($H$150)+1)+(IF(SZE201&lt;101,SZE201,IF(SZE201&lt;201,SZE201/2,IF(SZE201&lt;=301,SZE201/3,SZE201/4))))</f>
        <v>0</v>
      </c>
      <c r="SZG201" s="108">
        <v>5</v>
      </c>
      <c r="SZH201" s="109"/>
      <c r="SZI201" s="87"/>
      <c r="SZJ201" s="87"/>
      <c r="SZK201" s="87">
        <v>0</v>
      </c>
      <c r="SZL201" s="87">
        <f>SZJ201+SZK201</f>
        <v>0</v>
      </c>
      <c r="SZM201" s="87">
        <v>0</v>
      </c>
      <c r="SZN201" s="87">
        <f>SZL201*(($H$150)+1)+(IF(SZM201&lt;101,SZM201,IF(SZM201&lt;201,SZM201/2,IF(SZM201&lt;=301,SZM201/3,SZM201/4))))</f>
        <v>0</v>
      </c>
      <c r="SZO201" s="108">
        <v>5</v>
      </c>
      <c r="SZP201" s="109"/>
      <c r="SZQ201" s="87"/>
      <c r="SZR201" s="87"/>
      <c r="SZS201" s="87">
        <v>0</v>
      </c>
      <c r="SZT201" s="87">
        <f>SZR201+SZS201</f>
        <v>0</v>
      </c>
      <c r="SZU201" s="87">
        <v>0</v>
      </c>
      <c r="SZV201" s="87">
        <f>SZT201*(($H$150)+1)+(IF(SZU201&lt;101,SZU201,IF(SZU201&lt;201,SZU201/2,IF(SZU201&lt;=301,SZU201/3,SZU201/4))))</f>
        <v>0</v>
      </c>
      <c r="SZW201" s="108">
        <v>5</v>
      </c>
      <c r="SZX201" s="109"/>
      <c r="SZY201" s="87"/>
      <c r="SZZ201" s="87"/>
      <c r="TAA201" s="87">
        <v>0</v>
      </c>
      <c r="TAB201" s="87">
        <f>SZZ201+TAA201</f>
        <v>0</v>
      </c>
      <c r="TAC201" s="87">
        <v>0</v>
      </c>
      <c r="TAD201" s="87">
        <f>TAB201*(($H$150)+1)+(IF(TAC201&lt;101,TAC201,IF(TAC201&lt;201,TAC201/2,IF(TAC201&lt;=301,TAC201/3,TAC201/4))))</f>
        <v>0</v>
      </c>
      <c r="TAE201" s="108">
        <v>5</v>
      </c>
      <c r="TAF201" s="109"/>
      <c r="TAG201" s="87"/>
      <c r="TAH201" s="87"/>
      <c r="TAI201" s="87">
        <v>0</v>
      </c>
      <c r="TAJ201" s="87">
        <f>TAH201+TAI201</f>
        <v>0</v>
      </c>
      <c r="TAK201" s="87">
        <v>0</v>
      </c>
      <c r="TAL201" s="87">
        <f>TAJ201*(($H$150)+1)+(IF(TAK201&lt;101,TAK201,IF(TAK201&lt;201,TAK201/2,IF(TAK201&lt;=301,TAK201/3,TAK201/4))))</f>
        <v>0</v>
      </c>
      <c r="TAM201" s="108">
        <v>5</v>
      </c>
      <c r="TAN201" s="109"/>
      <c r="TAO201" s="87"/>
      <c r="TAP201" s="87"/>
      <c r="TAQ201" s="87">
        <v>0</v>
      </c>
      <c r="TAR201" s="87">
        <f>TAP201+TAQ201</f>
        <v>0</v>
      </c>
      <c r="TAS201" s="87">
        <v>0</v>
      </c>
      <c r="TAT201" s="87">
        <f>TAR201*(($H$150)+1)+(IF(TAS201&lt;101,TAS201,IF(TAS201&lt;201,TAS201/2,IF(TAS201&lt;=301,TAS201/3,TAS201/4))))</f>
        <v>0</v>
      </c>
      <c r="TAU201" s="108">
        <v>5</v>
      </c>
      <c r="TAV201" s="109"/>
      <c r="TAW201" s="87"/>
      <c r="TAX201" s="87"/>
      <c r="TAY201" s="87">
        <v>0</v>
      </c>
      <c r="TAZ201" s="87">
        <f>TAX201+TAY201</f>
        <v>0</v>
      </c>
      <c r="TBA201" s="87">
        <v>0</v>
      </c>
      <c r="TBB201" s="87">
        <f>TAZ201*(($H$150)+1)+(IF(TBA201&lt;101,TBA201,IF(TBA201&lt;201,TBA201/2,IF(TBA201&lt;=301,TBA201/3,TBA201/4))))</f>
        <v>0</v>
      </c>
      <c r="TBC201" s="108">
        <v>5</v>
      </c>
      <c r="TBD201" s="109"/>
      <c r="TBE201" s="87"/>
      <c r="TBF201" s="87"/>
      <c r="TBG201" s="87">
        <v>0</v>
      </c>
      <c r="TBH201" s="87">
        <f>TBF201+TBG201</f>
        <v>0</v>
      </c>
      <c r="TBI201" s="87">
        <v>0</v>
      </c>
      <c r="TBJ201" s="87">
        <f>TBH201*(($H$150)+1)+(IF(TBI201&lt;101,TBI201,IF(TBI201&lt;201,TBI201/2,IF(TBI201&lt;=301,TBI201/3,TBI201/4))))</f>
        <v>0</v>
      </c>
      <c r="TBK201" s="108">
        <v>5</v>
      </c>
      <c r="TBL201" s="109"/>
      <c r="TBM201" s="87"/>
      <c r="TBN201" s="87"/>
      <c r="TBO201" s="87">
        <v>0</v>
      </c>
      <c r="TBP201" s="87">
        <f>TBN201+TBO201</f>
        <v>0</v>
      </c>
      <c r="TBQ201" s="87">
        <v>0</v>
      </c>
      <c r="TBR201" s="87">
        <f>TBP201*(($H$150)+1)+(IF(TBQ201&lt;101,TBQ201,IF(TBQ201&lt;201,TBQ201/2,IF(TBQ201&lt;=301,TBQ201/3,TBQ201/4))))</f>
        <v>0</v>
      </c>
      <c r="TBS201" s="108">
        <v>5</v>
      </c>
      <c r="TBT201" s="109"/>
      <c r="TBU201" s="87"/>
      <c r="TBV201" s="87"/>
      <c r="TBW201" s="87">
        <v>0</v>
      </c>
      <c r="TBX201" s="87">
        <f>TBV201+TBW201</f>
        <v>0</v>
      </c>
      <c r="TBY201" s="87">
        <v>0</v>
      </c>
      <c r="TBZ201" s="87">
        <f>TBX201*(($H$150)+1)+(IF(TBY201&lt;101,TBY201,IF(TBY201&lt;201,TBY201/2,IF(TBY201&lt;=301,TBY201/3,TBY201/4))))</f>
        <v>0</v>
      </c>
      <c r="TCA201" s="108">
        <v>5</v>
      </c>
      <c r="TCB201" s="109"/>
      <c r="TCC201" s="87"/>
      <c r="TCD201" s="87"/>
      <c r="TCE201" s="87">
        <v>0</v>
      </c>
      <c r="TCF201" s="87">
        <f>TCD201+TCE201</f>
        <v>0</v>
      </c>
      <c r="TCG201" s="87">
        <v>0</v>
      </c>
      <c r="TCH201" s="87">
        <f>TCF201*(($H$150)+1)+(IF(TCG201&lt;101,TCG201,IF(TCG201&lt;201,TCG201/2,IF(TCG201&lt;=301,TCG201/3,TCG201/4))))</f>
        <v>0</v>
      </c>
      <c r="TCI201" s="108">
        <v>5</v>
      </c>
      <c r="TCJ201" s="109"/>
      <c r="TCK201" s="87"/>
      <c r="TCL201" s="87"/>
      <c r="TCM201" s="87">
        <v>0</v>
      </c>
      <c r="TCN201" s="87">
        <f>TCL201+TCM201</f>
        <v>0</v>
      </c>
      <c r="TCO201" s="87">
        <v>0</v>
      </c>
      <c r="TCP201" s="87">
        <f>TCN201*(($H$150)+1)+(IF(TCO201&lt;101,TCO201,IF(TCO201&lt;201,TCO201/2,IF(TCO201&lt;=301,TCO201/3,TCO201/4))))</f>
        <v>0</v>
      </c>
      <c r="TCQ201" s="108">
        <v>5</v>
      </c>
      <c r="TCR201" s="109"/>
      <c r="TCS201" s="87"/>
      <c r="TCT201" s="87"/>
      <c r="TCU201" s="87">
        <v>0</v>
      </c>
      <c r="TCV201" s="87">
        <f>TCT201+TCU201</f>
        <v>0</v>
      </c>
      <c r="TCW201" s="87">
        <v>0</v>
      </c>
      <c r="TCX201" s="87">
        <f>TCV201*(($H$150)+1)+(IF(TCW201&lt;101,TCW201,IF(TCW201&lt;201,TCW201/2,IF(TCW201&lt;=301,TCW201/3,TCW201/4))))</f>
        <v>0</v>
      </c>
      <c r="TCY201" s="108">
        <v>5</v>
      </c>
      <c r="TCZ201" s="109"/>
      <c r="TDA201" s="87"/>
      <c r="TDB201" s="87"/>
      <c r="TDC201" s="87">
        <v>0</v>
      </c>
      <c r="TDD201" s="87">
        <f>TDB201+TDC201</f>
        <v>0</v>
      </c>
      <c r="TDE201" s="87">
        <v>0</v>
      </c>
      <c r="TDF201" s="87">
        <f>TDD201*(($H$150)+1)+(IF(TDE201&lt;101,TDE201,IF(TDE201&lt;201,TDE201/2,IF(TDE201&lt;=301,TDE201/3,TDE201/4))))</f>
        <v>0</v>
      </c>
      <c r="TDG201" s="108">
        <v>5</v>
      </c>
      <c r="TDH201" s="109"/>
      <c r="TDI201" s="87"/>
      <c r="TDJ201" s="87"/>
      <c r="TDK201" s="87">
        <v>0</v>
      </c>
      <c r="TDL201" s="87">
        <f>TDJ201+TDK201</f>
        <v>0</v>
      </c>
      <c r="TDM201" s="87">
        <v>0</v>
      </c>
      <c r="TDN201" s="87">
        <f>TDL201*(($H$150)+1)+(IF(TDM201&lt;101,TDM201,IF(TDM201&lt;201,TDM201/2,IF(TDM201&lt;=301,TDM201/3,TDM201/4))))</f>
        <v>0</v>
      </c>
      <c r="TDO201" s="108">
        <v>5</v>
      </c>
      <c r="TDP201" s="109"/>
      <c r="TDQ201" s="87"/>
      <c r="TDR201" s="87"/>
      <c r="TDS201" s="87">
        <v>0</v>
      </c>
      <c r="TDT201" s="87">
        <f>TDR201+TDS201</f>
        <v>0</v>
      </c>
      <c r="TDU201" s="87">
        <v>0</v>
      </c>
      <c r="TDV201" s="87">
        <f>TDT201*(($H$150)+1)+(IF(TDU201&lt;101,TDU201,IF(TDU201&lt;201,TDU201/2,IF(TDU201&lt;=301,TDU201/3,TDU201/4))))</f>
        <v>0</v>
      </c>
      <c r="TDW201" s="108">
        <v>5</v>
      </c>
      <c r="TDX201" s="109"/>
      <c r="TDY201" s="87"/>
      <c r="TDZ201" s="87"/>
      <c r="TEA201" s="87">
        <v>0</v>
      </c>
      <c r="TEB201" s="87">
        <f>TDZ201+TEA201</f>
        <v>0</v>
      </c>
      <c r="TEC201" s="87">
        <v>0</v>
      </c>
      <c r="TED201" s="87">
        <f>TEB201*(($H$150)+1)+(IF(TEC201&lt;101,TEC201,IF(TEC201&lt;201,TEC201/2,IF(TEC201&lt;=301,TEC201/3,TEC201/4))))</f>
        <v>0</v>
      </c>
      <c r="TEE201" s="108">
        <v>5</v>
      </c>
      <c r="TEF201" s="109"/>
      <c r="TEG201" s="87"/>
      <c r="TEH201" s="87"/>
      <c r="TEI201" s="87">
        <v>0</v>
      </c>
      <c r="TEJ201" s="87">
        <f>TEH201+TEI201</f>
        <v>0</v>
      </c>
      <c r="TEK201" s="87">
        <v>0</v>
      </c>
      <c r="TEL201" s="87">
        <f>TEJ201*(($H$150)+1)+(IF(TEK201&lt;101,TEK201,IF(TEK201&lt;201,TEK201/2,IF(TEK201&lt;=301,TEK201/3,TEK201/4))))</f>
        <v>0</v>
      </c>
      <c r="TEM201" s="108">
        <v>5</v>
      </c>
      <c r="TEN201" s="109"/>
      <c r="TEO201" s="87"/>
      <c r="TEP201" s="87"/>
      <c r="TEQ201" s="87">
        <v>0</v>
      </c>
      <c r="TER201" s="87">
        <f>TEP201+TEQ201</f>
        <v>0</v>
      </c>
      <c r="TES201" s="87">
        <v>0</v>
      </c>
      <c r="TET201" s="87">
        <f>TER201*(($H$150)+1)+(IF(TES201&lt;101,TES201,IF(TES201&lt;201,TES201/2,IF(TES201&lt;=301,TES201/3,TES201/4))))</f>
        <v>0</v>
      </c>
      <c r="TEU201" s="108">
        <v>5</v>
      </c>
      <c r="TEV201" s="109"/>
      <c r="TEW201" s="87"/>
      <c r="TEX201" s="87"/>
      <c r="TEY201" s="87">
        <v>0</v>
      </c>
      <c r="TEZ201" s="87">
        <f>TEX201+TEY201</f>
        <v>0</v>
      </c>
      <c r="TFA201" s="87">
        <v>0</v>
      </c>
      <c r="TFB201" s="87">
        <f>TEZ201*(($H$150)+1)+(IF(TFA201&lt;101,TFA201,IF(TFA201&lt;201,TFA201/2,IF(TFA201&lt;=301,TFA201/3,TFA201/4))))</f>
        <v>0</v>
      </c>
      <c r="TFC201" s="108">
        <v>5</v>
      </c>
      <c r="TFD201" s="109"/>
      <c r="TFE201" s="87"/>
      <c r="TFF201" s="87"/>
      <c r="TFG201" s="87">
        <v>0</v>
      </c>
      <c r="TFH201" s="87">
        <f>TFF201+TFG201</f>
        <v>0</v>
      </c>
      <c r="TFI201" s="87">
        <v>0</v>
      </c>
      <c r="TFJ201" s="87">
        <f>TFH201*(($H$150)+1)+(IF(TFI201&lt;101,TFI201,IF(TFI201&lt;201,TFI201/2,IF(TFI201&lt;=301,TFI201/3,TFI201/4))))</f>
        <v>0</v>
      </c>
      <c r="TFK201" s="108">
        <v>5</v>
      </c>
      <c r="TFL201" s="109"/>
      <c r="TFM201" s="87"/>
      <c r="TFN201" s="87"/>
      <c r="TFO201" s="87">
        <v>0</v>
      </c>
      <c r="TFP201" s="87">
        <f>TFN201+TFO201</f>
        <v>0</v>
      </c>
      <c r="TFQ201" s="87">
        <v>0</v>
      </c>
      <c r="TFR201" s="87">
        <f>TFP201*(($H$150)+1)+(IF(TFQ201&lt;101,TFQ201,IF(TFQ201&lt;201,TFQ201/2,IF(TFQ201&lt;=301,TFQ201/3,TFQ201/4))))</f>
        <v>0</v>
      </c>
      <c r="TFS201" s="108">
        <v>5</v>
      </c>
      <c r="TFT201" s="109"/>
      <c r="TFU201" s="87"/>
      <c r="TFV201" s="87"/>
      <c r="TFW201" s="87">
        <v>0</v>
      </c>
      <c r="TFX201" s="87">
        <f>TFV201+TFW201</f>
        <v>0</v>
      </c>
      <c r="TFY201" s="87">
        <v>0</v>
      </c>
      <c r="TFZ201" s="87">
        <f>TFX201*(($H$150)+1)+(IF(TFY201&lt;101,TFY201,IF(TFY201&lt;201,TFY201/2,IF(TFY201&lt;=301,TFY201/3,TFY201/4))))</f>
        <v>0</v>
      </c>
      <c r="TGA201" s="108">
        <v>5</v>
      </c>
      <c r="TGB201" s="109"/>
      <c r="TGC201" s="87"/>
      <c r="TGD201" s="87"/>
      <c r="TGE201" s="87">
        <v>0</v>
      </c>
      <c r="TGF201" s="87">
        <f>TGD201+TGE201</f>
        <v>0</v>
      </c>
      <c r="TGG201" s="87">
        <v>0</v>
      </c>
      <c r="TGH201" s="87">
        <f>TGF201*(($H$150)+1)+(IF(TGG201&lt;101,TGG201,IF(TGG201&lt;201,TGG201/2,IF(TGG201&lt;=301,TGG201/3,TGG201/4))))</f>
        <v>0</v>
      </c>
      <c r="TGI201" s="108">
        <v>5</v>
      </c>
      <c r="TGJ201" s="109"/>
      <c r="TGK201" s="87"/>
      <c r="TGL201" s="87"/>
      <c r="TGM201" s="87">
        <v>0</v>
      </c>
      <c r="TGN201" s="87">
        <f>TGL201+TGM201</f>
        <v>0</v>
      </c>
      <c r="TGO201" s="87">
        <v>0</v>
      </c>
      <c r="TGP201" s="87">
        <f>TGN201*(($H$150)+1)+(IF(TGO201&lt;101,TGO201,IF(TGO201&lt;201,TGO201/2,IF(TGO201&lt;=301,TGO201/3,TGO201/4))))</f>
        <v>0</v>
      </c>
      <c r="TGQ201" s="108">
        <v>5</v>
      </c>
      <c r="TGR201" s="109"/>
      <c r="TGS201" s="87"/>
      <c r="TGT201" s="87"/>
      <c r="TGU201" s="87">
        <v>0</v>
      </c>
      <c r="TGV201" s="87">
        <f>TGT201+TGU201</f>
        <v>0</v>
      </c>
      <c r="TGW201" s="87">
        <v>0</v>
      </c>
      <c r="TGX201" s="87">
        <f>TGV201*(($H$150)+1)+(IF(TGW201&lt;101,TGW201,IF(TGW201&lt;201,TGW201/2,IF(TGW201&lt;=301,TGW201/3,TGW201/4))))</f>
        <v>0</v>
      </c>
      <c r="TGY201" s="108">
        <v>5</v>
      </c>
      <c r="TGZ201" s="109"/>
      <c r="THA201" s="87"/>
      <c r="THB201" s="87"/>
      <c r="THC201" s="87">
        <v>0</v>
      </c>
      <c r="THD201" s="87">
        <f>THB201+THC201</f>
        <v>0</v>
      </c>
      <c r="THE201" s="87">
        <v>0</v>
      </c>
      <c r="THF201" s="87">
        <f>THD201*(($H$150)+1)+(IF(THE201&lt;101,THE201,IF(THE201&lt;201,THE201/2,IF(THE201&lt;=301,THE201/3,THE201/4))))</f>
        <v>0</v>
      </c>
      <c r="THG201" s="108">
        <v>5</v>
      </c>
      <c r="THH201" s="109"/>
      <c r="THI201" s="87"/>
      <c r="THJ201" s="87"/>
      <c r="THK201" s="87">
        <v>0</v>
      </c>
      <c r="THL201" s="87">
        <f>THJ201+THK201</f>
        <v>0</v>
      </c>
      <c r="THM201" s="87">
        <v>0</v>
      </c>
      <c r="THN201" s="87">
        <f>THL201*(($H$150)+1)+(IF(THM201&lt;101,THM201,IF(THM201&lt;201,THM201/2,IF(THM201&lt;=301,THM201/3,THM201/4))))</f>
        <v>0</v>
      </c>
      <c r="THO201" s="108">
        <v>5</v>
      </c>
      <c r="THP201" s="109"/>
      <c r="THQ201" s="87"/>
      <c r="THR201" s="87"/>
      <c r="THS201" s="87">
        <v>0</v>
      </c>
      <c r="THT201" s="87">
        <f>THR201+THS201</f>
        <v>0</v>
      </c>
      <c r="THU201" s="87">
        <v>0</v>
      </c>
      <c r="THV201" s="87">
        <f>THT201*(($H$150)+1)+(IF(THU201&lt;101,THU201,IF(THU201&lt;201,THU201/2,IF(THU201&lt;=301,THU201/3,THU201/4))))</f>
        <v>0</v>
      </c>
      <c r="THW201" s="108">
        <v>5</v>
      </c>
      <c r="THX201" s="109"/>
      <c r="THY201" s="87"/>
      <c r="THZ201" s="87"/>
      <c r="TIA201" s="87">
        <v>0</v>
      </c>
      <c r="TIB201" s="87">
        <f>THZ201+TIA201</f>
        <v>0</v>
      </c>
      <c r="TIC201" s="87">
        <v>0</v>
      </c>
      <c r="TID201" s="87">
        <f>TIB201*(($H$150)+1)+(IF(TIC201&lt;101,TIC201,IF(TIC201&lt;201,TIC201/2,IF(TIC201&lt;=301,TIC201/3,TIC201/4))))</f>
        <v>0</v>
      </c>
      <c r="TIE201" s="108">
        <v>5</v>
      </c>
      <c r="TIF201" s="109"/>
      <c r="TIG201" s="87"/>
      <c r="TIH201" s="87"/>
      <c r="TII201" s="87">
        <v>0</v>
      </c>
      <c r="TIJ201" s="87">
        <f>TIH201+TII201</f>
        <v>0</v>
      </c>
      <c r="TIK201" s="87">
        <v>0</v>
      </c>
      <c r="TIL201" s="87">
        <f>TIJ201*(($H$150)+1)+(IF(TIK201&lt;101,TIK201,IF(TIK201&lt;201,TIK201/2,IF(TIK201&lt;=301,TIK201/3,TIK201/4))))</f>
        <v>0</v>
      </c>
      <c r="TIM201" s="108">
        <v>5</v>
      </c>
      <c r="TIN201" s="109"/>
      <c r="TIO201" s="87"/>
      <c r="TIP201" s="87"/>
      <c r="TIQ201" s="87">
        <v>0</v>
      </c>
      <c r="TIR201" s="87">
        <f>TIP201+TIQ201</f>
        <v>0</v>
      </c>
      <c r="TIS201" s="87">
        <v>0</v>
      </c>
      <c r="TIT201" s="87">
        <f>TIR201*(($H$150)+1)+(IF(TIS201&lt;101,TIS201,IF(TIS201&lt;201,TIS201/2,IF(TIS201&lt;=301,TIS201/3,TIS201/4))))</f>
        <v>0</v>
      </c>
      <c r="TIU201" s="108">
        <v>5</v>
      </c>
      <c r="TIV201" s="109"/>
      <c r="TIW201" s="87"/>
      <c r="TIX201" s="87"/>
      <c r="TIY201" s="87">
        <v>0</v>
      </c>
      <c r="TIZ201" s="87">
        <f>TIX201+TIY201</f>
        <v>0</v>
      </c>
      <c r="TJA201" s="87">
        <v>0</v>
      </c>
      <c r="TJB201" s="87">
        <f>TIZ201*(($H$150)+1)+(IF(TJA201&lt;101,TJA201,IF(TJA201&lt;201,TJA201/2,IF(TJA201&lt;=301,TJA201/3,TJA201/4))))</f>
        <v>0</v>
      </c>
      <c r="TJC201" s="108">
        <v>5</v>
      </c>
      <c r="TJD201" s="109"/>
      <c r="TJE201" s="87"/>
      <c r="TJF201" s="87"/>
      <c r="TJG201" s="87">
        <v>0</v>
      </c>
      <c r="TJH201" s="87">
        <f>TJF201+TJG201</f>
        <v>0</v>
      </c>
      <c r="TJI201" s="87">
        <v>0</v>
      </c>
      <c r="TJJ201" s="87">
        <f>TJH201*(($H$150)+1)+(IF(TJI201&lt;101,TJI201,IF(TJI201&lt;201,TJI201/2,IF(TJI201&lt;=301,TJI201/3,TJI201/4))))</f>
        <v>0</v>
      </c>
      <c r="TJK201" s="108">
        <v>5</v>
      </c>
      <c r="TJL201" s="109"/>
      <c r="TJM201" s="87"/>
      <c r="TJN201" s="87"/>
      <c r="TJO201" s="87">
        <v>0</v>
      </c>
      <c r="TJP201" s="87">
        <f>TJN201+TJO201</f>
        <v>0</v>
      </c>
      <c r="TJQ201" s="87">
        <v>0</v>
      </c>
      <c r="TJR201" s="87">
        <f>TJP201*(($H$150)+1)+(IF(TJQ201&lt;101,TJQ201,IF(TJQ201&lt;201,TJQ201/2,IF(TJQ201&lt;=301,TJQ201/3,TJQ201/4))))</f>
        <v>0</v>
      </c>
      <c r="TJS201" s="108">
        <v>5</v>
      </c>
      <c r="TJT201" s="109"/>
      <c r="TJU201" s="87"/>
      <c r="TJV201" s="87"/>
      <c r="TJW201" s="87">
        <v>0</v>
      </c>
      <c r="TJX201" s="87">
        <f>TJV201+TJW201</f>
        <v>0</v>
      </c>
      <c r="TJY201" s="87">
        <v>0</v>
      </c>
      <c r="TJZ201" s="87">
        <f>TJX201*(($H$150)+1)+(IF(TJY201&lt;101,TJY201,IF(TJY201&lt;201,TJY201/2,IF(TJY201&lt;=301,TJY201/3,TJY201/4))))</f>
        <v>0</v>
      </c>
      <c r="TKA201" s="108">
        <v>5</v>
      </c>
      <c r="TKB201" s="109"/>
      <c r="TKC201" s="87"/>
      <c r="TKD201" s="87"/>
      <c r="TKE201" s="87">
        <v>0</v>
      </c>
      <c r="TKF201" s="87">
        <f>TKD201+TKE201</f>
        <v>0</v>
      </c>
      <c r="TKG201" s="87">
        <v>0</v>
      </c>
      <c r="TKH201" s="87">
        <f>TKF201*(($H$150)+1)+(IF(TKG201&lt;101,TKG201,IF(TKG201&lt;201,TKG201/2,IF(TKG201&lt;=301,TKG201/3,TKG201/4))))</f>
        <v>0</v>
      </c>
      <c r="TKI201" s="108">
        <v>5</v>
      </c>
      <c r="TKJ201" s="109"/>
      <c r="TKK201" s="87"/>
      <c r="TKL201" s="87"/>
      <c r="TKM201" s="87">
        <v>0</v>
      </c>
      <c r="TKN201" s="87">
        <f>TKL201+TKM201</f>
        <v>0</v>
      </c>
      <c r="TKO201" s="87">
        <v>0</v>
      </c>
      <c r="TKP201" s="87">
        <f>TKN201*(($H$150)+1)+(IF(TKO201&lt;101,TKO201,IF(TKO201&lt;201,TKO201/2,IF(TKO201&lt;=301,TKO201/3,TKO201/4))))</f>
        <v>0</v>
      </c>
      <c r="TKQ201" s="108">
        <v>5</v>
      </c>
      <c r="TKR201" s="109"/>
      <c r="TKS201" s="87"/>
      <c r="TKT201" s="87"/>
      <c r="TKU201" s="87">
        <v>0</v>
      </c>
      <c r="TKV201" s="87">
        <f>TKT201+TKU201</f>
        <v>0</v>
      </c>
      <c r="TKW201" s="87">
        <v>0</v>
      </c>
      <c r="TKX201" s="87">
        <f>TKV201*(($H$150)+1)+(IF(TKW201&lt;101,TKW201,IF(TKW201&lt;201,TKW201/2,IF(TKW201&lt;=301,TKW201/3,TKW201/4))))</f>
        <v>0</v>
      </c>
      <c r="TKY201" s="108">
        <v>5</v>
      </c>
      <c r="TKZ201" s="109"/>
      <c r="TLA201" s="87"/>
      <c r="TLB201" s="87"/>
      <c r="TLC201" s="87">
        <v>0</v>
      </c>
      <c r="TLD201" s="87">
        <f>TLB201+TLC201</f>
        <v>0</v>
      </c>
      <c r="TLE201" s="87">
        <v>0</v>
      </c>
      <c r="TLF201" s="87">
        <f>TLD201*(($H$150)+1)+(IF(TLE201&lt;101,TLE201,IF(TLE201&lt;201,TLE201/2,IF(TLE201&lt;=301,TLE201/3,TLE201/4))))</f>
        <v>0</v>
      </c>
      <c r="TLG201" s="108">
        <v>5</v>
      </c>
      <c r="TLH201" s="109"/>
      <c r="TLI201" s="87"/>
      <c r="TLJ201" s="87"/>
      <c r="TLK201" s="87">
        <v>0</v>
      </c>
      <c r="TLL201" s="87">
        <f>TLJ201+TLK201</f>
        <v>0</v>
      </c>
      <c r="TLM201" s="87">
        <v>0</v>
      </c>
      <c r="TLN201" s="87">
        <f>TLL201*(($H$150)+1)+(IF(TLM201&lt;101,TLM201,IF(TLM201&lt;201,TLM201/2,IF(TLM201&lt;=301,TLM201/3,TLM201/4))))</f>
        <v>0</v>
      </c>
      <c r="TLO201" s="108">
        <v>5</v>
      </c>
      <c r="TLP201" s="109"/>
      <c r="TLQ201" s="87"/>
      <c r="TLR201" s="87"/>
      <c r="TLS201" s="87">
        <v>0</v>
      </c>
      <c r="TLT201" s="87">
        <f>TLR201+TLS201</f>
        <v>0</v>
      </c>
      <c r="TLU201" s="87">
        <v>0</v>
      </c>
      <c r="TLV201" s="87">
        <f>TLT201*(($H$150)+1)+(IF(TLU201&lt;101,TLU201,IF(TLU201&lt;201,TLU201/2,IF(TLU201&lt;=301,TLU201/3,TLU201/4))))</f>
        <v>0</v>
      </c>
      <c r="TLW201" s="108">
        <v>5</v>
      </c>
      <c r="TLX201" s="109"/>
      <c r="TLY201" s="87"/>
      <c r="TLZ201" s="87"/>
      <c r="TMA201" s="87">
        <v>0</v>
      </c>
      <c r="TMB201" s="87">
        <f>TLZ201+TMA201</f>
        <v>0</v>
      </c>
      <c r="TMC201" s="87">
        <v>0</v>
      </c>
      <c r="TMD201" s="87">
        <f>TMB201*(($H$150)+1)+(IF(TMC201&lt;101,TMC201,IF(TMC201&lt;201,TMC201/2,IF(TMC201&lt;=301,TMC201/3,TMC201/4))))</f>
        <v>0</v>
      </c>
      <c r="TME201" s="108">
        <v>5</v>
      </c>
      <c r="TMF201" s="109"/>
      <c r="TMG201" s="87"/>
      <c r="TMH201" s="87"/>
      <c r="TMI201" s="87">
        <v>0</v>
      </c>
      <c r="TMJ201" s="87">
        <f>TMH201+TMI201</f>
        <v>0</v>
      </c>
      <c r="TMK201" s="87">
        <v>0</v>
      </c>
      <c r="TML201" s="87">
        <f>TMJ201*(($H$150)+1)+(IF(TMK201&lt;101,TMK201,IF(TMK201&lt;201,TMK201/2,IF(TMK201&lt;=301,TMK201/3,TMK201/4))))</f>
        <v>0</v>
      </c>
      <c r="TMM201" s="108">
        <v>5</v>
      </c>
      <c r="TMN201" s="109"/>
      <c r="TMO201" s="87"/>
      <c r="TMP201" s="87"/>
      <c r="TMQ201" s="87">
        <v>0</v>
      </c>
      <c r="TMR201" s="87">
        <f>TMP201+TMQ201</f>
        <v>0</v>
      </c>
      <c r="TMS201" s="87">
        <v>0</v>
      </c>
      <c r="TMT201" s="87">
        <f>TMR201*(($H$150)+1)+(IF(TMS201&lt;101,TMS201,IF(TMS201&lt;201,TMS201/2,IF(TMS201&lt;=301,TMS201/3,TMS201/4))))</f>
        <v>0</v>
      </c>
      <c r="TMU201" s="108">
        <v>5</v>
      </c>
      <c r="TMV201" s="109"/>
      <c r="TMW201" s="87"/>
      <c r="TMX201" s="87"/>
      <c r="TMY201" s="87">
        <v>0</v>
      </c>
      <c r="TMZ201" s="87">
        <f>TMX201+TMY201</f>
        <v>0</v>
      </c>
      <c r="TNA201" s="87">
        <v>0</v>
      </c>
      <c r="TNB201" s="87">
        <f>TMZ201*(($H$150)+1)+(IF(TNA201&lt;101,TNA201,IF(TNA201&lt;201,TNA201/2,IF(TNA201&lt;=301,TNA201/3,TNA201/4))))</f>
        <v>0</v>
      </c>
      <c r="TNC201" s="108">
        <v>5</v>
      </c>
      <c r="TND201" s="109"/>
      <c r="TNE201" s="87"/>
      <c r="TNF201" s="87"/>
      <c r="TNG201" s="87">
        <v>0</v>
      </c>
      <c r="TNH201" s="87">
        <f>TNF201+TNG201</f>
        <v>0</v>
      </c>
      <c r="TNI201" s="87">
        <v>0</v>
      </c>
      <c r="TNJ201" s="87">
        <f>TNH201*(($H$150)+1)+(IF(TNI201&lt;101,TNI201,IF(TNI201&lt;201,TNI201/2,IF(TNI201&lt;=301,TNI201/3,TNI201/4))))</f>
        <v>0</v>
      </c>
      <c r="TNK201" s="108">
        <v>5</v>
      </c>
      <c r="TNL201" s="109"/>
      <c r="TNM201" s="87"/>
      <c r="TNN201" s="87"/>
      <c r="TNO201" s="87">
        <v>0</v>
      </c>
      <c r="TNP201" s="87">
        <f>TNN201+TNO201</f>
        <v>0</v>
      </c>
      <c r="TNQ201" s="87">
        <v>0</v>
      </c>
      <c r="TNR201" s="87">
        <f>TNP201*(($H$150)+1)+(IF(TNQ201&lt;101,TNQ201,IF(TNQ201&lt;201,TNQ201/2,IF(TNQ201&lt;=301,TNQ201/3,TNQ201/4))))</f>
        <v>0</v>
      </c>
      <c r="TNS201" s="108">
        <v>5</v>
      </c>
      <c r="TNT201" s="109"/>
      <c r="TNU201" s="87"/>
      <c r="TNV201" s="87"/>
      <c r="TNW201" s="87">
        <v>0</v>
      </c>
      <c r="TNX201" s="87">
        <f>TNV201+TNW201</f>
        <v>0</v>
      </c>
      <c r="TNY201" s="87">
        <v>0</v>
      </c>
      <c r="TNZ201" s="87">
        <f>TNX201*(($H$150)+1)+(IF(TNY201&lt;101,TNY201,IF(TNY201&lt;201,TNY201/2,IF(TNY201&lt;=301,TNY201/3,TNY201/4))))</f>
        <v>0</v>
      </c>
      <c r="TOA201" s="108">
        <v>5</v>
      </c>
      <c r="TOB201" s="109"/>
      <c r="TOC201" s="87"/>
      <c r="TOD201" s="87"/>
      <c r="TOE201" s="87">
        <v>0</v>
      </c>
      <c r="TOF201" s="87">
        <f>TOD201+TOE201</f>
        <v>0</v>
      </c>
      <c r="TOG201" s="87">
        <v>0</v>
      </c>
      <c r="TOH201" s="87">
        <f>TOF201*(($H$150)+1)+(IF(TOG201&lt;101,TOG201,IF(TOG201&lt;201,TOG201/2,IF(TOG201&lt;=301,TOG201/3,TOG201/4))))</f>
        <v>0</v>
      </c>
      <c r="TOI201" s="108">
        <v>5</v>
      </c>
      <c r="TOJ201" s="109"/>
      <c r="TOK201" s="87"/>
      <c r="TOL201" s="87"/>
      <c r="TOM201" s="87">
        <v>0</v>
      </c>
      <c r="TON201" s="87">
        <f>TOL201+TOM201</f>
        <v>0</v>
      </c>
      <c r="TOO201" s="87">
        <v>0</v>
      </c>
      <c r="TOP201" s="87">
        <f>TON201*(($H$150)+1)+(IF(TOO201&lt;101,TOO201,IF(TOO201&lt;201,TOO201/2,IF(TOO201&lt;=301,TOO201/3,TOO201/4))))</f>
        <v>0</v>
      </c>
      <c r="TOQ201" s="108">
        <v>5</v>
      </c>
      <c r="TOR201" s="109"/>
      <c r="TOS201" s="87"/>
      <c r="TOT201" s="87"/>
      <c r="TOU201" s="87">
        <v>0</v>
      </c>
      <c r="TOV201" s="87">
        <f>TOT201+TOU201</f>
        <v>0</v>
      </c>
      <c r="TOW201" s="87">
        <v>0</v>
      </c>
      <c r="TOX201" s="87">
        <f>TOV201*(($H$150)+1)+(IF(TOW201&lt;101,TOW201,IF(TOW201&lt;201,TOW201/2,IF(TOW201&lt;=301,TOW201/3,TOW201/4))))</f>
        <v>0</v>
      </c>
      <c r="TOY201" s="108">
        <v>5</v>
      </c>
      <c r="TOZ201" s="109"/>
      <c r="TPA201" s="87"/>
      <c r="TPB201" s="87"/>
      <c r="TPC201" s="87">
        <v>0</v>
      </c>
      <c r="TPD201" s="87">
        <f>TPB201+TPC201</f>
        <v>0</v>
      </c>
      <c r="TPE201" s="87">
        <v>0</v>
      </c>
      <c r="TPF201" s="87">
        <f>TPD201*(($H$150)+1)+(IF(TPE201&lt;101,TPE201,IF(TPE201&lt;201,TPE201/2,IF(TPE201&lt;=301,TPE201/3,TPE201/4))))</f>
        <v>0</v>
      </c>
      <c r="TPG201" s="108">
        <v>5</v>
      </c>
      <c r="TPH201" s="109"/>
      <c r="TPI201" s="87"/>
      <c r="TPJ201" s="87"/>
      <c r="TPK201" s="87">
        <v>0</v>
      </c>
      <c r="TPL201" s="87">
        <f>TPJ201+TPK201</f>
        <v>0</v>
      </c>
      <c r="TPM201" s="87">
        <v>0</v>
      </c>
      <c r="TPN201" s="87">
        <f>TPL201*(($H$150)+1)+(IF(TPM201&lt;101,TPM201,IF(TPM201&lt;201,TPM201/2,IF(TPM201&lt;=301,TPM201/3,TPM201/4))))</f>
        <v>0</v>
      </c>
      <c r="TPO201" s="108">
        <v>5</v>
      </c>
      <c r="TPP201" s="109"/>
      <c r="TPQ201" s="87"/>
      <c r="TPR201" s="87"/>
      <c r="TPS201" s="87">
        <v>0</v>
      </c>
      <c r="TPT201" s="87">
        <f>TPR201+TPS201</f>
        <v>0</v>
      </c>
      <c r="TPU201" s="87">
        <v>0</v>
      </c>
      <c r="TPV201" s="87">
        <f>TPT201*(($H$150)+1)+(IF(TPU201&lt;101,TPU201,IF(TPU201&lt;201,TPU201/2,IF(TPU201&lt;=301,TPU201/3,TPU201/4))))</f>
        <v>0</v>
      </c>
      <c r="TPW201" s="108">
        <v>5</v>
      </c>
      <c r="TPX201" s="109"/>
      <c r="TPY201" s="87"/>
      <c r="TPZ201" s="87"/>
      <c r="TQA201" s="87">
        <v>0</v>
      </c>
      <c r="TQB201" s="87">
        <f>TPZ201+TQA201</f>
        <v>0</v>
      </c>
      <c r="TQC201" s="87">
        <v>0</v>
      </c>
      <c r="TQD201" s="87">
        <f>TQB201*(($H$150)+1)+(IF(TQC201&lt;101,TQC201,IF(TQC201&lt;201,TQC201/2,IF(TQC201&lt;=301,TQC201/3,TQC201/4))))</f>
        <v>0</v>
      </c>
      <c r="TQE201" s="108">
        <v>5</v>
      </c>
      <c r="TQF201" s="109"/>
      <c r="TQG201" s="87"/>
      <c r="TQH201" s="87"/>
      <c r="TQI201" s="87">
        <v>0</v>
      </c>
      <c r="TQJ201" s="87">
        <f>TQH201+TQI201</f>
        <v>0</v>
      </c>
      <c r="TQK201" s="87">
        <v>0</v>
      </c>
      <c r="TQL201" s="87">
        <f>TQJ201*(($H$150)+1)+(IF(TQK201&lt;101,TQK201,IF(TQK201&lt;201,TQK201/2,IF(TQK201&lt;=301,TQK201/3,TQK201/4))))</f>
        <v>0</v>
      </c>
      <c r="TQM201" s="108">
        <v>5</v>
      </c>
      <c r="TQN201" s="109"/>
      <c r="TQO201" s="87"/>
      <c r="TQP201" s="87"/>
      <c r="TQQ201" s="87">
        <v>0</v>
      </c>
      <c r="TQR201" s="87">
        <f>TQP201+TQQ201</f>
        <v>0</v>
      </c>
      <c r="TQS201" s="87">
        <v>0</v>
      </c>
      <c r="TQT201" s="87">
        <f>TQR201*(($H$150)+1)+(IF(TQS201&lt;101,TQS201,IF(TQS201&lt;201,TQS201/2,IF(TQS201&lt;=301,TQS201/3,TQS201/4))))</f>
        <v>0</v>
      </c>
      <c r="TQU201" s="108">
        <v>5</v>
      </c>
      <c r="TQV201" s="109"/>
      <c r="TQW201" s="87"/>
      <c r="TQX201" s="87"/>
      <c r="TQY201" s="87">
        <v>0</v>
      </c>
      <c r="TQZ201" s="87">
        <f>TQX201+TQY201</f>
        <v>0</v>
      </c>
      <c r="TRA201" s="87">
        <v>0</v>
      </c>
      <c r="TRB201" s="87">
        <f>TQZ201*(($H$150)+1)+(IF(TRA201&lt;101,TRA201,IF(TRA201&lt;201,TRA201/2,IF(TRA201&lt;=301,TRA201/3,TRA201/4))))</f>
        <v>0</v>
      </c>
      <c r="TRC201" s="108">
        <v>5</v>
      </c>
      <c r="TRD201" s="109"/>
      <c r="TRE201" s="87"/>
      <c r="TRF201" s="87"/>
      <c r="TRG201" s="87">
        <v>0</v>
      </c>
      <c r="TRH201" s="87">
        <f>TRF201+TRG201</f>
        <v>0</v>
      </c>
      <c r="TRI201" s="87">
        <v>0</v>
      </c>
      <c r="TRJ201" s="87">
        <f>TRH201*(($H$150)+1)+(IF(TRI201&lt;101,TRI201,IF(TRI201&lt;201,TRI201/2,IF(TRI201&lt;=301,TRI201/3,TRI201/4))))</f>
        <v>0</v>
      </c>
      <c r="TRK201" s="108">
        <v>5</v>
      </c>
      <c r="TRL201" s="109"/>
      <c r="TRM201" s="87"/>
      <c r="TRN201" s="87"/>
      <c r="TRO201" s="87">
        <v>0</v>
      </c>
      <c r="TRP201" s="87">
        <f>TRN201+TRO201</f>
        <v>0</v>
      </c>
      <c r="TRQ201" s="87">
        <v>0</v>
      </c>
      <c r="TRR201" s="87">
        <f>TRP201*(($H$150)+1)+(IF(TRQ201&lt;101,TRQ201,IF(TRQ201&lt;201,TRQ201/2,IF(TRQ201&lt;=301,TRQ201/3,TRQ201/4))))</f>
        <v>0</v>
      </c>
      <c r="TRS201" s="108">
        <v>5</v>
      </c>
      <c r="TRT201" s="109"/>
      <c r="TRU201" s="87"/>
      <c r="TRV201" s="87"/>
      <c r="TRW201" s="87">
        <v>0</v>
      </c>
      <c r="TRX201" s="87">
        <f>TRV201+TRW201</f>
        <v>0</v>
      </c>
      <c r="TRY201" s="87">
        <v>0</v>
      </c>
      <c r="TRZ201" s="87">
        <f>TRX201*(($H$150)+1)+(IF(TRY201&lt;101,TRY201,IF(TRY201&lt;201,TRY201/2,IF(TRY201&lt;=301,TRY201/3,TRY201/4))))</f>
        <v>0</v>
      </c>
      <c r="TSA201" s="108">
        <v>5</v>
      </c>
      <c r="TSB201" s="109"/>
      <c r="TSC201" s="87"/>
      <c r="TSD201" s="87"/>
      <c r="TSE201" s="87">
        <v>0</v>
      </c>
      <c r="TSF201" s="87">
        <f>TSD201+TSE201</f>
        <v>0</v>
      </c>
      <c r="TSG201" s="87">
        <v>0</v>
      </c>
      <c r="TSH201" s="87">
        <f>TSF201*(($H$150)+1)+(IF(TSG201&lt;101,TSG201,IF(TSG201&lt;201,TSG201/2,IF(TSG201&lt;=301,TSG201/3,TSG201/4))))</f>
        <v>0</v>
      </c>
      <c r="TSI201" s="108">
        <v>5</v>
      </c>
      <c r="TSJ201" s="109"/>
      <c r="TSK201" s="87"/>
      <c r="TSL201" s="87"/>
      <c r="TSM201" s="87">
        <v>0</v>
      </c>
      <c r="TSN201" s="87">
        <f>TSL201+TSM201</f>
        <v>0</v>
      </c>
      <c r="TSO201" s="87">
        <v>0</v>
      </c>
      <c r="TSP201" s="87">
        <f>TSN201*(($H$150)+1)+(IF(TSO201&lt;101,TSO201,IF(TSO201&lt;201,TSO201/2,IF(TSO201&lt;=301,TSO201/3,TSO201/4))))</f>
        <v>0</v>
      </c>
      <c r="TSQ201" s="108">
        <v>5</v>
      </c>
      <c r="TSR201" s="109"/>
      <c r="TSS201" s="87"/>
      <c r="TST201" s="87"/>
      <c r="TSU201" s="87">
        <v>0</v>
      </c>
      <c r="TSV201" s="87">
        <f>TST201+TSU201</f>
        <v>0</v>
      </c>
      <c r="TSW201" s="87">
        <v>0</v>
      </c>
      <c r="TSX201" s="87">
        <f>TSV201*(($H$150)+1)+(IF(TSW201&lt;101,TSW201,IF(TSW201&lt;201,TSW201/2,IF(TSW201&lt;=301,TSW201/3,TSW201/4))))</f>
        <v>0</v>
      </c>
      <c r="TSY201" s="108">
        <v>5</v>
      </c>
      <c r="TSZ201" s="109"/>
      <c r="TTA201" s="87"/>
      <c r="TTB201" s="87"/>
      <c r="TTC201" s="87">
        <v>0</v>
      </c>
      <c r="TTD201" s="87">
        <f>TTB201+TTC201</f>
        <v>0</v>
      </c>
      <c r="TTE201" s="87">
        <v>0</v>
      </c>
      <c r="TTF201" s="87">
        <f>TTD201*(($H$150)+1)+(IF(TTE201&lt;101,TTE201,IF(TTE201&lt;201,TTE201/2,IF(TTE201&lt;=301,TTE201/3,TTE201/4))))</f>
        <v>0</v>
      </c>
      <c r="TTG201" s="108">
        <v>5</v>
      </c>
      <c r="TTH201" s="109"/>
      <c r="TTI201" s="87"/>
      <c r="TTJ201" s="87"/>
      <c r="TTK201" s="87">
        <v>0</v>
      </c>
      <c r="TTL201" s="87">
        <f>TTJ201+TTK201</f>
        <v>0</v>
      </c>
      <c r="TTM201" s="87">
        <v>0</v>
      </c>
      <c r="TTN201" s="87">
        <f>TTL201*(($H$150)+1)+(IF(TTM201&lt;101,TTM201,IF(TTM201&lt;201,TTM201/2,IF(TTM201&lt;=301,TTM201/3,TTM201/4))))</f>
        <v>0</v>
      </c>
      <c r="TTO201" s="108">
        <v>5</v>
      </c>
      <c r="TTP201" s="109"/>
      <c r="TTQ201" s="87"/>
      <c r="TTR201" s="87"/>
      <c r="TTS201" s="87">
        <v>0</v>
      </c>
      <c r="TTT201" s="87">
        <f>TTR201+TTS201</f>
        <v>0</v>
      </c>
      <c r="TTU201" s="87">
        <v>0</v>
      </c>
      <c r="TTV201" s="87">
        <f>TTT201*(($H$150)+1)+(IF(TTU201&lt;101,TTU201,IF(TTU201&lt;201,TTU201/2,IF(TTU201&lt;=301,TTU201/3,TTU201/4))))</f>
        <v>0</v>
      </c>
      <c r="TTW201" s="108">
        <v>5</v>
      </c>
      <c r="TTX201" s="109"/>
      <c r="TTY201" s="87"/>
      <c r="TTZ201" s="87"/>
      <c r="TUA201" s="87">
        <v>0</v>
      </c>
      <c r="TUB201" s="87">
        <f>TTZ201+TUA201</f>
        <v>0</v>
      </c>
      <c r="TUC201" s="87">
        <v>0</v>
      </c>
      <c r="TUD201" s="87">
        <f>TUB201*(($H$150)+1)+(IF(TUC201&lt;101,TUC201,IF(TUC201&lt;201,TUC201/2,IF(TUC201&lt;=301,TUC201/3,TUC201/4))))</f>
        <v>0</v>
      </c>
      <c r="TUE201" s="108">
        <v>5</v>
      </c>
      <c r="TUF201" s="109"/>
      <c r="TUG201" s="87"/>
      <c r="TUH201" s="87"/>
      <c r="TUI201" s="87">
        <v>0</v>
      </c>
      <c r="TUJ201" s="87">
        <f>TUH201+TUI201</f>
        <v>0</v>
      </c>
      <c r="TUK201" s="87">
        <v>0</v>
      </c>
      <c r="TUL201" s="87">
        <f>TUJ201*(($H$150)+1)+(IF(TUK201&lt;101,TUK201,IF(TUK201&lt;201,TUK201/2,IF(TUK201&lt;=301,TUK201/3,TUK201/4))))</f>
        <v>0</v>
      </c>
      <c r="TUM201" s="108">
        <v>5</v>
      </c>
      <c r="TUN201" s="109"/>
      <c r="TUO201" s="87"/>
      <c r="TUP201" s="87"/>
      <c r="TUQ201" s="87">
        <v>0</v>
      </c>
      <c r="TUR201" s="87">
        <f>TUP201+TUQ201</f>
        <v>0</v>
      </c>
      <c r="TUS201" s="87">
        <v>0</v>
      </c>
      <c r="TUT201" s="87">
        <f>TUR201*(($H$150)+1)+(IF(TUS201&lt;101,TUS201,IF(TUS201&lt;201,TUS201/2,IF(TUS201&lt;=301,TUS201/3,TUS201/4))))</f>
        <v>0</v>
      </c>
      <c r="TUU201" s="108">
        <v>5</v>
      </c>
      <c r="TUV201" s="109"/>
      <c r="TUW201" s="87"/>
      <c r="TUX201" s="87"/>
      <c r="TUY201" s="87">
        <v>0</v>
      </c>
      <c r="TUZ201" s="87">
        <f>TUX201+TUY201</f>
        <v>0</v>
      </c>
      <c r="TVA201" s="87">
        <v>0</v>
      </c>
      <c r="TVB201" s="87">
        <f>TUZ201*(($H$150)+1)+(IF(TVA201&lt;101,TVA201,IF(TVA201&lt;201,TVA201/2,IF(TVA201&lt;=301,TVA201/3,TVA201/4))))</f>
        <v>0</v>
      </c>
      <c r="TVC201" s="108">
        <v>5</v>
      </c>
      <c r="TVD201" s="109"/>
      <c r="TVE201" s="87"/>
      <c r="TVF201" s="87"/>
      <c r="TVG201" s="87">
        <v>0</v>
      </c>
      <c r="TVH201" s="87">
        <f>TVF201+TVG201</f>
        <v>0</v>
      </c>
      <c r="TVI201" s="87">
        <v>0</v>
      </c>
      <c r="TVJ201" s="87">
        <f>TVH201*(($H$150)+1)+(IF(TVI201&lt;101,TVI201,IF(TVI201&lt;201,TVI201/2,IF(TVI201&lt;=301,TVI201/3,TVI201/4))))</f>
        <v>0</v>
      </c>
      <c r="TVK201" s="108">
        <v>5</v>
      </c>
      <c r="TVL201" s="109"/>
      <c r="TVM201" s="87"/>
      <c r="TVN201" s="87"/>
      <c r="TVO201" s="87">
        <v>0</v>
      </c>
      <c r="TVP201" s="87">
        <f>TVN201+TVO201</f>
        <v>0</v>
      </c>
      <c r="TVQ201" s="87">
        <v>0</v>
      </c>
      <c r="TVR201" s="87">
        <f>TVP201*(($H$150)+1)+(IF(TVQ201&lt;101,TVQ201,IF(TVQ201&lt;201,TVQ201/2,IF(TVQ201&lt;=301,TVQ201/3,TVQ201/4))))</f>
        <v>0</v>
      </c>
      <c r="TVS201" s="108">
        <v>5</v>
      </c>
      <c r="TVT201" s="109"/>
      <c r="TVU201" s="87"/>
      <c r="TVV201" s="87"/>
      <c r="TVW201" s="87">
        <v>0</v>
      </c>
      <c r="TVX201" s="87">
        <f>TVV201+TVW201</f>
        <v>0</v>
      </c>
      <c r="TVY201" s="87">
        <v>0</v>
      </c>
      <c r="TVZ201" s="87">
        <f>TVX201*(($H$150)+1)+(IF(TVY201&lt;101,TVY201,IF(TVY201&lt;201,TVY201/2,IF(TVY201&lt;=301,TVY201/3,TVY201/4))))</f>
        <v>0</v>
      </c>
      <c r="TWA201" s="108">
        <v>5</v>
      </c>
      <c r="TWB201" s="109"/>
      <c r="TWC201" s="87"/>
      <c r="TWD201" s="87"/>
      <c r="TWE201" s="87">
        <v>0</v>
      </c>
      <c r="TWF201" s="87">
        <f>TWD201+TWE201</f>
        <v>0</v>
      </c>
      <c r="TWG201" s="87">
        <v>0</v>
      </c>
      <c r="TWH201" s="87">
        <f>TWF201*(($H$150)+1)+(IF(TWG201&lt;101,TWG201,IF(TWG201&lt;201,TWG201/2,IF(TWG201&lt;=301,TWG201/3,TWG201/4))))</f>
        <v>0</v>
      </c>
      <c r="TWI201" s="108">
        <v>5</v>
      </c>
      <c r="TWJ201" s="109"/>
      <c r="TWK201" s="87"/>
      <c r="TWL201" s="87"/>
      <c r="TWM201" s="87">
        <v>0</v>
      </c>
      <c r="TWN201" s="87">
        <f>TWL201+TWM201</f>
        <v>0</v>
      </c>
      <c r="TWO201" s="87">
        <v>0</v>
      </c>
      <c r="TWP201" s="87">
        <f>TWN201*(($H$150)+1)+(IF(TWO201&lt;101,TWO201,IF(TWO201&lt;201,TWO201/2,IF(TWO201&lt;=301,TWO201/3,TWO201/4))))</f>
        <v>0</v>
      </c>
      <c r="TWQ201" s="108">
        <v>5</v>
      </c>
      <c r="TWR201" s="109"/>
      <c r="TWS201" s="87"/>
      <c r="TWT201" s="87"/>
      <c r="TWU201" s="87">
        <v>0</v>
      </c>
      <c r="TWV201" s="87">
        <f>TWT201+TWU201</f>
        <v>0</v>
      </c>
      <c r="TWW201" s="87">
        <v>0</v>
      </c>
      <c r="TWX201" s="87">
        <f>TWV201*(($H$150)+1)+(IF(TWW201&lt;101,TWW201,IF(TWW201&lt;201,TWW201/2,IF(TWW201&lt;=301,TWW201/3,TWW201/4))))</f>
        <v>0</v>
      </c>
      <c r="TWY201" s="108">
        <v>5</v>
      </c>
      <c r="TWZ201" s="109"/>
      <c r="TXA201" s="87"/>
      <c r="TXB201" s="87"/>
      <c r="TXC201" s="87">
        <v>0</v>
      </c>
      <c r="TXD201" s="87">
        <f>TXB201+TXC201</f>
        <v>0</v>
      </c>
      <c r="TXE201" s="87">
        <v>0</v>
      </c>
      <c r="TXF201" s="87">
        <f>TXD201*(($H$150)+1)+(IF(TXE201&lt;101,TXE201,IF(TXE201&lt;201,TXE201/2,IF(TXE201&lt;=301,TXE201/3,TXE201/4))))</f>
        <v>0</v>
      </c>
      <c r="TXG201" s="108">
        <v>5</v>
      </c>
      <c r="TXH201" s="109"/>
      <c r="TXI201" s="87"/>
      <c r="TXJ201" s="87"/>
      <c r="TXK201" s="87">
        <v>0</v>
      </c>
      <c r="TXL201" s="87">
        <f>TXJ201+TXK201</f>
        <v>0</v>
      </c>
      <c r="TXM201" s="87">
        <v>0</v>
      </c>
      <c r="TXN201" s="87">
        <f>TXL201*(($H$150)+1)+(IF(TXM201&lt;101,TXM201,IF(TXM201&lt;201,TXM201/2,IF(TXM201&lt;=301,TXM201/3,TXM201/4))))</f>
        <v>0</v>
      </c>
      <c r="TXO201" s="108">
        <v>5</v>
      </c>
      <c r="TXP201" s="109"/>
      <c r="TXQ201" s="87"/>
      <c r="TXR201" s="87"/>
      <c r="TXS201" s="87">
        <v>0</v>
      </c>
      <c r="TXT201" s="87">
        <f>TXR201+TXS201</f>
        <v>0</v>
      </c>
      <c r="TXU201" s="87">
        <v>0</v>
      </c>
      <c r="TXV201" s="87">
        <f>TXT201*(($H$150)+1)+(IF(TXU201&lt;101,TXU201,IF(TXU201&lt;201,TXU201/2,IF(TXU201&lt;=301,TXU201/3,TXU201/4))))</f>
        <v>0</v>
      </c>
      <c r="TXW201" s="108">
        <v>5</v>
      </c>
      <c r="TXX201" s="109"/>
      <c r="TXY201" s="87"/>
      <c r="TXZ201" s="87"/>
      <c r="TYA201" s="87">
        <v>0</v>
      </c>
      <c r="TYB201" s="87">
        <f>TXZ201+TYA201</f>
        <v>0</v>
      </c>
      <c r="TYC201" s="87">
        <v>0</v>
      </c>
      <c r="TYD201" s="87">
        <f>TYB201*(($H$150)+1)+(IF(TYC201&lt;101,TYC201,IF(TYC201&lt;201,TYC201/2,IF(TYC201&lt;=301,TYC201/3,TYC201/4))))</f>
        <v>0</v>
      </c>
      <c r="TYE201" s="108">
        <v>5</v>
      </c>
      <c r="TYF201" s="109"/>
      <c r="TYG201" s="87"/>
      <c r="TYH201" s="87"/>
      <c r="TYI201" s="87">
        <v>0</v>
      </c>
      <c r="TYJ201" s="87">
        <f>TYH201+TYI201</f>
        <v>0</v>
      </c>
      <c r="TYK201" s="87">
        <v>0</v>
      </c>
      <c r="TYL201" s="87">
        <f>TYJ201*(($H$150)+1)+(IF(TYK201&lt;101,TYK201,IF(TYK201&lt;201,TYK201/2,IF(TYK201&lt;=301,TYK201/3,TYK201/4))))</f>
        <v>0</v>
      </c>
      <c r="TYM201" s="108">
        <v>5</v>
      </c>
      <c r="TYN201" s="109"/>
      <c r="TYO201" s="87"/>
      <c r="TYP201" s="87"/>
      <c r="TYQ201" s="87">
        <v>0</v>
      </c>
      <c r="TYR201" s="87">
        <f>TYP201+TYQ201</f>
        <v>0</v>
      </c>
      <c r="TYS201" s="87">
        <v>0</v>
      </c>
      <c r="TYT201" s="87">
        <f>TYR201*(($H$150)+1)+(IF(TYS201&lt;101,TYS201,IF(TYS201&lt;201,TYS201/2,IF(TYS201&lt;=301,TYS201/3,TYS201/4))))</f>
        <v>0</v>
      </c>
      <c r="TYU201" s="108">
        <v>5</v>
      </c>
      <c r="TYV201" s="109"/>
      <c r="TYW201" s="87"/>
      <c r="TYX201" s="87"/>
      <c r="TYY201" s="87">
        <v>0</v>
      </c>
      <c r="TYZ201" s="87">
        <f>TYX201+TYY201</f>
        <v>0</v>
      </c>
      <c r="TZA201" s="87">
        <v>0</v>
      </c>
      <c r="TZB201" s="87">
        <f>TYZ201*(($H$150)+1)+(IF(TZA201&lt;101,TZA201,IF(TZA201&lt;201,TZA201/2,IF(TZA201&lt;=301,TZA201/3,TZA201/4))))</f>
        <v>0</v>
      </c>
      <c r="TZC201" s="108">
        <v>5</v>
      </c>
      <c r="TZD201" s="109"/>
      <c r="TZE201" s="87"/>
      <c r="TZF201" s="87"/>
      <c r="TZG201" s="87">
        <v>0</v>
      </c>
      <c r="TZH201" s="87">
        <f>TZF201+TZG201</f>
        <v>0</v>
      </c>
      <c r="TZI201" s="87">
        <v>0</v>
      </c>
      <c r="TZJ201" s="87">
        <f>TZH201*(($H$150)+1)+(IF(TZI201&lt;101,TZI201,IF(TZI201&lt;201,TZI201/2,IF(TZI201&lt;=301,TZI201/3,TZI201/4))))</f>
        <v>0</v>
      </c>
      <c r="TZK201" s="108">
        <v>5</v>
      </c>
      <c r="TZL201" s="109"/>
      <c r="TZM201" s="87"/>
      <c r="TZN201" s="87"/>
      <c r="TZO201" s="87">
        <v>0</v>
      </c>
      <c r="TZP201" s="87">
        <f>TZN201+TZO201</f>
        <v>0</v>
      </c>
      <c r="TZQ201" s="87">
        <v>0</v>
      </c>
      <c r="TZR201" s="87">
        <f>TZP201*(($H$150)+1)+(IF(TZQ201&lt;101,TZQ201,IF(TZQ201&lt;201,TZQ201/2,IF(TZQ201&lt;=301,TZQ201/3,TZQ201/4))))</f>
        <v>0</v>
      </c>
      <c r="TZS201" s="108">
        <v>5</v>
      </c>
      <c r="TZT201" s="109"/>
      <c r="TZU201" s="87"/>
      <c r="TZV201" s="87"/>
      <c r="TZW201" s="87">
        <v>0</v>
      </c>
      <c r="TZX201" s="87">
        <f>TZV201+TZW201</f>
        <v>0</v>
      </c>
      <c r="TZY201" s="87">
        <v>0</v>
      </c>
      <c r="TZZ201" s="87">
        <f>TZX201*(($H$150)+1)+(IF(TZY201&lt;101,TZY201,IF(TZY201&lt;201,TZY201/2,IF(TZY201&lt;=301,TZY201/3,TZY201/4))))</f>
        <v>0</v>
      </c>
      <c r="UAA201" s="108">
        <v>5</v>
      </c>
      <c r="UAB201" s="109"/>
      <c r="UAC201" s="87"/>
      <c r="UAD201" s="87"/>
      <c r="UAE201" s="87">
        <v>0</v>
      </c>
      <c r="UAF201" s="87">
        <f>UAD201+UAE201</f>
        <v>0</v>
      </c>
      <c r="UAG201" s="87">
        <v>0</v>
      </c>
      <c r="UAH201" s="87">
        <f>UAF201*(($H$150)+1)+(IF(UAG201&lt;101,UAG201,IF(UAG201&lt;201,UAG201/2,IF(UAG201&lt;=301,UAG201/3,UAG201/4))))</f>
        <v>0</v>
      </c>
      <c r="UAI201" s="108">
        <v>5</v>
      </c>
      <c r="UAJ201" s="109"/>
      <c r="UAK201" s="87"/>
      <c r="UAL201" s="87"/>
      <c r="UAM201" s="87">
        <v>0</v>
      </c>
      <c r="UAN201" s="87">
        <f>UAL201+UAM201</f>
        <v>0</v>
      </c>
      <c r="UAO201" s="87">
        <v>0</v>
      </c>
      <c r="UAP201" s="87">
        <f>UAN201*(($H$150)+1)+(IF(UAO201&lt;101,UAO201,IF(UAO201&lt;201,UAO201/2,IF(UAO201&lt;=301,UAO201/3,UAO201/4))))</f>
        <v>0</v>
      </c>
      <c r="UAQ201" s="108">
        <v>5</v>
      </c>
      <c r="UAR201" s="109"/>
      <c r="UAS201" s="87"/>
      <c r="UAT201" s="87"/>
      <c r="UAU201" s="87">
        <v>0</v>
      </c>
      <c r="UAV201" s="87">
        <f>UAT201+UAU201</f>
        <v>0</v>
      </c>
      <c r="UAW201" s="87">
        <v>0</v>
      </c>
      <c r="UAX201" s="87">
        <f>UAV201*(($H$150)+1)+(IF(UAW201&lt;101,UAW201,IF(UAW201&lt;201,UAW201/2,IF(UAW201&lt;=301,UAW201/3,UAW201/4))))</f>
        <v>0</v>
      </c>
      <c r="UAY201" s="108">
        <v>5</v>
      </c>
      <c r="UAZ201" s="109"/>
      <c r="UBA201" s="87"/>
      <c r="UBB201" s="87"/>
      <c r="UBC201" s="87">
        <v>0</v>
      </c>
      <c r="UBD201" s="87">
        <f>UBB201+UBC201</f>
        <v>0</v>
      </c>
      <c r="UBE201" s="87">
        <v>0</v>
      </c>
      <c r="UBF201" s="87">
        <f>UBD201*(($H$150)+1)+(IF(UBE201&lt;101,UBE201,IF(UBE201&lt;201,UBE201/2,IF(UBE201&lt;=301,UBE201/3,UBE201/4))))</f>
        <v>0</v>
      </c>
      <c r="UBG201" s="108">
        <v>5</v>
      </c>
      <c r="UBH201" s="109"/>
      <c r="UBI201" s="87"/>
      <c r="UBJ201" s="87"/>
      <c r="UBK201" s="87">
        <v>0</v>
      </c>
      <c r="UBL201" s="87">
        <f>UBJ201+UBK201</f>
        <v>0</v>
      </c>
      <c r="UBM201" s="87">
        <v>0</v>
      </c>
      <c r="UBN201" s="87">
        <f>UBL201*(($H$150)+1)+(IF(UBM201&lt;101,UBM201,IF(UBM201&lt;201,UBM201/2,IF(UBM201&lt;=301,UBM201/3,UBM201/4))))</f>
        <v>0</v>
      </c>
      <c r="UBO201" s="108">
        <v>5</v>
      </c>
      <c r="UBP201" s="109"/>
      <c r="UBQ201" s="87"/>
      <c r="UBR201" s="87"/>
      <c r="UBS201" s="87">
        <v>0</v>
      </c>
      <c r="UBT201" s="87">
        <f>UBR201+UBS201</f>
        <v>0</v>
      </c>
      <c r="UBU201" s="87">
        <v>0</v>
      </c>
      <c r="UBV201" s="87">
        <f>UBT201*(($H$150)+1)+(IF(UBU201&lt;101,UBU201,IF(UBU201&lt;201,UBU201/2,IF(UBU201&lt;=301,UBU201/3,UBU201/4))))</f>
        <v>0</v>
      </c>
      <c r="UBW201" s="108">
        <v>5</v>
      </c>
      <c r="UBX201" s="109"/>
      <c r="UBY201" s="87"/>
      <c r="UBZ201" s="87"/>
      <c r="UCA201" s="87">
        <v>0</v>
      </c>
      <c r="UCB201" s="87">
        <f>UBZ201+UCA201</f>
        <v>0</v>
      </c>
      <c r="UCC201" s="87">
        <v>0</v>
      </c>
      <c r="UCD201" s="87">
        <f>UCB201*(($H$150)+1)+(IF(UCC201&lt;101,UCC201,IF(UCC201&lt;201,UCC201/2,IF(UCC201&lt;=301,UCC201/3,UCC201/4))))</f>
        <v>0</v>
      </c>
      <c r="UCE201" s="108">
        <v>5</v>
      </c>
      <c r="UCF201" s="109"/>
      <c r="UCG201" s="87"/>
      <c r="UCH201" s="87"/>
      <c r="UCI201" s="87">
        <v>0</v>
      </c>
      <c r="UCJ201" s="87">
        <f>UCH201+UCI201</f>
        <v>0</v>
      </c>
      <c r="UCK201" s="87">
        <v>0</v>
      </c>
      <c r="UCL201" s="87">
        <f>UCJ201*(($H$150)+1)+(IF(UCK201&lt;101,UCK201,IF(UCK201&lt;201,UCK201/2,IF(UCK201&lt;=301,UCK201/3,UCK201/4))))</f>
        <v>0</v>
      </c>
      <c r="UCM201" s="108">
        <v>5</v>
      </c>
      <c r="UCN201" s="109"/>
      <c r="UCO201" s="87"/>
      <c r="UCP201" s="87"/>
      <c r="UCQ201" s="87">
        <v>0</v>
      </c>
      <c r="UCR201" s="87">
        <f>UCP201+UCQ201</f>
        <v>0</v>
      </c>
      <c r="UCS201" s="87">
        <v>0</v>
      </c>
      <c r="UCT201" s="87">
        <f>UCR201*(($H$150)+1)+(IF(UCS201&lt;101,UCS201,IF(UCS201&lt;201,UCS201/2,IF(UCS201&lt;=301,UCS201/3,UCS201/4))))</f>
        <v>0</v>
      </c>
      <c r="UCU201" s="108">
        <v>5</v>
      </c>
      <c r="UCV201" s="109"/>
      <c r="UCW201" s="87"/>
      <c r="UCX201" s="87"/>
      <c r="UCY201" s="87">
        <v>0</v>
      </c>
      <c r="UCZ201" s="87">
        <f>UCX201+UCY201</f>
        <v>0</v>
      </c>
      <c r="UDA201" s="87">
        <v>0</v>
      </c>
      <c r="UDB201" s="87">
        <f>UCZ201*(($H$150)+1)+(IF(UDA201&lt;101,UDA201,IF(UDA201&lt;201,UDA201/2,IF(UDA201&lt;=301,UDA201/3,UDA201/4))))</f>
        <v>0</v>
      </c>
      <c r="UDC201" s="108">
        <v>5</v>
      </c>
      <c r="UDD201" s="109"/>
      <c r="UDE201" s="87"/>
      <c r="UDF201" s="87"/>
      <c r="UDG201" s="87">
        <v>0</v>
      </c>
      <c r="UDH201" s="87">
        <f>UDF201+UDG201</f>
        <v>0</v>
      </c>
      <c r="UDI201" s="87">
        <v>0</v>
      </c>
      <c r="UDJ201" s="87">
        <f>UDH201*(($H$150)+1)+(IF(UDI201&lt;101,UDI201,IF(UDI201&lt;201,UDI201/2,IF(UDI201&lt;=301,UDI201/3,UDI201/4))))</f>
        <v>0</v>
      </c>
      <c r="UDK201" s="108">
        <v>5</v>
      </c>
      <c r="UDL201" s="109"/>
      <c r="UDM201" s="87"/>
      <c r="UDN201" s="87"/>
      <c r="UDO201" s="87">
        <v>0</v>
      </c>
      <c r="UDP201" s="87">
        <f>UDN201+UDO201</f>
        <v>0</v>
      </c>
      <c r="UDQ201" s="87">
        <v>0</v>
      </c>
      <c r="UDR201" s="87">
        <f>UDP201*(($H$150)+1)+(IF(UDQ201&lt;101,UDQ201,IF(UDQ201&lt;201,UDQ201/2,IF(UDQ201&lt;=301,UDQ201/3,UDQ201/4))))</f>
        <v>0</v>
      </c>
      <c r="UDS201" s="108">
        <v>5</v>
      </c>
      <c r="UDT201" s="109"/>
      <c r="UDU201" s="87"/>
      <c r="UDV201" s="87"/>
      <c r="UDW201" s="87">
        <v>0</v>
      </c>
      <c r="UDX201" s="87">
        <f>UDV201+UDW201</f>
        <v>0</v>
      </c>
      <c r="UDY201" s="87">
        <v>0</v>
      </c>
      <c r="UDZ201" s="87">
        <f>UDX201*(($H$150)+1)+(IF(UDY201&lt;101,UDY201,IF(UDY201&lt;201,UDY201/2,IF(UDY201&lt;=301,UDY201/3,UDY201/4))))</f>
        <v>0</v>
      </c>
      <c r="UEA201" s="108">
        <v>5</v>
      </c>
      <c r="UEB201" s="109"/>
      <c r="UEC201" s="87"/>
      <c r="UED201" s="87"/>
      <c r="UEE201" s="87">
        <v>0</v>
      </c>
      <c r="UEF201" s="87">
        <f>UED201+UEE201</f>
        <v>0</v>
      </c>
      <c r="UEG201" s="87">
        <v>0</v>
      </c>
      <c r="UEH201" s="87">
        <f>UEF201*(($H$150)+1)+(IF(UEG201&lt;101,UEG201,IF(UEG201&lt;201,UEG201/2,IF(UEG201&lt;=301,UEG201/3,UEG201/4))))</f>
        <v>0</v>
      </c>
      <c r="UEI201" s="108">
        <v>5</v>
      </c>
      <c r="UEJ201" s="109"/>
      <c r="UEK201" s="87"/>
      <c r="UEL201" s="87"/>
      <c r="UEM201" s="87">
        <v>0</v>
      </c>
      <c r="UEN201" s="87">
        <f>UEL201+UEM201</f>
        <v>0</v>
      </c>
      <c r="UEO201" s="87">
        <v>0</v>
      </c>
      <c r="UEP201" s="87">
        <f>UEN201*(($H$150)+1)+(IF(UEO201&lt;101,UEO201,IF(UEO201&lt;201,UEO201/2,IF(UEO201&lt;=301,UEO201/3,UEO201/4))))</f>
        <v>0</v>
      </c>
      <c r="UEQ201" s="108">
        <v>5</v>
      </c>
      <c r="UER201" s="109"/>
      <c r="UES201" s="87"/>
      <c r="UET201" s="87"/>
      <c r="UEU201" s="87">
        <v>0</v>
      </c>
      <c r="UEV201" s="87">
        <f>UET201+UEU201</f>
        <v>0</v>
      </c>
      <c r="UEW201" s="87">
        <v>0</v>
      </c>
      <c r="UEX201" s="87">
        <f>UEV201*(($H$150)+1)+(IF(UEW201&lt;101,UEW201,IF(UEW201&lt;201,UEW201/2,IF(UEW201&lt;=301,UEW201/3,UEW201/4))))</f>
        <v>0</v>
      </c>
      <c r="UEY201" s="108">
        <v>5</v>
      </c>
      <c r="UEZ201" s="109"/>
      <c r="UFA201" s="87"/>
      <c r="UFB201" s="87"/>
      <c r="UFC201" s="87">
        <v>0</v>
      </c>
      <c r="UFD201" s="87">
        <f>UFB201+UFC201</f>
        <v>0</v>
      </c>
      <c r="UFE201" s="87">
        <v>0</v>
      </c>
      <c r="UFF201" s="87">
        <f>UFD201*(($H$150)+1)+(IF(UFE201&lt;101,UFE201,IF(UFE201&lt;201,UFE201/2,IF(UFE201&lt;=301,UFE201/3,UFE201/4))))</f>
        <v>0</v>
      </c>
      <c r="UFG201" s="108">
        <v>5</v>
      </c>
      <c r="UFH201" s="109"/>
      <c r="UFI201" s="87"/>
      <c r="UFJ201" s="87"/>
      <c r="UFK201" s="87">
        <v>0</v>
      </c>
      <c r="UFL201" s="87">
        <f>UFJ201+UFK201</f>
        <v>0</v>
      </c>
      <c r="UFM201" s="87">
        <v>0</v>
      </c>
      <c r="UFN201" s="87">
        <f>UFL201*(($H$150)+1)+(IF(UFM201&lt;101,UFM201,IF(UFM201&lt;201,UFM201/2,IF(UFM201&lt;=301,UFM201/3,UFM201/4))))</f>
        <v>0</v>
      </c>
      <c r="UFO201" s="108">
        <v>5</v>
      </c>
      <c r="UFP201" s="109"/>
      <c r="UFQ201" s="87"/>
      <c r="UFR201" s="87"/>
      <c r="UFS201" s="87">
        <v>0</v>
      </c>
      <c r="UFT201" s="87">
        <f>UFR201+UFS201</f>
        <v>0</v>
      </c>
      <c r="UFU201" s="87">
        <v>0</v>
      </c>
      <c r="UFV201" s="87">
        <f>UFT201*(($H$150)+1)+(IF(UFU201&lt;101,UFU201,IF(UFU201&lt;201,UFU201/2,IF(UFU201&lt;=301,UFU201/3,UFU201/4))))</f>
        <v>0</v>
      </c>
      <c r="UFW201" s="108">
        <v>5</v>
      </c>
      <c r="UFX201" s="109"/>
      <c r="UFY201" s="87"/>
      <c r="UFZ201" s="87"/>
      <c r="UGA201" s="87">
        <v>0</v>
      </c>
      <c r="UGB201" s="87">
        <f>UFZ201+UGA201</f>
        <v>0</v>
      </c>
      <c r="UGC201" s="87">
        <v>0</v>
      </c>
      <c r="UGD201" s="87">
        <f>UGB201*(($H$150)+1)+(IF(UGC201&lt;101,UGC201,IF(UGC201&lt;201,UGC201/2,IF(UGC201&lt;=301,UGC201/3,UGC201/4))))</f>
        <v>0</v>
      </c>
      <c r="UGE201" s="108">
        <v>5</v>
      </c>
      <c r="UGF201" s="109"/>
      <c r="UGG201" s="87"/>
      <c r="UGH201" s="87"/>
      <c r="UGI201" s="87">
        <v>0</v>
      </c>
      <c r="UGJ201" s="87">
        <f>UGH201+UGI201</f>
        <v>0</v>
      </c>
      <c r="UGK201" s="87">
        <v>0</v>
      </c>
      <c r="UGL201" s="87">
        <f>UGJ201*(($H$150)+1)+(IF(UGK201&lt;101,UGK201,IF(UGK201&lt;201,UGK201/2,IF(UGK201&lt;=301,UGK201/3,UGK201/4))))</f>
        <v>0</v>
      </c>
      <c r="UGM201" s="108">
        <v>5</v>
      </c>
      <c r="UGN201" s="109"/>
      <c r="UGO201" s="87"/>
      <c r="UGP201" s="87"/>
      <c r="UGQ201" s="87">
        <v>0</v>
      </c>
      <c r="UGR201" s="87">
        <f>UGP201+UGQ201</f>
        <v>0</v>
      </c>
      <c r="UGS201" s="87">
        <v>0</v>
      </c>
      <c r="UGT201" s="87">
        <f>UGR201*(($H$150)+1)+(IF(UGS201&lt;101,UGS201,IF(UGS201&lt;201,UGS201/2,IF(UGS201&lt;=301,UGS201/3,UGS201/4))))</f>
        <v>0</v>
      </c>
      <c r="UGU201" s="108">
        <v>5</v>
      </c>
      <c r="UGV201" s="109"/>
      <c r="UGW201" s="87"/>
      <c r="UGX201" s="87"/>
      <c r="UGY201" s="87">
        <v>0</v>
      </c>
      <c r="UGZ201" s="87">
        <f>UGX201+UGY201</f>
        <v>0</v>
      </c>
      <c r="UHA201" s="87">
        <v>0</v>
      </c>
      <c r="UHB201" s="87">
        <f>UGZ201*(($H$150)+1)+(IF(UHA201&lt;101,UHA201,IF(UHA201&lt;201,UHA201/2,IF(UHA201&lt;=301,UHA201/3,UHA201/4))))</f>
        <v>0</v>
      </c>
      <c r="UHC201" s="108">
        <v>5</v>
      </c>
      <c r="UHD201" s="109"/>
      <c r="UHE201" s="87"/>
      <c r="UHF201" s="87"/>
      <c r="UHG201" s="87">
        <v>0</v>
      </c>
      <c r="UHH201" s="87">
        <f>UHF201+UHG201</f>
        <v>0</v>
      </c>
      <c r="UHI201" s="87">
        <v>0</v>
      </c>
      <c r="UHJ201" s="87">
        <f>UHH201*(($H$150)+1)+(IF(UHI201&lt;101,UHI201,IF(UHI201&lt;201,UHI201/2,IF(UHI201&lt;=301,UHI201/3,UHI201/4))))</f>
        <v>0</v>
      </c>
      <c r="UHK201" s="108">
        <v>5</v>
      </c>
      <c r="UHL201" s="109"/>
      <c r="UHM201" s="87"/>
      <c r="UHN201" s="87"/>
      <c r="UHO201" s="87">
        <v>0</v>
      </c>
      <c r="UHP201" s="87">
        <f>UHN201+UHO201</f>
        <v>0</v>
      </c>
      <c r="UHQ201" s="87">
        <v>0</v>
      </c>
      <c r="UHR201" s="87">
        <f>UHP201*(($H$150)+1)+(IF(UHQ201&lt;101,UHQ201,IF(UHQ201&lt;201,UHQ201/2,IF(UHQ201&lt;=301,UHQ201/3,UHQ201/4))))</f>
        <v>0</v>
      </c>
      <c r="UHS201" s="108">
        <v>5</v>
      </c>
      <c r="UHT201" s="109"/>
      <c r="UHU201" s="87"/>
      <c r="UHV201" s="87"/>
      <c r="UHW201" s="87">
        <v>0</v>
      </c>
      <c r="UHX201" s="87">
        <f>UHV201+UHW201</f>
        <v>0</v>
      </c>
      <c r="UHY201" s="87">
        <v>0</v>
      </c>
      <c r="UHZ201" s="87">
        <f>UHX201*(($H$150)+1)+(IF(UHY201&lt;101,UHY201,IF(UHY201&lt;201,UHY201/2,IF(UHY201&lt;=301,UHY201/3,UHY201/4))))</f>
        <v>0</v>
      </c>
      <c r="UIA201" s="108">
        <v>5</v>
      </c>
      <c r="UIB201" s="109"/>
      <c r="UIC201" s="87"/>
      <c r="UID201" s="87"/>
      <c r="UIE201" s="87">
        <v>0</v>
      </c>
      <c r="UIF201" s="87">
        <f>UID201+UIE201</f>
        <v>0</v>
      </c>
      <c r="UIG201" s="87">
        <v>0</v>
      </c>
      <c r="UIH201" s="87">
        <f>UIF201*(($H$150)+1)+(IF(UIG201&lt;101,UIG201,IF(UIG201&lt;201,UIG201/2,IF(UIG201&lt;=301,UIG201/3,UIG201/4))))</f>
        <v>0</v>
      </c>
      <c r="UII201" s="108">
        <v>5</v>
      </c>
      <c r="UIJ201" s="109"/>
      <c r="UIK201" s="87"/>
      <c r="UIL201" s="87"/>
      <c r="UIM201" s="87">
        <v>0</v>
      </c>
      <c r="UIN201" s="87">
        <f>UIL201+UIM201</f>
        <v>0</v>
      </c>
      <c r="UIO201" s="87">
        <v>0</v>
      </c>
      <c r="UIP201" s="87">
        <f>UIN201*(($H$150)+1)+(IF(UIO201&lt;101,UIO201,IF(UIO201&lt;201,UIO201/2,IF(UIO201&lt;=301,UIO201/3,UIO201/4))))</f>
        <v>0</v>
      </c>
      <c r="UIQ201" s="108">
        <v>5</v>
      </c>
      <c r="UIR201" s="109"/>
      <c r="UIS201" s="87"/>
      <c r="UIT201" s="87"/>
      <c r="UIU201" s="87">
        <v>0</v>
      </c>
      <c r="UIV201" s="87">
        <f>UIT201+UIU201</f>
        <v>0</v>
      </c>
      <c r="UIW201" s="87">
        <v>0</v>
      </c>
      <c r="UIX201" s="87">
        <f>UIV201*(($H$150)+1)+(IF(UIW201&lt;101,UIW201,IF(UIW201&lt;201,UIW201/2,IF(UIW201&lt;=301,UIW201/3,UIW201/4))))</f>
        <v>0</v>
      </c>
      <c r="UIY201" s="108">
        <v>5</v>
      </c>
      <c r="UIZ201" s="109"/>
      <c r="UJA201" s="87"/>
      <c r="UJB201" s="87"/>
      <c r="UJC201" s="87">
        <v>0</v>
      </c>
      <c r="UJD201" s="87">
        <f>UJB201+UJC201</f>
        <v>0</v>
      </c>
      <c r="UJE201" s="87">
        <v>0</v>
      </c>
      <c r="UJF201" s="87">
        <f>UJD201*(($H$150)+1)+(IF(UJE201&lt;101,UJE201,IF(UJE201&lt;201,UJE201/2,IF(UJE201&lt;=301,UJE201/3,UJE201/4))))</f>
        <v>0</v>
      </c>
      <c r="UJG201" s="108">
        <v>5</v>
      </c>
      <c r="UJH201" s="109"/>
      <c r="UJI201" s="87"/>
      <c r="UJJ201" s="87"/>
      <c r="UJK201" s="87">
        <v>0</v>
      </c>
      <c r="UJL201" s="87">
        <f>UJJ201+UJK201</f>
        <v>0</v>
      </c>
      <c r="UJM201" s="87">
        <v>0</v>
      </c>
      <c r="UJN201" s="87">
        <f>UJL201*(($H$150)+1)+(IF(UJM201&lt;101,UJM201,IF(UJM201&lt;201,UJM201/2,IF(UJM201&lt;=301,UJM201/3,UJM201/4))))</f>
        <v>0</v>
      </c>
      <c r="UJO201" s="108">
        <v>5</v>
      </c>
      <c r="UJP201" s="109"/>
      <c r="UJQ201" s="87"/>
      <c r="UJR201" s="87"/>
      <c r="UJS201" s="87">
        <v>0</v>
      </c>
      <c r="UJT201" s="87">
        <f>UJR201+UJS201</f>
        <v>0</v>
      </c>
      <c r="UJU201" s="87">
        <v>0</v>
      </c>
      <c r="UJV201" s="87">
        <f>UJT201*(($H$150)+1)+(IF(UJU201&lt;101,UJU201,IF(UJU201&lt;201,UJU201/2,IF(UJU201&lt;=301,UJU201/3,UJU201/4))))</f>
        <v>0</v>
      </c>
      <c r="UJW201" s="108">
        <v>5</v>
      </c>
      <c r="UJX201" s="109"/>
      <c r="UJY201" s="87"/>
      <c r="UJZ201" s="87"/>
      <c r="UKA201" s="87">
        <v>0</v>
      </c>
      <c r="UKB201" s="87">
        <f>UJZ201+UKA201</f>
        <v>0</v>
      </c>
      <c r="UKC201" s="87">
        <v>0</v>
      </c>
      <c r="UKD201" s="87">
        <f>UKB201*(($H$150)+1)+(IF(UKC201&lt;101,UKC201,IF(UKC201&lt;201,UKC201/2,IF(UKC201&lt;=301,UKC201/3,UKC201/4))))</f>
        <v>0</v>
      </c>
      <c r="UKE201" s="108">
        <v>5</v>
      </c>
      <c r="UKF201" s="109"/>
      <c r="UKG201" s="87"/>
      <c r="UKH201" s="87"/>
      <c r="UKI201" s="87">
        <v>0</v>
      </c>
      <c r="UKJ201" s="87">
        <f>UKH201+UKI201</f>
        <v>0</v>
      </c>
      <c r="UKK201" s="87">
        <v>0</v>
      </c>
      <c r="UKL201" s="87">
        <f>UKJ201*(($H$150)+1)+(IF(UKK201&lt;101,UKK201,IF(UKK201&lt;201,UKK201/2,IF(UKK201&lt;=301,UKK201/3,UKK201/4))))</f>
        <v>0</v>
      </c>
      <c r="UKM201" s="108">
        <v>5</v>
      </c>
      <c r="UKN201" s="109"/>
      <c r="UKO201" s="87"/>
      <c r="UKP201" s="87"/>
      <c r="UKQ201" s="87">
        <v>0</v>
      </c>
      <c r="UKR201" s="87">
        <f>UKP201+UKQ201</f>
        <v>0</v>
      </c>
      <c r="UKS201" s="87">
        <v>0</v>
      </c>
      <c r="UKT201" s="87">
        <f>UKR201*(($H$150)+1)+(IF(UKS201&lt;101,UKS201,IF(UKS201&lt;201,UKS201/2,IF(UKS201&lt;=301,UKS201/3,UKS201/4))))</f>
        <v>0</v>
      </c>
      <c r="UKU201" s="108">
        <v>5</v>
      </c>
      <c r="UKV201" s="109"/>
      <c r="UKW201" s="87"/>
      <c r="UKX201" s="87"/>
      <c r="UKY201" s="87">
        <v>0</v>
      </c>
      <c r="UKZ201" s="87">
        <f>UKX201+UKY201</f>
        <v>0</v>
      </c>
      <c r="ULA201" s="87">
        <v>0</v>
      </c>
      <c r="ULB201" s="87">
        <f>UKZ201*(($H$150)+1)+(IF(ULA201&lt;101,ULA201,IF(ULA201&lt;201,ULA201/2,IF(ULA201&lt;=301,ULA201/3,ULA201/4))))</f>
        <v>0</v>
      </c>
      <c r="ULC201" s="108">
        <v>5</v>
      </c>
      <c r="ULD201" s="109"/>
      <c r="ULE201" s="87"/>
      <c r="ULF201" s="87"/>
      <c r="ULG201" s="87">
        <v>0</v>
      </c>
      <c r="ULH201" s="87">
        <f>ULF201+ULG201</f>
        <v>0</v>
      </c>
      <c r="ULI201" s="87">
        <v>0</v>
      </c>
      <c r="ULJ201" s="87">
        <f>ULH201*(($H$150)+1)+(IF(ULI201&lt;101,ULI201,IF(ULI201&lt;201,ULI201/2,IF(ULI201&lt;=301,ULI201/3,ULI201/4))))</f>
        <v>0</v>
      </c>
      <c r="ULK201" s="108">
        <v>5</v>
      </c>
      <c r="ULL201" s="109"/>
      <c r="ULM201" s="87"/>
      <c r="ULN201" s="87"/>
      <c r="ULO201" s="87">
        <v>0</v>
      </c>
      <c r="ULP201" s="87">
        <f>ULN201+ULO201</f>
        <v>0</v>
      </c>
      <c r="ULQ201" s="87">
        <v>0</v>
      </c>
      <c r="ULR201" s="87">
        <f>ULP201*(($H$150)+1)+(IF(ULQ201&lt;101,ULQ201,IF(ULQ201&lt;201,ULQ201/2,IF(ULQ201&lt;=301,ULQ201/3,ULQ201/4))))</f>
        <v>0</v>
      </c>
      <c r="ULS201" s="108">
        <v>5</v>
      </c>
      <c r="ULT201" s="109"/>
      <c r="ULU201" s="87"/>
      <c r="ULV201" s="87"/>
      <c r="ULW201" s="87">
        <v>0</v>
      </c>
      <c r="ULX201" s="87">
        <f>ULV201+ULW201</f>
        <v>0</v>
      </c>
      <c r="ULY201" s="87">
        <v>0</v>
      </c>
      <c r="ULZ201" s="87">
        <f>ULX201*(($H$150)+1)+(IF(ULY201&lt;101,ULY201,IF(ULY201&lt;201,ULY201/2,IF(ULY201&lt;=301,ULY201/3,ULY201/4))))</f>
        <v>0</v>
      </c>
      <c r="UMA201" s="108">
        <v>5</v>
      </c>
      <c r="UMB201" s="109"/>
      <c r="UMC201" s="87"/>
      <c r="UMD201" s="87"/>
      <c r="UME201" s="87">
        <v>0</v>
      </c>
      <c r="UMF201" s="87">
        <f>UMD201+UME201</f>
        <v>0</v>
      </c>
      <c r="UMG201" s="87">
        <v>0</v>
      </c>
      <c r="UMH201" s="87">
        <f>UMF201*(($H$150)+1)+(IF(UMG201&lt;101,UMG201,IF(UMG201&lt;201,UMG201/2,IF(UMG201&lt;=301,UMG201/3,UMG201/4))))</f>
        <v>0</v>
      </c>
      <c r="UMI201" s="108">
        <v>5</v>
      </c>
      <c r="UMJ201" s="109"/>
      <c r="UMK201" s="87"/>
      <c r="UML201" s="87"/>
      <c r="UMM201" s="87">
        <v>0</v>
      </c>
      <c r="UMN201" s="87">
        <f>UML201+UMM201</f>
        <v>0</v>
      </c>
      <c r="UMO201" s="87">
        <v>0</v>
      </c>
      <c r="UMP201" s="87">
        <f>UMN201*(($H$150)+1)+(IF(UMO201&lt;101,UMO201,IF(UMO201&lt;201,UMO201/2,IF(UMO201&lt;=301,UMO201/3,UMO201/4))))</f>
        <v>0</v>
      </c>
      <c r="UMQ201" s="108">
        <v>5</v>
      </c>
      <c r="UMR201" s="109"/>
      <c r="UMS201" s="87"/>
      <c r="UMT201" s="87"/>
      <c r="UMU201" s="87">
        <v>0</v>
      </c>
      <c r="UMV201" s="87">
        <f>UMT201+UMU201</f>
        <v>0</v>
      </c>
      <c r="UMW201" s="87">
        <v>0</v>
      </c>
      <c r="UMX201" s="87">
        <f>UMV201*(($H$150)+1)+(IF(UMW201&lt;101,UMW201,IF(UMW201&lt;201,UMW201/2,IF(UMW201&lt;=301,UMW201/3,UMW201/4))))</f>
        <v>0</v>
      </c>
      <c r="UMY201" s="108">
        <v>5</v>
      </c>
      <c r="UMZ201" s="109"/>
      <c r="UNA201" s="87"/>
      <c r="UNB201" s="87"/>
      <c r="UNC201" s="87">
        <v>0</v>
      </c>
      <c r="UND201" s="87">
        <f>UNB201+UNC201</f>
        <v>0</v>
      </c>
      <c r="UNE201" s="87">
        <v>0</v>
      </c>
      <c r="UNF201" s="87">
        <f>UND201*(($H$150)+1)+(IF(UNE201&lt;101,UNE201,IF(UNE201&lt;201,UNE201/2,IF(UNE201&lt;=301,UNE201/3,UNE201/4))))</f>
        <v>0</v>
      </c>
      <c r="UNG201" s="108">
        <v>5</v>
      </c>
      <c r="UNH201" s="109"/>
      <c r="UNI201" s="87"/>
      <c r="UNJ201" s="87"/>
      <c r="UNK201" s="87">
        <v>0</v>
      </c>
      <c r="UNL201" s="87">
        <f>UNJ201+UNK201</f>
        <v>0</v>
      </c>
      <c r="UNM201" s="87">
        <v>0</v>
      </c>
      <c r="UNN201" s="87">
        <f>UNL201*(($H$150)+1)+(IF(UNM201&lt;101,UNM201,IF(UNM201&lt;201,UNM201/2,IF(UNM201&lt;=301,UNM201/3,UNM201/4))))</f>
        <v>0</v>
      </c>
      <c r="UNO201" s="108">
        <v>5</v>
      </c>
      <c r="UNP201" s="109"/>
      <c r="UNQ201" s="87"/>
      <c r="UNR201" s="87"/>
      <c r="UNS201" s="87">
        <v>0</v>
      </c>
      <c r="UNT201" s="87">
        <f>UNR201+UNS201</f>
        <v>0</v>
      </c>
      <c r="UNU201" s="87">
        <v>0</v>
      </c>
      <c r="UNV201" s="87">
        <f>UNT201*(($H$150)+1)+(IF(UNU201&lt;101,UNU201,IF(UNU201&lt;201,UNU201/2,IF(UNU201&lt;=301,UNU201/3,UNU201/4))))</f>
        <v>0</v>
      </c>
      <c r="UNW201" s="108">
        <v>5</v>
      </c>
      <c r="UNX201" s="109"/>
      <c r="UNY201" s="87"/>
      <c r="UNZ201" s="87"/>
      <c r="UOA201" s="87">
        <v>0</v>
      </c>
      <c r="UOB201" s="87">
        <f>UNZ201+UOA201</f>
        <v>0</v>
      </c>
      <c r="UOC201" s="87">
        <v>0</v>
      </c>
      <c r="UOD201" s="87">
        <f>UOB201*(($H$150)+1)+(IF(UOC201&lt;101,UOC201,IF(UOC201&lt;201,UOC201/2,IF(UOC201&lt;=301,UOC201/3,UOC201/4))))</f>
        <v>0</v>
      </c>
      <c r="UOE201" s="108">
        <v>5</v>
      </c>
      <c r="UOF201" s="109"/>
      <c r="UOG201" s="87"/>
      <c r="UOH201" s="87"/>
      <c r="UOI201" s="87">
        <v>0</v>
      </c>
      <c r="UOJ201" s="87">
        <f>UOH201+UOI201</f>
        <v>0</v>
      </c>
      <c r="UOK201" s="87">
        <v>0</v>
      </c>
      <c r="UOL201" s="87">
        <f>UOJ201*(($H$150)+1)+(IF(UOK201&lt;101,UOK201,IF(UOK201&lt;201,UOK201/2,IF(UOK201&lt;=301,UOK201/3,UOK201/4))))</f>
        <v>0</v>
      </c>
      <c r="UOM201" s="108">
        <v>5</v>
      </c>
      <c r="UON201" s="109"/>
      <c r="UOO201" s="87"/>
      <c r="UOP201" s="87"/>
      <c r="UOQ201" s="87">
        <v>0</v>
      </c>
      <c r="UOR201" s="87">
        <f>UOP201+UOQ201</f>
        <v>0</v>
      </c>
      <c r="UOS201" s="87">
        <v>0</v>
      </c>
      <c r="UOT201" s="87">
        <f>UOR201*(($H$150)+1)+(IF(UOS201&lt;101,UOS201,IF(UOS201&lt;201,UOS201/2,IF(UOS201&lt;=301,UOS201/3,UOS201/4))))</f>
        <v>0</v>
      </c>
      <c r="UOU201" s="108">
        <v>5</v>
      </c>
      <c r="UOV201" s="109"/>
      <c r="UOW201" s="87"/>
      <c r="UOX201" s="87"/>
      <c r="UOY201" s="87">
        <v>0</v>
      </c>
      <c r="UOZ201" s="87">
        <f>UOX201+UOY201</f>
        <v>0</v>
      </c>
      <c r="UPA201" s="87">
        <v>0</v>
      </c>
      <c r="UPB201" s="87">
        <f>UOZ201*(($H$150)+1)+(IF(UPA201&lt;101,UPA201,IF(UPA201&lt;201,UPA201/2,IF(UPA201&lt;=301,UPA201/3,UPA201/4))))</f>
        <v>0</v>
      </c>
      <c r="UPC201" s="108">
        <v>5</v>
      </c>
      <c r="UPD201" s="109"/>
      <c r="UPE201" s="87"/>
      <c r="UPF201" s="87"/>
      <c r="UPG201" s="87">
        <v>0</v>
      </c>
      <c r="UPH201" s="87">
        <f>UPF201+UPG201</f>
        <v>0</v>
      </c>
      <c r="UPI201" s="87">
        <v>0</v>
      </c>
      <c r="UPJ201" s="87">
        <f>UPH201*(($H$150)+1)+(IF(UPI201&lt;101,UPI201,IF(UPI201&lt;201,UPI201/2,IF(UPI201&lt;=301,UPI201/3,UPI201/4))))</f>
        <v>0</v>
      </c>
      <c r="UPK201" s="108">
        <v>5</v>
      </c>
      <c r="UPL201" s="109"/>
      <c r="UPM201" s="87"/>
      <c r="UPN201" s="87"/>
      <c r="UPO201" s="87">
        <v>0</v>
      </c>
      <c r="UPP201" s="87">
        <f>UPN201+UPO201</f>
        <v>0</v>
      </c>
      <c r="UPQ201" s="87">
        <v>0</v>
      </c>
      <c r="UPR201" s="87">
        <f>UPP201*(($H$150)+1)+(IF(UPQ201&lt;101,UPQ201,IF(UPQ201&lt;201,UPQ201/2,IF(UPQ201&lt;=301,UPQ201/3,UPQ201/4))))</f>
        <v>0</v>
      </c>
      <c r="UPS201" s="108">
        <v>5</v>
      </c>
      <c r="UPT201" s="109"/>
      <c r="UPU201" s="87"/>
      <c r="UPV201" s="87"/>
      <c r="UPW201" s="87">
        <v>0</v>
      </c>
      <c r="UPX201" s="87">
        <f>UPV201+UPW201</f>
        <v>0</v>
      </c>
      <c r="UPY201" s="87">
        <v>0</v>
      </c>
      <c r="UPZ201" s="87">
        <f>UPX201*(($H$150)+1)+(IF(UPY201&lt;101,UPY201,IF(UPY201&lt;201,UPY201/2,IF(UPY201&lt;=301,UPY201/3,UPY201/4))))</f>
        <v>0</v>
      </c>
      <c r="UQA201" s="108">
        <v>5</v>
      </c>
      <c r="UQB201" s="109"/>
      <c r="UQC201" s="87"/>
      <c r="UQD201" s="87"/>
      <c r="UQE201" s="87">
        <v>0</v>
      </c>
      <c r="UQF201" s="87">
        <f>UQD201+UQE201</f>
        <v>0</v>
      </c>
      <c r="UQG201" s="87">
        <v>0</v>
      </c>
      <c r="UQH201" s="87">
        <f>UQF201*(($H$150)+1)+(IF(UQG201&lt;101,UQG201,IF(UQG201&lt;201,UQG201/2,IF(UQG201&lt;=301,UQG201/3,UQG201/4))))</f>
        <v>0</v>
      </c>
      <c r="UQI201" s="108">
        <v>5</v>
      </c>
      <c r="UQJ201" s="109"/>
      <c r="UQK201" s="87"/>
      <c r="UQL201" s="87"/>
      <c r="UQM201" s="87">
        <v>0</v>
      </c>
      <c r="UQN201" s="87">
        <f>UQL201+UQM201</f>
        <v>0</v>
      </c>
      <c r="UQO201" s="87">
        <v>0</v>
      </c>
      <c r="UQP201" s="87">
        <f>UQN201*(($H$150)+1)+(IF(UQO201&lt;101,UQO201,IF(UQO201&lt;201,UQO201/2,IF(UQO201&lt;=301,UQO201/3,UQO201/4))))</f>
        <v>0</v>
      </c>
      <c r="UQQ201" s="108">
        <v>5</v>
      </c>
      <c r="UQR201" s="109"/>
      <c r="UQS201" s="87"/>
      <c r="UQT201" s="87"/>
      <c r="UQU201" s="87">
        <v>0</v>
      </c>
      <c r="UQV201" s="87">
        <f>UQT201+UQU201</f>
        <v>0</v>
      </c>
      <c r="UQW201" s="87">
        <v>0</v>
      </c>
      <c r="UQX201" s="87">
        <f>UQV201*(($H$150)+1)+(IF(UQW201&lt;101,UQW201,IF(UQW201&lt;201,UQW201/2,IF(UQW201&lt;=301,UQW201/3,UQW201/4))))</f>
        <v>0</v>
      </c>
      <c r="UQY201" s="108">
        <v>5</v>
      </c>
      <c r="UQZ201" s="109"/>
      <c r="URA201" s="87"/>
      <c r="URB201" s="87"/>
      <c r="URC201" s="87">
        <v>0</v>
      </c>
      <c r="URD201" s="87">
        <f>URB201+URC201</f>
        <v>0</v>
      </c>
      <c r="URE201" s="87">
        <v>0</v>
      </c>
      <c r="URF201" s="87">
        <f>URD201*(($H$150)+1)+(IF(URE201&lt;101,URE201,IF(URE201&lt;201,URE201/2,IF(URE201&lt;=301,URE201/3,URE201/4))))</f>
        <v>0</v>
      </c>
      <c r="URG201" s="108">
        <v>5</v>
      </c>
      <c r="URH201" s="109"/>
      <c r="URI201" s="87"/>
      <c r="URJ201" s="87"/>
      <c r="URK201" s="87">
        <v>0</v>
      </c>
      <c r="URL201" s="87">
        <f>URJ201+URK201</f>
        <v>0</v>
      </c>
      <c r="URM201" s="87">
        <v>0</v>
      </c>
      <c r="URN201" s="87">
        <f>URL201*(($H$150)+1)+(IF(URM201&lt;101,URM201,IF(URM201&lt;201,URM201/2,IF(URM201&lt;=301,URM201/3,URM201/4))))</f>
        <v>0</v>
      </c>
      <c r="URO201" s="108">
        <v>5</v>
      </c>
      <c r="URP201" s="109"/>
      <c r="URQ201" s="87"/>
      <c r="URR201" s="87"/>
      <c r="URS201" s="87">
        <v>0</v>
      </c>
      <c r="URT201" s="87">
        <f>URR201+URS201</f>
        <v>0</v>
      </c>
      <c r="URU201" s="87">
        <v>0</v>
      </c>
      <c r="URV201" s="87">
        <f>URT201*(($H$150)+1)+(IF(URU201&lt;101,URU201,IF(URU201&lt;201,URU201/2,IF(URU201&lt;=301,URU201/3,URU201/4))))</f>
        <v>0</v>
      </c>
      <c r="URW201" s="108">
        <v>5</v>
      </c>
      <c r="URX201" s="109"/>
      <c r="URY201" s="87"/>
      <c r="URZ201" s="87"/>
      <c r="USA201" s="87">
        <v>0</v>
      </c>
      <c r="USB201" s="87">
        <f>URZ201+USA201</f>
        <v>0</v>
      </c>
      <c r="USC201" s="87">
        <v>0</v>
      </c>
      <c r="USD201" s="87">
        <f>USB201*(($H$150)+1)+(IF(USC201&lt;101,USC201,IF(USC201&lt;201,USC201/2,IF(USC201&lt;=301,USC201/3,USC201/4))))</f>
        <v>0</v>
      </c>
      <c r="USE201" s="108">
        <v>5</v>
      </c>
      <c r="USF201" s="109"/>
      <c r="USG201" s="87"/>
      <c r="USH201" s="87"/>
      <c r="USI201" s="87">
        <v>0</v>
      </c>
      <c r="USJ201" s="87">
        <f>USH201+USI201</f>
        <v>0</v>
      </c>
      <c r="USK201" s="87">
        <v>0</v>
      </c>
      <c r="USL201" s="87">
        <f>USJ201*(($H$150)+1)+(IF(USK201&lt;101,USK201,IF(USK201&lt;201,USK201/2,IF(USK201&lt;=301,USK201/3,USK201/4))))</f>
        <v>0</v>
      </c>
      <c r="USM201" s="108">
        <v>5</v>
      </c>
      <c r="USN201" s="109"/>
      <c r="USO201" s="87"/>
      <c r="USP201" s="87"/>
      <c r="USQ201" s="87">
        <v>0</v>
      </c>
      <c r="USR201" s="87">
        <f>USP201+USQ201</f>
        <v>0</v>
      </c>
      <c r="USS201" s="87">
        <v>0</v>
      </c>
      <c r="UST201" s="87">
        <f>USR201*(($H$150)+1)+(IF(USS201&lt;101,USS201,IF(USS201&lt;201,USS201/2,IF(USS201&lt;=301,USS201/3,USS201/4))))</f>
        <v>0</v>
      </c>
      <c r="USU201" s="108">
        <v>5</v>
      </c>
      <c r="USV201" s="109"/>
      <c r="USW201" s="87"/>
      <c r="USX201" s="87"/>
      <c r="USY201" s="87">
        <v>0</v>
      </c>
      <c r="USZ201" s="87">
        <f>USX201+USY201</f>
        <v>0</v>
      </c>
      <c r="UTA201" s="87">
        <v>0</v>
      </c>
      <c r="UTB201" s="87">
        <f>USZ201*(($H$150)+1)+(IF(UTA201&lt;101,UTA201,IF(UTA201&lt;201,UTA201/2,IF(UTA201&lt;=301,UTA201/3,UTA201/4))))</f>
        <v>0</v>
      </c>
      <c r="UTC201" s="108">
        <v>5</v>
      </c>
      <c r="UTD201" s="109"/>
      <c r="UTE201" s="87"/>
      <c r="UTF201" s="87"/>
      <c r="UTG201" s="87">
        <v>0</v>
      </c>
      <c r="UTH201" s="87">
        <f>UTF201+UTG201</f>
        <v>0</v>
      </c>
      <c r="UTI201" s="87">
        <v>0</v>
      </c>
      <c r="UTJ201" s="87">
        <f>UTH201*(($H$150)+1)+(IF(UTI201&lt;101,UTI201,IF(UTI201&lt;201,UTI201/2,IF(UTI201&lt;=301,UTI201/3,UTI201/4))))</f>
        <v>0</v>
      </c>
      <c r="UTK201" s="108">
        <v>5</v>
      </c>
      <c r="UTL201" s="109"/>
      <c r="UTM201" s="87"/>
      <c r="UTN201" s="87"/>
      <c r="UTO201" s="87">
        <v>0</v>
      </c>
      <c r="UTP201" s="87">
        <f>UTN201+UTO201</f>
        <v>0</v>
      </c>
      <c r="UTQ201" s="87">
        <v>0</v>
      </c>
      <c r="UTR201" s="87">
        <f>UTP201*(($H$150)+1)+(IF(UTQ201&lt;101,UTQ201,IF(UTQ201&lt;201,UTQ201/2,IF(UTQ201&lt;=301,UTQ201/3,UTQ201/4))))</f>
        <v>0</v>
      </c>
      <c r="UTS201" s="108">
        <v>5</v>
      </c>
      <c r="UTT201" s="109"/>
      <c r="UTU201" s="87"/>
      <c r="UTV201" s="87"/>
      <c r="UTW201" s="87">
        <v>0</v>
      </c>
      <c r="UTX201" s="87">
        <f>UTV201+UTW201</f>
        <v>0</v>
      </c>
      <c r="UTY201" s="87">
        <v>0</v>
      </c>
      <c r="UTZ201" s="87">
        <f>UTX201*(($H$150)+1)+(IF(UTY201&lt;101,UTY201,IF(UTY201&lt;201,UTY201/2,IF(UTY201&lt;=301,UTY201/3,UTY201/4))))</f>
        <v>0</v>
      </c>
      <c r="UUA201" s="108">
        <v>5</v>
      </c>
      <c r="UUB201" s="109"/>
      <c r="UUC201" s="87"/>
      <c r="UUD201" s="87"/>
      <c r="UUE201" s="87">
        <v>0</v>
      </c>
      <c r="UUF201" s="87">
        <f>UUD201+UUE201</f>
        <v>0</v>
      </c>
      <c r="UUG201" s="87">
        <v>0</v>
      </c>
      <c r="UUH201" s="87">
        <f>UUF201*(($H$150)+1)+(IF(UUG201&lt;101,UUG201,IF(UUG201&lt;201,UUG201/2,IF(UUG201&lt;=301,UUG201/3,UUG201/4))))</f>
        <v>0</v>
      </c>
      <c r="UUI201" s="108">
        <v>5</v>
      </c>
      <c r="UUJ201" s="109"/>
      <c r="UUK201" s="87"/>
      <c r="UUL201" s="87"/>
      <c r="UUM201" s="87">
        <v>0</v>
      </c>
      <c r="UUN201" s="87">
        <f>UUL201+UUM201</f>
        <v>0</v>
      </c>
      <c r="UUO201" s="87">
        <v>0</v>
      </c>
      <c r="UUP201" s="87">
        <f>UUN201*(($H$150)+1)+(IF(UUO201&lt;101,UUO201,IF(UUO201&lt;201,UUO201/2,IF(UUO201&lt;=301,UUO201/3,UUO201/4))))</f>
        <v>0</v>
      </c>
      <c r="UUQ201" s="108">
        <v>5</v>
      </c>
      <c r="UUR201" s="109"/>
      <c r="UUS201" s="87"/>
      <c r="UUT201" s="87"/>
      <c r="UUU201" s="87">
        <v>0</v>
      </c>
      <c r="UUV201" s="87">
        <f>UUT201+UUU201</f>
        <v>0</v>
      </c>
      <c r="UUW201" s="87">
        <v>0</v>
      </c>
      <c r="UUX201" s="87">
        <f>UUV201*(($H$150)+1)+(IF(UUW201&lt;101,UUW201,IF(UUW201&lt;201,UUW201/2,IF(UUW201&lt;=301,UUW201/3,UUW201/4))))</f>
        <v>0</v>
      </c>
      <c r="UUY201" s="108">
        <v>5</v>
      </c>
      <c r="UUZ201" s="109"/>
      <c r="UVA201" s="87"/>
      <c r="UVB201" s="87"/>
      <c r="UVC201" s="87">
        <v>0</v>
      </c>
      <c r="UVD201" s="87">
        <f>UVB201+UVC201</f>
        <v>0</v>
      </c>
      <c r="UVE201" s="87">
        <v>0</v>
      </c>
      <c r="UVF201" s="87">
        <f>UVD201*(($H$150)+1)+(IF(UVE201&lt;101,UVE201,IF(UVE201&lt;201,UVE201/2,IF(UVE201&lt;=301,UVE201/3,UVE201/4))))</f>
        <v>0</v>
      </c>
      <c r="UVG201" s="108">
        <v>5</v>
      </c>
      <c r="UVH201" s="109"/>
      <c r="UVI201" s="87"/>
      <c r="UVJ201" s="87"/>
      <c r="UVK201" s="87">
        <v>0</v>
      </c>
      <c r="UVL201" s="87">
        <f>UVJ201+UVK201</f>
        <v>0</v>
      </c>
      <c r="UVM201" s="87">
        <v>0</v>
      </c>
      <c r="UVN201" s="87">
        <f>UVL201*(($H$150)+1)+(IF(UVM201&lt;101,UVM201,IF(UVM201&lt;201,UVM201/2,IF(UVM201&lt;=301,UVM201/3,UVM201/4))))</f>
        <v>0</v>
      </c>
      <c r="UVO201" s="108">
        <v>5</v>
      </c>
      <c r="UVP201" s="109"/>
      <c r="UVQ201" s="87"/>
      <c r="UVR201" s="87"/>
      <c r="UVS201" s="87">
        <v>0</v>
      </c>
      <c r="UVT201" s="87">
        <f>UVR201+UVS201</f>
        <v>0</v>
      </c>
      <c r="UVU201" s="87">
        <v>0</v>
      </c>
      <c r="UVV201" s="87">
        <f>UVT201*(($H$150)+1)+(IF(UVU201&lt;101,UVU201,IF(UVU201&lt;201,UVU201/2,IF(UVU201&lt;=301,UVU201/3,UVU201/4))))</f>
        <v>0</v>
      </c>
      <c r="UVW201" s="108">
        <v>5</v>
      </c>
      <c r="UVX201" s="109"/>
      <c r="UVY201" s="87"/>
      <c r="UVZ201" s="87"/>
      <c r="UWA201" s="87">
        <v>0</v>
      </c>
      <c r="UWB201" s="87">
        <f>UVZ201+UWA201</f>
        <v>0</v>
      </c>
      <c r="UWC201" s="87">
        <v>0</v>
      </c>
      <c r="UWD201" s="87">
        <f>UWB201*(($H$150)+1)+(IF(UWC201&lt;101,UWC201,IF(UWC201&lt;201,UWC201/2,IF(UWC201&lt;=301,UWC201/3,UWC201/4))))</f>
        <v>0</v>
      </c>
      <c r="UWE201" s="108">
        <v>5</v>
      </c>
      <c r="UWF201" s="109"/>
      <c r="UWG201" s="87"/>
      <c r="UWH201" s="87"/>
      <c r="UWI201" s="87">
        <v>0</v>
      </c>
      <c r="UWJ201" s="87">
        <f>UWH201+UWI201</f>
        <v>0</v>
      </c>
      <c r="UWK201" s="87">
        <v>0</v>
      </c>
      <c r="UWL201" s="87">
        <f>UWJ201*(($H$150)+1)+(IF(UWK201&lt;101,UWK201,IF(UWK201&lt;201,UWK201/2,IF(UWK201&lt;=301,UWK201/3,UWK201/4))))</f>
        <v>0</v>
      </c>
      <c r="UWM201" s="108">
        <v>5</v>
      </c>
      <c r="UWN201" s="109"/>
      <c r="UWO201" s="87"/>
      <c r="UWP201" s="87"/>
      <c r="UWQ201" s="87">
        <v>0</v>
      </c>
      <c r="UWR201" s="87">
        <f>UWP201+UWQ201</f>
        <v>0</v>
      </c>
      <c r="UWS201" s="87">
        <v>0</v>
      </c>
      <c r="UWT201" s="87">
        <f>UWR201*(($H$150)+1)+(IF(UWS201&lt;101,UWS201,IF(UWS201&lt;201,UWS201/2,IF(UWS201&lt;=301,UWS201/3,UWS201/4))))</f>
        <v>0</v>
      </c>
      <c r="UWU201" s="108">
        <v>5</v>
      </c>
      <c r="UWV201" s="109"/>
      <c r="UWW201" s="87"/>
      <c r="UWX201" s="87"/>
      <c r="UWY201" s="87">
        <v>0</v>
      </c>
      <c r="UWZ201" s="87">
        <f>UWX201+UWY201</f>
        <v>0</v>
      </c>
      <c r="UXA201" s="87">
        <v>0</v>
      </c>
      <c r="UXB201" s="87">
        <f>UWZ201*(($H$150)+1)+(IF(UXA201&lt;101,UXA201,IF(UXA201&lt;201,UXA201/2,IF(UXA201&lt;=301,UXA201/3,UXA201/4))))</f>
        <v>0</v>
      </c>
      <c r="UXC201" s="108">
        <v>5</v>
      </c>
      <c r="UXD201" s="109"/>
      <c r="UXE201" s="87"/>
      <c r="UXF201" s="87"/>
      <c r="UXG201" s="87">
        <v>0</v>
      </c>
      <c r="UXH201" s="87">
        <f>UXF201+UXG201</f>
        <v>0</v>
      </c>
      <c r="UXI201" s="87">
        <v>0</v>
      </c>
      <c r="UXJ201" s="87">
        <f>UXH201*(($H$150)+1)+(IF(UXI201&lt;101,UXI201,IF(UXI201&lt;201,UXI201/2,IF(UXI201&lt;=301,UXI201/3,UXI201/4))))</f>
        <v>0</v>
      </c>
      <c r="UXK201" s="108">
        <v>5</v>
      </c>
      <c r="UXL201" s="109"/>
      <c r="UXM201" s="87"/>
      <c r="UXN201" s="87"/>
      <c r="UXO201" s="87">
        <v>0</v>
      </c>
      <c r="UXP201" s="87">
        <f>UXN201+UXO201</f>
        <v>0</v>
      </c>
      <c r="UXQ201" s="87">
        <v>0</v>
      </c>
      <c r="UXR201" s="87">
        <f>UXP201*(($H$150)+1)+(IF(UXQ201&lt;101,UXQ201,IF(UXQ201&lt;201,UXQ201/2,IF(UXQ201&lt;=301,UXQ201/3,UXQ201/4))))</f>
        <v>0</v>
      </c>
      <c r="UXS201" s="108">
        <v>5</v>
      </c>
      <c r="UXT201" s="109"/>
      <c r="UXU201" s="87"/>
      <c r="UXV201" s="87"/>
      <c r="UXW201" s="87">
        <v>0</v>
      </c>
      <c r="UXX201" s="87">
        <f>UXV201+UXW201</f>
        <v>0</v>
      </c>
      <c r="UXY201" s="87">
        <v>0</v>
      </c>
      <c r="UXZ201" s="87">
        <f>UXX201*(($H$150)+1)+(IF(UXY201&lt;101,UXY201,IF(UXY201&lt;201,UXY201/2,IF(UXY201&lt;=301,UXY201/3,UXY201/4))))</f>
        <v>0</v>
      </c>
      <c r="UYA201" s="108">
        <v>5</v>
      </c>
      <c r="UYB201" s="109"/>
      <c r="UYC201" s="87"/>
      <c r="UYD201" s="87"/>
      <c r="UYE201" s="87">
        <v>0</v>
      </c>
      <c r="UYF201" s="87">
        <f>UYD201+UYE201</f>
        <v>0</v>
      </c>
      <c r="UYG201" s="87">
        <v>0</v>
      </c>
      <c r="UYH201" s="87">
        <f>UYF201*(($H$150)+1)+(IF(UYG201&lt;101,UYG201,IF(UYG201&lt;201,UYG201/2,IF(UYG201&lt;=301,UYG201/3,UYG201/4))))</f>
        <v>0</v>
      </c>
      <c r="UYI201" s="108">
        <v>5</v>
      </c>
      <c r="UYJ201" s="109"/>
      <c r="UYK201" s="87"/>
      <c r="UYL201" s="87"/>
      <c r="UYM201" s="87">
        <v>0</v>
      </c>
      <c r="UYN201" s="87">
        <f>UYL201+UYM201</f>
        <v>0</v>
      </c>
      <c r="UYO201" s="87">
        <v>0</v>
      </c>
      <c r="UYP201" s="87">
        <f>UYN201*(($H$150)+1)+(IF(UYO201&lt;101,UYO201,IF(UYO201&lt;201,UYO201/2,IF(UYO201&lt;=301,UYO201/3,UYO201/4))))</f>
        <v>0</v>
      </c>
      <c r="UYQ201" s="108">
        <v>5</v>
      </c>
      <c r="UYR201" s="109"/>
      <c r="UYS201" s="87"/>
      <c r="UYT201" s="87"/>
      <c r="UYU201" s="87">
        <v>0</v>
      </c>
      <c r="UYV201" s="87">
        <f>UYT201+UYU201</f>
        <v>0</v>
      </c>
      <c r="UYW201" s="87">
        <v>0</v>
      </c>
      <c r="UYX201" s="87">
        <f>UYV201*(($H$150)+1)+(IF(UYW201&lt;101,UYW201,IF(UYW201&lt;201,UYW201/2,IF(UYW201&lt;=301,UYW201/3,UYW201/4))))</f>
        <v>0</v>
      </c>
      <c r="UYY201" s="108">
        <v>5</v>
      </c>
      <c r="UYZ201" s="109"/>
      <c r="UZA201" s="87"/>
      <c r="UZB201" s="87"/>
      <c r="UZC201" s="87">
        <v>0</v>
      </c>
      <c r="UZD201" s="87">
        <f>UZB201+UZC201</f>
        <v>0</v>
      </c>
      <c r="UZE201" s="87">
        <v>0</v>
      </c>
      <c r="UZF201" s="87">
        <f>UZD201*(($H$150)+1)+(IF(UZE201&lt;101,UZE201,IF(UZE201&lt;201,UZE201/2,IF(UZE201&lt;=301,UZE201/3,UZE201/4))))</f>
        <v>0</v>
      </c>
      <c r="UZG201" s="108">
        <v>5</v>
      </c>
      <c r="UZH201" s="109"/>
      <c r="UZI201" s="87"/>
      <c r="UZJ201" s="87"/>
      <c r="UZK201" s="87">
        <v>0</v>
      </c>
      <c r="UZL201" s="87">
        <f>UZJ201+UZK201</f>
        <v>0</v>
      </c>
      <c r="UZM201" s="87">
        <v>0</v>
      </c>
      <c r="UZN201" s="87">
        <f>UZL201*(($H$150)+1)+(IF(UZM201&lt;101,UZM201,IF(UZM201&lt;201,UZM201/2,IF(UZM201&lt;=301,UZM201/3,UZM201/4))))</f>
        <v>0</v>
      </c>
      <c r="UZO201" s="108">
        <v>5</v>
      </c>
      <c r="UZP201" s="109"/>
      <c r="UZQ201" s="87"/>
      <c r="UZR201" s="87"/>
      <c r="UZS201" s="87">
        <v>0</v>
      </c>
      <c r="UZT201" s="87">
        <f>UZR201+UZS201</f>
        <v>0</v>
      </c>
      <c r="UZU201" s="87">
        <v>0</v>
      </c>
      <c r="UZV201" s="87">
        <f>UZT201*(($H$150)+1)+(IF(UZU201&lt;101,UZU201,IF(UZU201&lt;201,UZU201/2,IF(UZU201&lt;=301,UZU201/3,UZU201/4))))</f>
        <v>0</v>
      </c>
      <c r="UZW201" s="108">
        <v>5</v>
      </c>
      <c r="UZX201" s="109"/>
      <c r="UZY201" s="87"/>
      <c r="UZZ201" s="87"/>
      <c r="VAA201" s="87">
        <v>0</v>
      </c>
      <c r="VAB201" s="87">
        <f>UZZ201+VAA201</f>
        <v>0</v>
      </c>
      <c r="VAC201" s="87">
        <v>0</v>
      </c>
      <c r="VAD201" s="87">
        <f>VAB201*(($H$150)+1)+(IF(VAC201&lt;101,VAC201,IF(VAC201&lt;201,VAC201/2,IF(VAC201&lt;=301,VAC201/3,VAC201/4))))</f>
        <v>0</v>
      </c>
      <c r="VAE201" s="108">
        <v>5</v>
      </c>
      <c r="VAF201" s="109"/>
      <c r="VAG201" s="87"/>
      <c r="VAH201" s="87"/>
      <c r="VAI201" s="87">
        <v>0</v>
      </c>
      <c r="VAJ201" s="87">
        <f>VAH201+VAI201</f>
        <v>0</v>
      </c>
      <c r="VAK201" s="87">
        <v>0</v>
      </c>
      <c r="VAL201" s="87">
        <f>VAJ201*(($H$150)+1)+(IF(VAK201&lt;101,VAK201,IF(VAK201&lt;201,VAK201/2,IF(VAK201&lt;=301,VAK201/3,VAK201/4))))</f>
        <v>0</v>
      </c>
      <c r="VAM201" s="108">
        <v>5</v>
      </c>
      <c r="VAN201" s="109"/>
      <c r="VAO201" s="87"/>
      <c r="VAP201" s="87"/>
      <c r="VAQ201" s="87">
        <v>0</v>
      </c>
      <c r="VAR201" s="87">
        <f>VAP201+VAQ201</f>
        <v>0</v>
      </c>
      <c r="VAS201" s="87">
        <v>0</v>
      </c>
      <c r="VAT201" s="87">
        <f>VAR201*(($H$150)+1)+(IF(VAS201&lt;101,VAS201,IF(VAS201&lt;201,VAS201/2,IF(VAS201&lt;=301,VAS201/3,VAS201/4))))</f>
        <v>0</v>
      </c>
      <c r="VAU201" s="108">
        <v>5</v>
      </c>
      <c r="VAV201" s="109"/>
      <c r="VAW201" s="87"/>
      <c r="VAX201" s="87"/>
      <c r="VAY201" s="87">
        <v>0</v>
      </c>
      <c r="VAZ201" s="87">
        <f>VAX201+VAY201</f>
        <v>0</v>
      </c>
      <c r="VBA201" s="87">
        <v>0</v>
      </c>
      <c r="VBB201" s="87">
        <f>VAZ201*(($H$150)+1)+(IF(VBA201&lt;101,VBA201,IF(VBA201&lt;201,VBA201/2,IF(VBA201&lt;=301,VBA201/3,VBA201/4))))</f>
        <v>0</v>
      </c>
      <c r="VBC201" s="108">
        <v>5</v>
      </c>
      <c r="VBD201" s="109"/>
      <c r="VBE201" s="87"/>
      <c r="VBF201" s="87"/>
      <c r="VBG201" s="87">
        <v>0</v>
      </c>
      <c r="VBH201" s="87">
        <f>VBF201+VBG201</f>
        <v>0</v>
      </c>
      <c r="VBI201" s="87">
        <v>0</v>
      </c>
      <c r="VBJ201" s="87">
        <f>VBH201*(($H$150)+1)+(IF(VBI201&lt;101,VBI201,IF(VBI201&lt;201,VBI201/2,IF(VBI201&lt;=301,VBI201/3,VBI201/4))))</f>
        <v>0</v>
      </c>
      <c r="VBK201" s="108">
        <v>5</v>
      </c>
      <c r="VBL201" s="109"/>
      <c r="VBM201" s="87"/>
      <c r="VBN201" s="87"/>
      <c r="VBO201" s="87">
        <v>0</v>
      </c>
      <c r="VBP201" s="87">
        <f>VBN201+VBO201</f>
        <v>0</v>
      </c>
      <c r="VBQ201" s="87">
        <v>0</v>
      </c>
      <c r="VBR201" s="87">
        <f>VBP201*(($H$150)+1)+(IF(VBQ201&lt;101,VBQ201,IF(VBQ201&lt;201,VBQ201/2,IF(VBQ201&lt;=301,VBQ201/3,VBQ201/4))))</f>
        <v>0</v>
      </c>
      <c r="VBS201" s="108">
        <v>5</v>
      </c>
      <c r="VBT201" s="109"/>
      <c r="VBU201" s="87"/>
      <c r="VBV201" s="87"/>
      <c r="VBW201" s="87">
        <v>0</v>
      </c>
      <c r="VBX201" s="87">
        <f>VBV201+VBW201</f>
        <v>0</v>
      </c>
      <c r="VBY201" s="87">
        <v>0</v>
      </c>
      <c r="VBZ201" s="87">
        <f>VBX201*(($H$150)+1)+(IF(VBY201&lt;101,VBY201,IF(VBY201&lt;201,VBY201/2,IF(VBY201&lt;=301,VBY201/3,VBY201/4))))</f>
        <v>0</v>
      </c>
      <c r="VCA201" s="108">
        <v>5</v>
      </c>
      <c r="VCB201" s="109"/>
      <c r="VCC201" s="87"/>
      <c r="VCD201" s="87"/>
      <c r="VCE201" s="87">
        <v>0</v>
      </c>
      <c r="VCF201" s="87">
        <f>VCD201+VCE201</f>
        <v>0</v>
      </c>
      <c r="VCG201" s="87">
        <v>0</v>
      </c>
      <c r="VCH201" s="87">
        <f>VCF201*(($H$150)+1)+(IF(VCG201&lt;101,VCG201,IF(VCG201&lt;201,VCG201/2,IF(VCG201&lt;=301,VCG201/3,VCG201/4))))</f>
        <v>0</v>
      </c>
      <c r="VCI201" s="108">
        <v>5</v>
      </c>
      <c r="VCJ201" s="109"/>
      <c r="VCK201" s="87"/>
      <c r="VCL201" s="87"/>
      <c r="VCM201" s="87">
        <v>0</v>
      </c>
      <c r="VCN201" s="87">
        <f>VCL201+VCM201</f>
        <v>0</v>
      </c>
      <c r="VCO201" s="87">
        <v>0</v>
      </c>
      <c r="VCP201" s="87">
        <f>VCN201*(($H$150)+1)+(IF(VCO201&lt;101,VCO201,IF(VCO201&lt;201,VCO201/2,IF(VCO201&lt;=301,VCO201/3,VCO201/4))))</f>
        <v>0</v>
      </c>
      <c r="VCQ201" s="108">
        <v>5</v>
      </c>
      <c r="VCR201" s="109"/>
      <c r="VCS201" s="87"/>
      <c r="VCT201" s="87"/>
      <c r="VCU201" s="87">
        <v>0</v>
      </c>
      <c r="VCV201" s="87">
        <f>VCT201+VCU201</f>
        <v>0</v>
      </c>
      <c r="VCW201" s="87">
        <v>0</v>
      </c>
      <c r="VCX201" s="87">
        <f>VCV201*(($H$150)+1)+(IF(VCW201&lt;101,VCW201,IF(VCW201&lt;201,VCW201/2,IF(VCW201&lt;=301,VCW201/3,VCW201/4))))</f>
        <v>0</v>
      </c>
      <c r="VCY201" s="108">
        <v>5</v>
      </c>
      <c r="VCZ201" s="109"/>
      <c r="VDA201" s="87"/>
      <c r="VDB201" s="87"/>
      <c r="VDC201" s="87">
        <v>0</v>
      </c>
      <c r="VDD201" s="87">
        <f>VDB201+VDC201</f>
        <v>0</v>
      </c>
      <c r="VDE201" s="87">
        <v>0</v>
      </c>
      <c r="VDF201" s="87">
        <f>VDD201*(($H$150)+1)+(IF(VDE201&lt;101,VDE201,IF(VDE201&lt;201,VDE201/2,IF(VDE201&lt;=301,VDE201/3,VDE201/4))))</f>
        <v>0</v>
      </c>
      <c r="VDG201" s="108">
        <v>5</v>
      </c>
      <c r="VDH201" s="109"/>
      <c r="VDI201" s="87"/>
      <c r="VDJ201" s="87"/>
      <c r="VDK201" s="87">
        <v>0</v>
      </c>
      <c r="VDL201" s="87">
        <f>VDJ201+VDK201</f>
        <v>0</v>
      </c>
      <c r="VDM201" s="87">
        <v>0</v>
      </c>
      <c r="VDN201" s="87">
        <f>VDL201*(($H$150)+1)+(IF(VDM201&lt;101,VDM201,IF(VDM201&lt;201,VDM201/2,IF(VDM201&lt;=301,VDM201/3,VDM201/4))))</f>
        <v>0</v>
      </c>
      <c r="VDO201" s="108">
        <v>5</v>
      </c>
      <c r="VDP201" s="109"/>
      <c r="VDQ201" s="87"/>
      <c r="VDR201" s="87"/>
      <c r="VDS201" s="87">
        <v>0</v>
      </c>
      <c r="VDT201" s="87">
        <f>VDR201+VDS201</f>
        <v>0</v>
      </c>
      <c r="VDU201" s="87">
        <v>0</v>
      </c>
      <c r="VDV201" s="87">
        <f>VDT201*(($H$150)+1)+(IF(VDU201&lt;101,VDU201,IF(VDU201&lt;201,VDU201/2,IF(VDU201&lt;=301,VDU201/3,VDU201/4))))</f>
        <v>0</v>
      </c>
      <c r="VDW201" s="108">
        <v>5</v>
      </c>
      <c r="VDX201" s="109"/>
      <c r="VDY201" s="87"/>
      <c r="VDZ201" s="87"/>
      <c r="VEA201" s="87">
        <v>0</v>
      </c>
      <c r="VEB201" s="87">
        <f>VDZ201+VEA201</f>
        <v>0</v>
      </c>
      <c r="VEC201" s="87">
        <v>0</v>
      </c>
      <c r="VED201" s="87">
        <f>VEB201*(($H$150)+1)+(IF(VEC201&lt;101,VEC201,IF(VEC201&lt;201,VEC201/2,IF(VEC201&lt;=301,VEC201/3,VEC201/4))))</f>
        <v>0</v>
      </c>
      <c r="VEE201" s="108">
        <v>5</v>
      </c>
      <c r="VEF201" s="109"/>
      <c r="VEG201" s="87"/>
      <c r="VEH201" s="87"/>
      <c r="VEI201" s="87">
        <v>0</v>
      </c>
      <c r="VEJ201" s="87">
        <f>VEH201+VEI201</f>
        <v>0</v>
      </c>
      <c r="VEK201" s="87">
        <v>0</v>
      </c>
      <c r="VEL201" s="87">
        <f>VEJ201*(($H$150)+1)+(IF(VEK201&lt;101,VEK201,IF(VEK201&lt;201,VEK201/2,IF(VEK201&lt;=301,VEK201/3,VEK201/4))))</f>
        <v>0</v>
      </c>
      <c r="VEM201" s="108">
        <v>5</v>
      </c>
      <c r="VEN201" s="109"/>
      <c r="VEO201" s="87"/>
      <c r="VEP201" s="87"/>
      <c r="VEQ201" s="87">
        <v>0</v>
      </c>
      <c r="VER201" s="87">
        <f>VEP201+VEQ201</f>
        <v>0</v>
      </c>
      <c r="VES201" s="87">
        <v>0</v>
      </c>
      <c r="VET201" s="87">
        <f>VER201*(($H$150)+1)+(IF(VES201&lt;101,VES201,IF(VES201&lt;201,VES201/2,IF(VES201&lt;=301,VES201/3,VES201/4))))</f>
        <v>0</v>
      </c>
      <c r="VEU201" s="108">
        <v>5</v>
      </c>
      <c r="VEV201" s="109"/>
      <c r="VEW201" s="87"/>
      <c r="VEX201" s="87"/>
      <c r="VEY201" s="87">
        <v>0</v>
      </c>
      <c r="VEZ201" s="87">
        <f>VEX201+VEY201</f>
        <v>0</v>
      </c>
      <c r="VFA201" s="87">
        <v>0</v>
      </c>
      <c r="VFB201" s="87">
        <f>VEZ201*(($H$150)+1)+(IF(VFA201&lt;101,VFA201,IF(VFA201&lt;201,VFA201/2,IF(VFA201&lt;=301,VFA201/3,VFA201/4))))</f>
        <v>0</v>
      </c>
      <c r="VFC201" s="108">
        <v>5</v>
      </c>
      <c r="VFD201" s="109"/>
      <c r="VFE201" s="87"/>
      <c r="VFF201" s="87"/>
      <c r="VFG201" s="87">
        <v>0</v>
      </c>
      <c r="VFH201" s="87">
        <f>VFF201+VFG201</f>
        <v>0</v>
      </c>
      <c r="VFI201" s="87">
        <v>0</v>
      </c>
      <c r="VFJ201" s="87">
        <f>VFH201*(($H$150)+1)+(IF(VFI201&lt;101,VFI201,IF(VFI201&lt;201,VFI201/2,IF(VFI201&lt;=301,VFI201/3,VFI201/4))))</f>
        <v>0</v>
      </c>
      <c r="VFK201" s="108">
        <v>5</v>
      </c>
      <c r="VFL201" s="109"/>
      <c r="VFM201" s="87"/>
      <c r="VFN201" s="87"/>
      <c r="VFO201" s="87">
        <v>0</v>
      </c>
      <c r="VFP201" s="87">
        <f>VFN201+VFO201</f>
        <v>0</v>
      </c>
      <c r="VFQ201" s="87">
        <v>0</v>
      </c>
      <c r="VFR201" s="87">
        <f>VFP201*(($H$150)+1)+(IF(VFQ201&lt;101,VFQ201,IF(VFQ201&lt;201,VFQ201/2,IF(VFQ201&lt;=301,VFQ201/3,VFQ201/4))))</f>
        <v>0</v>
      </c>
      <c r="VFS201" s="108">
        <v>5</v>
      </c>
      <c r="VFT201" s="109"/>
      <c r="VFU201" s="87"/>
      <c r="VFV201" s="87"/>
      <c r="VFW201" s="87">
        <v>0</v>
      </c>
      <c r="VFX201" s="87">
        <f>VFV201+VFW201</f>
        <v>0</v>
      </c>
      <c r="VFY201" s="87">
        <v>0</v>
      </c>
      <c r="VFZ201" s="87">
        <f>VFX201*(($H$150)+1)+(IF(VFY201&lt;101,VFY201,IF(VFY201&lt;201,VFY201/2,IF(VFY201&lt;=301,VFY201/3,VFY201/4))))</f>
        <v>0</v>
      </c>
      <c r="VGA201" s="108">
        <v>5</v>
      </c>
      <c r="VGB201" s="109"/>
      <c r="VGC201" s="87"/>
      <c r="VGD201" s="87"/>
      <c r="VGE201" s="87">
        <v>0</v>
      </c>
      <c r="VGF201" s="87">
        <f>VGD201+VGE201</f>
        <v>0</v>
      </c>
      <c r="VGG201" s="87">
        <v>0</v>
      </c>
      <c r="VGH201" s="87">
        <f>VGF201*(($H$150)+1)+(IF(VGG201&lt;101,VGG201,IF(VGG201&lt;201,VGG201/2,IF(VGG201&lt;=301,VGG201/3,VGG201/4))))</f>
        <v>0</v>
      </c>
      <c r="VGI201" s="108">
        <v>5</v>
      </c>
      <c r="VGJ201" s="109"/>
      <c r="VGK201" s="87"/>
      <c r="VGL201" s="87"/>
      <c r="VGM201" s="87">
        <v>0</v>
      </c>
      <c r="VGN201" s="87">
        <f>VGL201+VGM201</f>
        <v>0</v>
      </c>
      <c r="VGO201" s="87">
        <v>0</v>
      </c>
      <c r="VGP201" s="87">
        <f>VGN201*(($H$150)+1)+(IF(VGO201&lt;101,VGO201,IF(VGO201&lt;201,VGO201/2,IF(VGO201&lt;=301,VGO201/3,VGO201/4))))</f>
        <v>0</v>
      </c>
      <c r="VGQ201" s="108">
        <v>5</v>
      </c>
      <c r="VGR201" s="109"/>
      <c r="VGS201" s="87"/>
      <c r="VGT201" s="87"/>
      <c r="VGU201" s="87">
        <v>0</v>
      </c>
      <c r="VGV201" s="87">
        <f>VGT201+VGU201</f>
        <v>0</v>
      </c>
      <c r="VGW201" s="87">
        <v>0</v>
      </c>
      <c r="VGX201" s="87">
        <f>VGV201*(($H$150)+1)+(IF(VGW201&lt;101,VGW201,IF(VGW201&lt;201,VGW201/2,IF(VGW201&lt;=301,VGW201/3,VGW201/4))))</f>
        <v>0</v>
      </c>
      <c r="VGY201" s="108">
        <v>5</v>
      </c>
      <c r="VGZ201" s="109"/>
      <c r="VHA201" s="87"/>
      <c r="VHB201" s="87"/>
      <c r="VHC201" s="87">
        <v>0</v>
      </c>
      <c r="VHD201" s="87">
        <f>VHB201+VHC201</f>
        <v>0</v>
      </c>
      <c r="VHE201" s="87">
        <v>0</v>
      </c>
      <c r="VHF201" s="87">
        <f>VHD201*(($H$150)+1)+(IF(VHE201&lt;101,VHE201,IF(VHE201&lt;201,VHE201/2,IF(VHE201&lt;=301,VHE201/3,VHE201/4))))</f>
        <v>0</v>
      </c>
      <c r="VHG201" s="108">
        <v>5</v>
      </c>
      <c r="VHH201" s="109"/>
      <c r="VHI201" s="87"/>
      <c r="VHJ201" s="87"/>
      <c r="VHK201" s="87">
        <v>0</v>
      </c>
      <c r="VHL201" s="87">
        <f>VHJ201+VHK201</f>
        <v>0</v>
      </c>
      <c r="VHM201" s="87">
        <v>0</v>
      </c>
      <c r="VHN201" s="87">
        <f>VHL201*(($H$150)+1)+(IF(VHM201&lt;101,VHM201,IF(VHM201&lt;201,VHM201/2,IF(VHM201&lt;=301,VHM201/3,VHM201/4))))</f>
        <v>0</v>
      </c>
      <c r="VHO201" s="108">
        <v>5</v>
      </c>
      <c r="VHP201" s="109"/>
      <c r="VHQ201" s="87"/>
      <c r="VHR201" s="87"/>
      <c r="VHS201" s="87">
        <v>0</v>
      </c>
      <c r="VHT201" s="87">
        <f>VHR201+VHS201</f>
        <v>0</v>
      </c>
      <c r="VHU201" s="87">
        <v>0</v>
      </c>
      <c r="VHV201" s="87">
        <f>VHT201*(($H$150)+1)+(IF(VHU201&lt;101,VHU201,IF(VHU201&lt;201,VHU201/2,IF(VHU201&lt;=301,VHU201/3,VHU201/4))))</f>
        <v>0</v>
      </c>
      <c r="VHW201" s="108">
        <v>5</v>
      </c>
      <c r="VHX201" s="109"/>
      <c r="VHY201" s="87"/>
      <c r="VHZ201" s="87"/>
      <c r="VIA201" s="87">
        <v>0</v>
      </c>
      <c r="VIB201" s="87">
        <f>VHZ201+VIA201</f>
        <v>0</v>
      </c>
      <c r="VIC201" s="87">
        <v>0</v>
      </c>
      <c r="VID201" s="87">
        <f>VIB201*(($H$150)+1)+(IF(VIC201&lt;101,VIC201,IF(VIC201&lt;201,VIC201/2,IF(VIC201&lt;=301,VIC201/3,VIC201/4))))</f>
        <v>0</v>
      </c>
      <c r="VIE201" s="108">
        <v>5</v>
      </c>
      <c r="VIF201" s="109"/>
      <c r="VIG201" s="87"/>
      <c r="VIH201" s="87"/>
      <c r="VII201" s="87">
        <v>0</v>
      </c>
      <c r="VIJ201" s="87">
        <f>VIH201+VII201</f>
        <v>0</v>
      </c>
      <c r="VIK201" s="87">
        <v>0</v>
      </c>
      <c r="VIL201" s="87">
        <f>VIJ201*(($H$150)+1)+(IF(VIK201&lt;101,VIK201,IF(VIK201&lt;201,VIK201/2,IF(VIK201&lt;=301,VIK201/3,VIK201/4))))</f>
        <v>0</v>
      </c>
      <c r="VIM201" s="108">
        <v>5</v>
      </c>
      <c r="VIN201" s="109"/>
      <c r="VIO201" s="87"/>
      <c r="VIP201" s="87"/>
      <c r="VIQ201" s="87">
        <v>0</v>
      </c>
      <c r="VIR201" s="87">
        <f>VIP201+VIQ201</f>
        <v>0</v>
      </c>
      <c r="VIS201" s="87">
        <v>0</v>
      </c>
      <c r="VIT201" s="87">
        <f>VIR201*(($H$150)+1)+(IF(VIS201&lt;101,VIS201,IF(VIS201&lt;201,VIS201/2,IF(VIS201&lt;=301,VIS201/3,VIS201/4))))</f>
        <v>0</v>
      </c>
      <c r="VIU201" s="108">
        <v>5</v>
      </c>
      <c r="VIV201" s="109"/>
      <c r="VIW201" s="87"/>
      <c r="VIX201" s="87"/>
      <c r="VIY201" s="87">
        <v>0</v>
      </c>
      <c r="VIZ201" s="87">
        <f>VIX201+VIY201</f>
        <v>0</v>
      </c>
      <c r="VJA201" s="87">
        <v>0</v>
      </c>
      <c r="VJB201" s="87">
        <f>VIZ201*(($H$150)+1)+(IF(VJA201&lt;101,VJA201,IF(VJA201&lt;201,VJA201/2,IF(VJA201&lt;=301,VJA201/3,VJA201/4))))</f>
        <v>0</v>
      </c>
      <c r="VJC201" s="108">
        <v>5</v>
      </c>
      <c r="VJD201" s="109"/>
      <c r="VJE201" s="87"/>
      <c r="VJF201" s="87"/>
      <c r="VJG201" s="87">
        <v>0</v>
      </c>
      <c r="VJH201" s="87">
        <f>VJF201+VJG201</f>
        <v>0</v>
      </c>
      <c r="VJI201" s="87">
        <v>0</v>
      </c>
      <c r="VJJ201" s="87">
        <f>VJH201*(($H$150)+1)+(IF(VJI201&lt;101,VJI201,IF(VJI201&lt;201,VJI201/2,IF(VJI201&lt;=301,VJI201/3,VJI201/4))))</f>
        <v>0</v>
      </c>
      <c r="VJK201" s="108">
        <v>5</v>
      </c>
      <c r="VJL201" s="109"/>
      <c r="VJM201" s="87"/>
      <c r="VJN201" s="87"/>
      <c r="VJO201" s="87">
        <v>0</v>
      </c>
      <c r="VJP201" s="87">
        <f>VJN201+VJO201</f>
        <v>0</v>
      </c>
      <c r="VJQ201" s="87">
        <v>0</v>
      </c>
      <c r="VJR201" s="87">
        <f>VJP201*(($H$150)+1)+(IF(VJQ201&lt;101,VJQ201,IF(VJQ201&lt;201,VJQ201/2,IF(VJQ201&lt;=301,VJQ201/3,VJQ201/4))))</f>
        <v>0</v>
      </c>
      <c r="VJS201" s="108">
        <v>5</v>
      </c>
      <c r="VJT201" s="109"/>
      <c r="VJU201" s="87"/>
      <c r="VJV201" s="87"/>
      <c r="VJW201" s="87">
        <v>0</v>
      </c>
      <c r="VJX201" s="87">
        <f>VJV201+VJW201</f>
        <v>0</v>
      </c>
      <c r="VJY201" s="87">
        <v>0</v>
      </c>
      <c r="VJZ201" s="87">
        <f>VJX201*(($H$150)+1)+(IF(VJY201&lt;101,VJY201,IF(VJY201&lt;201,VJY201/2,IF(VJY201&lt;=301,VJY201/3,VJY201/4))))</f>
        <v>0</v>
      </c>
      <c r="VKA201" s="108">
        <v>5</v>
      </c>
      <c r="VKB201" s="109"/>
      <c r="VKC201" s="87"/>
      <c r="VKD201" s="87"/>
      <c r="VKE201" s="87">
        <v>0</v>
      </c>
      <c r="VKF201" s="87">
        <f>VKD201+VKE201</f>
        <v>0</v>
      </c>
      <c r="VKG201" s="87">
        <v>0</v>
      </c>
      <c r="VKH201" s="87">
        <f>VKF201*(($H$150)+1)+(IF(VKG201&lt;101,VKG201,IF(VKG201&lt;201,VKG201/2,IF(VKG201&lt;=301,VKG201/3,VKG201/4))))</f>
        <v>0</v>
      </c>
      <c r="VKI201" s="108">
        <v>5</v>
      </c>
      <c r="VKJ201" s="109"/>
      <c r="VKK201" s="87"/>
      <c r="VKL201" s="87"/>
      <c r="VKM201" s="87">
        <v>0</v>
      </c>
      <c r="VKN201" s="87">
        <f>VKL201+VKM201</f>
        <v>0</v>
      </c>
      <c r="VKO201" s="87">
        <v>0</v>
      </c>
      <c r="VKP201" s="87">
        <f>VKN201*(($H$150)+1)+(IF(VKO201&lt;101,VKO201,IF(VKO201&lt;201,VKO201/2,IF(VKO201&lt;=301,VKO201/3,VKO201/4))))</f>
        <v>0</v>
      </c>
      <c r="VKQ201" s="108">
        <v>5</v>
      </c>
      <c r="VKR201" s="109"/>
      <c r="VKS201" s="87"/>
      <c r="VKT201" s="87"/>
      <c r="VKU201" s="87">
        <v>0</v>
      </c>
      <c r="VKV201" s="87">
        <f>VKT201+VKU201</f>
        <v>0</v>
      </c>
      <c r="VKW201" s="87">
        <v>0</v>
      </c>
      <c r="VKX201" s="87">
        <f>VKV201*(($H$150)+1)+(IF(VKW201&lt;101,VKW201,IF(VKW201&lt;201,VKW201/2,IF(VKW201&lt;=301,VKW201/3,VKW201/4))))</f>
        <v>0</v>
      </c>
      <c r="VKY201" s="108">
        <v>5</v>
      </c>
      <c r="VKZ201" s="109"/>
      <c r="VLA201" s="87"/>
      <c r="VLB201" s="87"/>
      <c r="VLC201" s="87">
        <v>0</v>
      </c>
      <c r="VLD201" s="87">
        <f>VLB201+VLC201</f>
        <v>0</v>
      </c>
      <c r="VLE201" s="87">
        <v>0</v>
      </c>
      <c r="VLF201" s="87">
        <f>VLD201*(($H$150)+1)+(IF(VLE201&lt;101,VLE201,IF(VLE201&lt;201,VLE201/2,IF(VLE201&lt;=301,VLE201/3,VLE201/4))))</f>
        <v>0</v>
      </c>
      <c r="VLG201" s="108">
        <v>5</v>
      </c>
      <c r="VLH201" s="109"/>
      <c r="VLI201" s="87"/>
      <c r="VLJ201" s="87"/>
      <c r="VLK201" s="87">
        <v>0</v>
      </c>
      <c r="VLL201" s="87">
        <f>VLJ201+VLK201</f>
        <v>0</v>
      </c>
      <c r="VLM201" s="87">
        <v>0</v>
      </c>
      <c r="VLN201" s="87">
        <f>VLL201*(($H$150)+1)+(IF(VLM201&lt;101,VLM201,IF(VLM201&lt;201,VLM201/2,IF(VLM201&lt;=301,VLM201/3,VLM201/4))))</f>
        <v>0</v>
      </c>
      <c r="VLO201" s="108">
        <v>5</v>
      </c>
      <c r="VLP201" s="109"/>
      <c r="VLQ201" s="87"/>
      <c r="VLR201" s="87"/>
      <c r="VLS201" s="87">
        <v>0</v>
      </c>
      <c r="VLT201" s="87">
        <f>VLR201+VLS201</f>
        <v>0</v>
      </c>
      <c r="VLU201" s="87">
        <v>0</v>
      </c>
      <c r="VLV201" s="87">
        <f>VLT201*(($H$150)+1)+(IF(VLU201&lt;101,VLU201,IF(VLU201&lt;201,VLU201/2,IF(VLU201&lt;=301,VLU201/3,VLU201/4))))</f>
        <v>0</v>
      </c>
      <c r="VLW201" s="108">
        <v>5</v>
      </c>
      <c r="VLX201" s="109"/>
      <c r="VLY201" s="87"/>
      <c r="VLZ201" s="87"/>
      <c r="VMA201" s="87">
        <v>0</v>
      </c>
      <c r="VMB201" s="87">
        <f>VLZ201+VMA201</f>
        <v>0</v>
      </c>
      <c r="VMC201" s="87">
        <v>0</v>
      </c>
      <c r="VMD201" s="87">
        <f>VMB201*(($H$150)+1)+(IF(VMC201&lt;101,VMC201,IF(VMC201&lt;201,VMC201/2,IF(VMC201&lt;=301,VMC201/3,VMC201/4))))</f>
        <v>0</v>
      </c>
      <c r="VME201" s="108">
        <v>5</v>
      </c>
      <c r="VMF201" s="109"/>
      <c r="VMG201" s="87"/>
      <c r="VMH201" s="87"/>
      <c r="VMI201" s="87">
        <v>0</v>
      </c>
      <c r="VMJ201" s="87">
        <f>VMH201+VMI201</f>
        <v>0</v>
      </c>
      <c r="VMK201" s="87">
        <v>0</v>
      </c>
      <c r="VML201" s="87">
        <f>VMJ201*(($H$150)+1)+(IF(VMK201&lt;101,VMK201,IF(VMK201&lt;201,VMK201/2,IF(VMK201&lt;=301,VMK201/3,VMK201/4))))</f>
        <v>0</v>
      </c>
      <c r="VMM201" s="108">
        <v>5</v>
      </c>
      <c r="VMN201" s="109"/>
      <c r="VMO201" s="87"/>
      <c r="VMP201" s="87"/>
      <c r="VMQ201" s="87">
        <v>0</v>
      </c>
      <c r="VMR201" s="87">
        <f>VMP201+VMQ201</f>
        <v>0</v>
      </c>
      <c r="VMS201" s="87">
        <v>0</v>
      </c>
      <c r="VMT201" s="87">
        <f>VMR201*(($H$150)+1)+(IF(VMS201&lt;101,VMS201,IF(VMS201&lt;201,VMS201/2,IF(VMS201&lt;=301,VMS201/3,VMS201/4))))</f>
        <v>0</v>
      </c>
      <c r="VMU201" s="108">
        <v>5</v>
      </c>
      <c r="VMV201" s="109"/>
      <c r="VMW201" s="87"/>
      <c r="VMX201" s="87"/>
      <c r="VMY201" s="87">
        <v>0</v>
      </c>
      <c r="VMZ201" s="87">
        <f>VMX201+VMY201</f>
        <v>0</v>
      </c>
      <c r="VNA201" s="87">
        <v>0</v>
      </c>
      <c r="VNB201" s="87">
        <f>VMZ201*(($H$150)+1)+(IF(VNA201&lt;101,VNA201,IF(VNA201&lt;201,VNA201/2,IF(VNA201&lt;=301,VNA201/3,VNA201/4))))</f>
        <v>0</v>
      </c>
      <c r="VNC201" s="108">
        <v>5</v>
      </c>
      <c r="VND201" s="109"/>
      <c r="VNE201" s="87"/>
      <c r="VNF201" s="87"/>
      <c r="VNG201" s="87">
        <v>0</v>
      </c>
      <c r="VNH201" s="87">
        <f>VNF201+VNG201</f>
        <v>0</v>
      </c>
      <c r="VNI201" s="87">
        <v>0</v>
      </c>
      <c r="VNJ201" s="87">
        <f>VNH201*(($H$150)+1)+(IF(VNI201&lt;101,VNI201,IF(VNI201&lt;201,VNI201/2,IF(VNI201&lt;=301,VNI201/3,VNI201/4))))</f>
        <v>0</v>
      </c>
      <c r="VNK201" s="108">
        <v>5</v>
      </c>
      <c r="VNL201" s="109"/>
      <c r="VNM201" s="87"/>
      <c r="VNN201" s="87"/>
      <c r="VNO201" s="87">
        <v>0</v>
      </c>
      <c r="VNP201" s="87">
        <f>VNN201+VNO201</f>
        <v>0</v>
      </c>
      <c r="VNQ201" s="87">
        <v>0</v>
      </c>
      <c r="VNR201" s="87">
        <f>VNP201*(($H$150)+1)+(IF(VNQ201&lt;101,VNQ201,IF(VNQ201&lt;201,VNQ201/2,IF(VNQ201&lt;=301,VNQ201/3,VNQ201/4))))</f>
        <v>0</v>
      </c>
      <c r="VNS201" s="108">
        <v>5</v>
      </c>
      <c r="VNT201" s="109"/>
      <c r="VNU201" s="87"/>
      <c r="VNV201" s="87"/>
      <c r="VNW201" s="87">
        <v>0</v>
      </c>
      <c r="VNX201" s="87">
        <f>VNV201+VNW201</f>
        <v>0</v>
      </c>
      <c r="VNY201" s="87">
        <v>0</v>
      </c>
      <c r="VNZ201" s="87">
        <f>VNX201*(($H$150)+1)+(IF(VNY201&lt;101,VNY201,IF(VNY201&lt;201,VNY201/2,IF(VNY201&lt;=301,VNY201/3,VNY201/4))))</f>
        <v>0</v>
      </c>
      <c r="VOA201" s="108">
        <v>5</v>
      </c>
      <c r="VOB201" s="109"/>
      <c r="VOC201" s="87"/>
      <c r="VOD201" s="87"/>
      <c r="VOE201" s="87">
        <v>0</v>
      </c>
      <c r="VOF201" s="87">
        <f>VOD201+VOE201</f>
        <v>0</v>
      </c>
      <c r="VOG201" s="87">
        <v>0</v>
      </c>
      <c r="VOH201" s="87">
        <f>VOF201*(($H$150)+1)+(IF(VOG201&lt;101,VOG201,IF(VOG201&lt;201,VOG201/2,IF(VOG201&lt;=301,VOG201/3,VOG201/4))))</f>
        <v>0</v>
      </c>
      <c r="VOI201" s="108">
        <v>5</v>
      </c>
      <c r="VOJ201" s="109"/>
      <c r="VOK201" s="87"/>
      <c r="VOL201" s="87"/>
      <c r="VOM201" s="87">
        <v>0</v>
      </c>
      <c r="VON201" s="87">
        <f>VOL201+VOM201</f>
        <v>0</v>
      </c>
      <c r="VOO201" s="87">
        <v>0</v>
      </c>
      <c r="VOP201" s="87">
        <f>VON201*(($H$150)+1)+(IF(VOO201&lt;101,VOO201,IF(VOO201&lt;201,VOO201/2,IF(VOO201&lt;=301,VOO201/3,VOO201/4))))</f>
        <v>0</v>
      </c>
      <c r="VOQ201" s="108">
        <v>5</v>
      </c>
      <c r="VOR201" s="109"/>
      <c r="VOS201" s="87"/>
      <c r="VOT201" s="87"/>
      <c r="VOU201" s="87">
        <v>0</v>
      </c>
      <c r="VOV201" s="87">
        <f>VOT201+VOU201</f>
        <v>0</v>
      </c>
      <c r="VOW201" s="87">
        <v>0</v>
      </c>
      <c r="VOX201" s="87">
        <f>VOV201*(($H$150)+1)+(IF(VOW201&lt;101,VOW201,IF(VOW201&lt;201,VOW201/2,IF(VOW201&lt;=301,VOW201/3,VOW201/4))))</f>
        <v>0</v>
      </c>
      <c r="VOY201" s="108">
        <v>5</v>
      </c>
      <c r="VOZ201" s="109"/>
      <c r="VPA201" s="87"/>
      <c r="VPB201" s="87"/>
      <c r="VPC201" s="87">
        <v>0</v>
      </c>
      <c r="VPD201" s="87">
        <f>VPB201+VPC201</f>
        <v>0</v>
      </c>
      <c r="VPE201" s="87">
        <v>0</v>
      </c>
      <c r="VPF201" s="87">
        <f>VPD201*(($H$150)+1)+(IF(VPE201&lt;101,VPE201,IF(VPE201&lt;201,VPE201/2,IF(VPE201&lt;=301,VPE201/3,VPE201/4))))</f>
        <v>0</v>
      </c>
      <c r="VPG201" s="108">
        <v>5</v>
      </c>
      <c r="VPH201" s="109"/>
      <c r="VPI201" s="87"/>
      <c r="VPJ201" s="87"/>
      <c r="VPK201" s="87">
        <v>0</v>
      </c>
      <c r="VPL201" s="87">
        <f>VPJ201+VPK201</f>
        <v>0</v>
      </c>
      <c r="VPM201" s="87">
        <v>0</v>
      </c>
      <c r="VPN201" s="87">
        <f>VPL201*(($H$150)+1)+(IF(VPM201&lt;101,VPM201,IF(VPM201&lt;201,VPM201/2,IF(VPM201&lt;=301,VPM201/3,VPM201/4))))</f>
        <v>0</v>
      </c>
      <c r="VPO201" s="108">
        <v>5</v>
      </c>
      <c r="VPP201" s="109"/>
      <c r="VPQ201" s="87"/>
      <c r="VPR201" s="87"/>
      <c r="VPS201" s="87">
        <v>0</v>
      </c>
      <c r="VPT201" s="87">
        <f>VPR201+VPS201</f>
        <v>0</v>
      </c>
      <c r="VPU201" s="87">
        <v>0</v>
      </c>
      <c r="VPV201" s="87">
        <f>VPT201*(($H$150)+1)+(IF(VPU201&lt;101,VPU201,IF(VPU201&lt;201,VPU201/2,IF(VPU201&lt;=301,VPU201/3,VPU201/4))))</f>
        <v>0</v>
      </c>
      <c r="VPW201" s="108">
        <v>5</v>
      </c>
      <c r="VPX201" s="109"/>
      <c r="VPY201" s="87"/>
      <c r="VPZ201" s="87"/>
      <c r="VQA201" s="87">
        <v>0</v>
      </c>
      <c r="VQB201" s="87">
        <f>VPZ201+VQA201</f>
        <v>0</v>
      </c>
      <c r="VQC201" s="87">
        <v>0</v>
      </c>
      <c r="VQD201" s="87">
        <f>VQB201*(($H$150)+1)+(IF(VQC201&lt;101,VQC201,IF(VQC201&lt;201,VQC201/2,IF(VQC201&lt;=301,VQC201/3,VQC201/4))))</f>
        <v>0</v>
      </c>
      <c r="VQE201" s="108">
        <v>5</v>
      </c>
      <c r="VQF201" s="109"/>
      <c r="VQG201" s="87"/>
      <c r="VQH201" s="87"/>
      <c r="VQI201" s="87">
        <v>0</v>
      </c>
      <c r="VQJ201" s="87">
        <f>VQH201+VQI201</f>
        <v>0</v>
      </c>
      <c r="VQK201" s="87">
        <v>0</v>
      </c>
      <c r="VQL201" s="87">
        <f>VQJ201*(($H$150)+1)+(IF(VQK201&lt;101,VQK201,IF(VQK201&lt;201,VQK201/2,IF(VQK201&lt;=301,VQK201/3,VQK201/4))))</f>
        <v>0</v>
      </c>
      <c r="VQM201" s="108">
        <v>5</v>
      </c>
      <c r="VQN201" s="109"/>
      <c r="VQO201" s="87"/>
      <c r="VQP201" s="87"/>
      <c r="VQQ201" s="87">
        <v>0</v>
      </c>
      <c r="VQR201" s="87">
        <f>VQP201+VQQ201</f>
        <v>0</v>
      </c>
      <c r="VQS201" s="87">
        <v>0</v>
      </c>
      <c r="VQT201" s="87">
        <f>VQR201*(($H$150)+1)+(IF(VQS201&lt;101,VQS201,IF(VQS201&lt;201,VQS201/2,IF(VQS201&lt;=301,VQS201/3,VQS201/4))))</f>
        <v>0</v>
      </c>
      <c r="VQU201" s="108">
        <v>5</v>
      </c>
      <c r="VQV201" s="109"/>
      <c r="VQW201" s="87"/>
      <c r="VQX201" s="87"/>
      <c r="VQY201" s="87">
        <v>0</v>
      </c>
      <c r="VQZ201" s="87">
        <f>VQX201+VQY201</f>
        <v>0</v>
      </c>
      <c r="VRA201" s="87">
        <v>0</v>
      </c>
      <c r="VRB201" s="87">
        <f>VQZ201*(($H$150)+1)+(IF(VRA201&lt;101,VRA201,IF(VRA201&lt;201,VRA201/2,IF(VRA201&lt;=301,VRA201/3,VRA201/4))))</f>
        <v>0</v>
      </c>
      <c r="VRC201" s="108">
        <v>5</v>
      </c>
      <c r="VRD201" s="109"/>
      <c r="VRE201" s="87"/>
      <c r="VRF201" s="87"/>
      <c r="VRG201" s="87">
        <v>0</v>
      </c>
      <c r="VRH201" s="87">
        <f>VRF201+VRG201</f>
        <v>0</v>
      </c>
      <c r="VRI201" s="87">
        <v>0</v>
      </c>
      <c r="VRJ201" s="87">
        <f>VRH201*(($H$150)+1)+(IF(VRI201&lt;101,VRI201,IF(VRI201&lt;201,VRI201/2,IF(VRI201&lt;=301,VRI201/3,VRI201/4))))</f>
        <v>0</v>
      </c>
      <c r="VRK201" s="108">
        <v>5</v>
      </c>
      <c r="VRL201" s="109"/>
      <c r="VRM201" s="87"/>
      <c r="VRN201" s="87"/>
      <c r="VRO201" s="87">
        <v>0</v>
      </c>
      <c r="VRP201" s="87">
        <f>VRN201+VRO201</f>
        <v>0</v>
      </c>
      <c r="VRQ201" s="87">
        <v>0</v>
      </c>
      <c r="VRR201" s="87">
        <f>VRP201*(($H$150)+1)+(IF(VRQ201&lt;101,VRQ201,IF(VRQ201&lt;201,VRQ201/2,IF(VRQ201&lt;=301,VRQ201/3,VRQ201/4))))</f>
        <v>0</v>
      </c>
      <c r="VRS201" s="108">
        <v>5</v>
      </c>
      <c r="VRT201" s="109"/>
      <c r="VRU201" s="87"/>
      <c r="VRV201" s="87"/>
      <c r="VRW201" s="87">
        <v>0</v>
      </c>
      <c r="VRX201" s="87">
        <f>VRV201+VRW201</f>
        <v>0</v>
      </c>
      <c r="VRY201" s="87">
        <v>0</v>
      </c>
      <c r="VRZ201" s="87">
        <f>VRX201*(($H$150)+1)+(IF(VRY201&lt;101,VRY201,IF(VRY201&lt;201,VRY201/2,IF(VRY201&lt;=301,VRY201/3,VRY201/4))))</f>
        <v>0</v>
      </c>
      <c r="VSA201" s="108">
        <v>5</v>
      </c>
      <c r="VSB201" s="109"/>
      <c r="VSC201" s="87"/>
      <c r="VSD201" s="87"/>
      <c r="VSE201" s="87">
        <v>0</v>
      </c>
      <c r="VSF201" s="87">
        <f>VSD201+VSE201</f>
        <v>0</v>
      </c>
      <c r="VSG201" s="87">
        <v>0</v>
      </c>
      <c r="VSH201" s="87">
        <f>VSF201*(($H$150)+1)+(IF(VSG201&lt;101,VSG201,IF(VSG201&lt;201,VSG201/2,IF(VSG201&lt;=301,VSG201/3,VSG201/4))))</f>
        <v>0</v>
      </c>
      <c r="VSI201" s="108">
        <v>5</v>
      </c>
      <c r="VSJ201" s="109"/>
      <c r="VSK201" s="87"/>
      <c r="VSL201" s="87"/>
      <c r="VSM201" s="87">
        <v>0</v>
      </c>
      <c r="VSN201" s="87">
        <f>VSL201+VSM201</f>
        <v>0</v>
      </c>
      <c r="VSO201" s="87">
        <v>0</v>
      </c>
      <c r="VSP201" s="87">
        <f>VSN201*(($H$150)+1)+(IF(VSO201&lt;101,VSO201,IF(VSO201&lt;201,VSO201/2,IF(VSO201&lt;=301,VSO201/3,VSO201/4))))</f>
        <v>0</v>
      </c>
      <c r="VSQ201" s="108">
        <v>5</v>
      </c>
      <c r="VSR201" s="109"/>
      <c r="VSS201" s="87"/>
      <c r="VST201" s="87"/>
      <c r="VSU201" s="87">
        <v>0</v>
      </c>
      <c r="VSV201" s="87">
        <f>VST201+VSU201</f>
        <v>0</v>
      </c>
      <c r="VSW201" s="87">
        <v>0</v>
      </c>
      <c r="VSX201" s="87">
        <f>VSV201*(($H$150)+1)+(IF(VSW201&lt;101,VSW201,IF(VSW201&lt;201,VSW201/2,IF(VSW201&lt;=301,VSW201/3,VSW201/4))))</f>
        <v>0</v>
      </c>
      <c r="VSY201" s="108">
        <v>5</v>
      </c>
      <c r="VSZ201" s="109"/>
      <c r="VTA201" s="87"/>
      <c r="VTB201" s="87"/>
      <c r="VTC201" s="87">
        <v>0</v>
      </c>
      <c r="VTD201" s="87">
        <f>VTB201+VTC201</f>
        <v>0</v>
      </c>
      <c r="VTE201" s="87">
        <v>0</v>
      </c>
      <c r="VTF201" s="87">
        <f>VTD201*(($H$150)+1)+(IF(VTE201&lt;101,VTE201,IF(VTE201&lt;201,VTE201/2,IF(VTE201&lt;=301,VTE201/3,VTE201/4))))</f>
        <v>0</v>
      </c>
      <c r="VTG201" s="108">
        <v>5</v>
      </c>
      <c r="VTH201" s="109"/>
      <c r="VTI201" s="87"/>
      <c r="VTJ201" s="87"/>
      <c r="VTK201" s="87">
        <v>0</v>
      </c>
      <c r="VTL201" s="87">
        <f>VTJ201+VTK201</f>
        <v>0</v>
      </c>
      <c r="VTM201" s="87">
        <v>0</v>
      </c>
      <c r="VTN201" s="87">
        <f>VTL201*(($H$150)+1)+(IF(VTM201&lt;101,VTM201,IF(VTM201&lt;201,VTM201/2,IF(VTM201&lt;=301,VTM201/3,VTM201/4))))</f>
        <v>0</v>
      </c>
      <c r="VTO201" s="108">
        <v>5</v>
      </c>
      <c r="VTP201" s="109"/>
      <c r="VTQ201" s="87"/>
      <c r="VTR201" s="87"/>
      <c r="VTS201" s="87">
        <v>0</v>
      </c>
      <c r="VTT201" s="87">
        <f>VTR201+VTS201</f>
        <v>0</v>
      </c>
      <c r="VTU201" s="87">
        <v>0</v>
      </c>
      <c r="VTV201" s="87">
        <f>VTT201*(($H$150)+1)+(IF(VTU201&lt;101,VTU201,IF(VTU201&lt;201,VTU201/2,IF(VTU201&lt;=301,VTU201/3,VTU201/4))))</f>
        <v>0</v>
      </c>
      <c r="VTW201" s="108">
        <v>5</v>
      </c>
      <c r="VTX201" s="109"/>
      <c r="VTY201" s="87"/>
      <c r="VTZ201" s="87"/>
      <c r="VUA201" s="87">
        <v>0</v>
      </c>
      <c r="VUB201" s="87">
        <f>VTZ201+VUA201</f>
        <v>0</v>
      </c>
      <c r="VUC201" s="87">
        <v>0</v>
      </c>
      <c r="VUD201" s="87">
        <f>VUB201*(($H$150)+1)+(IF(VUC201&lt;101,VUC201,IF(VUC201&lt;201,VUC201/2,IF(VUC201&lt;=301,VUC201/3,VUC201/4))))</f>
        <v>0</v>
      </c>
      <c r="VUE201" s="108">
        <v>5</v>
      </c>
      <c r="VUF201" s="109"/>
      <c r="VUG201" s="87"/>
      <c r="VUH201" s="87"/>
      <c r="VUI201" s="87">
        <v>0</v>
      </c>
      <c r="VUJ201" s="87">
        <f>VUH201+VUI201</f>
        <v>0</v>
      </c>
      <c r="VUK201" s="87">
        <v>0</v>
      </c>
      <c r="VUL201" s="87">
        <f>VUJ201*(($H$150)+1)+(IF(VUK201&lt;101,VUK201,IF(VUK201&lt;201,VUK201/2,IF(VUK201&lt;=301,VUK201/3,VUK201/4))))</f>
        <v>0</v>
      </c>
      <c r="VUM201" s="108">
        <v>5</v>
      </c>
      <c r="VUN201" s="109"/>
      <c r="VUO201" s="87"/>
      <c r="VUP201" s="87"/>
      <c r="VUQ201" s="87">
        <v>0</v>
      </c>
      <c r="VUR201" s="87">
        <f>VUP201+VUQ201</f>
        <v>0</v>
      </c>
      <c r="VUS201" s="87">
        <v>0</v>
      </c>
      <c r="VUT201" s="87">
        <f>VUR201*(($H$150)+1)+(IF(VUS201&lt;101,VUS201,IF(VUS201&lt;201,VUS201/2,IF(VUS201&lt;=301,VUS201/3,VUS201/4))))</f>
        <v>0</v>
      </c>
      <c r="VUU201" s="108">
        <v>5</v>
      </c>
      <c r="VUV201" s="109"/>
      <c r="VUW201" s="87"/>
      <c r="VUX201" s="87"/>
      <c r="VUY201" s="87">
        <v>0</v>
      </c>
      <c r="VUZ201" s="87">
        <f>VUX201+VUY201</f>
        <v>0</v>
      </c>
      <c r="VVA201" s="87">
        <v>0</v>
      </c>
      <c r="VVB201" s="87">
        <f>VUZ201*(($H$150)+1)+(IF(VVA201&lt;101,VVA201,IF(VVA201&lt;201,VVA201/2,IF(VVA201&lt;=301,VVA201/3,VVA201/4))))</f>
        <v>0</v>
      </c>
      <c r="VVC201" s="108">
        <v>5</v>
      </c>
      <c r="VVD201" s="109"/>
      <c r="VVE201" s="87"/>
      <c r="VVF201" s="87"/>
      <c r="VVG201" s="87">
        <v>0</v>
      </c>
      <c r="VVH201" s="87">
        <f>VVF201+VVG201</f>
        <v>0</v>
      </c>
      <c r="VVI201" s="87">
        <v>0</v>
      </c>
      <c r="VVJ201" s="87">
        <f>VVH201*(($H$150)+1)+(IF(VVI201&lt;101,VVI201,IF(VVI201&lt;201,VVI201/2,IF(VVI201&lt;=301,VVI201/3,VVI201/4))))</f>
        <v>0</v>
      </c>
      <c r="VVK201" s="108">
        <v>5</v>
      </c>
      <c r="VVL201" s="109"/>
      <c r="VVM201" s="87"/>
      <c r="VVN201" s="87"/>
      <c r="VVO201" s="87">
        <v>0</v>
      </c>
      <c r="VVP201" s="87">
        <f>VVN201+VVO201</f>
        <v>0</v>
      </c>
      <c r="VVQ201" s="87">
        <v>0</v>
      </c>
      <c r="VVR201" s="87">
        <f>VVP201*(($H$150)+1)+(IF(VVQ201&lt;101,VVQ201,IF(VVQ201&lt;201,VVQ201/2,IF(VVQ201&lt;=301,VVQ201/3,VVQ201/4))))</f>
        <v>0</v>
      </c>
      <c r="VVS201" s="108">
        <v>5</v>
      </c>
      <c r="VVT201" s="109"/>
      <c r="VVU201" s="87"/>
      <c r="VVV201" s="87"/>
      <c r="VVW201" s="87">
        <v>0</v>
      </c>
      <c r="VVX201" s="87">
        <f>VVV201+VVW201</f>
        <v>0</v>
      </c>
      <c r="VVY201" s="87">
        <v>0</v>
      </c>
      <c r="VVZ201" s="87">
        <f>VVX201*(($H$150)+1)+(IF(VVY201&lt;101,VVY201,IF(VVY201&lt;201,VVY201/2,IF(VVY201&lt;=301,VVY201/3,VVY201/4))))</f>
        <v>0</v>
      </c>
      <c r="VWA201" s="108">
        <v>5</v>
      </c>
      <c r="VWB201" s="109"/>
      <c r="VWC201" s="87"/>
      <c r="VWD201" s="87"/>
      <c r="VWE201" s="87">
        <v>0</v>
      </c>
      <c r="VWF201" s="87">
        <f>VWD201+VWE201</f>
        <v>0</v>
      </c>
      <c r="VWG201" s="87">
        <v>0</v>
      </c>
      <c r="VWH201" s="87">
        <f>VWF201*(($H$150)+1)+(IF(VWG201&lt;101,VWG201,IF(VWG201&lt;201,VWG201/2,IF(VWG201&lt;=301,VWG201/3,VWG201/4))))</f>
        <v>0</v>
      </c>
      <c r="VWI201" s="108">
        <v>5</v>
      </c>
      <c r="VWJ201" s="109"/>
      <c r="VWK201" s="87"/>
      <c r="VWL201" s="87"/>
      <c r="VWM201" s="87">
        <v>0</v>
      </c>
      <c r="VWN201" s="87">
        <f>VWL201+VWM201</f>
        <v>0</v>
      </c>
      <c r="VWO201" s="87">
        <v>0</v>
      </c>
      <c r="VWP201" s="87">
        <f>VWN201*(($H$150)+1)+(IF(VWO201&lt;101,VWO201,IF(VWO201&lt;201,VWO201/2,IF(VWO201&lt;=301,VWO201/3,VWO201/4))))</f>
        <v>0</v>
      </c>
      <c r="VWQ201" s="108">
        <v>5</v>
      </c>
      <c r="VWR201" s="109"/>
      <c r="VWS201" s="87"/>
      <c r="VWT201" s="87"/>
      <c r="VWU201" s="87">
        <v>0</v>
      </c>
      <c r="VWV201" s="87">
        <f>VWT201+VWU201</f>
        <v>0</v>
      </c>
      <c r="VWW201" s="87">
        <v>0</v>
      </c>
      <c r="VWX201" s="87">
        <f>VWV201*(($H$150)+1)+(IF(VWW201&lt;101,VWW201,IF(VWW201&lt;201,VWW201/2,IF(VWW201&lt;=301,VWW201/3,VWW201/4))))</f>
        <v>0</v>
      </c>
      <c r="VWY201" s="108">
        <v>5</v>
      </c>
      <c r="VWZ201" s="109"/>
      <c r="VXA201" s="87"/>
      <c r="VXB201" s="87"/>
      <c r="VXC201" s="87">
        <v>0</v>
      </c>
      <c r="VXD201" s="87">
        <f>VXB201+VXC201</f>
        <v>0</v>
      </c>
      <c r="VXE201" s="87">
        <v>0</v>
      </c>
      <c r="VXF201" s="87">
        <f>VXD201*(($H$150)+1)+(IF(VXE201&lt;101,VXE201,IF(VXE201&lt;201,VXE201/2,IF(VXE201&lt;=301,VXE201/3,VXE201/4))))</f>
        <v>0</v>
      </c>
      <c r="VXG201" s="108">
        <v>5</v>
      </c>
      <c r="VXH201" s="109"/>
      <c r="VXI201" s="87"/>
      <c r="VXJ201" s="87"/>
      <c r="VXK201" s="87">
        <v>0</v>
      </c>
      <c r="VXL201" s="87">
        <f>VXJ201+VXK201</f>
        <v>0</v>
      </c>
      <c r="VXM201" s="87">
        <v>0</v>
      </c>
      <c r="VXN201" s="87">
        <f>VXL201*(($H$150)+1)+(IF(VXM201&lt;101,VXM201,IF(VXM201&lt;201,VXM201/2,IF(VXM201&lt;=301,VXM201/3,VXM201/4))))</f>
        <v>0</v>
      </c>
      <c r="VXO201" s="108">
        <v>5</v>
      </c>
      <c r="VXP201" s="109"/>
      <c r="VXQ201" s="87"/>
      <c r="VXR201" s="87"/>
      <c r="VXS201" s="87">
        <v>0</v>
      </c>
      <c r="VXT201" s="87">
        <f>VXR201+VXS201</f>
        <v>0</v>
      </c>
      <c r="VXU201" s="87">
        <v>0</v>
      </c>
      <c r="VXV201" s="87">
        <f>VXT201*(($H$150)+1)+(IF(VXU201&lt;101,VXU201,IF(VXU201&lt;201,VXU201/2,IF(VXU201&lt;=301,VXU201/3,VXU201/4))))</f>
        <v>0</v>
      </c>
      <c r="VXW201" s="108">
        <v>5</v>
      </c>
      <c r="VXX201" s="109"/>
      <c r="VXY201" s="87"/>
      <c r="VXZ201" s="87"/>
      <c r="VYA201" s="87">
        <v>0</v>
      </c>
      <c r="VYB201" s="87">
        <f>VXZ201+VYA201</f>
        <v>0</v>
      </c>
      <c r="VYC201" s="87">
        <v>0</v>
      </c>
      <c r="VYD201" s="87">
        <f>VYB201*(($H$150)+1)+(IF(VYC201&lt;101,VYC201,IF(VYC201&lt;201,VYC201/2,IF(VYC201&lt;=301,VYC201/3,VYC201/4))))</f>
        <v>0</v>
      </c>
      <c r="VYE201" s="108">
        <v>5</v>
      </c>
      <c r="VYF201" s="109"/>
      <c r="VYG201" s="87"/>
      <c r="VYH201" s="87"/>
      <c r="VYI201" s="87">
        <v>0</v>
      </c>
      <c r="VYJ201" s="87">
        <f>VYH201+VYI201</f>
        <v>0</v>
      </c>
      <c r="VYK201" s="87">
        <v>0</v>
      </c>
      <c r="VYL201" s="87">
        <f>VYJ201*(($H$150)+1)+(IF(VYK201&lt;101,VYK201,IF(VYK201&lt;201,VYK201/2,IF(VYK201&lt;=301,VYK201/3,VYK201/4))))</f>
        <v>0</v>
      </c>
      <c r="VYM201" s="108">
        <v>5</v>
      </c>
      <c r="VYN201" s="109"/>
      <c r="VYO201" s="87"/>
      <c r="VYP201" s="87"/>
      <c r="VYQ201" s="87">
        <v>0</v>
      </c>
      <c r="VYR201" s="87">
        <f>VYP201+VYQ201</f>
        <v>0</v>
      </c>
      <c r="VYS201" s="87">
        <v>0</v>
      </c>
      <c r="VYT201" s="87">
        <f>VYR201*(($H$150)+1)+(IF(VYS201&lt;101,VYS201,IF(VYS201&lt;201,VYS201/2,IF(VYS201&lt;=301,VYS201/3,VYS201/4))))</f>
        <v>0</v>
      </c>
      <c r="VYU201" s="108">
        <v>5</v>
      </c>
      <c r="VYV201" s="109"/>
      <c r="VYW201" s="87"/>
      <c r="VYX201" s="87"/>
      <c r="VYY201" s="87">
        <v>0</v>
      </c>
      <c r="VYZ201" s="87">
        <f>VYX201+VYY201</f>
        <v>0</v>
      </c>
      <c r="VZA201" s="87">
        <v>0</v>
      </c>
      <c r="VZB201" s="87">
        <f>VYZ201*(($H$150)+1)+(IF(VZA201&lt;101,VZA201,IF(VZA201&lt;201,VZA201/2,IF(VZA201&lt;=301,VZA201/3,VZA201/4))))</f>
        <v>0</v>
      </c>
      <c r="VZC201" s="108">
        <v>5</v>
      </c>
      <c r="VZD201" s="109"/>
      <c r="VZE201" s="87"/>
      <c r="VZF201" s="87"/>
      <c r="VZG201" s="87">
        <v>0</v>
      </c>
      <c r="VZH201" s="87">
        <f>VZF201+VZG201</f>
        <v>0</v>
      </c>
      <c r="VZI201" s="87">
        <v>0</v>
      </c>
      <c r="VZJ201" s="87">
        <f>VZH201*(($H$150)+1)+(IF(VZI201&lt;101,VZI201,IF(VZI201&lt;201,VZI201/2,IF(VZI201&lt;=301,VZI201/3,VZI201/4))))</f>
        <v>0</v>
      </c>
      <c r="VZK201" s="108">
        <v>5</v>
      </c>
      <c r="VZL201" s="109"/>
      <c r="VZM201" s="87"/>
      <c r="VZN201" s="87"/>
      <c r="VZO201" s="87">
        <v>0</v>
      </c>
      <c r="VZP201" s="87">
        <f>VZN201+VZO201</f>
        <v>0</v>
      </c>
      <c r="VZQ201" s="87">
        <v>0</v>
      </c>
      <c r="VZR201" s="87">
        <f>VZP201*(($H$150)+1)+(IF(VZQ201&lt;101,VZQ201,IF(VZQ201&lt;201,VZQ201/2,IF(VZQ201&lt;=301,VZQ201/3,VZQ201/4))))</f>
        <v>0</v>
      </c>
      <c r="VZS201" s="108">
        <v>5</v>
      </c>
      <c r="VZT201" s="109"/>
      <c r="VZU201" s="87"/>
      <c r="VZV201" s="87"/>
      <c r="VZW201" s="87">
        <v>0</v>
      </c>
      <c r="VZX201" s="87">
        <f>VZV201+VZW201</f>
        <v>0</v>
      </c>
      <c r="VZY201" s="87">
        <v>0</v>
      </c>
      <c r="VZZ201" s="87">
        <f>VZX201*(($H$150)+1)+(IF(VZY201&lt;101,VZY201,IF(VZY201&lt;201,VZY201/2,IF(VZY201&lt;=301,VZY201/3,VZY201/4))))</f>
        <v>0</v>
      </c>
      <c r="WAA201" s="108">
        <v>5</v>
      </c>
      <c r="WAB201" s="109"/>
      <c r="WAC201" s="87"/>
      <c r="WAD201" s="87"/>
      <c r="WAE201" s="87">
        <v>0</v>
      </c>
      <c r="WAF201" s="87">
        <f>WAD201+WAE201</f>
        <v>0</v>
      </c>
      <c r="WAG201" s="87">
        <v>0</v>
      </c>
      <c r="WAH201" s="87">
        <f>WAF201*(($H$150)+1)+(IF(WAG201&lt;101,WAG201,IF(WAG201&lt;201,WAG201/2,IF(WAG201&lt;=301,WAG201/3,WAG201/4))))</f>
        <v>0</v>
      </c>
      <c r="WAI201" s="108">
        <v>5</v>
      </c>
      <c r="WAJ201" s="109"/>
      <c r="WAK201" s="87"/>
      <c r="WAL201" s="87"/>
      <c r="WAM201" s="87">
        <v>0</v>
      </c>
      <c r="WAN201" s="87">
        <f>WAL201+WAM201</f>
        <v>0</v>
      </c>
      <c r="WAO201" s="87">
        <v>0</v>
      </c>
      <c r="WAP201" s="87">
        <f>WAN201*(($H$150)+1)+(IF(WAO201&lt;101,WAO201,IF(WAO201&lt;201,WAO201/2,IF(WAO201&lt;=301,WAO201/3,WAO201/4))))</f>
        <v>0</v>
      </c>
      <c r="WAQ201" s="108">
        <v>5</v>
      </c>
      <c r="WAR201" s="109"/>
      <c r="WAS201" s="87"/>
      <c r="WAT201" s="87"/>
      <c r="WAU201" s="87">
        <v>0</v>
      </c>
      <c r="WAV201" s="87">
        <f>WAT201+WAU201</f>
        <v>0</v>
      </c>
      <c r="WAW201" s="87">
        <v>0</v>
      </c>
      <c r="WAX201" s="87">
        <f>WAV201*(($H$150)+1)+(IF(WAW201&lt;101,WAW201,IF(WAW201&lt;201,WAW201/2,IF(WAW201&lt;=301,WAW201/3,WAW201/4))))</f>
        <v>0</v>
      </c>
      <c r="WAY201" s="108">
        <v>5</v>
      </c>
      <c r="WAZ201" s="109"/>
      <c r="WBA201" s="87"/>
      <c r="WBB201" s="87"/>
      <c r="WBC201" s="87">
        <v>0</v>
      </c>
      <c r="WBD201" s="87">
        <f>WBB201+WBC201</f>
        <v>0</v>
      </c>
      <c r="WBE201" s="87">
        <v>0</v>
      </c>
      <c r="WBF201" s="87">
        <f>WBD201*(($H$150)+1)+(IF(WBE201&lt;101,WBE201,IF(WBE201&lt;201,WBE201/2,IF(WBE201&lt;=301,WBE201/3,WBE201/4))))</f>
        <v>0</v>
      </c>
      <c r="WBG201" s="108">
        <v>5</v>
      </c>
      <c r="WBH201" s="109"/>
      <c r="WBI201" s="87"/>
      <c r="WBJ201" s="87"/>
      <c r="WBK201" s="87">
        <v>0</v>
      </c>
      <c r="WBL201" s="87">
        <f>WBJ201+WBK201</f>
        <v>0</v>
      </c>
      <c r="WBM201" s="87">
        <v>0</v>
      </c>
      <c r="WBN201" s="87">
        <f>WBL201*(($H$150)+1)+(IF(WBM201&lt;101,WBM201,IF(WBM201&lt;201,WBM201/2,IF(WBM201&lt;=301,WBM201/3,WBM201/4))))</f>
        <v>0</v>
      </c>
      <c r="WBO201" s="108">
        <v>5</v>
      </c>
      <c r="WBP201" s="109"/>
      <c r="WBQ201" s="87"/>
      <c r="WBR201" s="87"/>
      <c r="WBS201" s="87">
        <v>0</v>
      </c>
      <c r="WBT201" s="87">
        <f>WBR201+WBS201</f>
        <v>0</v>
      </c>
      <c r="WBU201" s="87">
        <v>0</v>
      </c>
      <c r="WBV201" s="87">
        <f>WBT201*(($H$150)+1)+(IF(WBU201&lt;101,WBU201,IF(WBU201&lt;201,WBU201/2,IF(WBU201&lt;=301,WBU201/3,WBU201/4))))</f>
        <v>0</v>
      </c>
      <c r="WBW201" s="108">
        <v>5</v>
      </c>
      <c r="WBX201" s="109"/>
      <c r="WBY201" s="87"/>
      <c r="WBZ201" s="87"/>
      <c r="WCA201" s="87">
        <v>0</v>
      </c>
      <c r="WCB201" s="87">
        <f>WBZ201+WCA201</f>
        <v>0</v>
      </c>
      <c r="WCC201" s="87">
        <v>0</v>
      </c>
      <c r="WCD201" s="87">
        <f>WCB201*(($H$150)+1)+(IF(WCC201&lt;101,WCC201,IF(WCC201&lt;201,WCC201/2,IF(WCC201&lt;=301,WCC201/3,WCC201/4))))</f>
        <v>0</v>
      </c>
      <c r="WCE201" s="108">
        <v>5</v>
      </c>
      <c r="WCF201" s="109"/>
      <c r="WCG201" s="87"/>
      <c r="WCH201" s="87"/>
      <c r="WCI201" s="87">
        <v>0</v>
      </c>
      <c r="WCJ201" s="87">
        <f>WCH201+WCI201</f>
        <v>0</v>
      </c>
      <c r="WCK201" s="87">
        <v>0</v>
      </c>
      <c r="WCL201" s="87">
        <f>WCJ201*(($H$150)+1)+(IF(WCK201&lt;101,WCK201,IF(WCK201&lt;201,WCK201/2,IF(WCK201&lt;=301,WCK201/3,WCK201/4))))</f>
        <v>0</v>
      </c>
      <c r="WCM201" s="108">
        <v>5</v>
      </c>
      <c r="WCN201" s="109"/>
      <c r="WCO201" s="87"/>
      <c r="WCP201" s="87"/>
      <c r="WCQ201" s="87">
        <v>0</v>
      </c>
      <c r="WCR201" s="87">
        <f>WCP201+WCQ201</f>
        <v>0</v>
      </c>
      <c r="WCS201" s="87">
        <v>0</v>
      </c>
      <c r="WCT201" s="87">
        <f>WCR201*(($H$150)+1)+(IF(WCS201&lt;101,WCS201,IF(WCS201&lt;201,WCS201/2,IF(WCS201&lt;=301,WCS201/3,WCS201/4))))</f>
        <v>0</v>
      </c>
      <c r="WCU201" s="108">
        <v>5</v>
      </c>
      <c r="WCV201" s="109"/>
      <c r="WCW201" s="87"/>
      <c r="WCX201" s="87"/>
      <c r="WCY201" s="87">
        <v>0</v>
      </c>
      <c r="WCZ201" s="87">
        <f>WCX201+WCY201</f>
        <v>0</v>
      </c>
      <c r="WDA201" s="87">
        <v>0</v>
      </c>
      <c r="WDB201" s="87">
        <f>WCZ201*(($H$150)+1)+(IF(WDA201&lt;101,WDA201,IF(WDA201&lt;201,WDA201/2,IF(WDA201&lt;=301,WDA201/3,WDA201/4))))</f>
        <v>0</v>
      </c>
      <c r="WDC201" s="108">
        <v>5</v>
      </c>
      <c r="WDD201" s="109"/>
      <c r="WDE201" s="87"/>
      <c r="WDF201" s="87"/>
      <c r="WDG201" s="87">
        <v>0</v>
      </c>
      <c r="WDH201" s="87">
        <f>WDF201+WDG201</f>
        <v>0</v>
      </c>
      <c r="WDI201" s="87">
        <v>0</v>
      </c>
      <c r="WDJ201" s="87">
        <f>WDH201*(($H$150)+1)+(IF(WDI201&lt;101,WDI201,IF(WDI201&lt;201,WDI201/2,IF(WDI201&lt;=301,WDI201/3,WDI201/4))))</f>
        <v>0</v>
      </c>
      <c r="WDK201" s="108">
        <v>5</v>
      </c>
      <c r="WDL201" s="109"/>
      <c r="WDM201" s="87"/>
      <c r="WDN201" s="87"/>
      <c r="WDO201" s="87">
        <v>0</v>
      </c>
      <c r="WDP201" s="87">
        <f>WDN201+WDO201</f>
        <v>0</v>
      </c>
      <c r="WDQ201" s="87">
        <v>0</v>
      </c>
      <c r="WDR201" s="87">
        <f>WDP201*(($H$150)+1)+(IF(WDQ201&lt;101,WDQ201,IF(WDQ201&lt;201,WDQ201/2,IF(WDQ201&lt;=301,WDQ201/3,WDQ201/4))))</f>
        <v>0</v>
      </c>
      <c r="WDS201" s="108">
        <v>5</v>
      </c>
      <c r="WDT201" s="109"/>
      <c r="WDU201" s="87"/>
      <c r="WDV201" s="87"/>
      <c r="WDW201" s="87">
        <v>0</v>
      </c>
      <c r="WDX201" s="87">
        <f>WDV201+WDW201</f>
        <v>0</v>
      </c>
      <c r="WDY201" s="87">
        <v>0</v>
      </c>
      <c r="WDZ201" s="87">
        <f>WDX201*(($H$150)+1)+(IF(WDY201&lt;101,WDY201,IF(WDY201&lt;201,WDY201/2,IF(WDY201&lt;=301,WDY201/3,WDY201/4))))</f>
        <v>0</v>
      </c>
      <c r="WEA201" s="108">
        <v>5</v>
      </c>
      <c r="WEB201" s="109"/>
      <c r="WEC201" s="87"/>
      <c r="WED201" s="87"/>
      <c r="WEE201" s="87">
        <v>0</v>
      </c>
      <c r="WEF201" s="87">
        <f>WED201+WEE201</f>
        <v>0</v>
      </c>
      <c r="WEG201" s="87">
        <v>0</v>
      </c>
      <c r="WEH201" s="87">
        <f>WEF201*(($H$150)+1)+(IF(WEG201&lt;101,WEG201,IF(WEG201&lt;201,WEG201/2,IF(WEG201&lt;=301,WEG201/3,WEG201/4))))</f>
        <v>0</v>
      </c>
      <c r="WEI201" s="108">
        <v>5</v>
      </c>
      <c r="WEJ201" s="109"/>
      <c r="WEK201" s="87"/>
      <c r="WEL201" s="87"/>
      <c r="WEM201" s="87">
        <v>0</v>
      </c>
      <c r="WEN201" s="87">
        <f>WEL201+WEM201</f>
        <v>0</v>
      </c>
      <c r="WEO201" s="87">
        <v>0</v>
      </c>
      <c r="WEP201" s="87">
        <f>WEN201*(($H$150)+1)+(IF(WEO201&lt;101,WEO201,IF(WEO201&lt;201,WEO201/2,IF(WEO201&lt;=301,WEO201/3,WEO201/4))))</f>
        <v>0</v>
      </c>
      <c r="WEQ201" s="108">
        <v>5</v>
      </c>
      <c r="WER201" s="109"/>
      <c r="WES201" s="87"/>
      <c r="WET201" s="87"/>
      <c r="WEU201" s="87">
        <v>0</v>
      </c>
      <c r="WEV201" s="87">
        <f>WET201+WEU201</f>
        <v>0</v>
      </c>
      <c r="WEW201" s="87">
        <v>0</v>
      </c>
      <c r="WEX201" s="87">
        <f>WEV201*(($H$150)+1)+(IF(WEW201&lt;101,WEW201,IF(WEW201&lt;201,WEW201/2,IF(WEW201&lt;=301,WEW201/3,WEW201/4))))</f>
        <v>0</v>
      </c>
      <c r="WEY201" s="108">
        <v>5</v>
      </c>
      <c r="WEZ201" s="109"/>
      <c r="WFA201" s="87"/>
      <c r="WFB201" s="87"/>
      <c r="WFC201" s="87">
        <v>0</v>
      </c>
      <c r="WFD201" s="87">
        <f>WFB201+WFC201</f>
        <v>0</v>
      </c>
      <c r="WFE201" s="87">
        <v>0</v>
      </c>
      <c r="WFF201" s="87">
        <f>WFD201*(($H$150)+1)+(IF(WFE201&lt;101,WFE201,IF(WFE201&lt;201,WFE201/2,IF(WFE201&lt;=301,WFE201/3,WFE201/4))))</f>
        <v>0</v>
      </c>
      <c r="WFG201" s="108">
        <v>5</v>
      </c>
      <c r="WFH201" s="109"/>
      <c r="WFI201" s="87"/>
      <c r="WFJ201" s="87"/>
      <c r="WFK201" s="87">
        <v>0</v>
      </c>
      <c r="WFL201" s="87">
        <f>WFJ201+WFK201</f>
        <v>0</v>
      </c>
      <c r="WFM201" s="87">
        <v>0</v>
      </c>
      <c r="WFN201" s="87">
        <f>WFL201*(($H$150)+1)+(IF(WFM201&lt;101,WFM201,IF(WFM201&lt;201,WFM201/2,IF(WFM201&lt;=301,WFM201/3,WFM201/4))))</f>
        <v>0</v>
      </c>
      <c r="WFO201" s="108">
        <v>5</v>
      </c>
      <c r="WFP201" s="109"/>
      <c r="WFQ201" s="87"/>
      <c r="WFR201" s="87"/>
      <c r="WFS201" s="87">
        <v>0</v>
      </c>
      <c r="WFT201" s="87">
        <f>WFR201+WFS201</f>
        <v>0</v>
      </c>
      <c r="WFU201" s="87">
        <v>0</v>
      </c>
      <c r="WFV201" s="87">
        <f>WFT201*(($H$150)+1)+(IF(WFU201&lt;101,WFU201,IF(WFU201&lt;201,WFU201/2,IF(WFU201&lt;=301,WFU201/3,WFU201/4))))</f>
        <v>0</v>
      </c>
      <c r="WFW201" s="108">
        <v>5</v>
      </c>
      <c r="WFX201" s="109"/>
      <c r="WFY201" s="87"/>
      <c r="WFZ201" s="87"/>
      <c r="WGA201" s="87">
        <v>0</v>
      </c>
      <c r="WGB201" s="87">
        <f>WFZ201+WGA201</f>
        <v>0</v>
      </c>
      <c r="WGC201" s="87">
        <v>0</v>
      </c>
      <c r="WGD201" s="87">
        <f>WGB201*(($H$150)+1)+(IF(WGC201&lt;101,WGC201,IF(WGC201&lt;201,WGC201/2,IF(WGC201&lt;=301,WGC201/3,WGC201/4))))</f>
        <v>0</v>
      </c>
      <c r="WGE201" s="108">
        <v>5</v>
      </c>
      <c r="WGF201" s="109"/>
      <c r="WGG201" s="87"/>
      <c r="WGH201" s="87"/>
      <c r="WGI201" s="87">
        <v>0</v>
      </c>
      <c r="WGJ201" s="87">
        <f>WGH201+WGI201</f>
        <v>0</v>
      </c>
      <c r="WGK201" s="87">
        <v>0</v>
      </c>
      <c r="WGL201" s="87">
        <f>WGJ201*(($H$150)+1)+(IF(WGK201&lt;101,WGK201,IF(WGK201&lt;201,WGK201/2,IF(WGK201&lt;=301,WGK201/3,WGK201/4))))</f>
        <v>0</v>
      </c>
      <c r="WGM201" s="108">
        <v>5</v>
      </c>
      <c r="WGN201" s="109"/>
      <c r="WGO201" s="87"/>
      <c r="WGP201" s="87"/>
      <c r="WGQ201" s="87">
        <v>0</v>
      </c>
      <c r="WGR201" s="87">
        <f>WGP201+WGQ201</f>
        <v>0</v>
      </c>
      <c r="WGS201" s="87">
        <v>0</v>
      </c>
      <c r="WGT201" s="87">
        <f>WGR201*(($H$150)+1)+(IF(WGS201&lt;101,WGS201,IF(WGS201&lt;201,WGS201/2,IF(WGS201&lt;=301,WGS201/3,WGS201/4))))</f>
        <v>0</v>
      </c>
      <c r="WGU201" s="108">
        <v>5</v>
      </c>
      <c r="WGV201" s="109"/>
      <c r="WGW201" s="87"/>
      <c r="WGX201" s="87"/>
      <c r="WGY201" s="87">
        <v>0</v>
      </c>
      <c r="WGZ201" s="87">
        <f>WGX201+WGY201</f>
        <v>0</v>
      </c>
      <c r="WHA201" s="87">
        <v>0</v>
      </c>
      <c r="WHB201" s="87">
        <f>WGZ201*(($H$150)+1)+(IF(WHA201&lt;101,WHA201,IF(WHA201&lt;201,WHA201/2,IF(WHA201&lt;=301,WHA201/3,WHA201/4))))</f>
        <v>0</v>
      </c>
      <c r="WHC201" s="108">
        <v>5</v>
      </c>
      <c r="WHD201" s="109"/>
      <c r="WHE201" s="87"/>
      <c r="WHF201" s="87"/>
      <c r="WHG201" s="87">
        <v>0</v>
      </c>
      <c r="WHH201" s="87">
        <f>WHF201+WHG201</f>
        <v>0</v>
      </c>
      <c r="WHI201" s="87">
        <v>0</v>
      </c>
      <c r="WHJ201" s="87">
        <f>WHH201*(($H$150)+1)+(IF(WHI201&lt;101,WHI201,IF(WHI201&lt;201,WHI201/2,IF(WHI201&lt;=301,WHI201/3,WHI201/4))))</f>
        <v>0</v>
      </c>
      <c r="WHK201" s="108">
        <v>5</v>
      </c>
      <c r="WHL201" s="109"/>
      <c r="WHM201" s="87"/>
      <c r="WHN201" s="87"/>
      <c r="WHO201" s="87">
        <v>0</v>
      </c>
      <c r="WHP201" s="87">
        <f>WHN201+WHO201</f>
        <v>0</v>
      </c>
      <c r="WHQ201" s="87">
        <v>0</v>
      </c>
      <c r="WHR201" s="87">
        <f>WHP201*(($H$150)+1)+(IF(WHQ201&lt;101,WHQ201,IF(WHQ201&lt;201,WHQ201/2,IF(WHQ201&lt;=301,WHQ201/3,WHQ201/4))))</f>
        <v>0</v>
      </c>
      <c r="WHS201" s="108">
        <v>5</v>
      </c>
      <c r="WHT201" s="109"/>
      <c r="WHU201" s="87"/>
      <c r="WHV201" s="87"/>
      <c r="WHW201" s="87">
        <v>0</v>
      </c>
      <c r="WHX201" s="87">
        <f>WHV201+WHW201</f>
        <v>0</v>
      </c>
      <c r="WHY201" s="87">
        <v>0</v>
      </c>
      <c r="WHZ201" s="87">
        <f>WHX201*(($H$150)+1)+(IF(WHY201&lt;101,WHY201,IF(WHY201&lt;201,WHY201/2,IF(WHY201&lt;=301,WHY201/3,WHY201/4))))</f>
        <v>0</v>
      </c>
      <c r="WIA201" s="108">
        <v>5</v>
      </c>
      <c r="WIB201" s="109"/>
      <c r="WIC201" s="87"/>
      <c r="WID201" s="87"/>
      <c r="WIE201" s="87">
        <v>0</v>
      </c>
      <c r="WIF201" s="87">
        <f>WID201+WIE201</f>
        <v>0</v>
      </c>
      <c r="WIG201" s="87">
        <v>0</v>
      </c>
      <c r="WIH201" s="87">
        <f>WIF201*(($H$150)+1)+(IF(WIG201&lt;101,WIG201,IF(WIG201&lt;201,WIG201/2,IF(WIG201&lt;=301,WIG201/3,WIG201/4))))</f>
        <v>0</v>
      </c>
      <c r="WII201" s="108">
        <v>5</v>
      </c>
      <c r="WIJ201" s="109"/>
      <c r="WIK201" s="87"/>
      <c r="WIL201" s="87"/>
      <c r="WIM201" s="87">
        <v>0</v>
      </c>
      <c r="WIN201" s="87">
        <f>WIL201+WIM201</f>
        <v>0</v>
      </c>
      <c r="WIO201" s="87">
        <v>0</v>
      </c>
      <c r="WIP201" s="87">
        <f>WIN201*(($H$150)+1)+(IF(WIO201&lt;101,WIO201,IF(WIO201&lt;201,WIO201/2,IF(WIO201&lt;=301,WIO201/3,WIO201/4))))</f>
        <v>0</v>
      </c>
      <c r="WIQ201" s="108">
        <v>5</v>
      </c>
      <c r="WIR201" s="109"/>
      <c r="WIS201" s="87"/>
      <c r="WIT201" s="87"/>
      <c r="WIU201" s="87">
        <v>0</v>
      </c>
      <c r="WIV201" s="87">
        <f>WIT201+WIU201</f>
        <v>0</v>
      </c>
      <c r="WIW201" s="87">
        <v>0</v>
      </c>
      <c r="WIX201" s="87">
        <f>WIV201*(($H$150)+1)+(IF(WIW201&lt;101,WIW201,IF(WIW201&lt;201,WIW201/2,IF(WIW201&lt;=301,WIW201/3,WIW201/4))))</f>
        <v>0</v>
      </c>
      <c r="WIY201" s="108">
        <v>5</v>
      </c>
      <c r="WIZ201" s="109"/>
      <c r="WJA201" s="87"/>
      <c r="WJB201" s="87"/>
      <c r="WJC201" s="87">
        <v>0</v>
      </c>
      <c r="WJD201" s="87">
        <f>WJB201+WJC201</f>
        <v>0</v>
      </c>
      <c r="WJE201" s="87">
        <v>0</v>
      </c>
      <c r="WJF201" s="87">
        <f>WJD201*(($H$150)+1)+(IF(WJE201&lt;101,WJE201,IF(WJE201&lt;201,WJE201/2,IF(WJE201&lt;=301,WJE201/3,WJE201/4))))</f>
        <v>0</v>
      </c>
      <c r="WJG201" s="108">
        <v>5</v>
      </c>
      <c r="WJH201" s="109"/>
      <c r="WJI201" s="87"/>
      <c r="WJJ201" s="87"/>
      <c r="WJK201" s="87">
        <v>0</v>
      </c>
      <c r="WJL201" s="87">
        <f>WJJ201+WJK201</f>
        <v>0</v>
      </c>
      <c r="WJM201" s="87">
        <v>0</v>
      </c>
      <c r="WJN201" s="87">
        <f>WJL201*(($H$150)+1)+(IF(WJM201&lt;101,WJM201,IF(WJM201&lt;201,WJM201/2,IF(WJM201&lt;=301,WJM201/3,WJM201/4))))</f>
        <v>0</v>
      </c>
      <c r="WJO201" s="108">
        <v>5</v>
      </c>
      <c r="WJP201" s="109"/>
      <c r="WJQ201" s="87"/>
      <c r="WJR201" s="87"/>
      <c r="WJS201" s="87">
        <v>0</v>
      </c>
      <c r="WJT201" s="87">
        <f>WJR201+WJS201</f>
        <v>0</v>
      </c>
      <c r="WJU201" s="87">
        <v>0</v>
      </c>
      <c r="WJV201" s="87">
        <f>WJT201*(($H$150)+1)+(IF(WJU201&lt;101,WJU201,IF(WJU201&lt;201,WJU201/2,IF(WJU201&lt;=301,WJU201/3,WJU201/4))))</f>
        <v>0</v>
      </c>
      <c r="WJW201" s="108">
        <v>5</v>
      </c>
      <c r="WJX201" s="109"/>
      <c r="WJY201" s="87"/>
      <c r="WJZ201" s="87"/>
      <c r="WKA201" s="87">
        <v>0</v>
      </c>
      <c r="WKB201" s="87">
        <f>WJZ201+WKA201</f>
        <v>0</v>
      </c>
      <c r="WKC201" s="87">
        <v>0</v>
      </c>
      <c r="WKD201" s="87">
        <f>WKB201*(($H$150)+1)+(IF(WKC201&lt;101,WKC201,IF(WKC201&lt;201,WKC201/2,IF(WKC201&lt;=301,WKC201/3,WKC201/4))))</f>
        <v>0</v>
      </c>
      <c r="WKE201" s="108">
        <v>5</v>
      </c>
      <c r="WKF201" s="109"/>
      <c r="WKG201" s="87"/>
      <c r="WKH201" s="87"/>
      <c r="WKI201" s="87">
        <v>0</v>
      </c>
      <c r="WKJ201" s="87">
        <f>WKH201+WKI201</f>
        <v>0</v>
      </c>
      <c r="WKK201" s="87">
        <v>0</v>
      </c>
      <c r="WKL201" s="87">
        <f>WKJ201*(($H$150)+1)+(IF(WKK201&lt;101,WKK201,IF(WKK201&lt;201,WKK201/2,IF(WKK201&lt;=301,WKK201/3,WKK201/4))))</f>
        <v>0</v>
      </c>
      <c r="WKM201" s="108">
        <v>5</v>
      </c>
      <c r="WKN201" s="109"/>
      <c r="WKO201" s="87"/>
      <c r="WKP201" s="87"/>
      <c r="WKQ201" s="87">
        <v>0</v>
      </c>
      <c r="WKR201" s="87">
        <f>WKP201+WKQ201</f>
        <v>0</v>
      </c>
      <c r="WKS201" s="87">
        <v>0</v>
      </c>
      <c r="WKT201" s="87">
        <f>WKR201*(($H$150)+1)+(IF(WKS201&lt;101,WKS201,IF(WKS201&lt;201,WKS201/2,IF(WKS201&lt;=301,WKS201/3,WKS201/4))))</f>
        <v>0</v>
      </c>
      <c r="WKU201" s="108">
        <v>5</v>
      </c>
      <c r="WKV201" s="109"/>
      <c r="WKW201" s="87"/>
      <c r="WKX201" s="87"/>
      <c r="WKY201" s="87">
        <v>0</v>
      </c>
      <c r="WKZ201" s="87">
        <f>WKX201+WKY201</f>
        <v>0</v>
      </c>
      <c r="WLA201" s="87">
        <v>0</v>
      </c>
      <c r="WLB201" s="87">
        <f>WKZ201*(($H$150)+1)+(IF(WLA201&lt;101,WLA201,IF(WLA201&lt;201,WLA201/2,IF(WLA201&lt;=301,WLA201/3,WLA201/4))))</f>
        <v>0</v>
      </c>
      <c r="WLC201" s="108">
        <v>5</v>
      </c>
      <c r="WLD201" s="109"/>
      <c r="WLE201" s="87"/>
      <c r="WLF201" s="87"/>
      <c r="WLG201" s="87">
        <v>0</v>
      </c>
      <c r="WLH201" s="87">
        <f>WLF201+WLG201</f>
        <v>0</v>
      </c>
      <c r="WLI201" s="87">
        <v>0</v>
      </c>
      <c r="WLJ201" s="87">
        <f>WLH201*(($H$150)+1)+(IF(WLI201&lt;101,WLI201,IF(WLI201&lt;201,WLI201/2,IF(WLI201&lt;=301,WLI201/3,WLI201/4))))</f>
        <v>0</v>
      </c>
      <c r="WLK201" s="108">
        <v>5</v>
      </c>
      <c r="WLL201" s="109"/>
      <c r="WLM201" s="87"/>
      <c r="WLN201" s="87"/>
      <c r="WLO201" s="87">
        <v>0</v>
      </c>
      <c r="WLP201" s="87">
        <f>WLN201+WLO201</f>
        <v>0</v>
      </c>
      <c r="WLQ201" s="87">
        <v>0</v>
      </c>
      <c r="WLR201" s="87">
        <f>WLP201*(($H$150)+1)+(IF(WLQ201&lt;101,WLQ201,IF(WLQ201&lt;201,WLQ201/2,IF(WLQ201&lt;=301,WLQ201/3,WLQ201/4))))</f>
        <v>0</v>
      </c>
      <c r="WLS201" s="108">
        <v>5</v>
      </c>
      <c r="WLT201" s="109"/>
      <c r="WLU201" s="87"/>
      <c r="WLV201" s="87"/>
      <c r="WLW201" s="87">
        <v>0</v>
      </c>
      <c r="WLX201" s="87">
        <f>WLV201+WLW201</f>
        <v>0</v>
      </c>
      <c r="WLY201" s="87">
        <v>0</v>
      </c>
      <c r="WLZ201" s="87">
        <f>WLX201*(($H$150)+1)+(IF(WLY201&lt;101,WLY201,IF(WLY201&lt;201,WLY201/2,IF(WLY201&lt;=301,WLY201/3,WLY201/4))))</f>
        <v>0</v>
      </c>
      <c r="WMA201" s="108">
        <v>5</v>
      </c>
      <c r="WMB201" s="109"/>
      <c r="WMC201" s="87"/>
      <c r="WMD201" s="87"/>
      <c r="WME201" s="87">
        <v>0</v>
      </c>
      <c r="WMF201" s="87">
        <f>WMD201+WME201</f>
        <v>0</v>
      </c>
      <c r="WMG201" s="87">
        <v>0</v>
      </c>
      <c r="WMH201" s="87">
        <f>WMF201*(($H$150)+1)+(IF(WMG201&lt;101,WMG201,IF(WMG201&lt;201,WMG201/2,IF(WMG201&lt;=301,WMG201/3,WMG201/4))))</f>
        <v>0</v>
      </c>
      <c r="WMI201" s="108">
        <v>5</v>
      </c>
      <c r="WMJ201" s="109"/>
      <c r="WMK201" s="87"/>
      <c r="WML201" s="87"/>
      <c r="WMM201" s="87">
        <v>0</v>
      </c>
      <c r="WMN201" s="87">
        <f>WML201+WMM201</f>
        <v>0</v>
      </c>
      <c r="WMO201" s="87">
        <v>0</v>
      </c>
      <c r="WMP201" s="87">
        <f>WMN201*(($H$150)+1)+(IF(WMO201&lt;101,WMO201,IF(WMO201&lt;201,WMO201/2,IF(WMO201&lt;=301,WMO201/3,WMO201/4))))</f>
        <v>0</v>
      </c>
      <c r="WMQ201" s="108">
        <v>5</v>
      </c>
      <c r="WMR201" s="109"/>
      <c r="WMS201" s="87"/>
      <c r="WMT201" s="87"/>
      <c r="WMU201" s="87">
        <v>0</v>
      </c>
      <c r="WMV201" s="87">
        <f>WMT201+WMU201</f>
        <v>0</v>
      </c>
      <c r="WMW201" s="87">
        <v>0</v>
      </c>
      <c r="WMX201" s="87">
        <f>WMV201*(($H$150)+1)+(IF(WMW201&lt;101,WMW201,IF(WMW201&lt;201,WMW201/2,IF(WMW201&lt;=301,WMW201/3,WMW201/4))))</f>
        <v>0</v>
      </c>
      <c r="WMY201" s="108">
        <v>5</v>
      </c>
      <c r="WMZ201" s="109"/>
      <c r="WNA201" s="87"/>
      <c r="WNB201" s="87"/>
      <c r="WNC201" s="87">
        <v>0</v>
      </c>
      <c r="WND201" s="87">
        <f>WNB201+WNC201</f>
        <v>0</v>
      </c>
      <c r="WNE201" s="87">
        <v>0</v>
      </c>
      <c r="WNF201" s="87">
        <f>WND201*(($H$150)+1)+(IF(WNE201&lt;101,WNE201,IF(WNE201&lt;201,WNE201/2,IF(WNE201&lt;=301,WNE201/3,WNE201/4))))</f>
        <v>0</v>
      </c>
      <c r="WNG201" s="108">
        <v>5</v>
      </c>
      <c r="WNH201" s="109"/>
      <c r="WNI201" s="87"/>
      <c r="WNJ201" s="87"/>
      <c r="WNK201" s="87">
        <v>0</v>
      </c>
      <c r="WNL201" s="87">
        <f>WNJ201+WNK201</f>
        <v>0</v>
      </c>
      <c r="WNM201" s="87">
        <v>0</v>
      </c>
      <c r="WNN201" s="87">
        <f>WNL201*(($H$150)+1)+(IF(WNM201&lt;101,WNM201,IF(WNM201&lt;201,WNM201/2,IF(WNM201&lt;=301,WNM201/3,WNM201/4))))</f>
        <v>0</v>
      </c>
      <c r="WNO201" s="108">
        <v>5</v>
      </c>
      <c r="WNP201" s="109"/>
      <c r="WNQ201" s="87"/>
      <c r="WNR201" s="87"/>
      <c r="WNS201" s="87">
        <v>0</v>
      </c>
      <c r="WNT201" s="87">
        <f>WNR201+WNS201</f>
        <v>0</v>
      </c>
      <c r="WNU201" s="87">
        <v>0</v>
      </c>
      <c r="WNV201" s="87">
        <f>WNT201*(($H$150)+1)+(IF(WNU201&lt;101,WNU201,IF(WNU201&lt;201,WNU201/2,IF(WNU201&lt;=301,WNU201/3,WNU201/4))))</f>
        <v>0</v>
      </c>
      <c r="WNW201" s="108">
        <v>5</v>
      </c>
      <c r="WNX201" s="109"/>
      <c r="WNY201" s="87"/>
      <c r="WNZ201" s="87"/>
      <c r="WOA201" s="87">
        <v>0</v>
      </c>
      <c r="WOB201" s="87">
        <f>WNZ201+WOA201</f>
        <v>0</v>
      </c>
      <c r="WOC201" s="87">
        <v>0</v>
      </c>
      <c r="WOD201" s="87">
        <f>WOB201*(($H$150)+1)+(IF(WOC201&lt;101,WOC201,IF(WOC201&lt;201,WOC201/2,IF(WOC201&lt;=301,WOC201/3,WOC201/4))))</f>
        <v>0</v>
      </c>
      <c r="WOE201" s="108">
        <v>5</v>
      </c>
      <c r="WOF201" s="109"/>
      <c r="WOG201" s="87"/>
      <c r="WOH201" s="87"/>
      <c r="WOI201" s="87">
        <v>0</v>
      </c>
      <c r="WOJ201" s="87">
        <f>WOH201+WOI201</f>
        <v>0</v>
      </c>
      <c r="WOK201" s="87">
        <v>0</v>
      </c>
      <c r="WOL201" s="87">
        <f>WOJ201*(($H$150)+1)+(IF(WOK201&lt;101,WOK201,IF(WOK201&lt;201,WOK201/2,IF(WOK201&lt;=301,WOK201/3,WOK201/4))))</f>
        <v>0</v>
      </c>
      <c r="WOM201" s="108">
        <v>5</v>
      </c>
      <c r="WON201" s="109"/>
      <c r="WOO201" s="87"/>
      <c r="WOP201" s="87"/>
      <c r="WOQ201" s="87">
        <v>0</v>
      </c>
      <c r="WOR201" s="87">
        <f>WOP201+WOQ201</f>
        <v>0</v>
      </c>
      <c r="WOS201" s="87">
        <v>0</v>
      </c>
      <c r="WOT201" s="87">
        <f>WOR201*(($H$150)+1)+(IF(WOS201&lt;101,WOS201,IF(WOS201&lt;201,WOS201/2,IF(WOS201&lt;=301,WOS201/3,WOS201/4))))</f>
        <v>0</v>
      </c>
      <c r="WOU201" s="108">
        <v>5</v>
      </c>
      <c r="WOV201" s="109"/>
      <c r="WOW201" s="87"/>
      <c r="WOX201" s="87"/>
      <c r="WOY201" s="87">
        <v>0</v>
      </c>
      <c r="WOZ201" s="87">
        <f>WOX201+WOY201</f>
        <v>0</v>
      </c>
      <c r="WPA201" s="87">
        <v>0</v>
      </c>
      <c r="WPB201" s="87">
        <f>WOZ201*(($H$150)+1)+(IF(WPA201&lt;101,WPA201,IF(WPA201&lt;201,WPA201/2,IF(WPA201&lt;=301,WPA201/3,WPA201/4))))</f>
        <v>0</v>
      </c>
      <c r="WPC201" s="108">
        <v>5</v>
      </c>
      <c r="WPD201" s="109"/>
      <c r="WPE201" s="87"/>
      <c r="WPF201" s="87"/>
      <c r="WPG201" s="87">
        <v>0</v>
      </c>
      <c r="WPH201" s="87">
        <f>WPF201+WPG201</f>
        <v>0</v>
      </c>
      <c r="WPI201" s="87">
        <v>0</v>
      </c>
      <c r="WPJ201" s="87">
        <f>WPH201*(($H$150)+1)+(IF(WPI201&lt;101,WPI201,IF(WPI201&lt;201,WPI201/2,IF(WPI201&lt;=301,WPI201/3,WPI201/4))))</f>
        <v>0</v>
      </c>
      <c r="WPK201" s="108">
        <v>5</v>
      </c>
      <c r="WPL201" s="109"/>
      <c r="WPM201" s="87"/>
      <c r="WPN201" s="87"/>
      <c r="WPO201" s="87">
        <v>0</v>
      </c>
      <c r="WPP201" s="87">
        <f>WPN201+WPO201</f>
        <v>0</v>
      </c>
      <c r="WPQ201" s="87">
        <v>0</v>
      </c>
      <c r="WPR201" s="87">
        <f>WPP201*(($H$150)+1)+(IF(WPQ201&lt;101,WPQ201,IF(WPQ201&lt;201,WPQ201/2,IF(WPQ201&lt;=301,WPQ201/3,WPQ201/4))))</f>
        <v>0</v>
      </c>
      <c r="WPS201" s="108">
        <v>5</v>
      </c>
      <c r="WPT201" s="109"/>
      <c r="WPU201" s="87"/>
      <c r="WPV201" s="87"/>
      <c r="WPW201" s="87">
        <v>0</v>
      </c>
      <c r="WPX201" s="87">
        <f>WPV201+WPW201</f>
        <v>0</v>
      </c>
      <c r="WPY201" s="87">
        <v>0</v>
      </c>
      <c r="WPZ201" s="87">
        <f>WPX201*(($H$150)+1)+(IF(WPY201&lt;101,WPY201,IF(WPY201&lt;201,WPY201/2,IF(WPY201&lt;=301,WPY201/3,WPY201/4))))</f>
        <v>0</v>
      </c>
      <c r="WQA201" s="108">
        <v>5</v>
      </c>
      <c r="WQB201" s="109"/>
      <c r="WQC201" s="87"/>
      <c r="WQD201" s="87"/>
      <c r="WQE201" s="87">
        <v>0</v>
      </c>
      <c r="WQF201" s="87">
        <f>WQD201+WQE201</f>
        <v>0</v>
      </c>
      <c r="WQG201" s="87">
        <v>0</v>
      </c>
      <c r="WQH201" s="87">
        <f>WQF201*(($H$150)+1)+(IF(WQG201&lt;101,WQG201,IF(WQG201&lt;201,WQG201/2,IF(WQG201&lt;=301,WQG201/3,WQG201/4))))</f>
        <v>0</v>
      </c>
      <c r="WQI201" s="108">
        <v>5</v>
      </c>
      <c r="WQJ201" s="109"/>
      <c r="WQK201" s="87"/>
      <c r="WQL201" s="87"/>
      <c r="WQM201" s="87">
        <v>0</v>
      </c>
      <c r="WQN201" s="87">
        <f>WQL201+WQM201</f>
        <v>0</v>
      </c>
      <c r="WQO201" s="87">
        <v>0</v>
      </c>
      <c r="WQP201" s="87">
        <f>WQN201*(($H$150)+1)+(IF(WQO201&lt;101,WQO201,IF(WQO201&lt;201,WQO201/2,IF(WQO201&lt;=301,WQO201/3,WQO201/4))))</f>
        <v>0</v>
      </c>
      <c r="WQQ201" s="108">
        <v>5</v>
      </c>
      <c r="WQR201" s="109"/>
      <c r="WQS201" s="87"/>
      <c r="WQT201" s="87"/>
      <c r="WQU201" s="87">
        <v>0</v>
      </c>
      <c r="WQV201" s="87">
        <f>WQT201+WQU201</f>
        <v>0</v>
      </c>
      <c r="WQW201" s="87">
        <v>0</v>
      </c>
      <c r="WQX201" s="87">
        <f>WQV201*(($H$150)+1)+(IF(WQW201&lt;101,WQW201,IF(WQW201&lt;201,WQW201/2,IF(WQW201&lt;=301,WQW201/3,WQW201/4))))</f>
        <v>0</v>
      </c>
      <c r="WQY201" s="108">
        <v>5</v>
      </c>
      <c r="WQZ201" s="109"/>
      <c r="WRA201" s="87"/>
      <c r="WRB201" s="87"/>
      <c r="WRC201" s="87">
        <v>0</v>
      </c>
      <c r="WRD201" s="87">
        <f>WRB201+WRC201</f>
        <v>0</v>
      </c>
      <c r="WRE201" s="87">
        <v>0</v>
      </c>
      <c r="WRF201" s="87">
        <f>WRD201*(($H$150)+1)+(IF(WRE201&lt;101,WRE201,IF(WRE201&lt;201,WRE201/2,IF(WRE201&lt;=301,WRE201/3,WRE201/4))))</f>
        <v>0</v>
      </c>
      <c r="WRG201" s="108">
        <v>5</v>
      </c>
      <c r="WRH201" s="109"/>
      <c r="WRI201" s="87"/>
      <c r="WRJ201" s="87"/>
      <c r="WRK201" s="87">
        <v>0</v>
      </c>
      <c r="WRL201" s="87">
        <f>WRJ201+WRK201</f>
        <v>0</v>
      </c>
      <c r="WRM201" s="87">
        <v>0</v>
      </c>
      <c r="WRN201" s="87">
        <f>WRL201*(($H$150)+1)+(IF(WRM201&lt;101,WRM201,IF(WRM201&lt;201,WRM201/2,IF(WRM201&lt;=301,WRM201/3,WRM201/4))))</f>
        <v>0</v>
      </c>
      <c r="WRO201" s="108">
        <v>5</v>
      </c>
      <c r="WRP201" s="109"/>
      <c r="WRQ201" s="87"/>
      <c r="WRR201" s="87"/>
      <c r="WRS201" s="87">
        <v>0</v>
      </c>
      <c r="WRT201" s="87">
        <f>WRR201+WRS201</f>
        <v>0</v>
      </c>
      <c r="WRU201" s="87">
        <v>0</v>
      </c>
      <c r="WRV201" s="87">
        <f>WRT201*(($H$150)+1)+(IF(WRU201&lt;101,WRU201,IF(WRU201&lt;201,WRU201/2,IF(WRU201&lt;=301,WRU201/3,WRU201/4))))</f>
        <v>0</v>
      </c>
      <c r="WRW201" s="108">
        <v>5</v>
      </c>
      <c r="WRX201" s="109"/>
      <c r="WRY201" s="87"/>
      <c r="WRZ201" s="87"/>
      <c r="WSA201" s="87">
        <v>0</v>
      </c>
      <c r="WSB201" s="87">
        <f>WRZ201+WSA201</f>
        <v>0</v>
      </c>
      <c r="WSC201" s="87">
        <v>0</v>
      </c>
      <c r="WSD201" s="87">
        <f>WSB201*(($H$150)+1)+(IF(WSC201&lt;101,WSC201,IF(WSC201&lt;201,WSC201/2,IF(WSC201&lt;=301,WSC201/3,WSC201/4))))</f>
        <v>0</v>
      </c>
      <c r="WSE201" s="108">
        <v>5</v>
      </c>
      <c r="WSF201" s="109"/>
      <c r="WSG201" s="87"/>
      <c r="WSH201" s="87"/>
      <c r="WSI201" s="87">
        <v>0</v>
      </c>
      <c r="WSJ201" s="87">
        <f>WSH201+WSI201</f>
        <v>0</v>
      </c>
      <c r="WSK201" s="87">
        <v>0</v>
      </c>
      <c r="WSL201" s="87">
        <f>WSJ201*(($H$150)+1)+(IF(WSK201&lt;101,WSK201,IF(WSK201&lt;201,WSK201/2,IF(WSK201&lt;=301,WSK201/3,WSK201/4))))</f>
        <v>0</v>
      </c>
      <c r="WSM201" s="108">
        <v>5</v>
      </c>
      <c r="WSN201" s="109"/>
      <c r="WSO201" s="87"/>
      <c r="WSP201" s="87"/>
      <c r="WSQ201" s="87">
        <v>0</v>
      </c>
      <c r="WSR201" s="87">
        <f>WSP201+WSQ201</f>
        <v>0</v>
      </c>
      <c r="WSS201" s="87">
        <v>0</v>
      </c>
      <c r="WST201" s="87">
        <f>WSR201*(($H$150)+1)+(IF(WSS201&lt;101,WSS201,IF(WSS201&lt;201,WSS201/2,IF(WSS201&lt;=301,WSS201/3,WSS201/4))))</f>
        <v>0</v>
      </c>
      <c r="WSU201" s="108">
        <v>5</v>
      </c>
      <c r="WSV201" s="109"/>
      <c r="WSW201" s="87"/>
      <c r="WSX201" s="87"/>
      <c r="WSY201" s="87">
        <v>0</v>
      </c>
      <c r="WSZ201" s="87">
        <f>WSX201+WSY201</f>
        <v>0</v>
      </c>
      <c r="WTA201" s="87">
        <v>0</v>
      </c>
      <c r="WTB201" s="87">
        <f>WSZ201*(($H$150)+1)+(IF(WTA201&lt;101,WTA201,IF(WTA201&lt;201,WTA201/2,IF(WTA201&lt;=301,WTA201/3,WTA201/4))))</f>
        <v>0</v>
      </c>
      <c r="WTC201" s="108">
        <v>5</v>
      </c>
      <c r="WTD201" s="109"/>
      <c r="WTE201" s="87"/>
      <c r="WTF201" s="87"/>
      <c r="WTG201" s="87">
        <v>0</v>
      </c>
      <c r="WTH201" s="87">
        <f>WTF201+WTG201</f>
        <v>0</v>
      </c>
      <c r="WTI201" s="87">
        <v>0</v>
      </c>
      <c r="WTJ201" s="87">
        <f>WTH201*(($H$150)+1)+(IF(WTI201&lt;101,WTI201,IF(WTI201&lt;201,WTI201/2,IF(WTI201&lt;=301,WTI201/3,WTI201/4))))</f>
        <v>0</v>
      </c>
      <c r="WTK201" s="108">
        <v>5</v>
      </c>
      <c r="WTL201" s="109"/>
      <c r="WTM201" s="87"/>
      <c r="WTN201" s="87"/>
      <c r="WTO201" s="87">
        <v>0</v>
      </c>
      <c r="WTP201" s="87">
        <f>WTN201+WTO201</f>
        <v>0</v>
      </c>
      <c r="WTQ201" s="87">
        <v>0</v>
      </c>
      <c r="WTR201" s="87">
        <f>WTP201*(($H$150)+1)+(IF(WTQ201&lt;101,WTQ201,IF(WTQ201&lt;201,WTQ201/2,IF(WTQ201&lt;=301,WTQ201/3,WTQ201/4))))</f>
        <v>0</v>
      </c>
      <c r="WTS201" s="108">
        <v>5</v>
      </c>
      <c r="WTT201" s="109"/>
      <c r="WTU201" s="87"/>
      <c r="WTV201" s="87"/>
      <c r="WTW201" s="87">
        <v>0</v>
      </c>
      <c r="WTX201" s="87">
        <f>WTV201+WTW201</f>
        <v>0</v>
      </c>
      <c r="WTY201" s="87">
        <v>0</v>
      </c>
      <c r="WTZ201" s="87">
        <f>WTX201*(($H$150)+1)+(IF(WTY201&lt;101,WTY201,IF(WTY201&lt;201,WTY201/2,IF(WTY201&lt;=301,WTY201/3,WTY201/4))))</f>
        <v>0</v>
      </c>
      <c r="WUA201" s="108">
        <v>5</v>
      </c>
      <c r="WUB201" s="109"/>
      <c r="WUC201" s="87"/>
      <c r="WUD201" s="87"/>
      <c r="WUE201" s="87">
        <v>0</v>
      </c>
      <c r="WUF201" s="87">
        <f>WUD201+WUE201</f>
        <v>0</v>
      </c>
      <c r="WUG201" s="87">
        <v>0</v>
      </c>
      <c r="WUH201" s="87">
        <f>WUF201*(($H$150)+1)+(IF(WUG201&lt;101,WUG201,IF(WUG201&lt;201,WUG201/2,IF(WUG201&lt;=301,WUG201/3,WUG201/4))))</f>
        <v>0</v>
      </c>
      <c r="WUI201" s="108">
        <v>5</v>
      </c>
      <c r="WUJ201" s="109"/>
      <c r="WUK201" s="87"/>
      <c r="WUL201" s="87"/>
      <c r="WUM201" s="87">
        <v>0</v>
      </c>
      <c r="WUN201" s="87">
        <f>WUL201+WUM201</f>
        <v>0</v>
      </c>
      <c r="WUO201" s="87">
        <v>0</v>
      </c>
      <c r="WUP201" s="87">
        <f>WUN201*(($H$150)+1)+(IF(WUO201&lt;101,WUO201,IF(WUO201&lt;201,WUO201/2,IF(WUO201&lt;=301,WUO201/3,WUO201/4))))</f>
        <v>0</v>
      </c>
      <c r="WUQ201" s="108">
        <v>5</v>
      </c>
      <c r="WUR201" s="109"/>
      <c r="WUS201" s="87"/>
      <c r="WUT201" s="87"/>
      <c r="WUU201" s="87">
        <v>0</v>
      </c>
      <c r="WUV201" s="87">
        <f>WUT201+WUU201</f>
        <v>0</v>
      </c>
      <c r="WUW201" s="87">
        <v>0</v>
      </c>
      <c r="WUX201" s="87">
        <f>WUV201*(($H$150)+1)+(IF(WUW201&lt;101,WUW201,IF(WUW201&lt;201,WUW201/2,IF(WUW201&lt;=301,WUW201/3,WUW201/4))))</f>
        <v>0</v>
      </c>
      <c r="WUY201" s="108">
        <v>5</v>
      </c>
      <c r="WUZ201" s="109"/>
      <c r="WVA201" s="87"/>
      <c r="WVB201" s="87"/>
      <c r="WVC201" s="87">
        <v>0</v>
      </c>
      <c r="WVD201" s="87">
        <f>WVB201+WVC201</f>
        <v>0</v>
      </c>
      <c r="WVE201" s="87">
        <v>0</v>
      </c>
      <c r="WVF201" s="87">
        <f>WVD201*(($H$150)+1)+(IF(WVE201&lt;101,WVE201,IF(WVE201&lt;201,WVE201/2,IF(WVE201&lt;=301,WVE201/3,WVE201/4))))</f>
        <v>0</v>
      </c>
      <c r="WVG201" s="108">
        <v>5</v>
      </c>
      <c r="WVH201" s="109"/>
      <c r="WVI201" s="87"/>
      <c r="WVJ201" s="87"/>
      <c r="WVK201" s="87">
        <v>0</v>
      </c>
      <c r="WVL201" s="87">
        <f>WVJ201+WVK201</f>
        <v>0</v>
      </c>
      <c r="WVM201" s="87">
        <v>0</v>
      </c>
      <c r="WVN201" s="87">
        <f>WVL201*(($H$150)+1)+(IF(WVM201&lt;101,WVM201,IF(WVM201&lt;201,WVM201/2,IF(WVM201&lt;=301,WVM201/3,WVM201/4))))</f>
        <v>0</v>
      </c>
      <c r="WVO201" s="108">
        <v>5</v>
      </c>
      <c r="WVP201" s="109"/>
      <c r="WVQ201" s="87"/>
      <c r="WVR201" s="87"/>
      <c r="WVS201" s="87">
        <v>0</v>
      </c>
      <c r="WVT201" s="87">
        <f>WVR201+WVS201</f>
        <v>0</v>
      </c>
      <c r="WVU201" s="87">
        <v>0</v>
      </c>
      <c r="WVV201" s="87">
        <f>WVT201*(($H$150)+1)+(IF(WVU201&lt;101,WVU201,IF(WVU201&lt;201,WVU201/2,IF(WVU201&lt;=301,WVU201/3,WVU201/4))))</f>
        <v>0</v>
      </c>
      <c r="WVW201" s="108">
        <v>5</v>
      </c>
      <c r="WVX201" s="109"/>
      <c r="WVY201" s="87"/>
      <c r="WVZ201" s="87"/>
      <c r="WWA201" s="87">
        <v>0</v>
      </c>
      <c r="WWB201" s="87">
        <f>WVZ201+WWA201</f>
        <v>0</v>
      </c>
      <c r="WWC201" s="87">
        <v>0</v>
      </c>
      <c r="WWD201" s="87">
        <f>WWB201*(($H$150)+1)+(IF(WWC201&lt;101,WWC201,IF(WWC201&lt;201,WWC201/2,IF(WWC201&lt;=301,WWC201/3,WWC201/4))))</f>
        <v>0</v>
      </c>
      <c r="WWE201" s="108">
        <v>5</v>
      </c>
      <c r="WWF201" s="109"/>
      <c r="WWG201" s="87"/>
      <c r="WWH201" s="87"/>
      <c r="WWI201" s="87">
        <v>0</v>
      </c>
      <c r="WWJ201" s="87">
        <f>WWH201+WWI201</f>
        <v>0</v>
      </c>
      <c r="WWK201" s="87">
        <v>0</v>
      </c>
      <c r="WWL201" s="87">
        <f>WWJ201*(($H$150)+1)+(IF(WWK201&lt;101,WWK201,IF(WWK201&lt;201,WWK201/2,IF(WWK201&lt;=301,WWK201/3,WWK201/4))))</f>
        <v>0</v>
      </c>
      <c r="WWM201" s="108">
        <v>5</v>
      </c>
      <c r="WWN201" s="109"/>
      <c r="WWO201" s="87"/>
      <c r="WWP201" s="87"/>
      <c r="WWQ201" s="87">
        <v>0</v>
      </c>
      <c r="WWR201" s="87">
        <f>WWP201+WWQ201</f>
        <v>0</v>
      </c>
      <c r="WWS201" s="87">
        <v>0</v>
      </c>
      <c r="WWT201" s="87">
        <f>WWR201*(($H$150)+1)+(IF(WWS201&lt;101,WWS201,IF(WWS201&lt;201,WWS201/2,IF(WWS201&lt;=301,WWS201/3,WWS201/4))))</f>
        <v>0</v>
      </c>
      <c r="WWU201" s="108">
        <v>5</v>
      </c>
      <c r="WWV201" s="109"/>
      <c r="WWW201" s="87"/>
      <c r="WWX201" s="87"/>
      <c r="WWY201" s="87">
        <v>0</v>
      </c>
      <c r="WWZ201" s="87">
        <f>WWX201+WWY201</f>
        <v>0</v>
      </c>
      <c r="WXA201" s="87">
        <v>0</v>
      </c>
      <c r="WXB201" s="87">
        <f>WWZ201*(($H$150)+1)+(IF(WXA201&lt;101,WXA201,IF(WXA201&lt;201,WXA201/2,IF(WXA201&lt;=301,WXA201/3,WXA201/4))))</f>
        <v>0</v>
      </c>
      <c r="WXC201" s="108">
        <v>5</v>
      </c>
      <c r="WXD201" s="109"/>
      <c r="WXE201" s="87"/>
      <c r="WXF201" s="87"/>
      <c r="WXG201" s="87">
        <v>0</v>
      </c>
      <c r="WXH201" s="87">
        <f>WXF201+WXG201</f>
        <v>0</v>
      </c>
      <c r="WXI201" s="87">
        <v>0</v>
      </c>
      <c r="WXJ201" s="87">
        <f>WXH201*(($H$150)+1)+(IF(WXI201&lt;101,WXI201,IF(WXI201&lt;201,WXI201/2,IF(WXI201&lt;=301,WXI201/3,WXI201/4))))</f>
        <v>0</v>
      </c>
      <c r="WXK201" s="108">
        <v>5</v>
      </c>
      <c r="WXL201" s="109"/>
      <c r="WXM201" s="87"/>
      <c r="WXN201" s="87"/>
      <c r="WXO201" s="87">
        <v>0</v>
      </c>
      <c r="WXP201" s="87">
        <f>WXN201+WXO201</f>
        <v>0</v>
      </c>
      <c r="WXQ201" s="87">
        <v>0</v>
      </c>
      <c r="WXR201" s="87">
        <f>WXP201*(($H$150)+1)+(IF(WXQ201&lt;101,WXQ201,IF(WXQ201&lt;201,WXQ201/2,IF(WXQ201&lt;=301,WXQ201/3,WXQ201/4))))</f>
        <v>0</v>
      </c>
      <c r="WXS201" s="108">
        <v>5</v>
      </c>
      <c r="WXT201" s="109"/>
      <c r="WXU201" s="87"/>
      <c r="WXV201" s="87"/>
      <c r="WXW201" s="87">
        <v>0</v>
      </c>
      <c r="WXX201" s="87">
        <f>WXV201+WXW201</f>
        <v>0</v>
      </c>
      <c r="WXY201" s="87">
        <v>0</v>
      </c>
      <c r="WXZ201" s="87">
        <f>WXX201*(($H$150)+1)+(IF(WXY201&lt;101,WXY201,IF(WXY201&lt;201,WXY201/2,IF(WXY201&lt;=301,WXY201/3,WXY201/4))))</f>
        <v>0</v>
      </c>
      <c r="WYA201" s="108">
        <v>5</v>
      </c>
      <c r="WYB201" s="109"/>
      <c r="WYC201" s="87"/>
      <c r="WYD201" s="87"/>
      <c r="WYE201" s="87">
        <v>0</v>
      </c>
      <c r="WYF201" s="87">
        <f>WYD201+WYE201</f>
        <v>0</v>
      </c>
      <c r="WYG201" s="87">
        <v>0</v>
      </c>
      <c r="WYH201" s="87">
        <f>WYF201*(($H$150)+1)+(IF(WYG201&lt;101,WYG201,IF(WYG201&lt;201,WYG201/2,IF(WYG201&lt;=301,WYG201/3,WYG201/4))))</f>
        <v>0</v>
      </c>
      <c r="WYI201" s="108">
        <v>5</v>
      </c>
      <c r="WYJ201" s="109"/>
      <c r="WYK201" s="87"/>
      <c r="WYL201" s="87"/>
      <c r="WYM201" s="87">
        <v>0</v>
      </c>
      <c r="WYN201" s="87">
        <f>WYL201+WYM201</f>
        <v>0</v>
      </c>
      <c r="WYO201" s="87">
        <v>0</v>
      </c>
      <c r="WYP201" s="87">
        <f>WYN201*(($H$150)+1)+(IF(WYO201&lt;101,WYO201,IF(WYO201&lt;201,WYO201/2,IF(WYO201&lt;=301,WYO201/3,WYO201/4))))</f>
        <v>0</v>
      </c>
      <c r="WYQ201" s="108">
        <v>5</v>
      </c>
      <c r="WYR201" s="109"/>
      <c r="WYS201" s="87"/>
      <c r="WYT201" s="87"/>
      <c r="WYU201" s="87">
        <v>0</v>
      </c>
      <c r="WYV201" s="87">
        <f>WYT201+WYU201</f>
        <v>0</v>
      </c>
      <c r="WYW201" s="87">
        <v>0</v>
      </c>
      <c r="WYX201" s="87">
        <f>WYV201*(($H$150)+1)+(IF(WYW201&lt;101,WYW201,IF(WYW201&lt;201,WYW201/2,IF(WYW201&lt;=301,WYW201/3,WYW201/4))))</f>
        <v>0</v>
      </c>
      <c r="WYY201" s="108">
        <v>5</v>
      </c>
      <c r="WYZ201" s="109"/>
      <c r="WZA201" s="87"/>
      <c r="WZB201" s="87"/>
      <c r="WZC201" s="87">
        <v>0</v>
      </c>
      <c r="WZD201" s="87">
        <f>WZB201+WZC201</f>
        <v>0</v>
      </c>
      <c r="WZE201" s="87">
        <v>0</v>
      </c>
      <c r="WZF201" s="87">
        <f>WZD201*(($H$150)+1)+(IF(WZE201&lt;101,WZE201,IF(WZE201&lt;201,WZE201/2,IF(WZE201&lt;=301,WZE201/3,WZE201/4))))</f>
        <v>0</v>
      </c>
      <c r="WZG201" s="108">
        <v>5</v>
      </c>
      <c r="WZH201" s="109"/>
      <c r="WZI201" s="87"/>
      <c r="WZJ201" s="87"/>
      <c r="WZK201" s="87">
        <v>0</v>
      </c>
      <c r="WZL201" s="87">
        <f>WZJ201+WZK201</f>
        <v>0</v>
      </c>
      <c r="WZM201" s="87">
        <v>0</v>
      </c>
      <c r="WZN201" s="87">
        <f>WZL201*(($H$150)+1)+(IF(WZM201&lt;101,WZM201,IF(WZM201&lt;201,WZM201/2,IF(WZM201&lt;=301,WZM201/3,WZM201/4))))</f>
        <v>0</v>
      </c>
      <c r="WZO201" s="108">
        <v>5</v>
      </c>
      <c r="WZP201" s="109"/>
      <c r="WZQ201" s="87"/>
      <c r="WZR201" s="87"/>
      <c r="WZS201" s="87">
        <v>0</v>
      </c>
      <c r="WZT201" s="87">
        <f>WZR201+WZS201</f>
        <v>0</v>
      </c>
      <c r="WZU201" s="87">
        <v>0</v>
      </c>
      <c r="WZV201" s="87">
        <f>WZT201*(($H$150)+1)+(IF(WZU201&lt;101,WZU201,IF(WZU201&lt;201,WZU201/2,IF(WZU201&lt;=301,WZU201/3,WZU201/4))))</f>
        <v>0</v>
      </c>
      <c r="WZW201" s="108">
        <v>5</v>
      </c>
      <c r="WZX201" s="109"/>
      <c r="WZY201" s="87"/>
      <c r="WZZ201" s="87"/>
      <c r="XAA201" s="87">
        <v>0</v>
      </c>
      <c r="XAB201" s="87">
        <f>WZZ201+XAA201</f>
        <v>0</v>
      </c>
      <c r="XAC201" s="87">
        <v>0</v>
      </c>
      <c r="XAD201" s="87">
        <f>XAB201*(($H$150)+1)+(IF(XAC201&lt;101,XAC201,IF(XAC201&lt;201,XAC201/2,IF(XAC201&lt;=301,XAC201/3,XAC201/4))))</f>
        <v>0</v>
      </c>
      <c r="XAE201" s="108">
        <v>5</v>
      </c>
      <c r="XAF201" s="109"/>
      <c r="XAG201" s="87"/>
      <c r="XAH201" s="87"/>
      <c r="XAI201" s="87">
        <v>0</v>
      </c>
      <c r="XAJ201" s="87">
        <f>XAH201+XAI201</f>
        <v>0</v>
      </c>
      <c r="XAK201" s="87">
        <v>0</v>
      </c>
      <c r="XAL201" s="87">
        <f>XAJ201*(($H$150)+1)+(IF(XAK201&lt;101,XAK201,IF(XAK201&lt;201,XAK201/2,IF(XAK201&lt;=301,XAK201/3,XAK201/4))))</f>
        <v>0</v>
      </c>
      <c r="XAM201" s="108">
        <v>5</v>
      </c>
      <c r="XAN201" s="109"/>
      <c r="XAO201" s="87"/>
      <c r="XAP201" s="87"/>
      <c r="XAQ201" s="87">
        <v>0</v>
      </c>
      <c r="XAR201" s="87">
        <f>XAP201+XAQ201</f>
        <v>0</v>
      </c>
      <c r="XAS201" s="87">
        <v>0</v>
      </c>
      <c r="XAT201" s="87">
        <f>XAR201*(($H$150)+1)+(IF(XAS201&lt;101,XAS201,IF(XAS201&lt;201,XAS201/2,IF(XAS201&lt;=301,XAS201/3,XAS201/4))))</f>
        <v>0</v>
      </c>
      <c r="XAU201" s="108">
        <v>5</v>
      </c>
      <c r="XAV201" s="109"/>
      <c r="XAW201" s="87"/>
      <c r="XAX201" s="87"/>
      <c r="XAY201" s="87">
        <v>0</v>
      </c>
      <c r="XAZ201" s="87">
        <f>XAX201+XAY201</f>
        <v>0</v>
      </c>
      <c r="XBA201" s="87">
        <v>0</v>
      </c>
      <c r="XBB201" s="87">
        <f>XAZ201*(($H$150)+1)+(IF(XBA201&lt;101,XBA201,IF(XBA201&lt;201,XBA201/2,IF(XBA201&lt;=301,XBA201/3,XBA201/4))))</f>
        <v>0</v>
      </c>
      <c r="XBC201" s="108">
        <v>5</v>
      </c>
      <c r="XBD201" s="109"/>
      <c r="XBE201" s="87"/>
      <c r="XBF201" s="87"/>
      <c r="XBG201" s="87">
        <v>0</v>
      </c>
      <c r="XBH201" s="87">
        <f>XBF201+XBG201</f>
        <v>0</v>
      </c>
      <c r="XBI201" s="87">
        <v>0</v>
      </c>
      <c r="XBJ201" s="87">
        <f>XBH201*(($H$150)+1)+(IF(XBI201&lt;101,XBI201,IF(XBI201&lt;201,XBI201/2,IF(XBI201&lt;=301,XBI201/3,XBI201/4))))</f>
        <v>0</v>
      </c>
      <c r="XBK201" s="108">
        <v>5</v>
      </c>
      <c r="XBL201" s="109"/>
      <c r="XBM201" s="87"/>
      <c r="XBN201" s="87"/>
      <c r="XBO201" s="87">
        <v>0</v>
      </c>
      <c r="XBP201" s="87">
        <f>XBN201+XBO201</f>
        <v>0</v>
      </c>
      <c r="XBQ201" s="87">
        <v>0</v>
      </c>
      <c r="XBR201" s="87">
        <f>XBP201*(($H$150)+1)+(IF(XBQ201&lt;101,XBQ201,IF(XBQ201&lt;201,XBQ201/2,IF(XBQ201&lt;=301,XBQ201/3,XBQ201/4))))</f>
        <v>0</v>
      </c>
      <c r="XBS201" s="108">
        <v>5</v>
      </c>
      <c r="XBT201" s="109"/>
      <c r="XBU201" s="87"/>
      <c r="XBV201" s="87"/>
      <c r="XBW201" s="87">
        <v>0</v>
      </c>
      <c r="XBX201" s="87">
        <f>XBV201+XBW201</f>
        <v>0</v>
      </c>
      <c r="XBY201" s="87">
        <v>0</v>
      </c>
      <c r="XBZ201" s="87">
        <f>XBX201*(($H$150)+1)+(IF(XBY201&lt;101,XBY201,IF(XBY201&lt;201,XBY201/2,IF(XBY201&lt;=301,XBY201/3,XBY201/4))))</f>
        <v>0</v>
      </c>
      <c r="XCA201" s="108">
        <v>5</v>
      </c>
      <c r="XCB201" s="109"/>
      <c r="XCC201" s="87"/>
      <c r="XCD201" s="87"/>
      <c r="XCE201" s="87">
        <v>0</v>
      </c>
      <c r="XCF201" s="87">
        <f>XCD201+XCE201</f>
        <v>0</v>
      </c>
      <c r="XCG201" s="87">
        <v>0</v>
      </c>
      <c r="XCH201" s="87">
        <f>XCF201*(($H$150)+1)+(IF(XCG201&lt;101,XCG201,IF(XCG201&lt;201,XCG201/2,IF(XCG201&lt;=301,XCG201/3,XCG201/4))))</f>
        <v>0</v>
      </c>
      <c r="XCI201" s="108">
        <v>5</v>
      </c>
      <c r="XCJ201" s="109"/>
      <c r="XCK201" s="87"/>
      <c r="XCL201" s="87"/>
      <c r="XCM201" s="87">
        <v>0</v>
      </c>
      <c r="XCN201" s="87">
        <f>XCL201+XCM201</f>
        <v>0</v>
      </c>
      <c r="XCO201" s="87">
        <v>0</v>
      </c>
      <c r="XCP201" s="87">
        <f>XCN201*(($H$150)+1)+(IF(XCO201&lt;101,XCO201,IF(XCO201&lt;201,XCO201/2,IF(XCO201&lt;=301,XCO201/3,XCO201/4))))</f>
        <v>0</v>
      </c>
      <c r="XCQ201" s="108">
        <v>5</v>
      </c>
      <c r="XCR201" s="109"/>
      <c r="XCS201" s="87"/>
      <c r="XCT201" s="87"/>
      <c r="XCU201" s="87">
        <v>0</v>
      </c>
      <c r="XCV201" s="87">
        <f>XCT201+XCU201</f>
        <v>0</v>
      </c>
      <c r="XCW201" s="87">
        <v>0</v>
      </c>
      <c r="XCX201" s="87">
        <f>XCV201*(($H$150)+1)+(IF(XCW201&lt;101,XCW201,IF(XCW201&lt;201,XCW201/2,IF(XCW201&lt;=301,XCW201/3,XCW201/4))))</f>
        <v>0</v>
      </c>
      <c r="XCY201" s="108">
        <v>5</v>
      </c>
      <c r="XCZ201" s="109"/>
      <c r="XDA201" s="87"/>
      <c r="XDB201" s="87"/>
      <c r="XDC201" s="87">
        <v>0</v>
      </c>
      <c r="XDD201" s="87">
        <f>XDB201+XDC201</f>
        <v>0</v>
      </c>
      <c r="XDE201" s="87">
        <v>0</v>
      </c>
      <c r="XDF201" s="87">
        <f>XDD201*(($H$150)+1)+(IF(XDE201&lt;101,XDE201,IF(XDE201&lt;201,XDE201/2,IF(XDE201&lt;=301,XDE201/3,XDE201/4))))</f>
        <v>0</v>
      </c>
      <c r="XDG201" s="108">
        <v>5</v>
      </c>
      <c r="XDH201" s="109"/>
      <c r="XDI201" s="87"/>
      <c r="XDJ201" s="87"/>
      <c r="XDK201" s="87">
        <v>0</v>
      </c>
      <c r="XDL201" s="87">
        <f>XDJ201+XDK201</f>
        <v>0</v>
      </c>
      <c r="XDM201" s="87">
        <v>0</v>
      </c>
      <c r="XDN201" s="87">
        <f>XDL201*(($H$150)+1)+(IF(XDM201&lt;101,XDM201,IF(XDM201&lt;201,XDM201/2,IF(XDM201&lt;=301,XDM201/3,XDM201/4))))</f>
        <v>0</v>
      </c>
    </row>
    <row r="202" spans="1:16342" x14ac:dyDescent="0.25">
      <c r="A202" s="110">
        <v>11</v>
      </c>
      <c r="B202" s="110"/>
      <c r="C202" s="105" t="s">
        <v>362</v>
      </c>
      <c r="D202" s="96">
        <f>(39.73)*10.764</f>
        <v>427.65371999999996</v>
      </c>
      <c r="E202" s="96">
        <v>0</v>
      </c>
      <c r="F202" s="105">
        <f t="shared" ref="F202:F209" si="18">D202+E202</f>
        <v>427.65371999999996</v>
      </c>
      <c r="G202" s="105">
        <v>0</v>
      </c>
      <c r="H202" s="105">
        <f t="shared" si="17"/>
        <v>641.48057999999992</v>
      </c>
    </row>
    <row r="203" spans="1:16342" x14ac:dyDescent="0.25">
      <c r="A203" s="110">
        <v>12</v>
      </c>
      <c r="B203" s="110"/>
      <c r="C203" s="105" t="s">
        <v>362</v>
      </c>
      <c r="D203" s="96">
        <f>(39.73)*10.764</f>
        <v>427.65371999999996</v>
      </c>
      <c r="E203" s="96">
        <v>0</v>
      </c>
      <c r="F203" s="105">
        <f>D203+E203</f>
        <v>427.65371999999996</v>
      </c>
      <c r="G203" s="105">
        <v>0</v>
      </c>
      <c r="H203" s="105">
        <f>F203*(($H$150)+1)+(IF(G203&lt;101,G203,IF(G203&lt;201,G203/2,IF(G203&lt;=301,G203/3,G203/4))))</f>
        <v>641.48057999999992</v>
      </c>
    </row>
    <row r="204" spans="1:16342" x14ac:dyDescent="0.25">
      <c r="A204" s="110">
        <v>13</v>
      </c>
      <c r="B204" s="110"/>
      <c r="C204" s="105" t="s">
        <v>362</v>
      </c>
      <c r="D204" s="96">
        <f>(39.11)*10.764</f>
        <v>420.98003999999997</v>
      </c>
      <c r="E204" s="96">
        <v>0</v>
      </c>
      <c r="F204" s="105">
        <f t="shared" si="18"/>
        <v>420.98003999999997</v>
      </c>
      <c r="G204" s="105">
        <v>0</v>
      </c>
      <c r="H204" s="105">
        <f t="shared" si="17"/>
        <v>631.47005999999999</v>
      </c>
    </row>
    <row r="205" spans="1:16342" x14ac:dyDescent="0.25">
      <c r="A205" s="110">
        <v>14</v>
      </c>
      <c r="B205" s="110"/>
      <c r="C205" s="105" t="s">
        <v>362</v>
      </c>
      <c r="D205" s="96">
        <f>(39.73)*10.764</f>
        <v>427.65371999999996</v>
      </c>
      <c r="E205" s="96">
        <v>0</v>
      </c>
      <c r="F205" s="105">
        <f>D205+E205</f>
        <v>427.65371999999996</v>
      </c>
      <c r="G205" s="105">
        <v>0</v>
      </c>
      <c r="H205" s="105">
        <f>F205*(($H$150)+1)+(IF(G205&lt;101,G205,IF(G205&lt;201,G205/2,IF(G205&lt;=301,G205/3,G205/4))))</f>
        <v>641.48057999999992</v>
      </c>
    </row>
    <row r="206" spans="1:16342" ht="15.75" customHeight="1" x14ac:dyDescent="0.25">
      <c r="A206" s="110" t="s">
        <v>399</v>
      </c>
      <c r="B206" s="110"/>
      <c r="C206" s="110" t="s">
        <v>363</v>
      </c>
      <c r="D206" s="110"/>
      <c r="E206" s="110"/>
      <c r="F206" s="110"/>
      <c r="G206" s="110"/>
      <c r="H206" s="110"/>
    </row>
    <row r="207" spans="1:16342" x14ac:dyDescent="0.25">
      <c r="A207" s="110">
        <v>15</v>
      </c>
      <c r="B207" s="110"/>
      <c r="C207" s="105" t="s">
        <v>362</v>
      </c>
      <c r="D207" s="96">
        <f>(39.11)*10.764</f>
        <v>420.98003999999997</v>
      </c>
      <c r="E207" s="96">
        <v>0</v>
      </c>
      <c r="F207" s="105">
        <f t="shared" si="18"/>
        <v>420.98003999999997</v>
      </c>
      <c r="G207" s="105">
        <v>0</v>
      </c>
      <c r="H207" s="105">
        <f t="shared" si="17"/>
        <v>631.47005999999999</v>
      </c>
      <c r="I207" s="92"/>
    </row>
    <row r="208" spans="1:16342" x14ac:dyDescent="0.25">
      <c r="A208" s="110">
        <v>16</v>
      </c>
      <c r="B208" s="110"/>
      <c r="C208" s="105" t="s">
        <v>362</v>
      </c>
      <c r="D208" s="96">
        <f>(39.73)*10.764</f>
        <v>427.65371999999996</v>
      </c>
      <c r="E208" s="96">
        <v>0</v>
      </c>
      <c r="F208" s="105">
        <f t="shared" si="18"/>
        <v>427.65371999999996</v>
      </c>
      <c r="G208" s="105">
        <v>0</v>
      </c>
      <c r="H208" s="105">
        <f t="shared" si="17"/>
        <v>641.48057999999992</v>
      </c>
      <c r="I208" s="71">
        <f>2.75*4.9+2.2*2.4+1.4*2.1+1.5</f>
        <v>23.195000000000004</v>
      </c>
    </row>
    <row r="209" spans="1:9" x14ac:dyDescent="0.25">
      <c r="A209" s="110">
        <v>17</v>
      </c>
      <c r="B209" s="110"/>
      <c r="C209" s="105" t="s">
        <v>362</v>
      </c>
      <c r="D209" s="96">
        <f>(39.73)*10.764</f>
        <v>427.65371999999996</v>
      </c>
      <c r="E209" s="96">
        <v>0</v>
      </c>
      <c r="F209" s="105">
        <f t="shared" si="18"/>
        <v>427.65371999999996</v>
      </c>
      <c r="G209" s="105">
        <v>0</v>
      </c>
      <c r="H209" s="105">
        <f t="shared" si="17"/>
        <v>641.48057999999992</v>
      </c>
    </row>
    <row r="210" spans="1:9" x14ac:dyDescent="0.25">
      <c r="A210" s="110">
        <v>18</v>
      </c>
      <c r="B210" s="110"/>
      <c r="C210" s="105" t="s">
        <v>361</v>
      </c>
      <c r="D210" s="96">
        <f>(48.06)*10.764</f>
        <v>517.31784000000005</v>
      </c>
      <c r="E210" s="96">
        <v>0</v>
      </c>
      <c r="F210" s="105">
        <f>D210+E210</f>
        <v>517.31784000000005</v>
      </c>
      <c r="G210" s="105">
        <v>0</v>
      </c>
      <c r="H210" s="105">
        <f>F210*(($H$150)+1)+(IF(G210&lt;101,G210,IF(G210&lt;201,G210/2,IF(G210&lt;=301,G210/3,G210/4))))</f>
        <v>775.97676000000001</v>
      </c>
      <c r="I210" s="92"/>
    </row>
    <row r="211" spans="1:9" x14ac:dyDescent="0.25">
      <c r="A211" s="128" t="s">
        <v>367</v>
      </c>
      <c r="B211" s="129"/>
      <c r="C211" s="129"/>
      <c r="D211" s="129"/>
      <c r="E211" s="129"/>
      <c r="F211" s="129"/>
      <c r="G211" s="129"/>
      <c r="H211" s="130"/>
    </row>
    <row r="212" spans="1:9" x14ac:dyDescent="0.25">
      <c r="A212" s="108">
        <v>1</v>
      </c>
      <c r="B212" s="109"/>
      <c r="C212" s="89" t="s">
        <v>362</v>
      </c>
      <c r="D212" s="96">
        <f>(39.11)*10.764</f>
        <v>420.98003999999997</v>
      </c>
      <c r="E212" s="96">
        <v>0</v>
      </c>
      <c r="F212" s="89">
        <f>D212+E212</f>
        <v>420.98003999999997</v>
      </c>
      <c r="G212" s="89">
        <v>0</v>
      </c>
      <c r="H212" s="88">
        <f>F212*(($H$150)+1)+(IF(G212&lt;101,G212,IF(G212&lt;201,G212/2,IF(G212&lt;=301,G212/3,G212/4))))</f>
        <v>631.47005999999999</v>
      </c>
      <c r="I212" s="71">
        <f>2.75*4.9+2.1*2.4+2.6*3.35+2*1.2+2*1.2+5.7</f>
        <v>37.725000000000001</v>
      </c>
    </row>
    <row r="213" spans="1:9" x14ac:dyDescent="0.25">
      <c r="A213" s="108">
        <v>2</v>
      </c>
      <c r="B213" s="109"/>
      <c r="C213" s="37" t="s">
        <v>365</v>
      </c>
      <c r="D213" s="96">
        <f>(25.12)*10.764</f>
        <v>270.39168000000001</v>
      </c>
      <c r="E213" s="96">
        <v>0</v>
      </c>
      <c r="F213" s="46">
        <f>D213+E213</f>
        <v>270.39168000000001</v>
      </c>
      <c r="G213" s="96">
        <f>(2.75*4.9)*10.764</f>
        <v>145.04490000000001</v>
      </c>
      <c r="H213" s="88">
        <f>F213*(($H$150)+1)+(IF(G213&lt;101,G213,IF(G213&lt;201,G213/2,IF(G213&lt;=301,G213/3,G213/4))))</f>
        <v>478.10997000000003</v>
      </c>
    </row>
    <row r="214" spans="1:9" ht="15.75" customHeight="1" x14ac:dyDescent="0.25">
      <c r="A214" s="108" t="s">
        <v>399</v>
      </c>
      <c r="B214" s="109"/>
      <c r="C214" s="108" t="s">
        <v>363</v>
      </c>
      <c r="D214" s="158"/>
      <c r="E214" s="158"/>
      <c r="F214" s="158"/>
      <c r="G214" s="158"/>
      <c r="H214" s="109"/>
    </row>
    <row r="215" spans="1:9" x14ac:dyDescent="0.25">
      <c r="A215" s="108">
        <v>3</v>
      </c>
      <c r="B215" s="109"/>
      <c r="C215" s="91" t="s">
        <v>362</v>
      </c>
      <c r="D215" s="96">
        <f>(39.11)*10.764</f>
        <v>420.98003999999997</v>
      </c>
      <c r="E215" s="96">
        <v>0</v>
      </c>
      <c r="F215" s="91">
        <f>D215+E215</f>
        <v>420.98003999999997</v>
      </c>
      <c r="G215" s="91">
        <v>0</v>
      </c>
      <c r="H215" s="90">
        <f>F215*(($H$150)+1)+(IF(G215&lt;101,G215,IF(G215&lt;201,G215/2,IF(G215&lt;=301,G215/3,G215/4))))</f>
        <v>631.47005999999999</v>
      </c>
    </row>
    <row r="216" spans="1:9" x14ac:dyDescent="0.25">
      <c r="A216" s="108">
        <v>4</v>
      </c>
      <c r="B216" s="109"/>
      <c r="C216" s="37" t="s">
        <v>362</v>
      </c>
      <c r="D216" s="96">
        <f>(39.73)*10.764</f>
        <v>427.65371999999996</v>
      </c>
      <c r="E216" s="96">
        <v>0</v>
      </c>
      <c r="F216" s="46">
        <f>D216+E216</f>
        <v>427.65371999999996</v>
      </c>
      <c r="G216" s="96">
        <v>0</v>
      </c>
      <c r="H216" s="46">
        <f>F216*(($H$150)+1)+(IF(G216&lt;101,G216,IF(G216&lt;201,G216/2,IF(G216&lt;=301,G216/3,G216/4))))</f>
        <v>641.48057999999992</v>
      </c>
    </row>
    <row r="217" spans="1:9" x14ac:dyDescent="0.25">
      <c r="A217" s="108">
        <v>5</v>
      </c>
      <c r="B217" s="109"/>
      <c r="C217" s="89" t="s">
        <v>362</v>
      </c>
      <c r="D217" s="96">
        <f>(39.73)*10.764</f>
        <v>427.65371999999996</v>
      </c>
      <c r="E217" s="96">
        <v>0</v>
      </c>
      <c r="F217" s="89">
        <f>D217+E217</f>
        <v>427.65371999999996</v>
      </c>
      <c r="G217" s="96">
        <v>0</v>
      </c>
      <c r="H217" s="89">
        <f>F217*(($H$150)+1)+(IF(G217&lt;101,G217,IF(G217&lt;201,G217/2,IF(G217&lt;=301,G217/3,G217/4))))</f>
        <v>641.48057999999992</v>
      </c>
    </row>
    <row r="218" spans="1:9" x14ac:dyDescent="0.25">
      <c r="A218" s="108">
        <v>6</v>
      </c>
      <c r="B218" s="109"/>
      <c r="C218" s="89" t="s">
        <v>362</v>
      </c>
      <c r="D218" s="96">
        <f>(39.87)*10.764</f>
        <v>429.16067999999996</v>
      </c>
      <c r="E218" s="96">
        <v>0</v>
      </c>
      <c r="F218" s="46">
        <f>D218+E218</f>
        <v>429.16067999999996</v>
      </c>
      <c r="G218" s="96">
        <f>(3.15*2.6)*10.764</f>
        <v>88.15715999999999</v>
      </c>
      <c r="H218" s="46">
        <f>F218*(($H$150)+1)+(IF(G218&lt;101,G218,IF(G218&lt;201,G218/2,IF(G218&lt;=301,G218/3,G218/4))))</f>
        <v>731.89817999999991</v>
      </c>
    </row>
    <row r="219" spans="1:9" x14ac:dyDescent="0.25">
      <c r="A219" s="127" t="s">
        <v>64</v>
      </c>
      <c r="B219" s="127"/>
      <c r="C219" s="127"/>
      <c r="D219" s="127"/>
      <c r="E219" s="127"/>
      <c r="F219" s="127"/>
      <c r="G219" s="127"/>
      <c r="H219" s="127"/>
    </row>
    <row r="220" spans="1:9" x14ac:dyDescent="0.25">
      <c r="A220" s="39" t="s">
        <v>147</v>
      </c>
      <c r="B220" s="111" t="s">
        <v>409</v>
      </c>
      <c r="C220" s="112"/>
      <c r="D220" s="112"/>
      <c r="E220" s="112"/>
      <c r="F220" s="112"/>
      <c r="G220" s="112"/>
      <c r="H220" s="113"/>
    </row>
    <row r="221" spans="1:9" x14ac:dyDescent="0.25">
      <c r="A221" s="39" t="s">
        <v>147</v>
      </c>
      <c r="B221" s="111" t="str">
        <f>(IF(H149="Saleable area Loading :","We have considered Saleable area of Flats as per our Calculation.","We considered Saleable area of Flat as per Builder area Sheet."))</f>
        <v>We have considered Saleable area of Flats as per our Calculation.</v>
      </c>
      <c r="C221" s="112"/>
      <c r="D221" s="112"/>
      <c r="E221" s="112"/>
      <c r="F221" s="112"/>
      <c r="G221" s="112"/>
      <c r="H221" s="113"/>
    </row>
    <row r="222" spans="1:9" x14ac:dyDescent="0.25">
      <c r="A222" s="39" t="s">
        <v>147</v>
      </c>
      <c r="B222" s="111" t="str">
        <f>(IF(H115="Saleable area Loading :","We have considered Saleable area of Commercial as per our Calculation.","We considered Saleable area of Commercial as per Builder area Sheet."))</f>
        <v>We have considered Saleable area of Commercial as per our Calculation.</v>
      </c>
      <c r="C222" s="112"/>
      <c r="D222" s="112"/>
      <c r="E222" s="112"/>
      <c r="F222" s="112"/>
      <c r="G222" s="112"/>
      <c r="H222" s="113"/>
    </row>
    <row r="223" spans="1:9" x14ac:dyDescent="0.25">
      <c r="A223" s="39" t="s">
        <v>147</v>
      </c>
      <c r="B223" s="111" t="s">
        <v>118</v>
      </c>
      <c r="C223" s="112"/>
      <c r="D223" s="112"/>
      <c r="E223" s="112"/>
      <c r="F223" s="112"/>
      <c r="G223" s="112"/>
      <c r="H223" s="113"/>
    </row>
    <row r="224" spans="1:9" x14ac:dyDescent="0.25">
      <c r="A224" s="39" t="s">
        <v>147</v>
      </c>
      <c r="B224" s="111" t="s">
        <v>380</v>
      </c>
      <c r="C224" s="112"/>
      <c r="D224" s="112"/>
      <c r="E224" s="112"/>
      <c r="F224" s="112"/>
      <c r="G224" s="112"/>
      <c r="H224" s="113"/>
    </row>
    <row r="225" spans="1:15" x14ac:dyDescent="0.25">
      <c r="A225" s="39" t="s">
        <v>147</v>
      </c>
      <c r="B225" s="111" t="s">
        <v>146</v>
      </c>
      <c r="C225" s="112"/>
      <c r="D225" s="112"/>
      <c r="E225" s="112"/>
      <c r="F225" s="112"/>
      <c r="G225" s="112"/>
      <c r="H225" s="113"/>
    </row>
    <row r="226" spans="1:15" x14ac:dyDescent="0.25">
      <c r="A226" s="39" t="s">
        <v>147</v>
      </c>
      <c r="B226" s="111" t="s">
        <v>119</v>
      </c>
      <c r="C226" s="112"/>
      <c r="D226" s="112"/>
      <c r="E226" s="112"/>
      <c r="F226" s="112"/>
      <c r="G226" s="112"/>
      <c r="H226" s="113"/>
    </row>
    <row r="227" spans="1:15" ht="33.75" customHeight="1" x14ac:dyDescent="0.25">
      <c r="A227" s="39" t="s">
        <v>147</v>
      </c>
      <c r="B227" s="111" t="s">
        <v>148</v>
      </c>
      <c r="C227" s="112"/>
      <c r="D227" s="112"/>
      <c r="E227" s="112"/>
      <c r="F227" s="112"/>
      <c r="G227" s="112"/>
      <c r="H227" s="113"/>
    </row>
    <row r="228" spans="1:15" x14ac:dyDescent="0.25">
      <c r="A228" s="39" t="s">
        <v>147</v>
      </c>
      <c r="B228" s="111" t="s">
        <v>120</v>
      </c>
      <c r="C228" s="112"/>
      <c r="D228" s="112"/>
      <c r="E228" s="112"/>
      <c r="F228" s="112"/>
      <c r="G228" s="112"/>
      <c r="H228" s="113"/>
    </row>
    <row r="229" spans="1:15" hidden="1" x14ac:dyDescent="0.25">
      <c r="A229" s="43" t="s">
        <v>147</v>
      </c>
      <c r="B229" s="111" t="s">
        <v>173</v>
      </c>
      <c r="C229" s="112"/>
      <c r="D229" s="112"/>
      <c r="E229" s="112"/>
      <c r="F229" s="112"/>
      <c r="G229" s="112"/>
      <c r="H229" s="113"/>
    </row>
    <row r="230" spans="1:15" ht="15.75" hidden="1" customHeight="1" x14ac:dyDescent="0.25">
      <c r="A230" s="47" t="s">
        <v>147</v>
      </c>
      <c r="B230" s="172" t="s">
        <v>344</v>
      </c>
      <c r="C230" s="173"/>
      <c r="D230" s="173"/>
      <c r="E230" s="173"/>
      <c r="F230" s="173"/>
      <c r="G230" s="173"/>
      <c r="H230" s="174"/>
    </row>
    <row r="231" spans="1:15" ht="15.75" customHeight="1" x14ac:dyDescent="0.25">
      <c r="A231" s="75" t="s">
        <v>147</v>
      </c>
      <c r="B231" s="111" t="s">
        <v>405</v>
      </c>
      <c r="C231" s="112"/>
      <c r="D231" s="112"/>
      <c r="E231" s="112"/>
      <c r="F231" s="112"/>
      <c r="G231" s="112"/>
      <c r="H231" s="113"/>
      <c r="I231" s="111" t="s">
        <v>344</v>
      </c>
      <c r="J231" s="112"/>
      <c r="K231" s="112"/>
      <c r="L231" s="112"/>
      <c r="M231" s="112"/>
      <c r="N231" s="112"/>
      <c r="O231" s="113"/>
    </row>
    <row r="232" spans="1:15" x14ac:dyDescent="0.25">
      <c r="A232" s="75" t="s">
        <v>147</v>
      </c>
      <c r="B232" s="111" t="s">
        <v>406</v>
      </c>
      <c r="C232" s="112"/>
      <c r="D232" s="112"/>
      <c r="E232" s="112"/>
      <c r="F232" s="112"/>
      <c r="G232" s="112"/>
      <c r="H232" s="113"/>
    </row>
    <row r="233" spans="1:15" hidden="1" x14ac:dyDescent="0.25">
      <c r="A233" s="76" t="s">
        <v>147</v>
      </c>
      <c r="B233" s="172" t="s">
        <v>345</v>
      </c>
      <c r="C233" s="173"/>
      <c r="D233" s="173"/>
      <c r="E233" s="173"/>
      <c r="F233" s="173"/>
      <c r="G233" s="173"/>
      <c r="H233" s="174"/>
    </row>
    <row r="234" spans="1:15" x14ac:dyDescent="0.25">
      <c r="A234" s="203" t="s">
        <v>57</v>
      </c>
      <c r="B234" s="203"/>
      <c r="C234" s="203"/>
      <c r="D234" s="203"/>
      <c r="E234" s="203"/>
      <c r="F234" s="203"/>
      <c r="G234" s="203"/>
      <c r="H234" s="203"/>
    </row>
    <row r="235" spans="1:15" x14ac:dyDescent="0.25">
      <c r="A235" s="136" t="s">
        <v>58</v>
      </c>
      <c r="B235" s="136"/>
      <c r="C235" s="136"/>
      <c r="D235" s="136"/>
      <c r="E235" s="136"/>
      <c r="F235" s="136"/>
      <c r="G235" s="136"/>
      <c r="H235" s="136"/>
    </row>
    <row r="236" spans="1:15" x14ac:dyDescent="0.25">
      <c r="A236" s="169" t="s">
        <v>59</v>
      </c>
      <c r="B236" s="169"/>
      <c r="C236" s="169"/>
      <c r="D236" s="169"/>
      <c r="E236" s="169"/>
      <c r="F236" s="169"/>
      <c r="G236" s="169"/>
      <c r="H236" s="169"/>
    </row>
    <row r="237" spans="1:15" x14ac:dyDescent="0.25">
      <c r="A237" s="136" t="s">
        <v>60</v>
      </c>
      <c r="B237" s="136"/>
      <c r="C237" s="136"/>
      <c r="D237" s="136"/>
      <c r="E237" s="136"/>
      <c r="F237" s="136"/>
      <c r="G237" s="136"/>
      <c r="H237" s="136"/>
    </row>
    <row r="238" spans="1:15" x14ac:dyDescent="0.25">
      <c r="A238" s="136" t="s">
        <v>61</v>
      </c>
      <c r="B238" s="136"/>
      <c r="C238" s="136"/>
      <c r="D238" s="136"/>
      <c r="E238" s="136"/>
      <c r="F238" s="136"/>
      <c r="G238" s="136"/>
      <c r="H238" s="136"/>
    </row>
    <row r="239" spans="1:15" x14ac:dyDescent="0.25">
      <c r="A239" s="136" t="s">
        <v>121</v>
      </c>
      <c r="B239" s="136"/>
      <c r="C239" s="136"/>
      <c r="D239" s="136"/>
      <c r="E239" s="136"/>
      <c r="F239" s="136"/>
      <c r="G239" s="136"/>
      <c r="H239" s="136"/>
    </row>
    <row r="240" spans="1:15" x14ac:dyDescent="0.25">
      <c r="A240" s="131" t="s">
        <v>381</v>
      </c>
      <c r="B240" s="131"/>
      <c r="C240" s="131"/>
      <c r="D240" s="131"/>
      <c r="E240" s="131"/>
      <c r="F240" s="131"/>
      <c r="G240" s="131"/>
      <c r="H240" s="131"/>
    </row>
    <row r="241" spans="1:8" x14ac:dyDescent="0.25">
      <c r="A241" s="201" t="s">
        <v>73</v>
      </c>
      <c r="B241" s="201"/>
      <c r="C241" s="201" t="s">
        <v>384</v>
      </c>
      <c r="D241" s="201"/>
      <c r="E241" s="201" t="s">
        <v>103</v>
      </c>
      <c r="F241" s="201"/>
      <c r="G241" s="201" t="s">
        <v>408</v>
      </c>
      <c r="H241" s="201"/>
    </row>
    <row r="242" spans="1:8" x14ac:dyDescent="0.25">
      <c r="A242" s="200" t="s">
        <v>75</v>
      </c>
      <c r="B242" s="200"/>
      <c r="C242" s="200"/>
      <c r="D242" s="200"/>
      <c r="E242" s="200"/>
      <c r="F242" s="200"/>
      <c r="G242" s="200"/>
      <c r="H242" s="200"/>
    </row>
    <row r="243" spans="1:8" x14ac:dyDescent="0.25">
      <c r="A243" s="200"/>
      <c r="B243" s="200"/>
      <c r="C243" s="200"/>
      <c r="D243" s="200"/>
      <c r="E243" s="200"/>
      <c r="F243" s="200"/>
      <c r="G243" s="200"/>
      <c r="H243" s="200"/>
    </row>
    <row r="244" spans="1:8" x14ac:dyDescent="0.25">
      <c r="A244" s="200"/>
      <c r="B244" s="200"/>
      <c r="C244" s="200"/>
      <c r="D244" s="200"/>
      <c r="E244" s="200"/>
      <c r="F244" s="200"/>
      <c r="G244" s="200"/>
      <c r="H244" s="200"/>
    </row>
    <row r="245" spans="1:8" x14ac:dyDescent="0.25">
      <c r="A245" s="200"/>
      <c r="B245" s="200"/>
      <c r="C245" s="200"/>
      <c r="D245" s="200"/>
      <c r="E245" s="200"/>
      <c r="F245" s="200"/>
      <c r="G245" s="200"/>
      <c r="H245" s="200"/>
    </row>
    <row r="246" spans="1:8" x14ac:dyDescent="0.25">
      <c r="A246" s="33" t="s">
        <v>62</v>
      </c>
      <c r="B246" s="34"/>
      <c r="C246" s="34"/>
      <c r="D246" s="33" t="str">
        <f>E9</f>
        <v>Vishwajeet Heights</v>
      </c>
      <c r="F246" s="34"/>
      <c r="G246" s="34"/>
      <c r="H246" s="34"/>
    </row>
    <row r="247" spans="1:8" x14ac:dyDescent="0.25">
      <c r="A247" s="34"/>
      <c r="B247" s="34"/>
      <c r="C247" s="34"/>
      <c r="D247" s="34"/>
      <c r="E247" s="34"/>
      <c r="F247" s="34"/>
      <c r="G247" s="34"/>
      <c r="H247" s="34"/>
    </row>
    <row r="248" spans="1:8" x14ac:dyDescent="0.25">
      <c r="A248" s="34"/>
      <c r="B248" s="34"/>
      <c r="C248" s="34"/>
      <c r="D248" s="34"/>
      <c r="E248" s="34"/>
      <c r="F248" s="34"/>
      <c r="G248" s="34"/>
      <c r="H248" s="34"/>
    </row>
    <row r="264" spans="6:6" x14ac:dyDescent="0.25">
      <c r="F264"/>
    </row>
    <row r="289" spans="1:1" x14ac:dyDescent="0.25">
      <c r="A289" s="36" t="s">
        <v>158</v>
      </c>
    </row>
    <row r="315" hidden="1" x14ac:dyDescent="0.25"/>
    <row r="316" hidden="1" x14ac:dyDescent="0.25"/>
    <row r="317" hidden="1" x14ac:dyDescent="0.25"/>
    <row r="318" hidden="1" x14ac:dyDescent="0.25"/>
    <row r="319" hidden="1" x14ac:dyDescent="0.25"/>
    <row r="320" hidden="1" x14ac:dyDescent="0.25"/>
    <row r="321" spans="1:1" hidden="1" x14ac:dyDescent="0.25"/>
    <row r="322" spans="1:1" hidden="1" x14ac:dyDescent="0.25"/>
    <row r="323" spans="1:1" hidden="1" x14ac:dyDescent="0.25"/>
    <row r="324" spans="1:1" hidden="1" x14ac:dyDescent="0.25"/>
    <row r="325" spans="1:1" hidden="1" x14ac:dyDescent="0.25"/>
    <row r="326" spans="1:1" hidden="1" x14ac:dyDescent="0.25"/>
    <row r="327" spans="1:1" hidden="1" x14ac:dyDescent="0.25"/>
    <row r="328" spans="1:1" hidden="1" x14ac:dyDescent="0.25"/>
    <row r="329" spans="1:1" hidden="1" x14ac:dyDescent="0.25"/>
    <row r="330" spans="1:1" hidden="1" x14ac:dyDescent="0.25"/>
    <row r="331" spans="1:1" hidden="1" x14ac:dyDescent="0.25"/>
    <row r="333" spans="1:1" x14ac:dyDescent="0.25">
      <c r="A333" s="36" t="s">
        <v>63</v>
      </c>
    </row>
  </sheetData>
  <mergeCells count="10599">
    <mergeCell ref="I231:O231"/>
    <mergeCell ref="A78:B78"/>
    <mergeCell ref="A46:D46"/>
    <mergeCell ref="A47:D47"/>
    <mergeCell ref="D69:H69"/>
    <mergeCell ref="A44:D44"/>
    <mergeCell ref="E44:H44"/>
    <mergeCell ref="E45:H45"/>
    <mergeCell ref="E46:H46"/>
    <mergeCell ref="E47:H47"/>
    <mergeCell ref="C57:H57"/>
    <mergeCell ref="A48:H48"/>
    <mergeCell ref="D64:H64"/>
    <mergeCell ref="A64:C64"/>
    <mergeCell ref="A45:D45"/>
    <mergeCell ref="A49:B49"/>
    <mergeCell ref="C49:H49"/>
    <mergeCell ref="A65:C67"/>
    <mergeCell ref="D65:H65"/>
    <mergeCell ref="D66:H66"/>
    <mergeCell ref="G52:H52"/>
    <mergeCell ref="A61:H61"/>
    <mergeCell ref="A62:C62"/>
    <mergeCell ref="A40:B40"/>
    <mergeCell ref="B233:H233"/>
    <mergeCell ref="C115:C116"/>
    <mergeCell ref="B149:B150"/>
    <mergeCell ref="B222:H222"/>
    <mergeCell ref="A190:B190"/>
    <mergeCell ref="A183:B183"/>
    <mergeCell ref="A177:B177"/>
    <mergeCell ref="A182:B182"/>
    <mergeCell ref="A179:B179"/>
    <mergeCell ref="A178:B178"/>
    <mergeCell ref="E112:F112"/>
    <mergeCell ref="A205:B205"/>
    <mergeCell ref="A217:B217"/>
    <mergeCell ref="A212:B212"/>
    <mergeCell ref="A132:B132"/>
    <mergeCell ref="A147:B147"/>
    <mergeCell ref="A133:B133"/>
    <mergeCell ref="A207:B207"/>
    <mergeCell ref="A208:B208"/>
    <mergeCell ref="A209:B209"/>
    <mergeCell ref="A192:B192"/>
    <mergeCell ref="A122:B122"/>
    <mergeCell ref="A141:B141"/>
    <mergeCell ref="A142:B142"/>
    <mergeCell ref="B232:H232"/>
    <mergeCell ref="B231:H231"/>
    <mergeCell ref="G109:H109"/>
    <mergeCell ref="A90:E90"/>
    <mergeCell ref="C206:H206"/>
    <mergeCell ref="A206:B206"/>
    <mergeCell ref="A214:B214"/>
    <mergeCell ref="C214:H214"/>
    <mergeCell ref="A1:H1"/>
    <mergeCell ref="A2:H2"/>
    <mergeCell ref="A3:D3"/>
    <mergeCell ref="E3:H3"/>
    <mergeCell ref="A5:D5"/>
    <mergeCell ref="A9:D9"/>
    <mergeCell ref="E9:H9"/>
    <mergeCell ref="A10:D10"/>
    <mergeCell ref="E10:H10"/>
    <mergeCell ref="E5:H5"/>
    <mergeCell ref="A6:D6"/>
    <mergeCell ref="E6:H6"/>
    <mergeCell ref="A7:D7"/>
    <mergeCell ref="E7:H7"/>
    <mergeCell ref="A8:D8"/>
    <mergeCell ref="E8:H8"/>
    <mergeCell ref="A4:D4"/>
    <mergeCell ref="E4:H4"/>
    <mergeCell ref="A77:B77"/>
    <mergeCell ref="A75:B75"/>
    <mergeCell ref="C75:H75"/>
    <mergeCell ref="A70:C70"/>
    <mergeCell ref="D70:H70"/>
    <mergeCell ref="C77:H77"/>
    <mergeCell ref="A71:C71"/>
    <mergeCell ref="D71:H71"/>
    <mergeCell ref="A74:C74"/>
    <mergeCell ref="D74:H74"/>
    <mergeCell ref="A73:C73"/>
    <mergeCell ref="A36:B36"/>
    <mergeCell ref="C36:E36"/>
    <mergeCell ref="A31:D31"/>
    <mergeCell ref="E31:H31"/>
    <mergeCell ref="A32:D32"/>
    <mergeCell ref="E32:H32"/>
    <mergeCell ref="A28:D28"/>
    <mergeCell ref="E28:H28"/>
    <mergeCell ref="C33:E33"/>
    <mergeCell ref="F36:H36"/>
    <mergeCell ref="F33:H33"/>
    <mergeCell ref="A34:B34"/>
    <mergeCell ref="A33:B33"/>
    <mergeCell ref="C34:E34"/>
    <mergeCell ref="A35:B35"/>
    <mergeCell ref="C35:E35"/>
    <mergeCell ref="F34:H34"/>
    <mergeCell ref="F35:H35"/>
    <mergeCell ref="E27:H27"/>
    <mergeCell ref="A29:D29"/>
    <mergeCell ref="E29:H29"/>
    <mergeCell ref="A26:D26"/>
    <mergeCell ref="E26:H26"/>
    <mergeCell ref="A25:D25"/>
    <mergeCell ref="E25:H25"/>
    <mergeCell ref="A30:D30"/>
    <mergeCell ref="E30:H30"/>
    <mergeCell ref="A27:D27"/>
    <mergeCell ref="A38:H38"/>
    <mergeCell ref="A37:B37"/>
    <mergeCell ref="C37:E37"/>
    <mergeCell ref="A42:D42"/>
    <mergeCell ref="C21:D21"/>
    <mergeCell ref="E21:F21"/>
    <mergeCell ref="G21:H21"/>
    <mergeCell ref="A22:B22"/>
    <mergeCell ref="C22:D22"/>
    <mergeCell ref="E22:F22"/>
    <mergeCell ref="G22:H22"/>
    <mergeCell ref="E14:H14"/>
    <mergeCell ref="A15:D15"/>
    <mergeCell ref="A11:D11"/>
    <mergeCell ref="E11:H11"/>
    <mergeCell ref="A23:D24"/>
    <mergeCell ref="E23:H24"/>
    <mergeCell ref="E15:H15"/>
    <mergeCell ref="A16:B16"/>
    <mergeCell ref="C16:H16"/>
    <mergeCell ref="C17:H17"/>
    <mergeCell ref="A18:B18"/>
    <mergeCell ref="C18:H18"/>
    <mergeCell ref="A13:D13"/>
    <mergeCell ref="E13:H13"/>
    <mergeCell ref="A12:D12"/>
    <mergeCell ref="E12:H12"/>
    <mergeCell ref="A17:B17"/>
    <mergeCell ref="A14:D14"/>
    <mergeCell ref="A19:B19"/>
    <mergeCell ref="C19:D19"/>
    <mergeCell ref="E19:F19"/>
    <mergeCell ref="G19:H19"/>
    <mergeCell ref="A20:B20"/>
    <mergeCell ref="C20:D20"/>
    <mergeCell ref="G59:H59"/>
    <mergeCell ref="E43:H43"/>
    <mergeCell ref="A43:D43"/>
    <mergeCell ref="C40:H40"/>
    <mergeCell ref="C55:H55"/>
    <mergeCell ref="F37:H37"/>
    <mergeCell ref="C51:E51"/>
    <mergeCell ref="C50:E50"/>
    <mergeCell ref="G50:H50"/>
    <mergeCell ref="A51:B51"/>
    <mergeCell ref="G56:H56"/>
    <mergeCell ref="A58:B59"/>
    <mergeCell ref="C58:E58"/>
    <mergeCell ref="G58:H58"/>
    <mergeCell ref="G51:H51"/>
    <mergeCell ref="A52:B53"/>
    <mergeCell ref="A39:B39"/>
    <mergeCell ref="C39:H39"/>
    <mergeCell ref="C54:E54"/>
    <mergeCell ref="I15:P15"/>
    <mergeCell ref="F99:H99"/>
    <mergeCell ref="F97:H97"/>
    <mergeCell ref="A193:B193"/>
    <mergeCell ref="A114:H114"/>
    <mergeCell ref="G103:H103"/>
    <mergeCell ref="A98:E98"/>
    <mergeCell ref="A123:B123"/>
    <mergeCell ref="A60:B60"/>
    <mergeCell ref="C60:E60"/>
    <mergeCell ref="D62:H62"/>
    <mergeCell ref="F98:H98"/>
    <mergeCell ref="E103:F103"/>
    <mergeCell ref="A103:B103"/>
    <mergeCell ref="A105:B105"/>
    <mergeCell ref="C108:D108"/>
    <mergeCell ref="D72:H72"/>
    <mergeCell ref="D63:H63"/>
    <mergeCell ref="G60:H60"/>
    <mergeCell ref="A54:B55"/>
    <mergeCell ref="C59:E59"/>
    <mergeCell ref="A242:H245"/>
    <mergeCell ref="A241:B241"/>
    <mergeCell ref="E241:F241"/>
    <mergeCell ref="C241:D241"/>
    <mergeCell ref="G241:H241"/>
    <mergeCell ref="A102:H102"/>
    <mergeCell ref="A100:E100"/>
    <mergeCell ref="F100:H100"/>
    <mergeCell ref="A101:E101"/>
    <mergeCell ref="F101:H101"/>
    <mergeCell ref="A171:H171"/>
    <mergeCell ref="A109:B109"/>
    <mergeCell ref="A194:B194"/>
    <mergeCell ref="A104:B104"/>
    <mergeCell ref="A237:H237"/>
    <mergeCell ref="A107:H107"/>
    <mergeCell ref="A240:H240"/>
    <mergeCell ref="A238:H238"/>
    <mergeCell ref="A234:H234"/>
    <mergeCell ref="G108:H108"/>
    <mergeCell ref="B225:H225"/>
    <mergeCell ref="A215:B215"/>
    <mergeCell ref="A175:B175"/>
    <mergeCell ref="C112:D112"/>
    <mergeCell ref="A196:B196"/>
    <mergeCell ref="A93:E93"/>
    <mergeCell ref="A167:B167"/>
    <mergeCell ref="B227:H227"/>
    <mergeCell ref="G115:G116"/>
    <mergeCell ref="A213:B213"/>
    <mergeCell ref="B220:H220"/>
    <mergeCell ref="B221:H221"/>
    <mergeCell ref="B223:H223"/>
    <mergeCell ref="F94:H94"/>
    <mergeCell ref="A164:B164"/>
    <mergeCell ref="A125:B125"/>
    <mergeCell ref="A124:B124"/>
    <mergeCell ref="E42:H42"/>
    <mergeCell ref="A41:H41"/>
    <mergeCell ref="A68:C68"/>
    <mergeCell ref="E20:F20"/>
    <mergeCell ref="G20:H20"/>
    <mergeCell ref="A21:B21"/>
    <mergeCell ref="A235:H235"/>
    <mergeCell ref="A95:E95"/>
    <mergeCell ref="F95:H95"/>
    <mergeCell ref="A97:E97"/>
    <mergeCell ref="F92:H92"/>
    <mergeCell ref="A96:E96"/>
    <mergeCell ref="A148:H148"/>
    <mergeCell ref="E108:F108"/>
    <mergeCell ref="A113:H113"/>
    <mergeCell ref="A149:A150"/>
    <mergeCell ref="F149:F150"/>
    <mergeCell ref="A118:B118"/>
    <mergeCell ref="A119:B119"/>
    <mergeCell ref="A120:B120"/>
    <mergeCell ref="A121:B121"/>
    <mergeCell ref="A126:B126"/>
    <mergeCell ref="A127:B127"/>
    <mergeCell ref="A128:B128"/>
    <mergeCell ref="A152:B152"/>
    <mergeCell ref="A153:B153"/>
    <mergeCell ref="A154:B154"/>
    <mergeCell ref="A155:B155"/>
    <mergeCell ref="G54:H54"/>
    <mergeCell ref="A56:B57"/>
    <mergeCell ref="C56:E56"/>
    <mergeCell ref="A239:H239"/>
    <mergeCell ref="A236:H236"/>
    <mergeCell ref="A172:B172"/>
    <mergeCell ref="A108:B108"/>
    <mergeCell ref="D149:D150"/>
    <mergeCell ref="E149:E150"/>
    <mergeCell ref="F90:H90"/>
    <mergeCell ref="G104:H104"/>
    <mergeCell ref="F96:H96"/>
    <mergeCell ref="C103:D103"/>
    <mergeCell ref="C111:D111"/>
    <mergeCell ref="A151:H151"/>
    <mergeCell ref="A195:B195"/>
    <mergeCell ref="B224:H224"/>
    <mergeCell ref="A80:B80"/>
    <mergeCell ref="B230:H230"/>
    <mergeCell ref="C110:D110"/>
    <mergeCell ref="E110:F110"/>
    <mergeCell ref="A156:B156"/>
    <mergeCell ref="A157:B157"/>
    <mergeCell ref="A158:B158"/>
    <mergeCell ref="A159:B159"/>
    <mergeCell ref="A143:B143"/>
    <mergeCell ref="A69:C69"/>
    <mergeCell ref="D68:H68"/>
    <mergeCell ref="A81:B81"/>
    <mergeCell ref="E79:F88"/>
    <mergeCell ref="G79:H88"/>
    <mergeCell ref="A94:E94"/>
    <mergeCell ref="A111:B111"/>
    <mergeCell ref="E111:F111"/>
    <mergeCell ref="E78:F78"/>
    <mergeCell ref="A86:B86"/>
    <mergeCell ref="C109:D109"/>
    <mergeCell ref="E109:F109"/>
    <mergeCell ref="A117:H117"/>
    <mergeCell ref="E115:E116"/>
    <mergeCell ref="F91:H91"/>
    <mergeCell ref="A91:E91"/>
    <mergeCell ref="EC198:ED198"/>
    <mergeCell ref="EK198:EL198"/>
    <mergeCell ref="ES198:ET198"/>
    <mergeCell ref="A84:B84"/>
    <mergeCell ref="A50:B50"/>
    <mergeCell ref="D67:H67"/>
    <mergeCell ref="C52:E52"/>
    <mergeCell ref="A219:H219"/>
    <mergeCell ref="A216:B216"/>
    <mergeCell ref="A218:B218"/>
    <mergeCell ref="A211:H211"/>
    <mergeCell ref="A191:H191"/>
    <mergeCell ref="A72:C72"/>
    <mergeCell ref="D73:H73"/>
    <mergeCell ref="A79:B79"/>
    <mergeCell ref="G78:H78"/>
    <mergeCell ref="A87:B87"/>
    <mergeCell ref="A88:B88"/>
    <mergeCell ref="A99:E99"/>
    <mergeCell ref="G111:H111"/>
    <mergeCell ref="C105:D105"/>
    <mergeCell ref="E105:F105"/>
    <mergeCell ref="G105:H105"/>
    <mergeCell ref="A106:B106"/>
    <mergeCell ref="C106:D106"/>
    <mergeCell ref="E106:F106"/>
    <mergeCell ref="G106:H106"/>
    <mergeCell ref="A110:B110"/>
    <mergeCell ref="A92:E92"/>
    <mergeCell ref="A89:E89"/>
    <mergeCell ref="F93:H93"/>
    <mergeCell ref="F89:H89"/>
    <mergeCell ref="A83:B83"/>
    <mergeCell ref="A82:B82"/>
    <mergeCell ref="A176:B176"/>
    <mergeCell ref="A173:B173"/>
    <mergeCell ref="A174:B174"/>
    <mergeCell ref="F115:F116"/>
    <mergeCell ref="C104:D104"/>
    <mergeCell ref="E104:F104"/>
    <mergeCell ref="B115:B116"/>
    <mergeCell ref="A115:A116"/>
    <mergeCell ref="C149:C150"/>
    <mergeCell ref="G149:G150"/>
    <mergeCell ref="A165:B165"/>
    <mergeCell ref="A180:B180"/>
    <mergeCell ref="A181:B181"/>
    <mergeCell ref="A144:B144"/>
    <mergeCell ref="A85:B85"/>
    <mergeCell ref="A129:B129"/>
    <mergeCell ref="A130:B130"/>
    <mergeCell ref="A131:B131"/>
    <mergeCell ref="C53:H53"/>
    <mergeCell ref="L120:M120"/>
    <mergeCell ref="L119:M119"/>
    <mergeCell ref="L118:M118"/>
    <mergeCell ref="BA197:BB197"/>
    <mergeCell ref="BI197:BJ197"/>
    <mergeCell ref="BQ197:BR197"/>
    <mergeCell ref="BY197:BZ197"/>
    <mergeCell ref="CG197:CH197"/>
    <mergeCell ref="D115:D116"/>
    <mergeCell ref="G110:H110"/>
    <mergeCell ref="A63:C63"/>
    <mergeCell ref="CO197:CP197"/>
    <mergeCell ref="CW197:CX197"/>
    <mergeCell ref="DE197:DF197"/>
    <mergeCell ref="DM197:DN197"/>
    <mergeCell ref="M197:N197"/>
    <mergeCell ref="U197:V197"/>
    <mergeCell ref="AC197:AD197"/>
    <mergeCell ref="AK197:AL197"/>
    <mergeCell ref="AS197:AT197"/>
    <mergeCell ref="B229:H229"/>
    <mergeCell ref="A112:B112"/>
    <mergeCell ref="A168:B168"/>
    <mergeCell ref="A169:B169"/>
    <mergeCell ref="A170:B170"/>
    <mergeCell ref="A160:B160"/>
    <mergeCell ref="A161:B161"/>
    <mergeCell ref="A162:B162"/>
    <mergeCell ref="A163:B163"/>
    <mergeCell ref="A184:B184"/>
    <mergeCell ref="A185:B185"/>
    <mergeCell ref="A186:B186"/>
    <mergeCell ref="A187:B187"/>
    <mergeCell ref="A188:B188"/>
    <mergeCell ref="A189:B189"/>
    <mergeCell ref="A197:B197"/>
    <mergeCell ref="L129:M129"/>
    <mergeCell ref="L128:M128"/>
    <mergeCell ref="L125:M125"/>
    <mergeCell ref="G112:H112"/>
    <mergeCell ref="L126:M126"/>
    <mergeCell ref="A166:B166"/>
    <mergeCell ref="L127:M127"/>
    <mergeCell ref="A145:B145"/>
    <mergeCell ref="A146:B146"/>
    <mergeCell ref="A134:B134"/>
    <mergeCell ref="A135:B135"/>
    <mergeCell ref="A136:B136"/>
    <mergeCell ref="A137:B137"/>
    <mergeCell ref="A138:B138"/>
    <mergeCell ref="A139:B139"/>
    <mergeCell ref="A140:B140"/>
    <mergeCell ref="A201:B201"/>
    <mergeCell ref="A202:B202"/>
    <mergeCell ref="A203:B203"/>
    <mergeCell ref="A204:B204"/>
    <mergeCell ref="L117:M117"/>
    <mergeCell ref="B228:H228"/>
    <mergeCell ref="B226:H226"/>
    <mergeCell ref="LO197:LP197"/>
    <mergeCell ref="LW197:LX197"/>
    <mergeCell ref="ME197:MF197"/>
    <mergeCell ref="MM197:MN197"/>
    <mergeCell ref="MU197:MV197"/>
    <mergeCell ref="NC197:ND197"/>
    <mergeCell ref="NK197:NL197"/>
    <mergeCell ref="NS197:NT197"/>
    <mergeCell ref="OA197:OB197"/>
    <mergeCell ref="JI197:JJ197"/>
    <mergeCell ref="JQ197:JR197"/>
    <mergeCell ref="KA197:KB197"/>
    <mergeCell ref="KI197:KJ197"/>
    <mergeCell ref="KQ197:KR197"/>
    <mergeCell ref="KY197:KZ197"/>
    <mergeCell ref="LG197:LH197"/>
    <mergeCell ref="GO197:GP197"/>
    <mergeCell ref="GW197:GX197"/>
    <mergeCell ref="HE197:HF197"/>
    <mergeCell ref="HM197:HN197"/>
    <mergeCell ref="HU197:HV197"/>
    <mergeCell ref="IC197:ID197"/>
    <mergeCell ref="IK197:IL197"/>
    <mergeCell ref="IS197:IT197"/>
    <mergeCell ref="JA197:JB197"/>
    <mergeCell ref="DU197:DV197"/>
    <mergeCell ref="EC197:ED197"/>
    <mergeCell ref="EK197:EL197"/>
    <mergeCell ref="ES197:ET197"/>
    <mergeCell ref="FA197:FB197"/>
    <mergeCell ref="FI197:FJ197"/>
    <mergeCell ref="FQ197:FR197"/>
    <mergeCell ref="FY197:FZ197"/>
    <mergeCell ref="GG197:GH197"/>
    <mergeCell ref="WQ197:WR197"/>
    <mergeCell ref="WY197:WZ197"/>
    <mergeCell ref="XG197:XH197"/>
    <mergeCell ref="XO197:XP197"/>
    <mergeCell ref="XW197:XX197"/>
    <mergeCell ref="YE197:YF197"/>
    <mergeCell ref="YM197:YN197"/>
    <mergeCell ref="YU197:YV197"/>
    <mergeCell ref="ZC197:ZD197"/>
    <mergeCell ref="TW197:TX197"/>
    <mergeCell ref="UE197:UF197"/>
    <mergeCell ref="UM197:UN197"/>
    <mergeCell ref="UU197:UV197"/>
    <mergeCell ref="VC197:VD197"/>
    <mergeCell ref="VK197:VL197"/>
    <mergeCell ref="VS197:VT197"/>
    <mergeCell ref="WA197:WB197"/>
    <mergeCell ref="WI197:WJ197"/>
    <mergeCell ref="RC197:RD197"/>
    <mergeCell ref="RK197:RL197"/>
    <mergeCell ref="RS197:RT197"/>
    <mergeCell ref="SA197:SB197"/>
    <mergeCell ref="SI197:SJ197"/>
    <mergeCell ref="SQ197:SR197"/>
    <mergeCell ref="SY197:SZ197"/>
    <mergeCell ref="TG197:TH197"/>
    <mergeCell ref="TO197:TP197"/>
    <mergeCell ref="OI197:OJ197"/>
    <mergeCell ref="OQ197:OR197"/>
    <mergeCell ref="OY197:OZ197"/>
    <mergeCell ref="PG197:PH197"/>
    <mergeCell ref="PO197:PP197"/>
    <mergeCell ref="PW197:PX197"/>
    <mergeCell ref="QE197:QF197"/>
    <mergeCell ref="QM197:QN197"/>
    <mergeCell ref="QU197:QV197"/>
    <mergeCell ref="AHS197:AHT197"/>
    <mergeCell ref="AIA197:AIB197"/>
    <mergeCell ref="AII197:AIJ197"/>
    <mergeCell ref="AIQ197:AIR197"/>
    <mergeCell ref="AIY197:AIZ197"/>
    <mergeCell ref="AJG197:AJH197"/>
    <mergeCell ref="AJO197:AJP197"/>
    <mergeCell ref="AJW197:AJX197"/>
    <mergeCell ref="AKE197:AKF197"/>
    <mergeCell ref="AEY197:AEZ197"/>
    <mergeCell ref="AFG197:AFH197"/>
    <mergeCell ref="AFO197:AFP197"/>
    <mergeCell ref="AFW197:AFX197"/>
    <mergeCell ref="AGE197:AGF197"/>
    <mergeCell ref="AGM197:AGN197"/>
    <mergeCell ref="AGU197:AGV197"/>
    <mergeCell ref="AHC197:AHD197"/>
    <mergeCell ref="AHK197:AHL197"/>
    <mergeCell ref="ACE197:ACF197"/>
    <mergeCell ref="ACM197:ACN197"/>
    <mergeCell ref="ACU197:ACV197"/>
    <mergeCell ref="ADC197:ADD197"/>
    <mergeCell ref="ADK197:ADL197"/>
    <mergeCell ref="ADS197:ADT197"/>
    <mergeCell ref="AEA197:AEB197"/>
    <mergeCell ref="AEI197:AEJ197"/>
    <mergeCell ref="AEQ197:AER197"/>
    <mergeCell ref="ZK197:ZL197"/>
    <mergeCell ref="ZS197:ZT197"/>
    <mergeCell ref="AAA197:AAB197"/>
    <mergeCell ref="AAI197:AAJ197"/>
    <mergeCell ref="AAQ197:AAR197"/>
    <mergeCell ref="AAY197:AAZ197"/>
    <mergeCell ref="ABG197:ABH197"/>
    <mergeCell ref="ABO197:ABP197"/>
    <mergeCell ref="ABW197:ABX197"/>
    <mergeCell ref="ASU197:ASV197"/>
    <mergeCell ref="ATC197:ATD197"/>
    <mergeCell ref="ATK197:ATL197"/>
    <mergeCell ref="ATS197:ATT197"/>
    <mergeCell ref="AUA197:AUB197"/>
    <mergeCell ref="AUI197:AUJ197"/>
    <mergeCell ref="AUQ197:AUR197"/>
    <mergeCell ref="AUY197:AUZ197"/>
    <mergeCell ref="AVG197:AVH197"/>
    <mergeCell ref="AQA197:AQB197"/>
    <mergeCell ref="AQI197:AQJ197"/>
    <mergeCell ref="AQQ197:AQR197"/>
    <mergeCell ref="AQY197:AQZ197"/>
    <mergeCell ref="ARG197:ARH197"/>
    <mergeCell ref="ARO197:ARP197"/>
    <mergeCell ref="ARW197:ARX197"/>
    <mergeCell ref="ASE197:ASF197"/>
    <mergeCell ref="ASM197:ASN197"/>
    <mergeCell ref="ANG197:ANH197"/>
    <mergeCell ref="ANO197:ANP197"/>
    <mergeCell ref="ANW197:ANX197"/>
    <mergeCell ref="AOE197:AOF197"/>
    <mergeCell ref="AOM197:AON197"/>
    <mergeCell ref="AOU197:AOV197"/>
    <mergeCell ref="APC197:APD197"/>
    <mergeCell ref="APK197:APL197"/>
    <mergeCell ref="APS197:APT197"/>
    <mergeCell ref="AKM197:AKN197"/>
    <mergeCell ref="AKU197:AKV197"/>
    <mergeCell ref="ALC197:ALD197"/>
    <mergeCell ref="ALK197:ALL197"/>
    <mergeCell ref="ALS197:ALT197"/>
    <mergeCell ref="AMA197:AMB197"/>
    <mergeCell ref="AMI197:AMJ197"/>
    <mergeCell ref="AMQ197:AMR197"/>
    <mergeCell ref="AMY197:AMZ197"/>
    <mergeCell ref="BDW197:BDX197"/>
    <mergeCell ref="BEE197:BEF197"/>
    <mergeCell ref="BEM197:BEN197"/>
    <mergeCell ref="BEU197:BEV197"/>
    <mergeCell ref="BFC197:BFD197"/>
    <mergeCell ref="BFK197:BFL197"/>
    <mergeCell ref="BFS197:BFT197"/>
    <mergeCell ref="BGA197:BGB197"/>
    <mergeCell ref="BGI197:BGJ197"/>
    <mergeCell ref="BBC197:BBD197"/>
    <mergeCell ref="BBK197:BBL197"/>
    <mergeCell ref="BBS197:BBT197"/>
    <mergeCell ref="BCA197:BCB197"/>
    <mergeCell ref="BCI197:BCJ197"/>
    <mergeCell ref="BCQ197:BCR197"/>
    <mergeCell ref="BCY197:BCZ197"/>
    <mergeCell ref="BDG197:BDH197"/>
    <mergeCell ref="BDO197:BDP197"/>
    <mergeCell ref="AYI197:AYJ197"/>
    <mergeCell ref="AYQ197:AYR197"/>
    <mergeCell ref="AYY197:AYZ197"/>
    <mergeCell ref="AZG197:AZH197"/>
    <mergeCell ref="AZO197:AZP197"/>
    <mergeCell ref="AZW197:AZX197"/>
    <mergeCell ref="BAE197:BAF197"/>
    <mergeCell ref="BAM197:BAN197"/>
    <mergeCell ref="BAU197:BAV197"/>
    <mergeCell ref="AVO197:AVP197"/>
    <mergeCell ref="AVW197:AVX197"/>
    <mergeCell ref="AWE197:AWF197"/>
    <mergeCell ref="AWM197:AWN197"/>
    <mergeCell ref="AWU197:AWV197"/>
    <mergeCell ref="AXC197:AXD197"/>
    <mergeCell ref="AXK197:AXL197"/>
    <mergeCell ref="AXS197:AXT197"/>
    <mergeCell ref="AYA197:AYB197"/>
    <mergeCell ref="BOY197:BOZ197"/>
    <mergeCell ref="BPG197:BPH197"/>
    <mergeCell ref="BPO197:BPP197"/>
    <mergeCell ref="BPW197:BPX197"/>
    <mergeCell ref="BQE197:BQF197"/>
    <mergeCell ref="BQM197:BQN197"/>
    <mergeCell ref="BQU197:BQV197"/>
    <mergeCell ref="BRC197:BRD197"/>
    <mergeCell ref="BRK197:BRL197"/>
    <mergeCell ref="BME197:BMF197"/>
    <mergeCell ref="BMM197:BMN197"/>
    <mergeCell ref="BMU197:BMV197"/>
    <mergeCell ref="BNC197:BND197"/>
    <mergeCell ref="BNK197:BNL197"/>
    <mergeCell ref="BNS197:BNT197"/>
    <mergeCell ref="BOA197:BOB197"/>
    <mergeCell ref="BOI197:BOJ197"/>
    <mergeCell ref="BOQ197:BOR197"/>
    <mergeCell ref="BJK197:BJL197"/>
    <mergeCell ref="BJS197:BJT197"/>
    <mergeCell ref="BKA197:BKB197"/>
    <mergeCell ref="BKI197:BKJ197"/>
    <mergeCell ref="BKQ197:BKR197"/>
    <mergeCell ref="BKY197:BKZ197"/>
    <mergeCell ref="BLG197:BLH197"/>
    <mergeCell ref="BLO197:BLP197"/>
    <mergeCell ref="BLW197:BLX197"/>
    <mergeCell ref="BGQ197:BGR197"/>
    <mergeCell ref="BGY197:BGZ197"/>
    <mergeCell ref="BHG197:BHH197"/>
    <mergeCell ref="BHO197:BHP197"/>
    <mergeCell ref="BHW197:BHX197"/>
    <mergeCell ref="BIE197:BIF197"/>
    <mergeCell ref="BIM197:BIN197"/>
    <mergeCell ref="BIU197:BIV197"/>
    <mergeCell ref="BJC197:BJD197"/>
    <mergeCell ref="CAA197:CAB197"/>
    <mergeCell ref="CAI197:CAJ197"/>
    <mergeCell ref="CAQ197:CAR197"/>
    <mergeCell ref="CAY197:CAZ197"/>
    <mergeCell ref="CBG197:CBH197"/>
    <mergeCell ref="CBO197:CBP197"/>
    <mergeCell ref="CBW197:CBX197"/>
    <mergeCell ref="CCE197:CCF197"/>
    <mergeCell ref="CCM197:CCN197"/>
    <mergeCell ref="BXG197:BXH197"/>
    <mergeCell ref="BXO197:BXP197"/>
    <mergeCell ref="BXW197:BXX197"/>
    <mergeCell ref="BYE197:BYF197"/>
    <mergeCell ref="BYM197:BYN197"/>
    <mergeCell ref="BYU197:BYV197"/>
    <mergeCell ref="BZC197:BZD197"/>
    <mergeCell ref="BZK197:BZL197"/>
    <mergeCell ref="BZS197:BZT197"/>
    <mergeCell ref="BUM197:BUN197"/>
    <mergeCell ref="BUU197:BUV197"/>
    <mergeCell ref="BVC197:BVD197"/>
    <mergeCell ref="BVK197:BVL197"/>
    <mergeCell ref="BVS197:BVT197"/>
    <mergeCell ref="BWA197:BWB197"/>
    <mergeCell ref="BWI197:BWJ197"/>
    <mergeCell ref="BWQ197:BWR197"/>
    <mergeCell ref="BWY197:BWZ197"/>
    <mergeCell ref="BRS197:BRT197"/>
    <mergeCell ref="BSA197:BSB197"/>
    <mergeCell ref="BSI197:BSJ197"/>
    <mergeCell ref="BSQ197:BSR197"/>
    <mergeCell ref="BSY197:BSZ197"/>
    <mergeCell ref="BTG197:BTH197"/>
    <mergeCell ref="BTO197:BTP197"/>
    <mergeCell ref="BTW197:BTX197"/>
    <mergeCell ref="BUE197:BUF197"/>
    <mergeCell ref="CLC197:CLD197"/>
    <mergeCell ref="CLK197:CLL197"/>
    <mergeCell ref="CLS197:CLT197"/>
    <mergeCell ref="CMA197:CMB197"/>
    <mergeCell ref="CMI197:CMJ197"/>
    <mergeCell ref="CMQ197:CMR197"/>
    <mergeCell ref="CMY197:CMZ197"/>
    <mergeCell ref="CNG197:CNH197"/>
    <mergeCell ref="CNO197:CNP197"/>
    <mergeCell ref="CII197:CIJ197"/>
    <mergeCell ref="CIQ197:CIR197"/>
    <mergeCell ref="CIY197:CIZ197"/>
    <mergeCell ref="CJG197:CJH197"/>
    <mergeCell ref="CJO197:CJP197"/>
    <mergeCell ref="CJW197:CJX197"/>
    <mergeCell ref="CKE197:CKF197"/>
    <mergeCell ref="CKM197:CKN197"/>
    <mergeCell ref="CKU197:CKV197"/>
    <mergeCell ref="CFO197:CFP197"/>
    <mergeCell ref="CFW197:CFX197"/>
    <mergeCell ref="CGE197:CGF197"/>
    <mergeCell ref="CGM197:CGN197"/>
    <mergeCell ref="CGU197:CGV197"/>
    <mergeCell ref="CHC197:CHD197"/>
    <mergeCell ref="CHK197:CHL197"/>
    <mergeCell ref="CHS197:CHT197"/>
    <mergeCell ref="CIA197:CIB197"/>
    <mergeCell ref="CCU197:CCV197"/>
    <mergeCell ref="CDC197:CDD197"/>
    <mergeCell ref="CDK197:CDL197"/>
    <mergeCell ref="CDS197:CDT197"/>
    <mergeCell ref="CEA197:CEB197"/>
    <mergeCell ref="CEI197:CEJ197"/>
    <mergeCell ref="CEQ197:CER197"/>
    <mergeCell ref="CEY197:CEZ197"/>
    <mergeCell ref="CFG197:CFH197"/>
    <mergeCell ref="CWE197:CWF197"/>
    <mergeCell ref="CWM197:CWN197"/>
    <mergeCell ref="CWU197:CWV197"/>
    <mergeCell ref="CXC197:CXD197"/>
    <mergeCell ref="CXK197:CXL197"/>
    <mergeCell ref="CXS197:CXT197"/>
    <mergeCell ref="CYA197:CYB197"/>
    <mergeCell ref="CYI197:CYJ197"/>
    <mergeCell ref="CYQ197:CYR197"/>
    <mergeCell ref="CTK197:CTL197"/>
    <mergeCell ref="CTS197:CTT197"/>
    <mergeCell ref="CUA197:CUB197"/>
    <mergeCell ref="CUI197:CUJ197"/>
    <mergeCell ref="CUQ197:CUR197"/>
    <mergeCell ref="CUY197:CUZ197"/>
    <mergeCell ref="CVG197:CVH197"/>
    <mergeCell ref="CVO197:CVP197"/>
    <mergeCell ref="CVW197:CVX197"/>
    <mergeCell ref="CQQ197:CQR197"/>
    <mergeCell ref="CQY197:CQZ197"/>
    <mergeCell ref="CRG197:CRH197"/>
    <mergeCell ref="CRO197:CRP197"/>
    <mergeCell ref="CRW197:CRX197"/>
    <mergeCell ref="CSE197:CSF197"/>
    <mergeCell ref="CSM197:CSN197"/>
    <mergeCell ref="CSU197:CSV197"/>
    <mergeCell ref="CTC197:CTD197"/>
    <mergeCell ref="CNW197:CNX197"/>
    <mergeCell ref="COE197:COF197"/>
    <mergeCell ref="COM197:CON197"/>
    <mergeCell ref="COU197:COV197"/>
    <mergeCell ref="CPC197:CPD197"/>
    <mergeCell ref="CPK197:CPL197"/>
    <mergeCell ref="CPS197:CPT197"/>
    <mergeCell ref="CQA197:CQB197"/>
    <mergeCell ref="CQI197:CQJ197"/>
    <mergeCell ref="DHG197:DHH197"/>
    <mergeCell ref="DHO197:DHP197"/>
    <mergeCell ref="DHW197:DHX197"/>
    <mergeCell ref="DIE197:DIF197"/>
    <mergeCell ref="DIM197:DIN197"/>
    <mergeCell ref="DIU197:DIV197"/>
    <mergeCell ref="DJC197:DJD197"/>
    <mergeCell ref="DJK197:DJL197"/>
    <mergeCell ref="DJS197:DJT197"/>
    <mergeCell ref="DEM197:DEN197"/>
    <mergeCell ref="DEU197:DEV197"/>
    <mergeCell ref="DFC197:DFD197"/>
    <mergeCell ref="DFK197:DFL197"/>
    <mergeCell ref="DFS197:DFT197"/>
    <mergeCell ref="DGA197:DGB197"/>
    <mergeCell ref="DGI197:DGJ197"/>
    <mergeCell ref="DGQ197:DGR197"/>
    <mergeCell ref="DGY197:DGZ197"/>
    <mergeCell ref="DBS197:DBT197"/>
    <mergeCell ref="DCA197:DCB197"/>
    <mergeCell ref="DCI197:DCJ197"/>
    <mergeCell ref="DCQ197:DCR197"/>
    <mergeCell ref="DCY197:DCZ197"/>
    <mergeCell ref="DDG197:DDH197"/>
    <mergeCell ref="DDO197:DDP197"/>
    <mergeCell ref="DDW197:DDX197"/>
    <mergeCell ref="DEE197:DEF197"/>
    <mergeCell ref="CYY197:CYZ197"/>
    <mergeCell ref="CZG197:CZH197"/>
    <mergeCell ref="CZO197:CZP197"/>
    <mergeCell ref="CZW197:CZX197"/>
    <mergeCell ref="DAE197:DAF197"/>
    <mergeCell ref="DAM197:DAN197"/>
    <mergeCell ref="DAU197:DAV197"/>
    <mergeCell ref="DBC197:DBD197"/>
    <mergeCell ref="DBK197:DBL197"/>
    <mergeCell ref="DSI197:DSJ197"/>
    <mergeCell ref="DSQ197:DSR197"/>
    <mergeCell ref="DSY197:DSZ197"/>
    <mergeCell ref="DTG197:DTH197"/>
    <mergeCell ref="DTO197:DTP197"/>
    <mergeCell ref="DTW197:DTX197"/>
    <mergeCell ref="DUE197:DUF197"/>
    <mergeCell ref="DUM197:DUN197"/>
    <mergeCell ref="DUU197:DUV197"/>
    <mergeCell ref="DPO197:DPP197"/>
    <mergeCell ref="DPW197:DPX197"/>
    <mergeCell ref="DQE197:DQF197"/>
    <mergeCell ref="DQM197:DQN197"/>
    <mergeCell ref="DQU197:DQV197"/>
    <mergeCell ref="DRC197:DRD197"/>
    <mergeCell ref="DRK197:DRL197"/>
    <mergeCell ref="DRS197:DRT197"/>
    <mergeCell ref="DSA197:DSB197"/>
    <mergeCell ref="DMU197:DMV197"/>
    <mergeCell ref="DNC197:DND197"/>
    <mergeCell ref="DNK197:DNL197"/>
    <mergeCell ref="DNS197:DNT197"/>
    <mergeCell ref="DOA197:DOB197"/>
    <mergeCell ref="DOI197:DOJ197"/>
    <mergeCell ref="DOQ197:DOR197"/>
    <mergeCell ref="DOY197:DOZ197"/>
    <mergeCell ref="DPG197:DPH197"/>
    <mergeCell ref="DKA197:DKB197"/>
    <mergeCell ref="DKI197:DKJ197"/>
    <mergeCell ref="DKQ197:DKR197"/>
    <mergeCell ref="DKY197:DKZ197"/>
    <mergeCell ref="DLG197:DLH197"/>
    <mergeCell ref="DLO197:DLP197"/>
    <mergeCell ref="DLW197:DLX197"/>
    <mergeCell ref="DME197:DMF197"/>
    <mergeCell ref="DMM197:DMN197"/>
    <mergeCell ref="EDK197:EDL197"/>
    <mergeCell ref="EDS197:EDT197"/>
    <mergeCell ref="EEA197:EEB197"/>
    <mergeCell ref="EEI197:EEJ197"/>
    <mergeCell ref="EEQ197:EER197"/>
    <mergeCell ref="EEY197:EEZ197"/>
    <mergeCell ref="EFG197:EFH197"/>
    <mergeCell ref="EFO197:EFP197"/>
    <mergeCell ref="EFW197:EFX197"/>
    <mergeCell ref="EAQ197:EAR197"/>
    <mergeCell ref="EAY197:EAZ197"/>
    <mergeCell ref="EBG197:EBH197"/>
    <mergeCell ref="EBO197:EBP197"/>
    <mergeCell ref="EBW197:EBX197"/>
    <mergeCell ref="ECE197:ECF197"/>
    <mergeCell ref="ECM197:ECN197"/>
    <mergeCell ref="ECU197:ECV197"/>
    <mergeCell ref="EDC197:EDD197"/>
    <mergeCell ref="DXW197:DXX197"/>
    <mergeCell ref="DYE197:DYF197"/>
    <mergeCell ref="DYM197:DYN197"/>
    <mergeCell ref="DYU197:DYV197"/>
    <mergeCell ref="DZC197:DZD197"/>
    <mergeCell ref="DZK197:DZL197"/>
    <mergeCell ref="DZS197:DZT197"/>
    <mergeCell ref="EAA197:EAB197"/>
    <mergeCell ref="EAI197:EAJ197"/>
    <mergeCell ref="DVC197:DVD197"/>
    <mergeCell ref="DVK197:DVL197"/>
    <mergeCell ref="DVS197:DVT197"/>
    <mergeCell ref="DWA197:DWB197"/>
    <mergeCell ref="DWI197:DWJ197"/>
    <mergeCell ref="DWQ197:DWR197"/>
    <mergeCell ref="DWY197:DWZ197"/>
    <mergeCell ref="DXG197:DXH197"/>
    <mergeCell ref="DXO197:DXP197"/>
    <mergeCell ref="EOM197:EON197"/>
    <mergeCell ref="EOU197:EOV197"/>
    <mergeCell ref="EPC197:EPD197"/>
    <mergeCell ref="EPK197:EPL197"/>
    <mergeCell ref="EPS197:EPT197"/>
    <mergeCell ref="EQA197:EQB197"/>
    <mergeCell ref="EQI197:EQJ197"/>
    <mergeCell ref="EQQ197:EQR197"/>
    <mergeCell ref="EQY197:EQZ197"/>
    <mergeCell ref="ELS197:ELT197"/>
    <mergeCell ref="EMA197:EMB197"/>
    <mergeCell ref="EMI197:EMJ197"/>
    <mergeCell ref="EMQ197:EMR197"/>
    <mergeCell ref="EMY197:EMZ197"/>
    <mergeCell ref="ENG197:ENH197"/>
    <mergeCell ref="ENO197:ENP197"/>
    <mergeCell ref="ENW197:ENX197"/>
    <mergeCell ref="EOE197:EOF197"/>
    <mergeCell ref="EIY197:EIZ197"/>
    <mergeCell ref="EJG197:EJH197"/>
    <mergeCell ref="EJO197:EJP197"/>
    <mergeCell ref="EJW197:EJX197"/>
    <mergeCell ref="EKE197:EKF197"/>
    <mergeCell ref="EKM197:EKN197"/>
    <mergeCell ref="EKU197:EKV197"/>
    <mergeCell ref="ELC197:ELD197"/>
    <mergeCell ref="ELK197:ELL197"/>
    <mergeCell ref="EGE197:EGF197"/>
    <mergeCell ref="EGM197:EGN197"/>
    <mergeCell ref="EGU197:EGV197"/>
    <mergeCell ref="EHC197:EHD197"/>
    <mergeCell ref="EHK197:EHL197"/>
    <mergeCell ref="EHS197:EHT197"/>
    <mergeCell ref="EIA197:EIB197"/>
    <mergeCell ref="EII197:EIJ197"/>
    <mergeCell ref="EIQ197:EIR197"/>
    <mergeCell ref="EZO197:EZP197"/>
    <mergeCell ref="EZW197:EZX197"/>
    <mergeCell ref="FAE197:FAF197"/>
    <mergeCell ref="FAM197:FAN197"/>
    <mergeCell ref="FAU197:FAV197"/>
    <mergeCell ref="FBC197:FBD197"/>
    <mergeCell ref="FBK197:FBL197"/>
    <mergeCell ref="FBS197:FBT197"/>
    <mergeCell ref="FCA197:FCB197"/>
    <mergeCell ref="EWU197:EWV197"/>
    <mergeCell ref="EXC197:EXD197"/>
    <mergeCell ref="EXK197:EXL197"/>
    <mergeCell ref="EXS197:EXT197"/>
    <mergeCell ref="EYA197:EYB197"/>
    <mergeCell ref="EYI197:EYJ197"/>
    <mergeCell ref="EYQ197:EYR197"/>
    <mergeCell ref="EYY197:EYZ197"/>
    <mergeCell ref="EZG197:EZH197"/>
    <mergeCell ref="EUA197:EUB197"/>
    <mergeCell ref="EUI197:EUJ197"/>
    <mergeCell ref="EUQ197:EUR197"/>
    <mergeCell ref="EUY197:EUZ197"/>
    <mergeCell ref="EVG197:EVH197"/>
    <mergeCell ref="EVO197:EVP197"/>
    <mergeCell ref="EVW197:EVX197"/>
    <mergeCell ref="EWE197:EWF197"/>
    <mergeCell ref="EWM197:EWN197"/>
    <mergeCell ref="ERG197:ERH197"/>
    <mergeCell ref="ERO197:ERP197"/>
    <mergeCell ref="ERW197:ERX197"/>
    <mergeCell ref="ESE197:ESF197"/>
    <mergeCell ref="ESM197:ESN197"/>
    <mergeCell ref="ESU197:ESV197"/>
    <mergeCell ref="ETC197:ETD197"/>
    <mergeCell ref="ETK197:ETL197"/>
    <mergeCell ref="ETS197:ETT197"/>
    <mergeCell ref="FKQ197:FKR197"/>
    <mergeCell ref="FKY197:FKZ197"/>
    <mergeCell ref="FLG197:FLH197"/>
    <mergeCell ref="FLO197:FLP197"/>
    <mergeCell ref="FLW197:FLX197"/>
    <mergeCell ref="FME197:FMF197"/>
    <mergeCell ref="FMM197:FMN197"/>
    <mergeCell ref="FMU197:FMV197"/>
    <mergeCell ref="FNC197:FND197"/>
    <mergeCell ref="FHW197:FHX197"/>
    <mergeCell ref="FIE197:FIF197"/>
    <mergeCell ref="FIM197:FIN197"/>
    <mergeCell ref="FIU197:FIV197"/>
    <mergeCell ref="FJC197:FJD197"/>
    <mergeCell ref="FJK197:FJL197"/>
    <mergeCell ref="FJS197:FJT197"/>
    <mergeCell ref="FKA197:FKB197"/>
    <mergeCell ref="FKI197:FKJ197"/>
    <mergeCell ref="FFC197:FFD197"/>
    <mergeCell ref="FFK197:FFL197"/>
    <mergeCell ref="FFS197:FFT197"/>
    <mergeCell ref="FGA197:FGB197"/>
    <mergeCell ref="FGI197:FGJ197"/>
    <mergeCell ref="FGQ197:FGR197"/>
    <mergeCell ref="FGY197:FGZ197"/>
    <mergeCell ref="FHG197:FHH197"/>
    <mergeCell ref="FHO197:FHP197"/>
    <mergeCell ref="FCI197:FCJ197"/>
    <mergeCell ref="FCQ197:FCR197"/>
    <mergeCell ref="FCY197:FCZ197"/>
    <mergeCell ref="FDG197:FDH197"/>
    <mergeCell ref="FDO197:FDP197"/>
    <mergeCell ref="FDW197:FDX197"/>
    <mergeCell ref="FEE197:FEF197"/>
    <mergeCell ref="FEM197:FEN197"/>
    <mergeCell ref="FEU197:FEV197"/>
    <mergeCell ref="FVS197:FVT197"/>
    <mergeCell ref="FWA197:FWB197"/>
    <mergeCell ref="FWI197:FWJ197"/>
    <mergeCell ref="FWQ197:FWR197"/>
    <mergeCell ref="FWY197:FWZ197"/>
    <mergeCell ref="FXG197:FXH197"/>
    <mergeCell ref="FXO197:FXP197"/>
    <mergeCell ref="FXW197:FXX197"/>
    <mergeCell ref="FYE197:FYF197"/>
    <mergeCell ref="FSY197:FSZ197"/>
    <mergeCell ref="FTG197:FTH197"/>
    <mergeCell ref="FTO197:FTP197"/>
    <mergeCell ref="FTW197:FTX197"/>
    <mergeCell ref="FUE197:FUF197"/>
    <mergeCell ref="FUM197:FUN197"/>
    <mergeCell ref="FUU197:FUV197"/>
    <mergeCell ref="FVC197:FVD197"/>
    <mergeCell ref="FVK197:FVL197"/>
    <mergeCell ref="FQE197:FQF197"/>
    <mergeCell ref="FQM197:FQN197"/>
    <mergeCell ref="FQU197:FQV197"/>
    <mergeCell ref="FRC197:FRD197"/>
    <mergeCell ref="FRK197:FRL197"/>
    <mergeCell ref="FRS197:FRT197"/>
    <mergeCell ref="FSA197:FSB197"/>
    <mergeCell ref="FSI197:FSJ197"/>
    <mergeCell ref="FSQ197:FSR197"/>
    <mergeCell ref="FNK197:FNL197"/>
    <mergeCell ref="FNS197:FNT197"/>
    <mergeCell ref="FOA197:FOB197"/>
    <mergeCell ref="FOI197:FOJ197"/>
    <mergeCell ref="FOQ197:FOR197"/>
    <mergeCell ref="FOY197:FOZ197"/>
    <mergeCell ref="FPG197:FPH197"/>
    <mergeCell ref="FPO197:FPP197"/>
    <mergeCell ref="FPW197:FPX197"/>
    <mergeCell ref="GGU197:GGV197"/>
    <mergeCell ref="GHC197:GHD197"/>
    <mergeCell ref="GHK197:GHL197"/>
    <mergeCell ref="GHS197:GHT197"/>
    <mergeCell ref="GIA197:GIB197"/>
    <mergeCell ref="GII197:GIJ197"/>
    <mergeCell ref="GIQ197:GIR197"/>
    <mergeCell ref="GIY197:GIZ197"/>
    <mergeCell ref="GJG197:GJH197"/>
    <mergeCell ref="GEA197:GEB197"/>
    <mergeCell ref="GEI197:GEJ197"/>
    <mergeCell ref="GEQ197:GER197"/>
    <mergeCell ref="GEY197:GEZ197"/>
    <mergeCell ref="GFG197:GFH197"/>
    <mergeCell ref="GFO197:GFP197"/>
    <mergeCell ref="GFW197:GFX197"/>
    <mergeCell ref="GGE197:GGF197"/>
    <mergeCell ref="GGM197:GGN197"/>
    <mergeCell ref="GBG197:GBH197"/>
    <mergeCell ref="GBO197:GBP197"/>
    <mergeCell ref="GBW197:GBX197"/>
    <mergeCell ref="GCE197:GCF197"/>
    <mergeCell ref="GCM197:GCN197"/>
    <mergeCell ref="GCU197:GCV197"/>
    <mergeCell ref="GDC197:GDD197"/>
    <mergeCell ref="GDK197:GDL197"/>
    <mergeCell ref="GDS197:GDT197"/>
    <mergeCell ref="FYM197:FYN197"/>
    <mergeCell ref="FYU197:FYV197"/>
    <mergeCell ref="FZC197:FZD197"/>
    <mergeCell ref="FZK197:FZL197"/>
    <mergeCell ref="FZS197:FZT197"/>
    <mergeCell ref="GAA197:GAB197"/>
    <mergeCell ref="GAI197:GAJ197"/>
    <mergeCell ref="GAQ197:GAR197"/>
    <mergeCell ref="GAY197:GAZ197"/>
    <mergeCell ref="GRW197:GRX197"/>
    <mergeCell ref="GSE197:GSF197"/>
    <mergeCell ref="GSM197:GSN197"/>
    <mergeCell ref="GSU197:GSV197"/>
    <mergeCell ref="GTC197:GTD197"/>
    <mergeCell ref="GTK197:GTL197"/>
    <mergeCell ref="GTS197:GTT197"/>
    <mergeCell ref="GUA197:GUB197"/>
    <mergeCell ref="GUI197:GUJ197"/>
    <mergeCell ref="GPC197:GPD197"/>
    <mergeCell ref="GPK197:GPL197"/>
    <mergeCell ref="GPS197:GPT197"/>
    <mergeCell ref="GQA197:GQB197"/>
    <mergeCell ref="GQI197:GQJ197"/>
    <mergeCell ref="GQQ197:GQR197"/>
    <mergeCell ref="GQY197:GQZ197"/>
    <mergeCell ref="GRG197:GRH197"/>
    <mergeCell ref="GRO197:GRP197"/>
    <mergeCell ref="GMI197:GMJ197"/>
    <mergeCell ref="GMQ197:GMR197"/>
    <mergeCell ref="GMY197:GMZ197"/>
    <mergeCell ref="GNG197:GNH197"/>
    <mergeCell ref="GNO197:GNP197"/>
    <mergeCell ref="GNW197:GNX197"/>
    <mergeCell ref="GOE197:GOF197"/>
    <mergeCell ref="GOM197:GON197"/>
    <mergeCell ref="GOU197:GOV197"/>
    <mergeCell ref="GJO197:GJP197"/>
    <mergeCell ref="GJW197:GJX197"/>
    <mergeCell ref="GKE197:GKF197"/>
    <mergeCell ref="GKM197:GKN197"/>
    <mergeCell ref="GKU197:GKV197"/>
    <mergeCell ref="GLC197:GLD197"/>
    <mergeCell ref="GLK197:GLL197"/>
    <mergeCell ref="GLS197:GLT197"/>
    <mergeCell ref="GMA197:GMB197"/>
    <mergeCell ref="HCY197:HCZ197"/>
    <mergeCell ref="HDG197:HDH197"/>
    <mergeCell ref="HDO197:HDP197"/>
    <mergeCell ref="HDW197:HDX197"/>
    <mergeCell ref="HEE197:HEF197"/>
    <mergeCell ref="HEM197:HEN197"/>
    <mergeCell ref="HEU197:HEV197"/>
    <mergeCell ref="HFC197:HFD197"/>
    <mergeCell ref="HFK197:HFL197"/>
    <mergeCell ref="HAE197:HAF197"/>
    <mergeCell ref="HAM197:HAN197"/>
    <mergeCell ref="HAU197:HAV197"/>
    <mergeCell ref="HBC197:HBD197"/>
    <mergeCell ref="HBK197:HBL197"/>
    <mergeCell ref="HBS197:HBT197"/>
    <mergeCell ref="HCA197:HCB197"/>
    <mergeCell ref="HCI197:HCJ197"/>
    <mergeCell ref="HCQ197:HCR197"/>
    <mergeCell ref="GXK197:GXL197"/>
    <mergeCell ref="GXS197:GXT197"/>
    <mergeCell ref="GYA197:GYB197"/>
    <mergeCell ref="GYI197:GYJ197"/>
    <mergeCell ref="GYQ197:GYR197"/>
    <mergeCell ref="GYY197:GYZ197"/>
    <mergeCell ref="GZG197:GZH197"/>
    <mergeCell ref="GZO197:GZP197"/>
    <mergeCell ref="GZW197:GZX197"/>
    <mergeCell ref="GUQ197:GUR197"/>
    <mergeCell ref="GUY197:GUZ197"/>
    <mergeCell ref="GVG197:GVH197"/>
    <mergeCell ref="GVO197:GVP197"/>
    <mergeCell ref="GVW197:GVX197"/>
    <mergeCell ref="GWE197:GWF197"/>
    <mergeCell ref="GWM197:GWN197"/>
    <mergeCell ref="GWU197:GWV197"/>
    <mergeCell ref="GXC197:GXD197"/>
    <mergeCell ref="HOA197:HOB197"/>
    <mergeCell ref="HOI197:HOJ197"/>
    <mergeCell ref="HOQ197:HOR197"/>
    <mergeCell ref="HOY197:HOZ197"/>
    <mergeCell ref="HPG197:HPH197"/>
    <mergeCell ref="HPO197:HPP197"/>
    <mergeCell ref="HPW197:HPX197"/>
    <mergeCell ref="HQE197:HQF197"/>
    <mergeCell ref="HQM197:HQN197"/>
    <mergeCell ref="HLG197:HLH197"/>
    <mergeCell ref="HLO197:HLP197"/>
    <mergeCell ref="HLW197:HLX197"/>
    <mergeCell ref="HME197:HMF197"/>
    <mergeCell ref="HMM197:HMN197"/>
    <mergeCell ref="HMU197:HMV197"/>
    <mergeCell ref="HNC197:HND197"/>
    <mergeCell ref="HNK197:HNL197"/>
    <mergeCell ref="HNS197:HNT197"/>
    <mergeCell ref="HIM197:HIN197"/>
    <mergeCell ref="HIU197:HIV197"/>
    <mergeCell ref="HJC197:HJD197"/>
    <mergeCell ref="HJK197:HJL197"/>
    <mergeCell ref="HJS197:HJT197"/>
    <mergeCell ref="HKA197:HKB197"/>
    <mergeCell ref="HKI197:HKJ197"/>
    <mergeCell ref="HKQ197:HKR197"/>
    <mergeCell ref="HKY197:HKZ197"/>
    <mergeCell ref="HFS197:HFT197"/>
    <mergeCell ref="HGA197:HGB197"/>
    <mergeCell ref="HGI197:HGJ197"/>
    <mergeCell ref="HGQ197:HGR197"/>
    <mergeCell ref="HGY197:HGZ197"/>
    <mergeCell ref="HHG197:HHH197"/>
    <mergeCell ref="HHO197:HHP197"/>
    <mergeCell ref="HHW197:HHX197"/>
    <mergeCell ref="HIE197:HIF197"/>
    <mergeCell ref="HZC197:HZD197"/>
    <mergeCell ref="HZK197:HZL197"/>
    <mergeCell ref="HZS197:HZT197"/>
    <mergeCell ref="IAA197:IAB197"/>
    <mergeCell ref="IAI197:IAJ197"/>
    <mergeCell ref="IAQ197:IAR197"/>
    <mergeCell ref="IAY197:IAZ197"/>
    <mergeCell ref="IBG197:IBH197"/>
    <mergeCell ref="IBO197:IBP197"/>
    <mergeCell ref="HWI197:HWJ197"/>
    <mergeCell ref="HWQ197:HWR197"/>
    <mergeCell ref="HWY197:HWZ197"/>
    <mergeCell ref="HXG197:HXH197"/>
    <mergeCell ref="HXO197:HXP197"/>
    <mergeCell ref="HXW197:HXX197"/>
    <mergeCell ref="HYE197:HYF197"/>
    <mergeCell ref="HYM197:HYN197"/>
    <mergeCell ref="HYU197:HYV197"/>
    <mergeCell ref="HTO197:HTP197"/>
    <mergeCell ref="HTW197:HTX197"/>
    <mergeCell ref="HUE197:HUF197"/>
    <mergeCell ref="HUM197:HUN197"/>
    <mergeCell ref="HUU197:HUV197"/>
    <mergeCell ref="HVC197:HVD197"/>
    <mergeCell ref="HVK197:HVL197"/>
    <mergeCell ref="HVS197:HVT197"/>
    <mergeCell ref="HWA197:HWB197"/>
    <mergeCell ref="HQU197:HQV197"/>
    <mergeCell ref="HRC197:HRD197"/>
    <mergeCell ref="HRK197:HRL197"/>
    <mergeCell ref="HRS197:HRT197"/>
    <mergeCell ref="HSA197:HSB197"/>
    <mergeCell ref="HSI197:HSJ197"/>
    <mergeCell ref="HSQ197:HSR197"/>
    <mergeCell ref="HSY197:HSZ197"/>
    <mergeCell ref="HTG197:HTH197"/>
    <mergeCell ref="IKE197:IKF197"/>
    <mergeCell ref="IKM197:IKN197"/>
    <mergeCell ref="IKU197:IKV197"/>
    <mergeCell ref="ILC197:ILD197"/>
    <mergeCell ref="ILK197:ILL197"/>
    <mergeCell ref="ILS197:ILT197"/>
    <mergeCell ref="IMA197:IMB197"/>
    <mergeCell ref="IMI197:IMJ197"/>
    <mergeCell ref="IMQ197:IMR197"/>
    <mergeCell ref="IHK197:IHL197"/>
    <mergeCell ref="IHS197:IHT197"/>
    <mergeCell ref="IIA197:IIB197"/>
    <mergeCell ref="III197:IIJ197"/>
    <mergeCell ref="IIQ197:IIR197"/>
    <mergeCell ref="IIY197:IIZ197"/>
    <mergeCell ref="IJG197:IJH197"/>
    <mergeCell ref="IJO197:IJP197"/>
    <mergeCell ref="IJW197:IJX197"/>
    <mergeCell ref="IEQ197:IER197"/>
    <mergeCell ref="IEY197:IEZ197"/>
    <mergeCell ref="IFG197:IFH197"/>
    <mergeCell ref="IFO197:IFP197"/>
    <mergeCell ref="IFW197:IFX197"/>
    <mergeCell ref="IGE197:IGF197"/>
    <mergeCell ref="IGM197:IGN197"/>
    <mergeCell ref="IGU197:IGV197"/>
    <mergeCell ref="IHC197:IHD197"/>
    <mergeCell ref="IBW197:IBX197"/>
    <mergeCell ref="ICE197:ICF197"/>
    <mergeCell ref="ICM197:ICN197"/>
    <mergeCell ref="ICU197:ICV197"/>
    <mergeCell ref="IDC197:IDD197"/>
    <mergeCell ref="IDK197:IDL197"/>
    <mergeCell ref="IDS197:IDT197"/>
    <mergeCell ref="IEA197:IEB197"/>
    <mergeCell ref="IEI197:IEJ197"/>
    <mergeCell ref="IVG197:IVH197"/>
    <mergeCell ref="IVO197:IVP197"/>
    <mergeCell ref="IVW197:IVX197"/>
    <mergeCell ref="IWE197:IWF197"/>
    <mergeCell ref="IWM197:IWN197"/>
    <mergeCell ref="IWU197:IWV197"/>
    <mergeCell ref="IXC197:IXD197"/>
    <mergeCell ref="IXK197:IXL197"/>
    <mergeCell ref="IXS197:IXT197"/>
    <mergeCell ref="ISM197:ISN197"/>
    <mergeCell ref="ISU197:ISV197"/>
    <mergeCell ref="ITC197:ITD197"/>
    <mergeCell ref="ITK197:ITL197"/>
    <mergeCell ref="ITS197:ITT197"/>
    <mergeCell ref="IUA197:IUB197"/>
    <mergeCell ref="IUI197:IUJ197"/>
    <mergeCell ref="IUQ197:IUR197"/>
    <mergeCell ref="IUY197:IUZ197"/>
    <mergeCell ref="IPS197:IPT197"/>
    <mergeCell ref="IQA197:IQB197"/>
    <mergeCell ref="IQI197:IQJ197"/>
    <mergeCell ref="IQQ197:IQR197"/>
    <mergeCell ref="IQY197:IQZ197"/>
    <mergeCell ref="IRG197:IRH197"/>
    <mergeCell ref="IRO197:IRP197"/>
    <mergeCell ref="IRW197:IRX197"/>
    <mergeCell ref="ISE197:ISF197"/>
    <mergeCell ref="IMY197:IMZ197"/>
    <mergeCell ref="ING197:INH197"/>
    <mergeCell ref="INO197:INP197"/>
    <mergeCell ref="INW197:INX197"/>
    <mergeCell ref="IOE197:IOF197"/>
    <mergeCell ref="IOM197:ION197"/>
    <mergeCell ref="IOU197:IOV197"/>
    <mergeCell ref="IPC197:IPD197"/>
    <mergeCell ref="IPK197:IPL197"/>
    <mergeCell ref="JGI197:JGJ197"/>
    <mergeCell ref="JGQ197:JGR197"/>
    <mergeCell ref="JGY197:JGZ197"/>
    <mergeCell ref="JHG197:JHH197"/>
    <mergeCell ref="JHO197:JHP197"/>
    <mergeCell ref="JHW197:JHX197"/>
    <mergeCell ref="JIE197:JIF197"/>
    <mergeCell ref="JIM197:JIN197"/>
    <mergeCell ref="JIU197:JIV197"/>
    <mergeCell ref="JDO197:JDP197"/>
    <mergeCell ref="JDW197:JDX197"/>
    <mergeCell ref="JEE197:JEF197"/>
    <mergeCell ref="JEM197:JEN197"/>
    <mergeCell ref="JEU197:JEV197"/>
    <mergeCell ref="JFC197:JFD197"/>
    <mergeCell ref="JFK197:JFL197"/>
    <mergeCell ref="JFS197:JFT197"/>
    <mergeCell ref="JGA197:JGB197"/>
    <mergeCell ref="JAU197:JAV197"/>
    <mergeCell ref="JBC197:JBD197"/>
    <mergeCell ref="JBK197:JBL197"/>
    <mergeCell ref="JBS197:JBT197"/>
    <mergeCell ref="JCA197:JCB197"/>
    <mergeCell ref="JCI197:JCJ197"/>
    <mergeCell ref="JCQ197:JCR197"/>
    <mergeCell ref="JCY197:JCZ197"/>
    <mergeCell ref="JDG197:JDH197"/>
    <mergeCell ref="IYA197:IYB197"/>
    <mergeCell ref="IYI197:IYJ197"/>
    <mergeCell ref="IYQ197:IYR197"/>
    <mergeCell ref="IYY197:IYZ197"/>
    <mergeCell ref="IZG197:IZH197"/>
    <mergeCell ref="IZO197:IZP197"/>
    <mergeCell ref="IZW197:IZX197"/>
    <mergeCell ref="JAE197:JAF197"/>
    <mergeCell ref="JAM197:JAN197"/>
    <mergeCell ref="JRK197:JRL197"/>
    <mergeCell ref="JRS197:JRT197"/>
    <mergeCell ref="JSA197:JSB197"/>
    <mergeCell ref="JSI197:JSJ197"/>
    <mergeCell ref="JSQ197:JSR197"/>
    <mergeCell ref="JSY197:JSZ197"/>
    <mergeCell ref="JTG197:JTH197"/>
    <mergeCell ref="JTO197:JTP197"/>
    <mergeCell ref="JTW197:JTX197"/>
    <mergeCell ref="JOQ197:JOR197"/>
    <mergeCell ref="JOY197:JOZ197"/>
    <mergeCell ref="JPG197:JPH197"/>
    <mergeCell ref="JPO197:JPP197"/>
    <mergeCell ref="JPW197:JPX197"/>
    <mergeCell ref="JQE197:JQF197"/>
    <mergeCell ref="JQM197:JQN197"/>
    <mergeCell ref="JQU197:JQV197"/>
    <mergeCell ref="JRC197:JRD197"/>
    <mergeCell ref="JLW197:JLX197"/>
    <mergeCell ref="JME197:JMF197"/>
    <mergeCell ref="JMM197:JMN197"/>
    <mergeCell ref="JMU197:JMV197"/>
    <mergeCell ref="JNC197:JND197"/>
    <mergeCell ref="JNK197:JNL197"/>
    <mergeCell ref="JNS197:JNT197"/>
    <mergeCell ref="JOA197:JOB197"/>
    <mergeCell ref="JOI197:JOJ197"/>
    <mergeCell ref="JJC197:JJD197"/>
    <mergeCell ref="JJK197:JJL197"/>
    <mergeCell ref="JJS197:JJT197"/>
    <mergeCell ref="JKA197:JKB197"/>
    <mergeCell ref="JKI197:JKJ197"/>
    <mergeCell ref="JKQ197:JKR197"/>
    <mergeCell ref="JKY197:JKZ197"/>
    <mergeCell ref="JLG197:JLH197"/>
    <mergeCell ref="JLO197:JLP197"/>
    <mergeCell ref="KCM197:KCN197"/>
    <mergeCell ref="KCU197:KCV197"/>
    <mergeCell ref="KDC197:KDD197"/>
    <mergeCell ref="KDK197:KDL197"/>
    <mergeCell ref="KDS197:KDT197"/>
    <mergeCell ref="KEA197:KEB197"/>
    <mergeCell ref="KEI197:KEJ197"/>
    <mergeCell ref="KEQ197:KER197"/>
    <mergeCell ref="KEY197:KEZ197"/>
    <mergeCell ref="JZS197:JZT197"/>
    <mergeCell ref="KAA197:KAB197"/>
    <mergeCell ref="KAI197:KAJ197"/>
    <mergeCell ref="KAQ197:KAR197"/>
    <mergeCell ref="KAY197:KAZ197"/>
    <mergeCell ref="KBG197:KBH197"/>
    <mergeCell ref="KBO197:KBP197"/>
    <mergeCell ref="KBW197:KBX197"/>
    <mergeCell ref="KCE197:KCF197"/>
    <mergeCell ref="JWY197:JWZ197"/>
    <mergeCell ref="JXG197:JXH197"/>
    <mergeCell ref="JXO197:JXP197"/>
    <mergeCell ref="JXW197:JXX197"/>
    <mergeCell ref="JYE197:JYF197"/>
    <mergeCell ref="JYM197:JYN197"/>
    <mergeCell ref="JYU197:JYV197"/>
    <mergeCell ref="JZC197:JZD197"/>
    <mergeCell ref="JZK197:JZL197"/>
    <mergeCell ref="JUE197:JUF197"/>
    <mergeCell ref="JUM197:JUN197"/>
    <mergeCell ref="JUU197:JUV197"/>
    <mergeCell ref="JVC197:JVD197"/>
    <mergeCell ref="JVK197:JVL197"/>
    <mergeCell ref="JVS197:JVT197"/>
    <mergeCell ref="JWA197:JWB197"/>
    <mergeCell ref="JWI197:JWJ197"/>
    <mergeCell ref="JWQ197:JWR197"/>
    <mergeCell ref="KNO197:KNP197"/>
    <mergeCell ref="KNW197:KNX197"/>
    <mergeCell ref="KOE197:KOF197"/>
    <mergeCell ref="KOM197:KON197"/>
    <mergeCell ref="KOU197:KOV197"/>
    <mergeCell ref="KPC197:KPD197"/>
    <mergeCell ref="KPK197:KPL197"/>
    <mergeCell ref="KPS197:KPT197"/>
    <mergeCell ref="KQA197:KQB197"/>
    <mergeCell ref="KKU197:KKV197"/>
    <mergeCell ref="KLC197:KLD197"/>
    <mergeCell ref="KLK197:KLL197"/>
    <mergeCell ref="KLS197:KLT197"/>
    <mergeCell ref="KMA197:KMB197"/>
    <mergeCell ref="KMI197:KMJ197"/>
    <mergeCell ref="KMQ197:KMR197"/>
    <mergeCell ref="KMY197:KMZ197"/>
    <mergeCell ref="KNG197:KNH197"/>
    <mergeCell ref="KIA197:KIB197"/>
    <mergeCell ref="KII197:KIJ197"/>
    <mergeCell ref="KIQ197:KIR197"/>
    <mergeCell ref="KIY197:KIZ197"/>
    <mergeCell ref="KJG197:KJH197"/>
    <mergeCell ref="KJO197:KJP197"/>
    <mergeCell ref="KJW197:KJX197"/>
    <mergeCell ref="KKE197:KKF197"/>
    <mergeCell ref="KKM197:KKN197"/>
    <mergeCell ref="KFG197:KFH197"/>
    <mergeCell ref="KFO197:KFP197"/>
    <mergeCell ref="KFW197:KFX197"/>
    <mergeCell ref="KGE197:KGF197"/>
    <mergeCell ref="KGM197:KGN197"/>
    <mergeCell ref="KGU197:KGV197"/>
    <mergeCell ref="KHC197:KHD197"/>
    <mergeCell ref="KHK197:KHL197"/>
    <mergeCell ref="KHS197:KHT197"/>
    <mergeCell ref="KYQ197:KYR197"/>
    <mergeCell ref="KYY197:KYZ197"/>
    <mergeCell ref="KZG197:KZH197"/>
    <mergeCell ref="KZO197:KZP197"/>
    <mergeCell ref="KZW197:KZX197"/>
    <mergeCell ref="LAE197:LAF197"/>
    <mergeCell ref="LAM197:LAN197"/>
    <mergeCell ref="LAU197:LAV197"/>
    <mergeCell ref="LBC197:LBD197"/>
    <mergeCell ref="KVW197:KVX197"/>
    <mergeCell ref="KWE197:KWF197"/>
    <mergeCell ref="KWM197:KWN197"/>
    <mergeCell ref="KWU197:KWV197"/>
    <mergeCell ref="KXC197:KXD197"/>
    <mergeCell ref="KXK197:KXL197"/>
    <mergeCell ref="KXS197:KXT197"/>
    <mergeCell ref="KYA197:KYB197"/>
    <mergeCell ref="KYI197:KYJ197"/>
    <mergeCell ref="KTC197:KTD197"/>
    <mergeCell ref="KTK197:KTL197"/>
    <mergeCell ref="KTS197:KTT197"/>
    <mergeCell ref="KUA197:KUB197"/>
    <mergeCell ref="KUI197:KUJ197"/>
    <mergeCell ref="KUQ197:KUR197"/>
    <mergeCell ref="KUY197:KUZ197"/>
    <mergeCell ref="KVG197:KVH197"/>
    <mergeCell ref="KVO197:KVP197"/>
    <mergeCell ref="KQI197:KQJ197"/>
    <mergeCell ref="KQQ197:KQR197"/>
    <mergeCell ref="KQY197:KQZ197"/>
    <mergeCell ref="KRG197:KRH197"/>
    <mergeCell ref="KRO197:KRP197"/>
    <mergeCell ref="KRW197:KRX197"/>
    <mergeCell ref="KSE197:KSF197"/>
    <mergeCell ref="KSM197:KSN197"/>
    <mergeCell ref="KSU197:KSV197"/>
    <mergeCell ref="LJS197:LJT197"/>
    <mergeCell ref="LKA197:LKB197"/>
    <mergeCell ref="LKI197:LKJ197"/>
    <mergeCell ref="LKQ197:LKR197"/>
    <mergeCell ref="LKY197:LKZ197"/>
    <mergeCell ref="LLG197:LLH197"/>
    <mergeCell ref="LLO197:LLP197"/>
    <mergeCell ref="LLW197:LLX197"/>
    <mergeCell ref="LME197:LMF197"/>
    <mergeCell ref="LGY197:LGZ197"/>
    <mergeCell ref="LHG197:LHH197"/>
    <mergeCell ref="LHO197:LHP197"/>
    <mergeCell ref="LHW197:LHX197"/>
    <mergeCell ref="LIE197:LIF197"/>
    <mergeCell ref="LIM197:LIN197"/>
    <mergeCell ref="LIU197:LIV197"/>
    <mergeCell ref="LJC197:LJD197"/>
    <mergeCell ref="LJK197:LJL197"/>
    <mergeCell ref="LEE197:LEF197"/>
    <mergeCell ref="LEM197:LEN197"/>
    <mergeCell ref="LEU197:LEV197"/>
    <mergeCell ref="LFC197:LFD197"/>
    <mergeCell ref="LFK197:LFL197"/>
    <mergeCell ref="LFS197:LFT197"/>
    <mergeCell ref="LGA197:LGB197"/>
    <mergeCell ref="LGI197:LGJ197"/>
    <mergeCell ref="LGQ197:LGR197"/>
    <mergeCell ref="LBK197:LBL197"/>
    <mergeCell ref="LBS197:LBT197"/>
    <mergeCell ref="LCA197:LCB197"/>
    <mergeCell ref="LCI197:LCJ197"/>
    <mergeCell ref="LCQ197:LCR197"/>
    <mergeCell ref="LCY197:LCZ197"/>
    <mergeCell ref="LDG197:LDH197"/>
    <mergeCell ref="LDO197:LDP197"/>
    <mergeCell ref="LDW197:LDX197"/>
    <mergeCell ref="LUU197:LUV197"/>
    <mergeCell ref="LVC197:LVD197"/>
    <mergeCell ref="LVK197:LVL197"/>
    <mergeCell ref="LVS197:LVT197"/>
    <mergeCell ref="LWA197:LWB197"/>
    <mergeCell ref="LWI197:LWJ197"/>
    <mergeCell ref="LWQ197:LWR197"/>
    <mergeCell ref="LWY197:LWZ197"/>
    <mergeCell ref="LXG197:LXH197"/>
    <mergeCell ref="LSA197:LSB197"/>
    <mergeCell ref="LSI197:LSJ197"/>
    <mergeCell ref="LSQ197:LSR197"/>
    <mergeCell ref="LSY197:LSZ197"/>
    <mergeCell ref="LTG197:LTH197"/>
    <mergeCell ref="LTO197:LTP197"/>
    <mergeCell ref="LTW197:LTX197"/>
    <mergeCell ref="LUE197:LUF197"/>
    <mergeCell ref="LUM197:LUN197"/>
    <mergeCell ref="LPG197:LPH197"/>
    <mergeCell ref="LPO197:LPP197"/>
    <mergeCell ref="LPW197:LPX197"/>
    <mergeCell ref="LQE197:LQF197"/>
    <mergeCell ref="LQM197:LQN197"/>
    <mergeCell ref="LQU197:LQV197"/>
    <mergeCell ref="LRC197:LRD197"/>
    <mergeCell ref="LRK197:LRL197"/>
    <mergeCell ref="LRS197:LRT197"/>
    <mergeCell ref="LMM197:LMN197"/>
    <mergeCell ref="LMU197:LMV197"/>
    <mergeCell ref="LNC197:LND197"/>
    <mergeCell ref="LNK197:LNL197"/>
    <mergeCell ref="LNS197:LNT197"/>
    <mergeCell ref="LOA197:LOB197"/>
    <mergeCell ref="LOI197:LOJ197"/>
    <mergeCell ref="LOQ197:LOR197"/>
    <mergeCell ref="LOY197:LOZ197"/>
    <mergeCell ref="MFW197:MFX197"/>
    <mergeCell ref="MGE197:MGF197"/>
    <mergeCell ref="MGM197:MGN197"/>
    <mergeCell ref="MGU197:MGV197"/>
    <mergeCell ref="MHC197:MHD197"/>
    <mergeCell ref="MHK197:MHL197"/>
    <mergeCell ref="MHS197:MHT197"/>
    <mergeCell ref="MIA197:MIB197"/>
    <mergeCell ref="MII197:MIJ197"/>
    <mergeCell ref="MDC197:MDD197"/>
    <mergeCell ref="MDK197:MDL197"/>
    <mergeCell ref="MDS197:MDT197"/>
    <mergeCell ref="MEA197:MEB197"/>
    <mergeCell ref="MEI197:MEJ197"/>
    <mergeCell ref="MEQ197:MER197"/>
    <mergeCell ref="MEY197:MEZ197"/>
    <mergeCell ref="MFG197:MFH197"/>
    <mergeCell ref="MFO197:MFP197"/>
    <mergeCell ref="MAI197:MAJ197"/>
    <mergeCell ref="MAQ197:MAR197"/>
    <mergeCell ref="MAY197:MAZ197"/>
    <mergeCell ref="MBG197:MBH197"/>
    <mergeCell ref="MBO197:MBP197"/>
    <mergeCell ref="MBW197:MBX197"/>
    <mergeCell ref="MCE197:MCF197"/>
    <mergeCell ref="MCM197:MCN197"/>
    <mergeCell ref="MCU197:MCV197"/>
    <mergeCell ref="LXO197:LXP197"/>
    <mergeCell ref="LXW197:LXX197"/>
    <mergeCell ref="LYE197:LYF197"/>
    <mergeCell ref="LYM197:LYN197"/>
    <mergeCell ref="LYU197:LYV197"/>
    <mergeCell ref="LZC197:LZD197"/>
    <mergeCell ref="LZK197:LZL197"/>
    <mergeCell ref="LZS197:LZT197"/>
    <mergeCell ref="MAA197:MAB197"/>
    <mergeCell ref="MQY197:MQZ197"/>
    <mergeCell ref="MRG197:MRH197"/>
    <mergeCell ref="MRO197:MRP197"/>
    <mergeCell ref="MRW197:MRX197"/>
    <mergeCell ref="MSE197:MSF197"/>
    <mergeCell ref="MSM197:MSN197"/>
    <mergeCell ref="MSU197:MSV197"/>
    <mergeCell ref="MTC197:MTD197"/>
    <mergeCell ref="MTK197:MTL197"/>
    <mergeCell ref="MOE197:MOF197"/>
    <mergeCell ref="MOM197:MON197"/>
    <mergeCell ref="MOU197:MOV197"/>
    <mergeCell ref="MPC197:MPD197"/>
    <mergeCell ref="MPK197:MPL197"/>
    <mergeCell ref="MPS197:MPT197"/>
    <mergeCell ref="MQA197:MQB197"/>
    <mergeCell ref="MQI197:MQJ197"/>
    <mergeCell ref="MQQ197:MQR197"/>
    <mergeCell ref="MLK197:MLL197"/>
    <mergeCell ref="MLS197:MLT197"/>
    <mergeCell ref="MMA197:MMB197"/>
    <mergeCell ref="MMI197:MMJ197"/>
    <mergeCell ref="MMQ197:MMR197"/>
    <mergeCell ref="MMY197:MMZ197"/>
    <mergeCell ref="MNG197:MNH197"/>
    <mergeCell ref="MNO197:MNP197"/>
    <mergeCell ref="MNW197:MNX197"/>
    <mergeCell ref="MIQ197:MIR197"/>
    <mergeCell ref="MIY197:MIZ197"/>
    <mergeCell ref="MJG197:MJH197"/>
    <mergeCell ref="MJO197:MJP197"/>
    <mergeCell ref="MJW197:MJX197"/>
    <mergeCell ref="MKE197:MKF197"/>
    <mergeCell ref="MKM197:MKN197"/>
    <mergeCell ref="MKU197:MKV197"/>
    <mergeCell ref="MLC197:MLD197"/>
    <mergeCell ref="NCA197:NCB197"/>
    <mergeCell ref="NCI197:NCJ197"/>
    <mergeCell ref="NCQ197:NCR197"/>
    <mergeCell ref="NCY197:NCZ197"/>
    <mergeCell ref="NDG197:NDH197"/>
    <mergeCell ref="NDO197:NDP197"/>
    <mergeCell ref="NDW197:NDX197"/>
    <mergeCell ref="NEE197:NEF197"/>
    <mergeCell ref="NEM197:NEN197"/>
    <mergeCell ref="MZG197:MZH197"/>
    <mergeCell ref="MZO197:MZP197"/>
    <mergeCell ref="MZW197:MZX197"/>
    <mergeCell ref="NAE197:NAF197"/>
    <mergeCell ref="NAM197:NAN197"/>
    <mergeCell ref="NAU197:NAV197"/>
    <mergeCell ref="NBC197:NBD197"/>
    <mergeCell ref="NBK197:NBL197"/>
    <mergeCell ref="NBS197:NBT197"/>
    <mergeCell ref="MWM197:MWN197"/>
    <mergeCell ref="MWU197:MWV197"/>
    <mergeCell ref="MXC197:MXD197"/>
    <mergeCell ref="MXK197:MXL197"/>
    <mergeCell ref="MXS197:MXT197"/>
    <mergeCell ref="MYA197:MYB197"/>
    <mergeCell ref="MYI197:MYJ197"/>
    <mergeCell ref="MYQ197:MYR197"/>
    <mergeCell ref="MYY197:MYZ197"/>
    <mergeCell ref="MTS197:MTT197"/>
    <mergeCell ref="MUA197:MUB197"/>
    <mergeCell ref="MUI197:MUJ197"/>
    <mergeCell ref="MUQ197:MUR197"/>
    <mergeCell ref="MUY197:MUZ197"/>
    <mergeCell ref="MVG197:MVH197"/>
    <mergeCell ref="MVO197:MVP197"/>
    <mergeCell ref="MVW197:MVX197"/>
    <mergeCell ref="MWE197:MWF197"/>
    <mergeCell ref="NNC197:NND197"/>
    <mergeCell ref="NNK197:NNL197"/>
    <mergeCell ref="NNS197:NNT197"/>
    <mergeCell ref="NOA197:NOB197"/>
    <mergeCell ref="NOI197:NOJ197"/>
    <mergeCell ref="NOQ197:NOR197"/>
    <mergeCell ref="NOY197:NOZ197"/>
    <mergeCell ref="NPG197:NPH197"/>
    <mergeCell ref="NPO197:NPP197"/>
    <mergeCell ref="NKI197:NKJ197"/>
    <mergeCell ref="NKQ197:NKR197"/>
    <mergeCell ref="NKY197:NKZ197"/>
    <mergeCell ref="NLG197:NLH197"/>
    <mergeCell ref="NLO197:NLP197"/>
    <mergeCell ref="NLW197:NLX197"/>
    <mergeCell ref="NME197:NMF197"/>
    <mergeCell ref="NMM197:NMN197"/>
    <mergeCell ref="NMU197:NMV197"/>
    <mergeCell ref="NHO197:NHP197"/>
    <mergeCell ref="NHW197:NHX197"/>
    <mergeCell ref="NIE197:NIF197"/>
    <mergeCell ref="NIM197:NIN197"/>
    <mergeCell ref="NIU197:NIV197"/>
    <mergeCell ref="NJC197:NJD197"/>
    <mergeCell ref="NJK197:NJL197"/>
    <mergeCell ref="NJS197:NJT197"/>
    <mergeCell ref="NKA197:NKB197"/>
    <mergeCell ref="NEU197:NEV197"/>
    <mergeCell ref="NFC197:NFD197"/>
    <mergeCell ref="NFK197:NFL197"/>
    <mergeCell ref="NFS197:NFT197"/>
    <mergeCell ref="NGA197:NGB197"/>
    <mergeCell ref="NGI197:NGJ197"/>
    <mergeCell ref="NGQ197:NGR197"/>
    <mergeCell ref="NGY197:NGZ197"/>
    <mergeCell ref="NHG197:NHH197"/>
    <mergeCell ref="NYE197:NYF197"/>
    <mergeCell ref="NYM197:NYN197"/>
    <mergeCell ref="NYU197:NYV197"/>
    <mergeCell ref="NZC197:NZD197"/>
    <mergeCell ref="NZK197:NZL197"/>
    <mergeCell ref="NZS197:NZT197"/>
    <mergeCell ref="OAA197:OAB197"/>
    <mergeCell ref="OAI197:OAJ197"/>
    <mergeCell ref="OAQ197:OAR197"/>
    <mergeCell ref="NVK197:NVL197"/>
    <mergeCell ref="NVS197:NVT197"/>
    <mergeCell ref="NWA197:NWB197"/>
    <mergeCell ref="NWI197:NWJ197"/>
    <mergeCell ref="NWQ197:NWR197"/>
    <mergeCell ref="NWY197:NWZ197"/>
    <mergeCell ref="NXG197:NXH197"/>
    <mergeCell ref="NXO197:NXP197"/>
    <mergeCell ref="NXW197:NXX197"/>
    <mergeCell ref="NSQ197:NSR197"/>
    <mergeCell ref="NSY197:NSZ197"/>
    <mergeCell ref="NTG197:NTH197"/>
    <mergeCell ref="NTO197:NTP197"/>
    <mergeCell ref="NTW197:NTX197"/>
    <mergeCell ref="NUE197:NUF197"/>
    <mergeCell ref="NUM197:NUN197"/>
    <mergeCell ref="NUU197:NUV197"/>
    <mergeCell ref="NVC197:NVD197"/>
    <mergeCell ref="NPW197:NPX197"/>
    <mergeCell ref="NQE197:NQF197"/>
    <mergeCell ref="NQM197:NQN197"/>
    <mergeCell ref="NQU197:NQV197"/>
    <mergeCell ref="NRC197:NRD197"/>
    <mergeCell ref="NRK197:NRL197"/>
    <mergeCell ref="NRS197:NRT197"/>
    <mergeCell ref="NSA197:NSB197"/>
    <mergeCell ref="NSI197:NSJ197"/>
    <mergeCell ref="OJG197:OJH197"/>
    <mergeCell ref="OJO197:OJP197"/>
    <mergeCell ref="OJW197:OJX197"/>
    <mergeCell ref="OKE197:OKF197"/>
    <mergeCell ref="OKM197:OKN197"/>
    <mergeCell ref="OKU197:OKV197"/>
    <mergeCell ref="OLC197:OLD197"/>
    <mergeCell ref="OLK197:OLL197"/>
    <mergeCell ref="OLS197:OLT197"/>
    <mergeCell ref="OGM197:OGN197"/>
    <mergeCell ref="OGU197:OGV197"/>
    <mergeCell ref="OHC197:OHD197"/>
    <mergeCell ref="OHK197:OHL197"/>
    <mergeCell ref="OHS197:OHT197"/>
    <mergeCell ref="OIA197:OIB197"/>
    <mergeCell ref="OII197:OIJ197"/>
    <mergeCell ref="OIQ197:OIR197"/>
    <mergeCell ref="OIY197:OIZ197"/>
    <mergeCell ref="ODS197:ODT197"/>
    <mergeCell ref="OEA197:OEB197"/>
    <mergeCell ref="OEI197:OEJ197"/>
    <mergeCell ref="OEQ197:OER197"/>
    <mergeCell ref="OEY197:OEZ197"/>
    <mergeCell ref="OFG197:OFH197"/>
    <mergeCell ref="OFO197:OFP197"/>
    <mergeCell ref="OFW197:OFX197"/>
    <mergeCell ref="OGE197:OGF197"/>
    <mergeCell ref="OAY197:OAZ197"/>
    <mergeCell ref="OBG197:OBH197"/>
    <mergeCell ref="OBO197:OBP197"/>
    <mergeCell ref="OBW197:OBX197"/>
    <mergeCell ref="OCE197:OCF197"/>
    <mergeCell ref="OCM197:OCN197"/>
    <mergeCell ref="OCU197:OCV197"/>
    <mergeCell ref="ODC197:ODD197"/>
    <mergeCell ref="ODK197:ODL197"/>
    <mergeCell ref="OUI197:OUJ197"/>
    <mergeCell ref="OUQ197:OUR197"/>
    <mergeCell ref="OUY197:OUZ197"/>
    <mergeCell ref="OVG197:OVH197"/>
    <mergeCell ref="OVO197:OVP197"/>
    <mergeCell ref="OVW197:OVX197"/>
    <mergeCell ref="OWE197:OWF197"/>
    <mergeCell ref="OWM197:OWN197"/>
    <mergeCell ref="OWU197:OWV197"/>
    <mergeCell ref="ORO197:ORP197"/>
    <mergeCell ref="ORW197:ORX197"/>
    <mergeCell ref="OSE197:OSF197"/>
    <mergeCell ref="OSM197:OSN197"/>
    <mergeCell ref="OSU197:OSV197"/>
    <mergeCell ref="OTC197:OTD197"/>
    <mergeCell ref="OTK197:OTL197"/>
    <mergeCell ref="OTS197:OTT197"/>
    <mergeCell ref="OUA197:OUB197"/>
    <mergeCell ref="OOU197:OOV197"/>
    <mergeCell ref="OPC197:OPD197"/>
    <mergeCell ref="OPK197:OPL197"/>
    <mergeCell ref="OPS197:OPT197"/>
    <mergeCell ref="OQA197:OQB197"/>
    <mergeCell ref="OQI197:OQJ197"/>
    <mergeCell ref="OQQ197:OQR197"/>
    <mergeCell ref="OQY197:OQZ197"/>
    <mergeCell ref="ORG197:ORH197"/>
    <mergeCell ref="OMA197:OMB197"/>
    <mergeCell ref="OMI197:OMJ197"/>
    <mergeCell ref="OMQ197:OMR197"/>
    <mergeCell ref="OMY197:OMZ197"/>
    <mergeCell ref="ONG197:ONH197"/>
    <mergeCell ref="ONO197:ONP197"/>
    <mergeCell ref="ONW197:ONX197"/>
    <mergeCell ref="OOE197:OOF197"/>
    <mergeCell ref="OOM197:OON197"/>
    <mergeCell ref="PFK197:PFL197"/>
    <mergeCell ref="PFS197:PFT197"/>
    <mergeCell ref="PGA197:PGB197"/>
    <mergeCell ref="PGI197:PGJ197"/>
    <mergeCell ref="PGQ197:PGR197"/>
    <mergeCell ref="PGY197:PGZ197"/>
    <mergeCell ref="PHG197:PHH197"/>
    <mergeCell ref="PHO197:PHP197"/>
    <mergeCell ref="PHW197:PHX197"/>
    <mergeCell ref="PCQ197:PCR197"/>
    <mergeCell ref="PCY197:PCZ197"/>
    <mergeCell ref="PDG197:PDH197"/>
    <mergeCell ref="PDO197:PDP197"/>
    <mergeCell ref="PDW197:PDX197"/>
    <mergeCell ref="PEE197:PEF197"/>
    <mergeCell ref="PEM197:PEN197"/>
    <mergeCell ref="PEU197:PEV197"/>
    <mergeCell ref="PFC197:PFD197"/>
    <mergeCell ref="OZW197:OZX197"/>
    <mergeCell ref="PAE197:PAF197"/>
    <mergeCell ref="PAM197:PAN197"/>
    <mergeCell ref="PAU197:PAV197"/>
    <mergeCell ref="PBC197:PBD197"/>
    <mergeCell ref="PBK197:PBL197"/>
    <mergeCell ref="PBS197:PBT197"/>
    <mergeCell ref="PCA197:PCB197"/>
    <mergeCell ref="PCI197:PCJ197"/>
    <mergeCell ref="OXC197:OXD197"/>
    <mergeCell ref="OXK197:OXL197"/>
    <mergeCell ref="OXS197:OXT197"/>
    <mergeCell ref="OYA197:OYB197"/>
    <mergeCell ref="OYI197:OYJ197"/>
    <mergeCell ref="OYQ197:OYR197"/>
    <mergeCell ref="OYY197:OYZ197"/>
    <mergeCell ref="OZG197:OZH197"/>
    <mergeCell ref="OZO197:OZP197"/>
    <mergeCell ref="PQM197:PQN197"/>
    <mergeCell ref="PQU197:PQV197"/>
    <mergeCell ref="PRC197:PRD197"/>
    <mergeCell ref="PRK197:PRL197"/>
    <mergeCell ref="PRS197:PRT197"/>
    <mergeCell ref="PSA197:PSB197"/>
    <mergeCell ref="PSI197:PSJ197"/>
    <mergeCell ref="PSQ197:PSR197"/>
    <mergeCell ref="PSY197:PSZ197"/>
    <mergeCell ref="PNS197:PNT197"/>
    <mergeCell ref="POA197:POB197"/>
    <mergeCell ref="POI197:POJ197"/>
    <mergeCell ref="POQ197:POR197"/>
    <mergeCell ref="POY197:POZ197"/>
    <mergeCell ref="PPG197:PPH197"/>
    <mergeCell ref="PPO197:PPP197"/>
    <mergeCell ref="PPW197:PPX197"/>
    <mergeCell ref="PQE197:PQF197"/>
    <mergeCell ref="PKY197:PKZ197"/>
    <mergeCell ref="PLG197:PLH197"/>
    <mergeCell ref="PLO197:PLP197"/>
    <mergeCell ref="PLW197:PLX197"/>
    <mergeCell ref="PME197:PMF197"/>
    <mergeCell ref="PMM197:PMN197"/>
    <mergeCell ref="PMU197:PMV197"/>
    <mergeCell ref="PNC197:PND197"/>
    <mergeCell ref="PNK197:PNL197"/>
    <mergeCell ref="PIE197:PIF197"/>
    <mergeCell ref="PIM197:PIN197"/>
    <mergeCell ref="PIU197:PIV197"/>
    <mergeCell ref="PJC197:PJD197"/>
    <mergeCell ref="PJK197:PJL197"/>
    <mergeCell ref="PJS197:PJT197"/>
    <mergeCell ref="PKA197:PKB197"/>
    <mergeCell ref="PKI197:PKJ197"/>
    <mergeCell ref="PKQ197:PKR197"/>
    <mergeCell ref="QBO197:QBP197"/>
    <mergeCell ref="QBW197:QBX197"/>
    <mergeCell ref="QCE197:QCF197"/>
    <mergeCell ref="QCM197:QCN197"/>
    <mergeCell ref="QCU197:QCV197"/>
    <mergeCell ref="QDC197:QDD197"/>
    <mergeCell ref="QDK197:QDL197"/>
    <mergeCell ref="QDS197:QDT197"/>
    <mergeCell ref="QEA197:QEB197"/>
    <mergeCell ref="PYU197:PYV197"/>
    <mergeCell ref="PZC197:PZD197"/>
    <mergeCell ref="PZK197:PZL197"/>
    <mergeCell ref="PZS197:PZT197"/>
    <mergeCell ref="QAA197:QAB197"/>
    <mergeCell ref="QAI197:QAJ197"/>
    <mergeCell ref="QAQ197:QAR197"/>
    <mergeCell ref="QAY197:QAZ197"/>
    <mergeCell ref="QBG197:QBH197"/>
    <mergeCell ref="PWA197:PWB197"/>
    <mergeCell ref="PWI197:PWJ197"/>
    <mergeCell ref="PWQ197:PWR197"/>
    <mergeCell ref="PWY197:PWZ197"/>
    <mergeCell ref="PXG197:PXH197"/>
    <mergeCell ref="PXO197:PXP197"/>
    <mergeCell ref="PXW197:PXX197"/>
    <mergeCell ref="PYE197:PYF197"/>
    <mergeCell ref="PYM197:PYN197"/>
    <mergeCell ref="PTG197:PTH197"/>
    <mergeCell ref="PTO197:PTP197"/>
    <mergeCell ref="PTW197:PTX197"/>
    <mergeCell ref="PUE197:PUF197"/>
    <mergeCell ref="PUM197:PUN197"/>
    <mergeCell ref="PUU197:PUV197"/>
    <mergeCell ref="PVC197:PVD197"/>
    <mergeCell ref="PVK197:PVL197"/>
    <mergeCell ref="PVS197:PVT197"/>
    <mergeCell ref="QMQ197:QMR197"/>
    <mergeCell ref="QMY197:QMZ197"/>
    <mergeCell ref="QNG197:QNH197"/>
    <mergeCell ref="QNO197:QNP197"/>
    <mergeCell ref="QNW197:QNX197"/>
    <mergeCell ref="QOE197:QOF197"/>
    <mergeCell ref="QOM197:QON197"/>
    <mergeCell ref="QOU197:QOV197"/>
    <mergeCell ref="QPC197:QPD197"/>
    <mergeCell ref="QJW197:QJX197"/>
    <mergeCell ref="QKE197:QKF197"/>
    <mergeCell ref="QKM197:QKN197"/>
    <mergeCell ref="QKU197:QKV197"/>
    <mergeCell ref="QLC197:QLD197"/>
    <mergeCell ref="QLK197:QLL197"/>
    <mergeCell ref="QLS197:QLT197"/>
    <mergeCell ref="QMA197:QMB197"/>
    <mergeCell ref="QMI197:QMJ197"/>
    <mergeCell ref="QHC197:QHD197"/>
    <mergeCell ref="QHK197:QHL197"/>
    <mergeCell ref="QHS197:QHT197"/>
    <mergeCell ref="QIA197:QIB197"/>
    <mergeCell ref="QII197:QIJ197"/>
    <mergeCell ref="QIQ197:QIR197"/>
    <mergeCell ref="QIY197:QIZ197"/>
    <mergeCell ref="QJG197:QJH197"/>
    <mergeCell ref="QJO197:QJP197"/>
    <mergeCell ref="QEI197:QEJ197"/>
    <mergeCell ref="QEQ197:QER197"/>
    <mergeCell ref="QEY197:QEZ197"/>
    <mergeCell ref="QFG197:QFH197"/>
    <mergeCell ref="QFO197:QFP197"/>
    <mergeCell ref="QFW197:QFX197"/>
    <mergeCell ref="QGE197:QGF197"/>
    <mergeCell ref="QGM197:QGN197"/>
    <mergeCell ref="QGU197:QGV197"/>
    <mergeCell ref="QXS197:QXT197"/>
    <mergeCell ref="QYA197:QYB197"/>
    <mergeCell ref="QYI197:QYJ197"/>
    <mergeCell ref="QYQ197:QYR197"/>
    <mergeCell ref="QYY197:QYZ197"/>
    <mergeCell ref="QZG197:QZH197"/>
    <mergeCell ref="QZO197:QZP197"/>
    <mergeCell ref="QZW197:QZX197"/>
    <mergeCell ref="RAE197:RAF197"/>
    <mergeCell ref="QUY197:QUZ197"/>
    <mergeCell ref="QVG197:QVH197"/>
    <mergeCell ref="QVO197:QVP197"/>
    <mergeCell ref="QVW197:QVX197"/>
    <mergeCell ref="QWE197:QWF197"/>
    <mergeCell ref="QWM197:QWN197"/>
    <mergeCell ref="QWU197:QWV197"/>
    <mergeCell ref="QXC197:QXD197"/>
    <mergeCell ref="QXK197:QXL197"/>
    <mergeCell ref="QSE197:QSF197"/>
    <mergeCell ref="QSM197:QSN197"/>
    <mergeCell ref="QSU197:QSV197"/>
    <mergeCell ref="QTC197:QTD197"/>
    <mergeCell ref="QTK197:QTL197"/>
    <mergeCell ref="QTS197:QTT197"/>
    <mergeCell ref="QUA197:QUB197"/>
    <mergeCell ref="QUI197:QUJ197"/>
    <mergeCell ref="QUQ197:QUR197"/>
    <mergeCell ref="QPK197:QPL197"/>
    <mergeCell ref="QPS197:QPT197"/>
    <mergeCell ref="QQA197:QQB197"/>
    <mergeCell ref="QQI197:QQJ197"/>
    <mergeCell ref="QQQ197:QQR197"/>
    <mergeCell ref="QQY197:QQZ197"/>
    <mergeCell ref="QRG197:QRH197"/>
    <mergeCell ref="QRO197:QRP197"/>
    <mergeCell ref="QRW197:QRX197"/>
    <mergeCell ref="RIU197:RIV197"/>
    <mergeCell ref="RJC197:RJD197"/>
    <mergeCell ref="RJK197:RJL197"/>
    <mergeCell ref="RJS197:RJT197"/>
    <mergeCell ref="RKA197:RKB197"/>
    <mergeCell ref="RKI197:RKJ197"/>
    <mergeCell ref="RKQ197:RKR197"/>
    <mergeCell ref="RKY197:RKZ197"/>
    <mergeCell ref="RLG197:RLH197"/>
    <mergeCell ref="RGA197:RGB197"/>
    <mergeCell ref="RGI197:RGJ197"/>
    <mergeCell ref="RGQ197:RGR197"/>
    <mergeCell ref="RGY197:RGZ197"/>
    <mergeCell ref="RHG197:RHH197"/>
    <mergeCell ref="RHO197:RHP197"/>
    <mergeCell ref="RHW197:RHX197"/>
    <mergeCell ref="RIE197:RIF197"/>
    <mergeCell ref="RIM197:RIN197"/>
    <mergeCell ref="RDG197:RDH197"/>
    <mergeCell ref="RDO197:RDP197"/>
    <mergeCell ref="RDW197:RDX197"/>
    <mergeCell ref="REE197:REF197"/>
    <mergeCell ref="REM197:REN197"/>
    <mergeCell ref="REU197:REV197"/>
    <mergeCell ref="RFC197:RFD197"/>
    <mergeCell ref="RFK197:RFL197"/>
    <mergeCell ref="RFS197:RFT197"/>
    <mergeCell ref="RAM197:RAN197"/>
    <mergeCell ref="RAU197:RAV197"/>
    <mergeCell ref="RBC197:RBD197"/>
    <mergeCell ref="RBK197:RBL197"/>
    <mergeCell ref="RBS197:RBT197"/>
    <mergeCell ref="RCA197:RCB197"/>
    <mergeCell ref="RCI197:RCJ197"/>
    <mergeCell ref="RCQ197:RCR197"/>
    <mergeCell ref="RCY197:RCZ197"/>
    <mergeCell ref="RTW197:RTX197"/>
    <mergeCell ref="RUE197:RUF197"/>
    <mergeCell ref="RUM197:RUN197"/>
    <mergeCell ref="RUU197:RUV197"/>
    <mergeCell ref="RVC197:RVD197"/>
    <mergeCell ref="RVK197:RVL197"/>
    <mergeCell ref="RVS197:RVT197"/>
    <mergeCell ref="RWA197:RWB197"/>
    <mergeCell ref="RWI197:RWJ197"/>
    <mergeCell ref="RRC197:RRD197"/>
    <mergeCell ref="RRK197:RRL197"/>
    <mergeCell ref="RRS197:RRT197"/>
    <mergeCell ref="RSA197:RSB197"/>
    <mergeCell ref="RSI197:RSJ197"/>
    <mergeCell ref="RSQ197:RSR197"/>
    <mergeCell ref="RSY197:RSZ197"/>
    <mergeCell ref="RTG197:RTH197"/>
    <mergeCell ref="RTO197:RTP197"/>
    <mergeCell ref="ROI197:ROJ197"/>
    <mergeCell ref="ROQ197:ROR197"/>
    <mergeCell ref="ROY197:ROZ197"/>
    <mergeCell ref="RPG197:RPH197"/>
    <mergeCell ref="RPO197:RPP197"/>
    <mergeCell ref="RPW197:RPX197"/>
    <mergeCell ref="RQE197:RQF197"/>
    <mergeCell ref="RQM197:RQN197"/>
    <mergeCell ref="RQU197:RQV197"/>
    <mergeCell ref="RLO197:RLP197"/>
    <mergeCell ref="RLW197:RLX197"/>
    <mergeCell ref="RME197:RMF197"/>
    <mergeCell ref="RMM197:RMN197"/>
    <mergeCell ref="RMU197:RMV197"/>
    <mergeCell ref="RNC197:RND197"/>
    <mergeCell ref="RNK197:RNL197"/>
    <mergeCell ref="RNS197:RNT197"/>
    <mergeCell ref="ROA197:ROB197"/>
    <mergeCell ref="SEY197:SEZ197"/>
    <mergeCell ref="SFG197:SFH197"/>
    <mergeCell ref="SFO197:SFP197"/>
    <mergeCell ref="SFW197:SFX197"/>
    <mergeCell ref="SGE197:SGF197"/>
    <mergeCell ref="SGM197:SGN197"/>
    <mergeCell ref="SGU197:SGV197"/>
    <mergeCell ref="SHC197:SHD197"/>
    <mergeCell ref="SHK197:SHL197"/>
    <mergeCell ref="SCE197:SCF197"/>
    <mergeCell ref="SCM197:SCN197"/>
    <mergeCell ref="SCU197:SCV197"/>
    <mergeCell ref="SDC197:SDD197"/>
    <mergeCell ref="SDK197:SDL197"/>
    <mergeCell ref="SDS197:SDT197"/>
    <mergeCell ref="SEA197:SEB197"/>
    <mergeCell ref="SEI197:SEJ197"/>
    <mergeCell ref="SEQ197:SER197"/>
    <mergeCell ref="RZK197:RZL197"/>
    <mergeCell ref="RZS197:RZT197"/>
    <mergeCell ref="SAA197:SAB197"/>
    <mergeCell ref="SAI197:SAJ197"/>
    <mergeCell ref="SAQ197:SAR197"/>
    <mergeCell ref="SAY197:SAZ197"/>
    <mergeCell ref="SBG197:SBH197"/>
    <mergeCell ref="SBO197:SBP197"/>
    <mergeCell ref="SBW197:SBX197"/>
    <mergeCell ref="RWQ197:RWR197"/>
    <mergeCell ref="RWY197:RWZ197"/>
    <mergeCell ref="RXG197:RXH197"/>
    <mergeCell ref="RXO197:RXP197"/>
    <mergeCell ref="RXW197:RXX197"/>
    <mergeCell ref="RYE197:RYF197"/>
    <mergeCell ref="RYM197:RYN197"/>
    <mergeCell ref="RYU197:RYV197"/>
    <mergeCell ref="RZC197:RZD197"/>
    <mergeCell ref="SQA197:SQB197"/>
    <mergeCell ref="SQI197:SQJ197"/>
    <mergeCell ref="SQQ197:SQR197"/>
    <mergeCell ref="SQY197:SQZ197"/>
    <mergeCell ref="SRG197:SRH197"/>
    <mergeCell ref="SRO197:SRP197"/>
    <mergeCell ref="SRW197:SRX197"/>
    <mergeCell ref="SSE197:SSF197"/>
    <mergeCell ref="SSM197:SSN197"/>
    <mergeCell ref="SNG197:SNH197"/>
    <mergeCell ref="SNO197:SNP197"/>
    <mergeCell ref="SNW197:SNX197"/>
    <mergeCell ref="SOE197:SOF197"/>
    <mergeCell ref="SOM197:SON197"/>
    <mergeCell ref="SOU197:SOV197"/>
    <mergeCell ref="SPC197:SPD197"/>
    <mergeCell ref="SPK197:SPL197"/>
    <mergeCell ref="SPS197:SPT197"/>
    <mergeCell ref="SKM197:SKN197"/>
    <mergeCell ref="SKU197:SKV197"/>
    <mergeCell ref="SLC197:SLD197"/>
    <mergeCell ref="SLK197:SLL197"/>
    <mergeCell ref="SLS197:SLT197"/>
    <mergeCell ref="SMA197:SMB197"/>
    <mergeCell ref="SMI197:SMJ197"/>
    <mergeCell ref="SMQ197:SMR197"/>
    <mergeCell ref="SMY197:SMZ197"/>
    <mergeCell ref="SHS197:SHT197"/>
    <mergeCell ref="SIA197:SIB197"/>
    <mergeCell ref="SII197:SIJ197"/>
    <mergeCell ref="SIQ197:SIR197"/>
    <mergeCell ref="SIY197:SIZ197"/>
    <mergeCell ref="SJG197:SJH197"/>
    <mergeCell ref="SJO197:SJP197"/>
    <mergeCell ref="SJW197:SJX197"/>
    <mergeCell ref="SKE197:SKF197"/>
    <mergeCell ref="TBC197:TBD197"/>
    <mergeCell ref="TBK197:TBL197"/>
    <mergeCell ref="TBS197:TBT197"/>
    <mergeCell ref="TCA197:TCB197"/>
    <mergeCell ref="TCI197:TCJ197"/>
    <mergeCell ref="TCQ197:TCR197"/>
    <mergeCell ref="TCY197:TCZ197"/>
    <mergeCell ref="TDG197:TDH197"/>
    <mergeCell ref="TDO197:TDP197"/>
    <mergeCell ref="SYI197:SYJ197"/>
    <mergeCell ref="SYQ197:SYR197"/>
    <mergeCell ref="SYY197:SYZ197"/>
    <mergeCell ref="SZG197:SZH197"/>
    <mergeCell ref="SZO197:SZP197"/>
    <mergeCell ref="SZW197:SZX197"/>
    <mergeCell ref="TAE197:TAF197"/>
    <mergeCell ref="TAM197:TAN197"/>
    <mergeCell ref="TAU197:TAV197"/>
    <mergeCell ref="SVO197:SVP197"/>
    <mergeCell ref="SVW197:SVX197"/>
    <mergeCell ref="SWE197:SWF197"/>
    <mergeCell ref="SWM197:SWN197"/>
    <mergeCell ref="SWU197:SWV197"/>
    <mergeCell ref="SXC197:SXD197"/>
    <mergeCell ref="SXK197:SXL197"/>
    <mergeCell ref="SXS197:SXT197"/>
    <mergeCell ref="SYA197:SYB197"/>
    <mergeCell ref="SSU197:SSV197"/>
    <mergeCell ref="STC197:STD197"/>
    <mergeCell ref="STK197:STL197"/>
    <mergeCell ref="STS197:STT197"/>
    <mergeCell ref="SUA197:SUB197"/>
    <mergeCell ref="SUI197:SUJ197"/>
    <mergeCell ref="SUQ197:SUR197"/>
    <mergeCell ref="SUY197:SUZ197"/>
    <mergeCell ref="SVG197:SVH197"/>
    <mergeCell ref="TME197:TMF197"/>
    <mergeCell ref="TMM197:TMN197"/>
    <mergeCell ref="TMU197:TMV197"/>
    <mergeCell ref="TNC197:TND197"/>
    <mergeCell ref="TNK197:TNL197"/>
    <mergeCell ref="TNS197:TNT197"/>
    <mergeCell ref="TOA197:TOB197"/>
    <mergeCell ref="TOI197:TOJ197"/>
    <mergeCell ref="TOQ197:TOR197"/>
    <mergeCell ref="TJK197:TJL197"/>
    <mergeCell ref="TJS197:TJT197"/>
    <mergeCell ref="TKA197:TKB197"/>
    <mergeCell ref="TKI197:TKJ197"/>
    <mergeCell ref="TKQ197:TKR197"/>
    <mergeCell ref="TKY197:TKZ197"/>
    <mergeCell ref="TLG197:TLH197"/>
    <mergeCell ref="TLO197:TLP197"/>
    <mergeCell ref="TLW197:TLX197"/>
    <mergeCell ref="TGQ197:TGR197"/>
    <mergeCell ref="TGY197:TGZ197"/>
    <mergeCell ref="THG197:THH197"/>
    <mergeCell ref="THO197:THP197"/>
    <mergeCell ref="THW197:THX197"/>
    <mergeCell ref="TIE197:TIF197"/>
    <mergeCell ref="TIM197:TIN197"/>
    <mergeCell ref="TIU197:TIV197"/>
    <mergeCell ref="TJC197:TJD197"/>
    <mergeCell ref="TDW197:TDX197"/>
    <mergeCell ref="TEE197:TEF197"/>
    <mergeCell ref="TEM197:TEN197"/>
    <mergeCell ref="TEU197:TEV197"/>
    <mergeCell ref="TFC197:TFD197"/>
    <mergeCell ref="TFK197:TFL197"/>
    <mergeCell ref="TFS197:TFT197"/>
    <mergeCell ref="TGA197:TGB197"/>
    <mergeCell ref="TGI197:TGJ197"/>
    <mergeCell ref="TXG197:TXH197"/>
    <mergeCell ref="TXO197:TXP197"/>
    <mergeCell ref="TXW197:TXX197"/>
    <mergeCell ref="TYE197:TYF197"/>
    <mergeCell ref="TYM197:TYN197"/>
    <mergeCell ref="TYU197:TYV197"/>
    <mergeCell ref="TZC197:TZD197"/>
    <mergeCell ref="TZK197:TZL197"/>
    <mergeCell ref="TZS197:TZT197"/>
    <mergeCell ref="TUM197:TUN197"/>
    <mergeCell ref="TUU197:TUV197"/>
    <mergeCell ref="TVC197:TVD197"/>
    <mergeCell ref="TVK197:TVL197"/>
    <mergeCell ref="TVS197:TVT197"/>
    <mergeCell ref="TWA197:TWB197"/>
    <mergeCell ref="TWI197:TWJ197"/>
    <mergeCell ref="TWQ197:TWR197"/>
    <mergeCell ref="TWY197:TWZ197"/>
    <mergeCell ref="TRS197:TRT197"/>
    <mergeCell ref="TSA197:TSB197"/>
    <mergeCell ref="TSI197:TSJ197"/>
    <mergeCell ref="TSQ197:TSR197"/>
    <mergeCell ref="TSY197:TSZ197"/>
    <mergeCell ref="TTG197:TTH197"/>
    <mergeCell ref="TTO197:TTP197"/>
    <mergeCell ref="TTW197:TTX197"/>
    <mergeCell ref="TUE197:TUF197"/>
    <mergeCell ref="TOY197:TOZ197"/>
    <mergeCell ref="TPG197:TPH197"/>
    <mergeCell ref="TPO197:TPP197"/>
    <mergeCell ref="TPW197:TPX197"/>
    <mergeCell ref="TQE197:TQF197"/>
    <mergeCell ref="TQM197:TQN197"/>
    <mergeCell ref="TQU197:TQV197"/>
    <mergeCell ref="TRC197:TRD197"/>
    <mergeCell ref="TRK197:TRL197"/>
    <mergeCell ref="UII197:UIJ197"/>
    <mergeCell ref="UIQ197:UIR197"/>
    <mergeCell ref="UIY197:UIZ197"/>
    <mergeCell ref="UJG197:UJH197"/>
    <mergeCell ref="UJO197:UJP197"/>
    <mergeCell ref="UJW197:UJX197"/>
    <mergeCell ref="UKE197:UKF197"/>
    <mergeCell ref="UKM197:UKN197"/>
    <mergeCell ref="UKU197:UKV197"/>
    <mergeCell ref="UFO197:UFP197"/>
    <mergeCell ref="UFW197:UFX197"/>
    <mergeCell ref="UGE197:UGF197"/>
    <mergeCell ref="UGM197:UGN197"/>
    <mergeCell ref="UGU197:UGV197"/>
    <mergeCell ref="UHC197:UHD197"/>
    <mergeCell ref="UHK197:UHL197"/>
    <mergeCell ref="UHS197:UHT197"/>
    <mergeCell ref="UIA197:UIB197"/>
    <mergeCell ref="UCU197:UCV197"/>
    <mergeCell ref="UDC197:UDD197"/>
    <mergeCell ref="UDK197:UDL197"/>
    <mergeCell ref="UDS197:UDT197"/>
    <mergeCell ref="UEA197:UEB197"/>
    <mergeCell ref="UEI197:UEJ197"/>
    <mergeCell ref="UEQ197:UER197"/>
    <mergeCell ref="UEY197:UEZ197"/>
    <mergeCell ref="UFG197:UFH197"/>
    <mergeCell ref="UAA197:UAB197"/>
    <mergeCell ref="UAI197:UAJ197"/>
    <mergeCell ref="UAQ197:UAR197"/>
    <mergeCell ref="UAY197:UAZ197"/>
    <mergeCell ref="UBG197:UBH197"/>
    <mergeCell ref="UBO197:UBP197"/>
    <mergeCell ref="UBW197:UBX197"/>
    <mergeCell ref="UCE197:UCF197"/>
    <mergeCell ref="UCM197:UCN197"/>
    <mergeCell ref="UTK197:UTL197"/>
    <mergeCell ref="UTS197:UTT197"/>
    <mergeCell ref="UUA197:UUB197"/>
    <mergeCell ref="UUI197:UUJ197"/>
    <mergeCell ref="UUQ197:UUR197"/>
    <mergeCell ref="UUY197:UUZ197"/>
    <mergeCell ref="UVG197:UVH197"/>
    <mergeCell ref="UVO197:UVP197"/>
    <mergeCell ref="UVW197:UVX197"/>
    <mergeCell ref="UQQ197:UQR197"/>
    <mergeCell ref="UQY197:UQZ197"/>
    <mergeCell ref="URG197:URH197"/>
    <mergeCell ref="URO197:URP197"/>
    <mergeCell ref="URW197:URX197"/>
    <mergeCell ref="USE197:USF197"/>
    <mergeCell ref="USM197:USN197"/>
    <mergeCell ref="USU197:USV197"/>
    <mergeCell ref="UTC197:UTD197"/>
    <mergeCell ref="UNW197:UNX197"/>
    <mergeCell ref="UOE197:UOF197"/>
    <mergeCell ref="UOM197:UON197"/>
    <mergeCell ref="UOU197:UOV197"/>
    <mergeCell ref="UPC197:UPD197"/>
    <mergeCell ref="UPK197:UPL197"/>
    <mergeCell ref="UPS197:UPT197"/>
    <mergeCell ref="UQA197:UQB197"/>
    <mergeCell ref="UQI197:UQJ197"/>
    <mergeCell ref="ULC197:ULD197"/>
    <mergeCell ref="ULK197:ULL197"/>
    <mergeCell ref="ULS197:ULT197"/>
    <mergeCell ref="UMA197:UMB197"/>
    <mergeCell ref="UMI197:UMJ197"/>
    <mergeCell ref="UMQ197:UMR197"/>
    <mergeCell ref="UMY197:UMZ197"/>
    <mergeCell ref="UNG197:UNH197"/>
    <mergeCell ref="UNO197:UNP197"/>
    <mergeCell ref="VEM197:VEN197"/>
    <mergeCell ref="VEU197:VEV197"/>
    <mergeCell ref="VFC197:VFD197"/>
    <mergeCell ref="VFK197:VFL197"/>
    <mergeCell ref="VFS197:VFT197"/>
    <mergeCell ref="VGA197:VGB197"/>
    <mergeCell ref="VGI197:VGJ197"/>
    <mergeCell ref="VGQ197:VGR197"/>
    <mergeCell ref="VGY197:VGZ197"/>
    <mergeCell ref="VBS197:VBT197"/>
    <mergeCell ref="VCA197:VCB197"/>
    <mergeCell ref="VCI197:VCJ197"/>
    <mergeCell ref="VCQ197:VCR197"/>
    <mergeCell ref="VCY197:VCZ197"/>
    <mergeCell ref="VDG197:VDH197"/>
    <mergeCell ref="VDO197:VDP197"/>
    <mergeCell ref="VDW197:VDX197"/>
    <mergeCell ref="VEE197:VEF197"/>
    <mergeCell ref="UYY197:UYZ197"/>
    <mergeCell ref="UZG197:UZH197"/>
    <mergeCell ref="UZO197:UZP197"/>
    <mergeCell ref="UZW197:UZX197"/>
    <mergeCell ref="VAE197:VAF197"/>
    <mergeCell ref="VAM197:VAN197"/>
    <mergeCell ref="VAU197:VAV197"/>
    <mergeCell ref="VBC197:VBD197"/>
    <mergeCell ref="VBK197:VBL197"/>
    <mergeCell ref="UWE197:UWF197"/>
    <mergeCell ref="UWM197:UWN197"/>
    <mergeCell ref="UWU197:UWV197"/>
    <mergeCell ref="UXC197:UXD197"/>
    <mergeCell ref="UXK197:UXL197"/>
    <mergeCell ref="UXS197:UXT197"/>
    <mergeCell ref="UYA197:UYB197"/>
    <mergeCell ref="UYI197:UYJ197"/>
    <mergeCell ref="UYQ197:UYR197"/>
    <mergeCell ref="VPO197:VPP197"/>
    <mergeCell ref="VPW197:VPX197"/>
    <mergeCell ref="VQE197:VQF197"/>
    <mergeCell ref="VQM197:VQN197"/>
    <mergeCell ref="VQU197:VQV197"/>
    <mergeCell ref="VRC197:VRD197"/>
    <mergeCell ref="VRK197:VRL197"/>
    <mergeCell ref="VRS197:VRT197"/>
    <mergeCell ref="VSA197:VSB197"/>
    <mergeCell ref="VMU197:VMV197"/>
    <mergeCell ref="VNC197:VND197"/>
    <mergeCell ref="VNK197:VNL197"/>
    <mergeCell ref="VNS197:VNT197"/>
    <mergeCell ref="VOA197:VOB197"/>
    <mergeCell ref="VOI197:VOJ197"/>
    <mergeCell ref="VOQ197:VOR197"/>
    <mergeCell ref="VOY197:VOZ197"/>
    <mergeCell ref="VPG197:VPH197"/>
    <mergeCell ref="VKA197:VKB197"/>
    <mergeCell ref="VKI197:VKJ197"/>
    <mergeCell ref="VKQ197:VKR197"/>
    <mergeCell ref="VKY197:VKZ197"/>
    <mergeCell ref="VLG197:VLH197"/>
    <mergeCell ref="VLO197:VLP197"/>
    <mergeCell ref="VLW197:VLX197"/>
    <mergeCell ref="VME197:VMF197"/>
    <mergeCell ref="VMM197:VMN197"/>
    <mergeCell ref="VHG197:VHH197"/>
    <mergeCell ref="VHO197:VHP197"/>
    <mergeCell ref="VHW197:VHX197"/>
    <mergeCell ref="VIE197:VIF197"/>
    <mergeCell ref="VIM197:VIN197"/>
    <mergeCell ref="VIU197:VIV197"/>
    <mergeCell ref="VJC197:VJD197"/>
    <mergeCell ref="VJK197:VJL197"/>
    <mergeCell ref="VJS197:VJT197"/>
    <mergeCell ref="WEY197:WEZ197"/>
    <mergeCell ref="WFG197:WFH197"/>
    <mergeCell ref="WFO197:WFP197"/>
    <mergeCell ref="WFW197:WFX197"/>
    <mergeCell ref="WAQ197:WAR197"/>
    <mergeCell ref="WAY197:WAZ197"/>
    <mergeCell ref="WBG197:WBH197"/>
    <mergeCell ref="WBO197:WBP197"/>
    <mergeCell ref="WBW197:WBX197"/>
    <mergeCell ref="WCE197:WCF197"/>
    <mergeCell ref="WCM197:WCN197"/>
    <mergeCell ref="WCU197:WCV197"/>
    <mergeCell ref="WDC197:WDD197"/>
    <mergeCell ref="VXW197:VXX197"/>
    <mergeCell ref="VYE197:VYF197"/>
    <mergeCell ref="VYM197:VYN197"/>
    <mergeCell ref="VYU197:VYV197"/>
    <mergeCell ref="VZC197:VZD197"/>
    <mergeCell ref="VZK197:VZL197"/>
    <mergeCell ref="VZS197:VZT197"/>
    <mergeCell ref="WAA197:WAB197"/>
    <mergeCell ref="WAI197:WAJ197"/>
    <mergeCell ref="VVC197:VVD197"/>
    <mergeCell ref="VVK197:VVL197"/>
    <mergeCell ref="VVS197:VVT197"/>
    <mergeCell ref="VWA197:VWB197"/>
    <mergeCell ref="VWI197:VWJ197"/>
    <mergeCell ref="VWQ197:VWR197"/>
    <mergeCell ref="VWY197:VWZ197"/>
    <mergeCell ref="VXG197:VXH197"/>
    <mergeCell ref="VXO197:VXP197"/>
    <mergeCell ref="VSI197:VSJ197"/>
    <mergeCell ref="VSQ197:VSR197"/>
    <mergeCell ref="VSY197:VSZ197"/>
    <mergeCell ref="VTG197:VTH197"/>
    <mergeCell ref="VTO197:VTP197"/>
    <mergeCell ref="VTW197:VTX197"/>
    <mergeCell ref="VUE197:VUF197"/>
    <mergeCell ref="VUM197:VUN197"/>
    <mergeCell ref="VUU197:VUV197"/>
    <mergeCell ref="WUI197:WUJ197"/>
    <mergeCell ref="WUQ197:WUR197"/>
    <mergeCell ref="WUY197:WUZ197"/>
    <mergeCell ref="WVG197:WVH197"/>
    <mergeCell ref="WVO197:WVP197"/>
    <mergeCell ref="WVW197:WVX197"/>
    <mergeCell ref="WWE197:WWF197"/>
    <mergeCell ref="WWM197:WWN197"/>
    <mergeCell ref="WRG197:WRH197"/>
    <mergeCell ref="WRO197:WRP197"/>
    <mergeCell ref="WRW197:WRX197"/>
    <mergeCell ref="WSE197:WSF197"/>
    <mergeCell ref="OQ198:OR198"/>
    <mergeCell ref="OY198:OZ198"/>
    <mergeCell ref="PG198:PH198"/>
    <mergeCell ref="PO198:PP198"/>
    <mergeCell ref="PW198:PX198"/>
    <mergeCell ref="QE198:QF198"/>
    <mergeCell ref="WSM197:WSN197"/>
    <mergeCell ref="WSU197:WSV197"/>
    <mergeCell ref="WTC197:WTD197"/>
    <mergeCell ref="WTK197:WTL197"/>
    <mergeCell ref="WTS197:WTT197"/>
    <mergeCell ref="WOM197:WON197"/>
    <mergeCell ref="WOU197:WOV197"/>
    <mergeCell ref="WPC197:WPD197"/>
    <mergeCell ref="WPK197:WPL197"/>
    <mergeCell ref="WPS197:WPT197"/>
    <mergeCell ref="WQA197:WQB197"/>
    <mergeCell ref="WQI197:WQJ197"/>
    <mergeCell ref="WQQ197:WQR197"/>
    <mergeCell ref="WQY197:WQZ197"/>
    <mergeCell ref="WLS197:WLT197"/>
    <mergeCell ref="WMA197:WMB197"/>
    <mergeCell ref="WMI197:WMJ197"/>
    <mergeCell ref="WMQ197:WMR197"/>
    <mergeCell ref="WMY197:WMZ197"/>
    <mergeCell ref="WNG197:WNH197"/>
    <mergeCell ref="WNO197:WNP197"/>
    <mergeCell ref="WNW197:WNX197"/>
    <mergeCell ref="WOE197:WOF197"/>
    <mergeCell ref="WIY197:WIZ197"/>
    <mergeCell ref="WJG197:WJH197"/>
    <mergeCell ref="WJO197:WJP197"/>
    <mergeCell ref="WJW197:WJX197"/>
    <mergeCell ref="WKE197:WKF197"/>
    <mergeCell ref="WKM197:WKN197"/>
    <mergeCell ref="WKU197:WKV197"/>
    <mergeCell ref="WLC197:WLD197"/>
    <mergeCell ref="WLK197:WLL197"/>
    <mergeCell ref="WGE197:WGF197"/>
    <mergeCell ref="WGM197:WGN197"/>
    <mergeCell ref="WGU197:WGV197"/>
    <mergeCell ref="WHC197:WHD197"/>
    <mergeCell ref="WHK197:WHL197"/>
    <mergeCell ref="WHS197:WHT197"/>
    <mergeCell ref="WIA197:WIB197"/>
    <mergeCell ref="WII197:WIJ197"/>
    <mergeCell ref="WIQ197:WIR197"/>
    <mergeCell ref="WDK197:WDL197"/>
    <mergeCell ref="WDS197:WDT197"/>
    <mergeCell ref="WEA197:WEB197"/>
    <mergeCell ref="WEI197:WEJ197"/>
    <mergeCell ref="WEQ197:WER197"/>
    <mergeCell ref="JQ198:JR198"/>
    <mergeCell ref="KA198:KB198"/>
    <mergeCell ref="KI198:KJ198"/>
    <mergeCell ref="KQ198:KR198"/>
    <mergeCell ref="KY198:KZ198"/>
    <mergeCell ref="LG198:LH198"/>
    <mergeCell ref="LO198:LP198"/>
    <mergeCell ref="GW198:GX198"/>
    <mergeCell ref="HE198:HF198"/>
    <mergeCell ref="HM198:HN198"/>
    <mergeCell ref="HU198:HV198"/>
    <mergeCell ref="IC198:ID198"/>
    <mergeCell ref="IK198:IL198"/>
    <mergeCell ref="IS198:IT198"/>
    <mergeCell ref="JA198:JB198"/>
    <mergeCell ref="JI198:JJ198"/>
    <mergeCell ref="ZS198:ZT198"/>
    <mergeCell ref="AAA198:AAB198"/>
    <mergeCell ref="AAI198:AAJ198"/>
    <mergeCell ref="FA198:FB198"/>
    <mergeCell ref="FI198:FJ198"/>
    <mergeCell ref="FQ198:FR198"/>
    <mergeCell ref="FY198:FZ198"/>
    <mergeCell ref="GG198:GH198"/>
    <mergeCell ref="GO198:GP198"/>
    <mergeCell ref="XCI197:XCJ197"/>
    <mergeCell ref="XCQ197:XCR197"/>
    <mergeCell ref="XCY197:XCZ197"/>
    <mergeCell ref="XDG197:XDH197"/>
    <mergeCell ref="A198:B198"/>
    <mergeCell ref="M198:N198"/>
    <mergeCell ref="U198:V198"/>
    <mergeCell ref="AC198:AD198"/>
    <mergeCell ref="AK198:AL198"/>
    <mergeCell ref="AS198:AT198"/>
    <mergeCell ref="BA198:BB198"/>
    <mergeCell ref="BI198:BJ198"/>
    <mergeCell ref="BQ198:BR198"/>
    <mergeCell ref="BY198:BZ198"/>
    <mergeCell ref="CG198:CH198"/>
    <mergeCell ref="CO198:CP198"/>
    <mergeCell ref="CW198:CX198"/>
    <mergeCell ref="DE198:DF198"/>
    <mergeCell ref="DM198:DN198"/>
    <mergeCell ref="DU198:DV198"/>
    <mergeCell ref="WZO197:WZP197"/>
    <mergeCell ref="WZW197:WZX197"/>
    <mergeCell ref="XAE197:XAF197"/>
    <mergeCell ref="XAM197:XAN197"/>
    <mergeCell ref="XAU197:XAV197"/>
    <mergeCell ref="XBC197:XBD197"/>
    <mergeCell ref="XBK197:XBL197"/>
    <mergeCell ref="XBS197:XBT197"/>
    <mergeCell ref="XCA197:XCB197"/>
    <mergeCell ref="WWU197:WWV197"/>
    <mergeCell ref="WXC197:WXD197"/>
    <mergeCell ref="WXK197:WXL197"/>
    <mergeCell ref="WXS197:WXT197"/>
    <mergeCell ref="WYA197:WYB197"/>
    <mergeCell ref="WYI197:WYJ197"/>
    <mergeCell ref="WYQ197:WYR197"/>
    <mergeCell ref="WYY197:WYZ197"/>
    <mergeCell ref="WZG197:WZH197"/>
    <mergeCell ref="WUA197:WUB197"/>
    <mergeCell ref="WY198:WZ198"/>
    <mergeCell ref="XG198:XH198"/>
    <mergeCell ref="XO198:XP198"/>
    <mergeCell ref="XW198:XX198"/>
    <mergeCell ref="YE198:YF198"/>
    <mergeCell ref="YM198:YN198"/>
    <mergeCell ref="YU198:YV198"/>
    <mergeCell ref="ZC198:ZD198"/>
    <mergeCell ref="ZK198:ZL198"/>
    <mergeCell ref="UE198:UF198"/>
    <mergeCell ref="UM198:UN198"/>
    <mergeCell ref="UU198:UV198"/>
    <mergeCell ref="VC198:VD198"/>
    <mergeCell ref="VK198:VL198"/>
    <mergeCell ref="VS198:VT198"/>
    <mergeCell ref="WA198:WB198"/>
    <mergeCell ref="WI198:WJ198"/>
    <mergeCell ref="WQ198:WR198"/>
    <mergeCell ref="RK198:RL198"/>
    <mergeCell ref="RS198:RT198"/>
    <mergeCell ref="SA198:SB198"/>
    <mergeCell ref="SI198:SJ198"/>
    <mergeCell ref="SQ198:SR198"/>
    <mergeCell ref="SY198:SZ198"/>
    <mergeCell ref="TG198:TH198"/>
    <mergeCell ref="TO198:TP198"/>
    <mergeCell ref="TW198:TX198"/>
    <mergeCell ref="QM198:QN198"/>
    <mergeCell ref="QU198:QV198"/>
    <mergeCell ref="RC198:RD198"/>
    <mergeCell ref="LW198:LX198"/>
    <mergeCell ref="ME198:MF198"/>
    <mergeCell ref="MM198:MN198"/>
    <mergeCell ref="MU198:MV198"/>
    <mergeCell ref="NC198:ND198"/>
    <mergeCell ref="NK198:NL198"/>
    <mergeCell ref="NS198:NT198"/>
    <mergeCell ref="OA198:OB198"/>
    <mergeCell ref="OI198:OJ198"/>
    <mergeCell ref="AIA198:AIB198"/>
    <mergeCell ref="AII198:AIJ198"/>
    <mergeCell ref="AIQ198:AIR198"/>
    <mergeCell ref="AIY198:AIZ198"/>
    <mergeCell ref="AJG198:AJH198"/>
    <mergeCell ref="AJO198:AJP198"/>
    <mergeCell ref="AJW198:AJX198"/>
    <mergeCell ref="AKE198:AKF198"/>
    <mergeCell ref="AKM198:AKN198"/>
    <mergeCell ref="AFG198:AFH198"/>
    <mergeCell ref="AFO198:AFP198"/>
    <mergeCell ref="AFW198:AFX198"/>
    <mergeCell ref="AGE198:AGF198"/>
    <mergeCell ref="AGM198:AGN198"/>
    <mergeCell ref="AGU198:AGV198"/>
    <mergeCell ref="AHC198:AHD198"/>
    <mergeCell ref="AHK198:AHL198"/>
    <mergeCell ref="AHS198:AHT198"/>
    <mergeCell ref="ACM198:ACN198"/>
    <mergeCell ref="ACU198:ACV198"/>
    <mergeCell ref="ADC198:ADD198"/>
    <mergeCell ref="ADK198:ADL198"/>
    <mergeCell ref="ADS198:ADT198"/>
    <mergeCell ref="AEA198:AEB198"/>
    <mergeCell ref="AEI198:AEJ198"/>
    <mergeCell ref="AEQ198:AER198"/>
    <mergeCell ref="AEY198:AEZ198"/>
    <mergeCell ref="AAQ198:AAR198"/>
    <mergeCell ref="AAY198:AAZ198"/>
    <mergeCell ref="ABG198:ABH198"/>
    <mergeCell ref="ABO198:ABP198"/>
    <mergeCell ref="ABW198:ABX198"/>
    <mergeCell ref="ACE198:ACF198"/>
    <mergeCell ref="ATC198:ATD198"/>
    <mergeCell ref="ATK198:ATL198"/>
    <mergeCell ref="ATS198:ATT198"/>
    <mergeCell ref="AUA198:AUB198"/>
    <mergeCell ref="AUI198:AUJ198"/>
    <mergeCell ref="AUQ198:AUR198"/>
    <mergeCell ref="AUY198:AUZ198"/>
    <mergeCell ref="AVG198:AVH198"/>
    <mergeCell ref="AVO198:AVP198"/>
    <mergeCell ref="AQI198:AQJ198"/>
    <mergeCell ref="AQQ198:AQR198"/>
    <mergeCell ref="AQY198:AQZ198"/>
    <mergeCell ref="ARG198:ARH198"/>
    <mergeCell ref="ARO198:ARP198"/>
    <mergeCell ref="ARW198:ARX198"/>
    <mergeCell ref="ASE198:ASF198"/>
    <mergeCell ref="ASM198:ASN198"/>
    <mergeCell ref="ASU198:ASV198"/>
    <mergeCell ref="ANO198:ANP198"/>
    <mergeCell ref="ANW198:ANX198"/>
    <mergeCell ref="AOE198:AOF198"/>
    <mergeCell ref="AOM198:AON198"/>
    <mergeCell ref="AOU198:AOV198"/>
    <mergeCell ref="APC198:APD198"/>
    <mergeCell ref="APK198:APL198"/>
    <mergeCell ref="APS198:APT198"/>
    <mergeCell ref="AQA198:AQB198"/>
    <mergeCell ref="AKU198:AKV198"/>
    <mergeCell ref="ALC198:ALD198"/>
    <mergeCell ref="ALK198:ALL198"/>
    <mergeCell ref="ALS198:ALT198"/>
    <mergeCell ref="AMA198:AMB198"/>
    <mergeCell ref="AMI198:AMJ198"/>
    <mergeCell ref="AMQ198:AMR198"/>
    <mergeCell ref="AMY198:AMZ198"/>
    <mergeCell ref="ANG198:ANH198"/>
    <mergeCell ref="BEE198:BEF198"/>
    <mergeCell ref="BEM198:BEN198"/>
    <mergeCell ref="BEU198:BEV198"/>
    <mergeCell ref="BFC198:BFD198"/>
    <mergeCell ref="BFK198:BFL198"/>
    <mergeCell ref="BFS198:BFT198"/>
    <mergeCell ref="BGA198:BGB198"/>
    <mergeCell ref="BGI198:BGJ198"/>
    <mergeCell ref="BGQ198:BGR198"/>
    <mergeCell ref="BBK198:BBL198"/>
    <mergeCell ref="BBS198:BBT198"/>
    <mergeCell ref="BCA198:BCB198"/>
    <mergeCell ref="BCI198:BCJ198"/>
    <mergeCell ref="BCQ198:BCR198"/>
    <mergeCell ref="BCY198:BCZ198"/>
    <mergeCell ref="BDG198:BDH198"/>
    <mergeCell ref="BDO198:BDP198"/>
    <mergeCell ref="BDW198:BDX198"/>
    <mergeCell ref="AYQ198:AYR198"/>
    <mergeCell ref="AYY198:AYZ198"/>
    <mergeCell ref="AZG198:AZH198"/>
    <mergeCell ref="AZO198:AZP198"/>
    <mergeCell ref="AZW198:AZX198"/>
    <mergeCell ref="BAE198:BAF198"/>
    <mergeCell ref="BAM198:BAN198"/>
    <mergeCell ref="BAU198:BAV198"/>
    <mergeCell ref="BBC198:BBD198"/>
    <mergeCell ref="AVW198:AVX198"/>
    <mergeCell ref="AWE198:AWF198"/>
    <mergeCell ref="AWM198:AWN198"/>
    <mergeCell ref="AWU198:AWV198"/>
    <mergeCell ref="AXC198:AXD198"/>
    <mergeCell ref="AXK198:AXL198"/>
    <mergeCell ref="AXS198:AXT198"/>
    <mergeCell ref="AYA198:AYB198"/>
    <mergeCell ref="AYI198:AYJ198"/>
    <mergeCell ref="BPG198:BPH198"/>
    <mergeCell ref="BPO198:BPP198"/>
    <mergeCell ref="BPW198:BPX198"/>
    <mergeCell ref="BQE198:BQF198"/>
    <mergeCell ref="BQM198:BQN198"/>
    <mergeCell ref="BQU198:BQV198"/>
    <mergeCell ref="BRC198:BRD198"/>
    <mergeCell ref="BRK198:BRL198"/>
    <mergeCell ref="BRS198:BRT198"/>
    <mergeCell ref="BMM198:BMN198"/>
    <mergeCell ref="BMU198:BMV198"/>
    <mergeCell ref="BNC198:BND198"/>
    <mergeCell ref="BNK198:BNL198"/>
    <mergeCell ref="BNS198:BNT198"/>
    <mergeCell ref="BOA198:BOB198"/>
    <mergeCell ref="BOI198:BOJ198"/>
    <mergeCell ref="BOQ198:BOR198"/>
    <mergeCell ref="BOY198:BOZ198"/>
    <mergeCell ref="BJS198:BJT198"/>
    <mergeCell ref="BKA198:BKB198"/>
    <mergeCell ref="BKI198:BKJ198"/>
    <mergeCell ref="BKQ198:BKR198"/>
    <mergeCell ref="BKY198:BKZ198"/>
    <mergeCell ref="BLG198:BLH198"/>
    <mergeCell ref="BLO198:BLP198"/>
    <mergeCell ref="BLW198:BLX198"/>
    <mergeCell ref="BME198:BMF198"/>
    <mergeCell ref="BGY198:BGZ198"/>
    <mergeCell ref="BHG198:BHH198"/>
    <mergeCell ref="BHO198:BHP198"/>
    <mergeCell ref="BHW198:BHX198"/>
    <mergeCell ref="BIE198:BIF198"/>
    <mergeCell ref="BIM198:BIN198"/>
    <mergeCell ref="BIU198:BIV198"/>
    <mergeCell ref="BJC198:BJD198"/>
    <mergeCell ref="BJK198:BJL198"/>
    <mergeCell ref="CAI198:CAJ198"/>
    <mergeCell ref="CAQ198:CAR198"/>
    <mergeCell ref="CAY198:CAZ198"/>
    <mergeCell ref="CBG198:CBH198"/>
    <mergeCell ref="CBO198:CBP198"/>
    <mergeCell ref="CBW198:CBX198"/>
    <mergeCell ref="CCE198:CCF198"/>
    <mergeCell ref="CCM198:CCN198"/>
    <mergeCell ref="CCU198:CCV198"/>
    <mergeCell ref="BXO198:BXP198"/>
    <mergeCell ref="BXW198:BXX198"/>
    <mergeCell ref="BYE198:BYF198"/>
    <mergeCell ref="BYM198:BYN198"/>
    <mergeCell ref="BYU198:BYV198"/>
    <mergeCell ref="BZC198:BZD198"/>
    <mergeCell ref="BZK198:BZL198"/>
    <mergeCell ref="BZS198:BZT198"/>
    <mergeCell ref="CAA198:CAB198"/>
    <mergeCell ref="BUU198:BUV198"/>
    <mergeCell ref="BVC198:BVD198"/>
    <mergeCell ref="BVK198:BVL198"/>
    <mergeCell ref="BVS198:BVT198"/>
    <mergeCell ref="BWA198:BWB198"/>
    <mergeCell ref="BWI198:BWJ198"/>
    <mergeCell ref="BWQ198:BWR198"/>
    <mergeCell ref="BWY198:BWZ198"/>
    <mergeCell ref="BXG198:BXH198"/>
    <mergeCell ref="BSA198:BSB198"/>
    <mergeCell ref="BSI198:BSJ198"/>
    <mergeCell ref="BSQ198:BSR198"/>
    <mergeCell ref="BSY198:BSZ198"/>
    <mergeCell ref="BTG198:BTH198"/>
    <mergeCell ref="BTO198:BTP198"/>
    <mergeCell ref="BTW198:BTX198"/>
    <mergeCell ref="BUE198:BUF198"/>
    <mergeCell ref="BUM198:BUN198"/>
    <mergeCell ref="CLK198:CLL198"/>
    <mergeCell ref="CLS198:CLT198"/>
    <mergeCell ref="CMA198:CMB198"/>
    <mergeCell ref="CMI198:CMJ198"/>
    <mergeCell ref="CMQ198:CMR198"/>
    <mergeCell ref="CMY198:CMZ198"/>
    <mergeCell ref="CNG198:CNH198"/>
    <mergeCell ref="CNO198:CNP198"/>
    <mergeCell ref="CNW198:CNX198"/>
    <mergeCell ref="CIQ198:CIR198"/>
    <mergeCell ref="CIY198:CIZ198"/>
    <mergeCell ref="CJG198:CJH198"/>
    <mergeCell ref="CJO198:CJP198"/>
    <mergeCell ref="CJW198:CJX198"/>
    <mergeCell ref="CKE198:CKF198"/>
    <mergeCell ref="CKM198:CKN198"/>
    <mergeCell ref="CKU198:CKV198"/>
    <mergeCell ref="CLC198:CLD198"/>
    <mergeCell ref="CFW198:CFX198"/>
    <mergeCell ref="CGE198:CGF198"/>
    <mergeCell ref="CGM198:CGN198"/>
    <mergeCell ref="CGU198:CGV198"/>
    <mergeCell ref="CHC198:CHD198"/>
    <mergeCell ref="CHK198:CHL198"/>
    <mergeCell ref="CHS198:CHT198"/>
    <mergeCell ref="CIA198:CIB198"/>
    <mergeCell ref="CII198:CIJ198"/>
    <mergeCell ref="CDC198:CDD198"/>
    <mergeCell ref="CDK198:CDL198"/>
    <mergeCell ref="CDS198:CDT198"/>
    <mergeCell ref="CEA198:CEB198"/>
    <mergeCell ref="CEI198:CEJ198"/>
    <mergeCell ref="CEQ198:CER198"/>
    <mergeCell ref="CEY198:CEZ198"/>
    <mergeCell ref="CFG198:CFH198"/>
    <mergeCell ref="CFO198:CFP198"/>
    <mergeCell ref="CWM198:CWN198"/>
    <mergeCell ref="CWU198:CWV198"/>
    <mergeCell ref="CXC198:CXD198"/>
    <mergeCell ref="CXK198:CXL198"/>
    <mergeCell ref="CXS198:CXT198"/>
    <mergeCell ref="CYA198:CYB198"/>
    <mergeCell ref="CYI198:CYJ198"/>
    <mergeCell ref="CYQ198:CYR198"/>
    <mergeCell ref="CYY198:CYZ198"/>
    <mergeCell ref="CTS198:CTT198"/>
    <mergeCell ref="CUA198:CUB198"/>
    <mergeCell ref="CUI198:CUJ198"/>
    <mergeCell ref="CUQ198:CUR198"/>
    <mergeCell ref="CUY198:CUZ198"/>
    <mergeCell ref="CVG198:CVH198"/>
    <mergeCell ref="CVO198:CVP198"/>
    <mergeCell ref="CVW198:CVX198"/>
    <mergeCell ref="CWE198:CWF198"/>
    <mergeCell ref="CQY198:CQZ198"/>
    <mergeCell ref="CRG198:CRH198"/>
    <mergeCell ref="CRO198:CRP198"/>
    <mergeCell ref="CRW198:CRX198"/>
    <mergeCell ref="CSE198:CSF198"/>
    <mergeCell ref="CSM198:CSN198"/>
    <mergeCell ref="CSU198:CSV198"/>
    <mergeCell ref="CTC198:CTD198"/>
    <mergeCell ref="CTK198:CTL198"/>
    <mergeCell ref="COE198:COF198"/>
    <mergeCell ref="COM198:CON198"/>
    <mergeCell ref="COU198:COV198"/>
    <mergeCell ref="CPC198:CPD198"/>
    <mergeCell ref="CPK198:CPL198"/>
    <mergeCell ref="CPS198:CPT198"/>
    <mergeCell ref="CQA198:CQB198"/>
    <mergeCell ref="CQI198:CQJ198"/>
    <mergeCell ref="CQQ198:CQR198"/>
    <mergeCell ref="DHO198:DHP198"/>
    <mergeCell ref="DHW198:DHX198"/>
    <mergeCell ref="DIE198:DIF198"/>
    <mergeCell ref="DIM198:DIN198"/>
    <mergeCell ref="DIU198:DIV198"/>
    <mergeCell ref="DJC198:DJD198"/>
    <mergeCell ref="DJK198:DJL198"/>
    <mergeCell ref="DJS198:DJT198"/>
    <mergeCell ref="DKA198:DKB198"/>
    <mergeCell ref="DEU198:DEV198"/>
    <mergeCell ref="DFC198:DFD198"/>
    <mergeCell ref="DFK198:DFL198"/>
    <mergeCell ref="DFS198:DFT198"/>
    <mergeCell ref="DGA198:DGB198"/>
    <mergeCell ref="DGI198:DGJ198"/>
    <mergeCell ref="DGQ198:DGR198"/>
    <mergeCell ref="DGY198:DGZ198"/>
    <mergeCell ref="DHG198:DHH198"/>
    <mergeCell ref="DCA198:DCB198"/>
    <mergeCell ref="DCI198:DCJ198"/>
    <mergeCell ref="DCQ198:DCR198"/>
    <mergeCell ref="DCY198:DCZ198"/>
    <mergeCell ref="DDG198:DDH198"/>
    <mergeCell ref="DDO198:DDP198"/>
    <mergeCell ref="DDW198:DDX198"/>
    <mergeCell ref="DEE198:DEF198"/>
    <mergeCell ref="DEM198:DEN198"/>
    <mergeCell ref="CZG198:CZH198"/>
    <mergeCell ref="CZO198:CZP198"/>
    <mergeCell ref="CZW198:CZX198"/>
    <mergeCell ref="DAE198:DAF198"/>
    <mergeCell ref="DAM198:DAN198"/>
    <mergeCell ref="DAU198:DAV198"/>
    <mergeCell ref="DBC198:DBD198"/>
    <mergeCell ref="DBK198:DBL198"/>
    <mergeCell ref="DBS198:DBT198"/>
    <mergeCell ref="DSQ198:DSR198"/>
    <mergeCell ref="DSY198:DSZ198"/>
    <mergeCell ref="DTG198:DTH198"/>
    <mergeCell ref="DTO198:DTP198"/>
    <mergeCell ref="DTW198:DTX198"/>
    <mergeCell ref="DUE198:DUF198"/>
    <mergeCell ref="DUM198:DUN198"/>
    <mergeCell ref="DUU198:DUV198"/>
    <mergeCell ref="DVC198:DVD198"/>
    <mergeCell ref="DPW198:DPX198"/>
    <mergeCell ref="DQE198:DQF198"/>
    <mergeCell ref="DQM198:DQN198"/>
    <mergeCell ref="DQU198:DQV198"/>
    <mergeCell ref="DRC198:DRD198"/>
    <mergeCell ref="DRK198:DRL198"/>
    <mergeCell ref="DRS198:DRT198"/>
    <mergeCell ref="DSA198:DSB198"/>
    <mergeCell ref="DSI198:DSJ198"/>
    <mergeCell ref="DNC198:DND198"/>
    <mergeCell ref="DNK198:DNL198"/>
    <mergeCell ref="DNS198:DNT198"/>
    <mergeCell ref="DOA198:DOB198"/>
    <mergeCell ref="DOI198:DOJ198"/>
    <mergeCell ref="DOQ198:DOR198"/>
    <mergeCell ref="DOY198:DOZ198"/>
    <mergeCell ref="DPG198:DPH198"/>
    <mergeCell ref="DPO198:DPP198"/>
    <mergeCell ref="DKI198:DKJ198"/>
    <mergeCell ref="DKQ198:DKR198"/>
    <mergeCell ref="DKY198:DKZ198"/>
    <mergeCell ref="DLG198:DLH198"/>
    <mergeCell ref="DLO198:DLP198"/>
    <mergeCell ref="DLW198:DLX198"/>
    <mergeCell ref="DME198:DMF198"/>
    <mergeCell ref="DMM198:DMN198"/>
    <mergeCell ref="DMU198:DMV198"/>
    <mergeCell ref="EDS198:EDT198"/>
    <mergeCell ref="EEA198:EEB198"/>
    <mergeCell ref="EEI198:EEJ198"/>
    <mergeCell ref="EEQ198:EER198"/>
    <mergeCell ref="EEY198:EEZ198"/>
    <mergeCell ref="EFG198:EFH198"/>
    <mergeCell ref="EFO198:EFP198"/>
    <mergeCell ref="EFW198:EFX198"/>
    <mergeCell ref="EGE198:EGF198"/>
    <mergeCell ref="EAY198:EAZ198"/>
    <mergeCell ref="EBG198:EBH198"/>
    <mergeCell ref="EBO198:EBP198"/>
    <mergeCell ref="EBW198:EBX198"/>
    <mergeCell ref="ECE198:ECF198"/>
    <mergeCell ref="ECM198:ECN198"/>
    <mergeCell ref="ECU198:ECV198"/>
    <mergeCell ref="EDC198:EDD198"/>
    <mergeCell ref="EDK198:EDL198"/>
    <mergeCell ref="DYE198:DYF198"/>
    <mergeCell ref="DYM198:DYN198"/>
    <mergeCell ref="DYU198:DYV198"/>
    <mergeCell ref="DZC198:DZD198"/>
    <mergeCell ref="DZK198:DZL198"/>
    <mergeCell ref="DZS198:DZT198"/>
    <mergeCell ref="EAA198:EAB198"/>
    <mergeCell ref="EAI198:EAJ198"/>
    <mergeCell ref="EAQ198:EAR198"/>
    <mergeCell ref="DVK198:DVL198"/>
    <mergeCell ref="DVS198:DVT198"/>
    <mergeCell ref="DWA198:DWB198"/>
    <mergeCell ref="DWI198:DWJ198"/>
    <mergeCell ref="DWQ198:DWR198"/>
    <mergeCell ref="DWY198:DWZ198"/>
    <mergeCell ref="DXG198:DXH198"/>
    <mergeCell ref="DXO198:DXP198"/>
    <mergeCell ref="DXW198:DXX198"/>
    <mergeCell ref="EOU198:EOV198"/>
    <mergeCell ref="EPC198:EPD198"/>
    <mergeCell ref="EPK198:EPL198"/>
    <mergeCell ref="EPS198:EPT198"/>
    <mergeCell ref="EQA198:EQB198"/>
    <mergeCell ref="EQI198:EQJ198"/>
    <mergeCell ref="EQQ198:EQR198"/>
    <mergeCell ref="EQY198:EQZ198"/>
    <mergeCell ref="ERG198:ERH198"/>
    <mergeCell ref="EMA198:EMB198"/>
    <mergeCell ref="EMI198:EMJ198"/>
    <mergeCell ref="EMQ198:EMR198"/>
    <mergeCell ref="EMY198:EMZ198"/>
    <mergeCell ref="ENG198:ENH198"/>
    <mergeCell ref="ENO198:ENP198"/>
    <mergeCell ref="ENW198:ENX198"/>
    <mergeCell ref="EOE198:EOF198"/>
    <mergeCell ref="EOM198:EON198"/>
    <mergeCell ref="EJG198:EJH198"/>
    <mergeCell ref="EJO198:EJP198"/>
    <mergeCell ref="EJW198:EJX198"/>
    <mergeCell ref="EKE198:EKF198"/>
    <mergeCell ref="EKM198:EKN198"/>
    <mergeCell ref="EKU198:EKV198"/>
    <mergeCell ref="ELC198:ELD198"/>
    <mergeCell ref="ELK198:ELL198"/>
    <mergeCell ref="ELS198:ELT198"/>
    <mergeCell ref="EGM198:EGN198"/>
    <mergeCell ref="EGU198:EGV198"/>
    <mergeCell ref="EHC198:EHD198"/>
    <mergeCell ref="EHK198:EHL198"/>
    <mergeCell ref="EHS198:EHT198"/>
    <mergeCell ref="EIA198:EIB198"/>
    <mergeCell ref="EII198:EIJ198"/>
    <mergeCell ref="EIQ198:EIR198"/>
    <mergeCell ref="EIY198:EIZ198"/>
    <mergeCell ref="EZW198:EZX198"/>
    <mergeCell ref="FAE198:FAF198"/>
    <mergeCell ref="FAM198:FAN198"/>
    <mergeCell ref="FAU198:FAV198"/>
    <mergeCell ref="FBC198:FBD198"/>
    <mergeCell ref="FBK198:FBL198"/>
    <mergeCell ref="FBS198:FBT198"/>
    <mergeCell ref="FCA198:FCB198"/>
    <mergeCell ref="FCI198:FCJ198"/>
    <mergeCell ref="EXC198:EXD198"/>
    <mergeCell ref="EXK198:EXL198"/>
    <mergeCell ref="EXS198:EXT198"/>
    <mergeCell ref="EYA198:EYB198"/>
    <mergeCell ref="EYI198:EYJ198"/>
    <mergeCell ref="EYQ198:EYR198"/>
    <mergeCell ref="EYY198:EYZ198"/>
    <mergeCell ref="EZG198:EZH198"/>
    <mergeCell ref="EZO198:EZP198"/>
    <mergeCell ref="EUI198:EUJ198"/>
    <mergeCell ref="EUQ198:EUR198"/>
    <mergeCell ref="EUY198:EUZ198"/>
    <mergeCell ref="EVG198:EVH198"/>
    <mergeCell ref="EVO198:EVP198"/>
    <mergeCell ref="EVW198:EVX198"/>
    <mergeCell ref="EWE198:EWF198"/>
    <mergeCell ref="EWM198:EWN198"/>
    <mergeCell ref="EWU198:EWV198"/>
    <mergeCell ref="ERO198:ERP198"/>
    <mergeCell ref="ERW198:ERX198"/>
    <mergeCell ref="ESE198:ESF198"/>
    <mergeCell ref="ESM198:ESN198"/>
    <mergeCell ref="ESU198:ESV198"/>
    <mergeCell ref="ETC198:ETD198"/>
    <mergeCell ref="ETK198:ETL198"/>
    <mergeCell ref="ETS198:ETT198"/>
    <mergeCell ref="EUA198:EUB198"/>
    <mergeCell ref="FKY198:FKZ198"/>
    <mergeCell ref="FLG198:FLH198"/>
    <mergeCell ref="FLO198:FLP198"/>
    <mergeCell ref="FLW198:FLX198"/>
    <mergeCell ref="FME198:FMF198"/>
    <mergeCell ref="FMM198:FMN198"/>
    <mergeCell ref="FMU198:FMV198"/>
    <mergeCell ref="FNC198:FND198"/>
    <mergeCell ref="FNK198:FNL198"/>
    <mergeCell ref="FIE198:FIF198"/>
    <mergeCell ref="FIM198:FIN198"/>
    <mergeCell ref="FIU198:FIV198"/>
    <mergeCell ref="FJC198:FJD198"/>
    <mergeCell ref="FJK198:FJL198"/>
    <mergeCell ref="FJS198:FJT198"/>
    <mergeCell ref="FKA198:FKB198"/>
    <mergeCell ref="FKI198:FKJ198"/>
    <mergeCell ref="FKQ198:FKR198"/>
    <mergeCell ref="FFK198:FFL198"/>
    <mergeCell ref="FFS198:FFT198"/>
    <mergeCell ref="FGA198:FGB198"/>
    <mergeCell ref="FGI198:FGJ198"/>
    <mergeCell ref="FGQ198:FGR198"/>
    <mergeCell ref="FGY198:FGZ198"/>
    <mergeCell ref="FHG198:FHH198"/>
    <mergeCell ref="FHO198:FHP198"/>
    <mergeCell ref="FHW198:FHX198"/>
    <mergeCell ref="FCQ198:FCR198"/>
    <mergeCell ref="FCY198:FCZ198"/>
    <mergeCell ref="FDG198:FDH198"/>
    <mergeCell ref="FDO198:FDP198"/>
    <mergeCell ref="FDW198:FDX198"/>
    <mergeCell ref="FEE198:FEF198"/>
    <mergeCell ref="FEM198:FEN198"/>
    <mergeCell ref="FEU198:FEV198"/>
    <mergeCell ref="FFC198:FFD198"/>
    <mergeCell ref="FWA198:FWB198"/>
    <mergeCell ref="FWI198:FWJ198"/>
    <mergeCell ref="FWQ198:FWR198"/>
    <mergeCell ref="FWY198:FWZ198"/>
    <mergeCell ref="FXG198:FXH198"/>
    <mergeCell ref="FXO198:FXP198"/>
    <mergeCell ref="FXW198:FXX198"/>
    <mergeCell ref="FYE198:FYF198"/>
    <mergeCell ref="FYM198:FYN198"/>
    <mergeCell ref="FTG198:FTH198"/>
    <mergeCell ref="FTO198:FTP198"/>
    <mergeCell ref="FTW198:FTX198"/>
    <mergeCell ref="FUE198:FUF198"/>
    <mergeCell ref="FUM198:FUN198"/>
    <mergeCell ref="FUU198:FUV198"/>
    <mergeCell ref="FVC198:FVD198"/>
    <mergeCell ref="FVK198:FVL198"/>
    <mergeCell ref="FVS198:FVT198"/>
    <mergeCell ref="FQM198:FQN198"/>
    <mergeCell ref="FQU198:FQV198"/>
    <mergeCell ref="FRC198:FRD198"/>
    <mergeCell ref="FRK198:FRL198"/>
    <mergeCell ref="FRS198:FRT198"/>
    <mergeCell ref="FSA198:FSB198"/>
    <mergeCell ref="FSI198:FSJ198"/>
    <mergeCell ref="FSQ198:FSR198"/>
    <mergeCell ref="FSY198:FSZ198"/>
    <mergeCell ref="FNS198:FNT198"/>
    <mergeCell ref="FOA198:FOB198"/>
    <mergeCell ref="FOI198:FOJ198"/>
    <mergeCell ref="FOQ198:FOR198"/>
    <mergeCell ref="FOY198:FOZ198"/>
    <mergeCell ref="FPG198:FPH198"/>
    <mergeCell ref="FPO198:FPP198"/>
    <mergeCell ref="FPW198:FPX198"/>
    <mergeCell ref="FQE198:FQF198"/>
    <mergeCell ref="GHC198:GHD198"/>
    <mergeCell ref="GHK198:GHL198"/>
    <mergeCell ref="GHS198:GHT198"/>
    <mergeCell ref="GIA198:GIB198"/>
    <mergeCell ref="GII198:GIJ198"/>
    <mergeCell ref="GIQ198:GIR198"/>
    <mergeCell ref="GIY198:GIZ198"/>
    <mergeCell ref="GJG198:GJH198"/>
    <mergeCell ref="GJO198:GJP198"/>
    <mergeCell ref="GEI198:GEJ198"/>
    <mergeCell ref="GEQ198:GER198"/>
    <mergeCell ref="GEY198:GEZ198"/>
    <mergeCell ref="GFG198:GFH198"/>
    <mergeCell ref="GFO198:GFP198"/>
    <mergeCell ref="GFW198:GFX198"/>
    <mergeCell ref="GGE198:GGF198"/>
    <mergeCell ref="GGM198:GGN198"/>
    <mergeCell ref="GGU198:GGV198"/>
    <mergeCell ref="GBO198:GBP198"/>
    <mergeCell ref="GBW198:GBX198"/>
    <mergeCell ref="GCE198:GCF198"/>
    <mergeCell ref="GCM198:GCN198"/>
    <mergeCell ref="GCU198:GCV198"/>
    <mergeCell ref="GDC198:GDD198"/>
    <mergeCell ref="GDK198:GDL198"/>
    <mergeCell ref="GDS198:GDT198"/>
    <mergeCell ref="GEA198:GEB198"/>
    <mergeCell ref="FYU198:FYV198"/>
    <mergeCell ref="FZC198:FZD198"/>
    <mergeCell ref="FZK198:FZL198"/>
    <mergeCell ref="FZS198:FZT198"/>
    <mergeCell ref="GAA198:GAB198"/>
    <mergeCell ref="GAI198:GAJ198"/>
    <mergeCell ref="GAQ198:GAR198"/>
    <mergeCell ref="GAY198:GAZ198"/>
    <mergeCell ref="GBG198:GBH198"/>
    <mergeCell ref="GSE198:GSF198"/>
    <mergeCell ref="GSM198:GSN198"/>
    <mergeCell ref="GSU198:GSV198"/>
    <mergeCell ref="GTC198:GTD198"/>
    <mergeCell ref="GTK198:GTL198"/>
    <mergeCell ref="GTS198:GTT198"/>
    <mergeCell ref="GUA198:GUB198"/>
    <mergeCell ref="GUI198:GUJ198"/>
    <mergeCell ref="GUQ198:GUR198"/>
    <mergeCell ref="GPK198:GPL198"/>
    <mergeCell ref="GPS198:GPT198"/>
    <mergeCell ref="GQA198:GQB198"/>
    <mergeCell ref="GQI198:GQJ198"/>
    <mergeCell ref="GQQ198:GQR198"/>
    <mergeCell ref="GQY198:GQZ198"/>
    <mergeCell ref="GRG198:GRH198"/>
    <mergeCell ref="GRO198:GRP198"/>
    <mergeCell ref="GRW198:GRX198"/>
    <mergeCell ref="GMQ198:GMR198"/>
    <mergeCell ref="GMY198:GMZ198"/>
    <mergeCell ref="GNG198:GNH198"/>
    <mergeCell ref="GNO198:GNP198"/>
    <mergeCell ref="GNW198:GNX198"/>
    <mergeCell ref="GOE198:GOF198"/>
    <mergeCell ref="GOM198:GON198"/>
    <mergeCell ref="GOU198:GOV198"/>
    <mergeCell ref="GPC198:GPD198"/>
    <mergeCell ref="GJW198:GJX198"/>
    <mergeCell ref="GKE198:GKF198"/>
    <mergeCell ref="GKM198:GKN198"/>
    <mergeCell ref="GKU198:GKV198"/>
    <mergeCell ref="GLC198:GLD198"/>
    <mergeCell ref="GLK198:GLL198"/>
    <mergeCell ref="GLS198:GLT198"/>
    <mergeCell ref="GMA198:GMB198"/>
    <mergeCell ref="GMI198:GMJ198"/>
    <mergeCell ref="HDG198:HDH198"/>
    <mergeCell ref="HDO198:HDP198"/>
    <mergeCell ref="HDW198:HDX198"/>
    <mergeCell ref="HEE198:HEF198"/>
    <mergeCell ref="HEM198:HEN198"/>
    <mergeCell ref="HEU198:HEV198"/>
    <mergeCell ref="HFC198:HFD198"/>
    <mergeCell ref="HFK198:HFL198"/>
    <mergeCell ref="HFS198:HFT198"/>
    <mergeCell ref="HAM198:HAN198"/>
    <mergeCell ref="HAU198:HAV198"/>
    <mergeCell ref="HBC198:HBD198"/>
    <mergeCell ref="HBK198:HBL198"/>
    <mergeCell ref="HBS198:HBT198"/>
    <mergeCell ref="HCA198:HCB198"/>
    <mergeCell ref="HCI198:HCJ198"/>
    <mergeCell ref="HCQ198:HCR198"/>
    <mergeCell ref="HCY198:HCZ198"/>
    <mergeCell ref="GXS198:GXT198"/>
    <mergeCell ref="GYA198:GYB198"/>
    <mergeCell ref="GYI198:GYJ198"/>
    <mergeCell ref="GYQ198:GYR198"/>
    <mergeCell ref="GYY198:GYZ198"/>
    <mergeCell ref="GZG198:GZH198"/>
    <mergeCell ref="GZO198:GZP198"/>
    <mergeCell ref="GZW198:GZX198"/>
    <mergeCell ref="HAE198:HAF198"/>
    <mergeCell ref="GUY198:GUZ198"/>
    <mergeCell ref="GVG198:GVH198"/>
    <mergeCell ref="GVO198:GVP198"/>
    <mergeCell ref="GVW198:GVX198"/>
    <mergeCell ref="GWE198:GWF198"/>
    <mergeCell ref="GWM198:GWN198"/>
    <mergeCell ref="GWU198:GWV198"/>
    <mergeCell ref="GXC198:GXD198"/>
    <mergeCell ref="GXK198:GXL198"/>
    <mergeCell ref="HOI198:HOJ198"/>
    <mergeCell ref="HOQ198:HOR198"/>
    <mergeCell ref="HOY198:HOZ198"/>
    <mergeCell ref="HPG198:HPH198"/>
    <mergeCell ref="HPO198:HPP198"/>
    <mergeCell ref="HPW198:HPX198"/>
    <mergeCell ref="HQE198:HQF198"/>
    <mergeCell ref="HQM198:HQN198"/>
    <mergeCell ref="HQU198:HQV198"/>
    <mergeCell ref="HLO198:HLP198"/>
    <mergeCell ref="HLW198:HLX198"/>
    <mergeCell ref="HME198:HMF198"/>
    <mergeCell ref="HMM198:HMN198"/>
    <mergeCell ref="HMU198:HMV198"/>
    <mergeCell ref="HNC198:HND198"/>
    <mergeCell ref="HNK198:HNL198"/>
    <mergeCell ref="HNS198:HNT198"/>
    <mergeCell ref="HOA198:HOB198"/>
    <mergeCell ref="HIU198:HIV198"/>
    <mergeCell ref="HJC198:HJD198"/>
    <mergeCell ref="HJK198:HJL198"/>
    <mergeCell ref="HJS198:HJT198"/>
    <mergeCell ref="HKA198:HKB198"/>
    <mergeCell ref="HKI198:HKJ198"/>
    <mergeCell ref="HKQ198:HKR198"/>
    <mergeCell ref="HKY198:HKZ198"/>
    <mergeCell ref="HLG198:HLH198"/>
    <mergeCell ref="HGA198:HGB198"/>
    <mergeCell ref="HGI198:HGJ198"/>
    <mergeCell ref="HGQ198:HGR198"/>
    <mergeCell ref="HGY198:HGZ198"/>
    <mergeCell ref="HHG198:HHH198"/>
    <mergeCell ref="HHO198:HHP198"/>
    <mergeCell ref="HHW198:HHX198"/>
    <mergeCell ref="HIE198:HIF198"/>
    <mergeCell ref="HIM198:HIN198"/>
    <mergeCell ref="HZK198:HZL198"/>
    <mergeCell ref="HZS198:HZT198"/>
    <mergeCell ref="IAA198:IAB198"/>
    <mergeCell ref="IAI198:IAJ198"/>
    <mergeCell ref="IAQ198:IAR198"/>
    <mergeCell ref="IAY198:IAZ198"/>
    <mergeCell ref="IBG198:IBH198"/>
    <mergeCell ref="IBO198:IBP198"/>
    <mergeCell ref="IBW198:IBX198"/>
    <mergeCell ref="HWQ198:HWR198"/>
    <mergeCell ref="HWY198:HWZ198"/>
    <mergeCell ref="HXG198:HXH198"/>
    <mergeCell ref="HXO198:HXP198"/>
    <mergeCell ref="HXW198:HXX198"/>
    <mergeCell ref="HYE198:HYF198"/>
    <mergeCell ref="HYM198:HYN198"/>
    <mergeCell ref="HYU198:HYV198"/>
    <mergeCell ref="HZC198:HZD198"/>
    <mergeCell ref="HTW198:HTX198"/>
    <mergeCell ref="HUE198:HUF198"/>
    <mergeCell ref="HUM198:HUN198"/>
    <mergeCell ref="HUU198:HUV198"/>
    <mergeCell ref="HVC198:HVD198"/>
    <mergeCell ref="HVK198:HVL198"/>
    <mergeCell ref="HVS198:HVT198"/>
    <mergeCell ref="HWA198:HWB198"/>
    <mergeCell ref="HWI198:HWJ198"/>
    <mergeCell ref="HRC198:HRD198"/>
    <mergeCell ref="HRK198:HRL198"/>
    <mergeCell ref="HRS198:HRT198"/>
    <mergeCell ref="HSA198:HSB198"/>
    <mergeCell ref="HSI198:HSJ198"/>
    <mergeCell ref="HSQ198:HSR198"/>
    <mergeCell ref="HSY198:HSZ198"/>
    <mergeCell ref="HTG198:HTH198"/>
    <mergeCell ref="HTO198:HTP198"/>
    <mergeCell ref="IKM198:IKN198"/>
    <mergeCell ref="IKU198:IKV198"/>
    <mergeCell ref="ILC198:ILD198"/>
    <mergeCell ref="ILK198:ILL198"/>
    <mergeCell ref="ILS198:ILT198"/>
    <mergeCell ref="IMA198:IMB198"/>
    <mergeCell ref="IMI198:IMJ198"/>
    <mergeCell ref="IMQ198:IMR198"/>
    <mergeCell ref="IMY198:IMZ198"/>
    <mergeCell ref="IHS198:IHT198"/>
    <mergeCell ref="IIA198:IIB198"/>
    <mergeCell ref="III198:IIJ198"/>
    <mergeCell ref="IIQ198:IIR198"/>
    <mergeCell ref="IIY198:IIZ198"/>
    <mergeCell ref="IJG198:IJH198"/>
    <mergeCell ref="IJO198:IJP198"/>
    <mergeCell ref="IJW198:IJX198"/>
    <mergeCell ref="IKE198:IKF198"/>
    <mergeCell ref="IEY198:IEZ198"/>
    <mergeCell ref="IFG198:IFH198"/>
    <mergeCell ref="IFO198:IFP198"/>
    <mergeCell ref="IFW198:IFX198"/>
    <mergeCell ref="IGE198:IGF198"/>
    <mergeCell ref="IGM198:IGN198"/>
    <mergeCell ref="IGU198:IGV198"/>
    <mergeCell ref="IHC198:IHD198"/>
    <mergeCell ref="IHK198:IHL198"/>
    <mergeCell ref="ICE198:ICF198"/>
    <mergeCell ref="ICM198:ICN198"/>
    <mergeCell ref="ICU198:ICV198"/>
    <mergeCell ref="IDC198:IDD198"/>
    <mergeCell ref="IDK198:IDL198"/>
    <mergeCell ref="IDS198:IDT198"/>
    <mergeCell ref="IEA198:IEB198"/>
    <mergeCell ref="IEI198:IEJ198"/>
    <mergeCell ref="IEQ198:IER198"/>
    <mergeCell ref="IVO198:IVP198"/>
    <mergeCell ref="IVW198:IVX198"/>
    <mergeCell ref="IWE198:IWF198"/>
    <mergeCell ref="IWM198:IWN198"/>
    <mergeCell ref="IWU198:IWV198"/>
    <mergeCell ref="IXC198:IXD198"/>
    <mergeCell ref="IXK198:IXL198"/>
    <mergeCell ref="IXS198:IXT198"/>
    <mergeCell ref="IYA198:IYB198"/>
    <mergeCell ref="ISU198:ISV198"/>
    <mergeCell ref="ITC198:ITD198"/>
    <mergeCell ref="ITK198:ITL198"/>
    <mergeCell ref="ITS198:ITT198"/>
    <mergeCell ref="IUA198:IUB198"/>
    <mergeCell ref="IUI198:IUJ198"/>
    <mergeCell ref="IUQ198:IUR198"/>
    <mergeCell ref="IUY198:IUZ198"/>
    <mergeCell ref="IVG198:IVH198"/>
    <mergeCell ref="IQA198:IQB198"/>
    <mergeCell ref="IQI198:IQJ198"/>
    <mergeCell ref="IQQ198:IQR198"/>
    <mergeCell ref="IQY198:IQZ198"/>
    <mergeCell ref="IRG198:IRH198"/>
    <mergeCell ref="IRO198:IRP198"/>
    <mergeCell ref="IRW198:IRX198"/>
    <mergeCell ref="ISE198:ISF198"/>
    <mergeCell ref="ISM198:ISN198"/>
    <mergeCell ref="ING198:INH198"/>
    <mergeCell ref="INO198:INP198"/>
    <mergeCell ref="INW198:INX198"/>
    <mergeCell ref="IOE198:IOF198"/>
    <mergeCell ref="IOM198:ION198"/>
    <mergeCell ref="IOU198:IOV198"/>
    <mergeCell ref="IPC198:IPD198"/>
    <mergeCell ref="IPK198:IPL198"/>
    <mergeCell ref="IPS198:IPT198"/>
    <mergeCell ref="JGQ198:JGR198"/>
    <mergeCell ref="JGY198:JGZ198"/>
    <mergeCell ref="JHG198:JHH198"/>
    <mergeCell ref="JHO198:JHP198"/>
    <mergeCell ref="JHW198:JHX198"/>
    <mergeCell ref="JIE198:JIF198"/>
    <mergeCell ref="JIM198:JIN198"/>
    <mergeCell ref="JIU198:JIV198"/>
    <mergeCell ref="JJC198:JJD198"/>
    <mergeCell ref="JDW198:JDX198"/>
    <mergeCell ref="JEE198:JEF198"/>
    <mergeCell ref="JEM198:JEN198"/>
    <mergeCell ref="JEU198:JEV198"/>
    <mergeCell ref="JFC198:JFD198"/>
    <mergeCell ref="JFK198:JFL198"/>
    <mergeCell ref="JFS198:JFT198"/>
    <mergeCell ref="JGA198:JGB198"/>
    <mergeCell ref="JGI198:JGJ198"/>
    <mergeCell ref="JBC198:JBD198"/>
    <mergeCell ref="JBK198:JBL198"/>
    <mergeCell ref="JBS198:JBT198"/>
    <mergeCell ref="JCA198:JCB198"/>
    <mergeCell ref="JCI198:JCJ198"/>
    <mergeCell ref="JCQ198:JCR198"/>
    <mergeCell ref="JCY198:JCZ198"/>
    <mergeCell ref="JDG198:JDH198"/>
    <mergeCell ref="JDO198:JDP198"/>
    <mergeCell ref="IYI198:IYJ198"/>
    <mergeCell ref="IYQ198:IYR198"/>
    <mergeCell ref="IYY198:IYZ198"/>
    <mergeCell ref="IZG198:IZH198"/>
    <mergeCell ref="IZO198:IZP198"/>
    <mergeCell ref="IZW198:IZX198"/>
    <mergeCell ref="JAE198:JAF198"/>
    <mergeCell ref="JAM198:JAN198"/>
    <mergeCell ref="JAU198:JAV198"/>
    <mergeCell ref="JRS198:JRT198"/>
    <mergeCell ref="JSA198:JSB198"/>
    <mergeCell ref="JSI198:JSJ198"/>
    <mergeCell ref="JSQ198:JSR198"/>
    <mergeCell ref="JSY198:JSZ198"/>
    <mergeCell ref="JTG198:JTH198"/>
    <mergeCell ref="JTO198:JTP198"/>
    <mergeCell ref="JTW198:JTX198"/>
    <mergeCell ref="JUE198:JUF198"/>
    <mergeCell ref="JOY198:JOZ198"/>
    <mergeCell ref="JPG198:JPH198"/>
    <mergeCell ref="JPO198:JPP198"/>
    <mergeCell ref="JPW198:JPX198"/>
    <mergeCell ref="JQE198:JQF198"/>
    <mergeCell ref="JQM198:JQN198"/>
    <mergeCell ref="JQU198:JQV198"/>
    <mergeCell ref="JRC198:JRD198"/>
    <mergeCell ref="JRK198:JRL198"/>
    <mergeCell ref="JME198:JMF198"/>
    <mergeCell ref="JMM198:JMN198"/>
    <mergeCell ref="JMU198:JMV198"/>
    <mergeCell ref="JNC198:JND198"/>
    <mergeCell ref="JNK198:JNL198"/>
    <mergeCell ref="JNS198:JNT198"/>
    <mergeCell ref="JOA198:JOB198"/>
    <mergeCell ref="JOI198:JOJ198"/>
    <mergeCell ref="JOQ198:JOR198"/>
    <mergeCell ref="JJK198:JJL198"/>
    <mergeCell ref="JJS198:JJT198"/>
    <mergeCell ref="JKA198:JKB198"/>
    <mergeCell ref="JKI198:JKJ198"/>
    <mergeCell ref="JKQ198:JKR198"/>
    <mergeCell ref="JKY198:JKZ198"/>
    <mergeCell ref="JLG198:JLH198"/>
    <mergeCell ref="JLO198:JLP198"/>
    <mergeCell ref="JLW198:JLX198"/>
    <mergeCell ref="KCU198:KCV198"/>
    <mergeCell ref="KDC198:KDD198"/>
    <mergeCell ref="KDK198:KDL198"/>
    <mergeCell ref="KDS198:KDT198"/>
    <mergeCell ref="KEA198:KEB198"/>
    <mergeCell ref="KEI198:KEJ198"/>
    <mergeCell ref="KEQ198:KER198"/>
    <mergeCell ref="KEY198:KEZ198"/>
    <mergeCell ref="KFG198:KFH198"/>
    <mergeCell ref="KAA198:KAB198"/>
    <mergeCell ref="KAI198:KAJ198"/>
    <mergeCell ref="KAQ198:KAR198"/>
    <mergeCell ref="KAY198:KAZ198"/>
    <mergeCell ref="KBG198:KBH198"/>
    <mergeCell ref="KBO198:KBP198"/>
    <mergeCell ref="KBW198:KBX198"/>
    <mergeCell ref="KCE198:KCF198"/>
    <mergeCell ref="KCM198:KCN198"/>
    <mergeCell ref="JXG198:JXH198"/>
    <mergeCell ref="JXO198:JXP198"/>
    <mergeCell ref="JXW198:JXX198"/>
    <mergeCell ref="JYE198:JYF198"/>
    <mergeCell ref="JYM198:JYN198"/>
    <mergeCell ref="JYU198:JYV198"/>
    <mergeCell ref="JZC198:JZD198"/>
    <mergeCell ref="JZK198:JZL198"/>
    <mergeCell ref="JZS198:JZT198"/>
    <mergeCell ref="JUM198:JUN198"/>
    <mergeCell ref="JUU198:JUV198"/>
    <mergeCell ref="JVC198:JVD198"/>
    <mergeCell ref="JVK198:JVL198"/>
    <mergeCell ref="JVS198:JVT198"/>
    <mergeCell ref="JWA198:JWB198"/>
    <mergeCell ref="JWI198:JWJ198"/>
    <mergeCell ref="JWQ198:JWR198"/>
    <mergeCell ref="JWY198:JWZ198"/>
    <mergeCell ref="KNW198:KNX198"/>
    <mergeCell ref="KOE198:KOF198"/>
    <mergeCell ref="KOM198:KON198"/>
    <mergeCell ref="KOU198:KOV198"/>
    <mergeCell ref="KPC198:KPD198"/>
    <mergeCell ref="KPK198:KPL198"/>
    <mergeCell ref="KPS198:KPT198"/>
    <mergeCell ref="KQA198:KQB198"/>
    <mergeCell ref="KQI198:KQJ198"/>
    <mergeCell ref="KLC198:KLD198"/>
    <mergeCell ref="KLK198:KLL198"/>
    <mergeCell ref="KLS198:KLT198"/>
    <mergeCell ref="KMA198:KMB198"/>
    <mergeCell ref="KMI198:KMJ198"/>
    <mergeCell ref="KMQ198:KMR198"/>
    <mergeCell ref="KMY198:KMZ198"/>
    <mergeCell ref="KNG198:KNH198"/>
    <mergeCell ref="KNO198:KNP198"/>
    <mergeCell ref="KII198:KIJ198"/>
    <mergeCell ref="KIQ198:KIR198"/>
    <mergeCell ref="KIY198:KIZ198"/>
    <mergeCell ref="KJG198:KJH198"/>
    <mergeCell ref="KJO198:KJP198"/>
    <mergeCell ref="KJW198:KJX198"/>
    <mergeCell ref="KKE198:KKF198"/>
    <mergeCell ref="KKM198:KKN198"/>
    <mergeCell ref="KKU198:KKV198"/>
    <mergeCell ref="KFO198:KFP198"/>
    <mergeCell ref="KFW198:KFX198"/>
    <mergeCell ref="KGE198:KGF198"/>
    <mergeCell ref="KGM198:KGN198"/>
    <mergeCell ref="KGU198:KGV198"/>
    <mergeCell ref="KHC198:KHD198"/>
    <mergeCell ref="KHK198:KHL198"/>
    <mergeCell ref="KHS198:KHT198"/>
    <mergeCell ref="KIA198:KIB198"/>
    <mergeCell ref="KYY198:KYZ198"/>
    <mergeCell ref="KZG198:KZH198"/>
    <mergeCell ref="KZO198:KZP198"/>
    <mergeCell ref="KZW198:KZX198"/>
    <mergeCell ref="LAE198:LAF198"/>
    <mergeCell ref="LAM198:LAN198"/>
    <mergeCell ref="LAU198:LAV198"/>
    <mergeCell ref="LBC198:LBD198"/>
    <mergeCell ref="LBK198:LBL198"/>
    <mergeCell ref="KWE198:KWF198"/>
    <mergeCell ref="KWM198:KWN198"/>
    <mergeCell ref="KWU198:KWV198"/>
    <mergeCell ref="KXC198:KXD198"/>
    <mergeCell ref="KXK198:KXL198"/>
    <mergeCell ref="KXS198:KXT198"/>
    <mergeCell ref="KYA198:KYB198"/>
    <mergeCell ref="KYI198:KYJ198"/>
    <mergeCell ref="KYQ198:KYR198"/>
    <mergeCell ref="KTK198:KTL198"/>
    <mergeCell ref="KTS198:KTT198"/>
    <mergeCell ref="KUA198:KUB198"/>
    <mergeCell ref="KUI198:KUJ198"/>
    <mergeCell ref="KUQ198:KUR198"/>
    <mergeCell ref="KUY198:KUZ198"/>
    <mergeCell ref="KVG198:KVH198"/>
    <mergeCell ref="KVO198:KVP198"/>
    <mergeCell ref="KVW198:KVX198"/>
    <mergeCell ref="KQQ198:KQR198"/>
    <mergeCell ref="KQY198:KQZ198"/>
    <mergeCell ref="KRG198:KRH198"/>
    <mergeCell ref="KRO198:KRP198"/>
    <mergeCell ref="KRW198:KRX198"/>
    <mergeCell ref="KSE198:KSF198"/>
    <mergeCell ref="KSM198:KSN198"/>
    <mergeCell ref="KSU198:KSV198"/>
    <mergeCell ref="KTC198:KTD198"/>
    <mergeCell ref="LKA198:LKB198"/>
    <mergeCell ref="LKI198:LKJ198"/>
    <mergeCell ref="LKQ198:LKR198"/>
    <mergeCell ref="LKY198:LKZ198"/>
    <mergeCell ref="LLG198:LLH198"/>
    <mergeCell ref="LLO198:LLP198"/>
    <mergeCell ref="LLW198:LLX198"/>
    <mergeCell ref="LME198:LMF198"/>
    <mergeCell ref="LMM198:LMN198"/>
    <mergeCell ref="LHG198:LHH198"/>
    <mergeCell ref="LHO198:LHP198"/>
    <mergeCell ref="LHW198:LHX198"/>
    <mergeCell ref="LIE198:LIF198"/>
    <mergeCell ref="LIM198:LIN198"/>
    <mergeCell ref="LIU198:LIV198"/>
    <mergeCell ref="LJC198:LJD198"/>
    <mergeCell ref="LJK198:LJL198"/>
    <mergeCell ref="LJS198:LJT198"/>
    <mergeCell ref="LEM198:LEN198"/>
    <mergeCell ref="LEU198:LEV198"/>
    <mergeCell ref="LFC198:LFD198"/>
    <mergeCell ref="LFK198:LFL198"/>
    <mergeCell ref="LFS198:LFT198"/>
    <mergeCell ref="LGA198:LGB198"/>
    <mergeCell ref="LGI198:LGJ198"/>
    <mergeCell ref="LGQ198:LGR198"/>
    <mergeCell ref="LGY198:LGZ198"/>
    <mergeCell ref="LBS198:LBT198"/>
    <mergeCell ref="LCA198:LCB198"/>
    <mergeCell ref="LCI198:LCJ198"/>
    <mergeCell ref="LCQ198:LCR198"/>
    <mergeCell ref="LCY198:LCZ198"/>
    <mergeCell ref="LDG198:LDH198"/>
    <mergeCell ref="LDO198:LDP198"/>
    <mergeCell ref="LDW198:LDX198"/>
    <mergeCell ref="LEE198:LEF198"/>
    <mergeCell ref="LVC198:LVD198"/>
    <mergeCell ref="LVK198:LVL198"/>
    <mergeCell ref="LVS198:LVT198"/>
    <mergeCell ref="LWA198:LWB198"/>
    <mergeCell ref="LWI198:LWJ198"/>
    <mergeCell ref="LWQ198:LWR198"/>
    <mergeCell ref="LWY198:LWZ198"/>
    <mergeCell ref="LXG198:LXH198"/>
    <mergeCell ref="LXO198:LXP198"/>
    <mergeCell ref="LSI198:LSJ198"/>
    <mergeCell ref="LSQ198:LSR198"/>
    <mergeCell ref="LSY198:LSZ198"/>
    <mergeCell ref="LTG198:LTH198"/>
    <mergeCell ref="LTO198:LTP198"/>
    <mergeCell ref="LTW198:LTX198"/>
    <mergeCell ref="LUE198:LUF198"/>
    <mergeCell ref="LUM198:LUN198"/>
    <mergeCell ref="LUU198:LUV198"/>
    <mergeCell ref="LPO198:LPP198"/>
    <mergeCell ref="LPW198:LPX198"/>
    <mergeCell ref="LQE198:LQF198"/>
    <mergeCell ref="LQM198:LQN198"/>
    <mergeCell ref="LQU198:LQV198"/>
    <mergeCell ref="LRC198:LRD198"/>
    <mergeCell ref="LRK198:LRL198"/>
    <mergeCell ref="LRS198:LRT198"/>
    <mergeCell ref="LSA198:LSB198"/>
    <mergeCell ref="LMU198:LMV198"/>
    <mergeCell ref="LNC198:LND198"/>
    <mergeCell ref="LNK198:LNL198"/>
    <mergeCell ref="LNS198:LNT198"/>
    <mergeCell ref="LOA198:LOB198"/>
    <mergeCell ref="LOI198:LOJ198"/>
    <mergeCell ref="LOQ198:LOR198"/>
    <mergeCell ref="LOY198:LOZ198"/>
    <mergeCell ref="LPG198:LPH198"/>
    <mergeCell ref="MGE198:MGF198"/>
    <mergeCell ref="MGM198:MGN198"/>
    <mergeCell ref="MGU198:MGV198"/>
    <mergeCell ref="MHC198:MHD198"/>
    <mergeCell ref="MHK198:MHL198"/>
    <mergeCell ref="MHS198:MHT198"/>
    <mergeCell ref="MIA198:MIB198"/>
    <mergeCell ref="MII198:MIJ198"/>
    <mergeCell ref="MIQ198:MIR198"/>
    <mergeCell ref="MDK198:MDL198"/>
    <mergeCell ref="MDS198:MDT198"/>
    <mergeCell ref="MEA198:MEB198"/>
    <mergeCell ref="MEI198:MEJ198"/>
    <mergeCell ref="MEQ198:MER198"/>
    <mergeCell ref="MEY198:MEZ198"/>
    <mergeCell ref="MFG198:MFH198"/>
    <mergeCell ref="MFO198:MFP198"/>
    <mergeCell ref="MFW198:MFX198"/>
    <mergeCell ref="MAQ198:MAR198"/>
    <mergeCell ref="MAY198:MAZ198"/>
    <mergeCell ref="MBG198:MBH198"/>
    <mergeCell ref="MBO198:MBP198"/>
    <mergeCell ref="MBW198:MBX198"/>
    <mergeCell ref="MCE198:MCF198"/>
    <mergeCell ref="MCM198:MCN198"/>
    <mergeCell ref="MCU198:MCV198"/>
    <mergeCell ref="MDC198:MDD198"/>
    <mergeCell ref="LXW198:LXX198"/>
    <mergeCell ref="LYE198:LYF198"/>
    <mergeCell ref="LYM198:LYN198"/>
    <mergeCell ref="LYU198:LYV198"/>
    <mergeCell ref="LZC198:LZD198"/>
    <mergeCell ref="LZK198:LZL198"/>
    <mergeCell ref="LZS198:LZT198"/>
    <mergeCell ref="MAA198:MAB198"/>
    <mergeCell ref="MAI198:MAJ198"/>
    <mergeCell ref="MRG198:MRH198"/>
    <mergeCell ref="MRO198:MRP198"/>
    <mergeCell ref="MRW198:MRX198"/>
    <mergeCell ref="MSE198:MSF198"/>
    <mergeCell ref="MSM198:MSN198"/>
    <mergeCell ref="MSU198:MSV198"/>
    <mergeCell ref="MTC198:MTD198"/>
    <mergeCell ref="MTK198:MTL198"/>
    <mergeCell ref="MTS198:MTT198"/>
    <mergeCell ref="MOM198:MON198"/>
    <mergeCell ref="MOU198:MOV198"/>
    <mergeCell ref="MPC198:MPD198"/>
    <mergeCell ref="MPK198:MPL198"/>
    <mergeCell ref="MPS198:MPT198"/>
    <mergeCell ref="MQA198:MQB198"/>
    <mergeCell ref="MQI198:MQJ198"/>
    <mergeCell ref="MQQ198:MQR198"/>
    <mergeCell ref="MQY198:MQZ198"/>
    <mergeCell ref="MLS198:MLT198"/>
    <mergeCell ref="MMA198:MMB198"/>
    <mergeCell ref="MMI198:MMJ198"/>
    <mergeCell ref="MMQ198:MMR198"/>
    <mergeCell ref="MMY198:MMZ198"/>
    <mergeCell ref="MNG198:MNH198"/>
    <mergeCell ref="MNO198:MNP198"/>
    <mergeCell ref="MNW198:MNX198"/>
    <mergeCell ref="MOE198:MOF198"/>
    <mergeCell ref="MIY198:MIZ198"/>
    <mergeCell ref="MJG198:MJH198"/>
    <mergeCell ref="MJO198:MJP198"/>
    <mergeCell ref="MJW198:MJX198"/>
    <mergeCell ref="MKE198:MKF198"/>
    <mergeCell ref="MKM198:MKN198"/>
    <mergeCell ref="MKU198:MKV198"/>
    <mergeCell ref="MLC198:MLD198"/>
    <mergeCell ref="MLK198:MLL198"/>
    <mergeCell ref="NCI198:NCJ198"/>
    <mergeCell ref="NCQ198:NCR198"/>
    <mergeCell ref="NCY198:NCZ198"/>
    <mergeCell ref="NDG198:NDH198"/>
    <mergeCell ref="NDO198:NDP198"/>
    <mergeCell ref="NDW198:NDX198"/>
    <mergeCell ref="NEE198:NEF198"/>
    <mergeCell ref="NEM198:NEN198"/>
    <mergeCell ref="NEU198:NEV198"/>
    <mergeCell ref="MZO198:MZP198"/>
    <mergeCell ref="MZW198:MZX198"/>
    <mergeCell ref="NAE198:NAF198"/>
    <mergeCell ref="NAM198:NAN198"/>
    <mergeCell ref="NAU198:NAV198"/>
    <mergeCell ref="NBC198:NBD198"/>
    <mergeCell ref="NBK198:NBL198"/>
    <mergeCell ref="NBS198:NBT198"/>
    <mergeCell ref="NCA198:NCB198"/>
    <mergeCell ref="MWU198:MWV198"/>
    <mergeCell ref="MXC198:MXD198"/>
    <mergeCell ref="MXK198:MXL198"/>
    <mergeCell ref="MXS198:MXT198"/>
    <mergeCell ref="MYA198:MYB198"/>
    <mergeCell ref="MYI198:MYJ198"/>
    <mergeCell ref="MYQ198:MYR198"/>
    <mergeCell ref="MYY198:MYZ198"/>
    <mergeCell ref="MZG198:MZH198"/>
    <mergeCell ref="MUA198:MUB198"/>
    <mergeCell ref="MUI198:MUJ198"/>
    <mergeCell ref="MUQ198:MUR198"/>
    <mergeCell ref="MUY198:MUZ198"/>
    <mergeCell ref="MVG198:MVH198"/>
    <mergeCell ref="MVO198:MVP198"/>
    <mergeCell ref="MVW198:MVX198"/>
    <mergeCell ref="MWE198:MWF198"/>
    <mergeCell ref="MWM198:MWN198"/>
    <mergeCell ref="NNK198:NNL198"/>
    <mergeCell ref="NNS198:NNT198"/>
    <mergeCell ref="NOA198:NOB198"/>
    <mergeCell ref="NOI198:NOJ198"/>
    <mergeCell ref="NOQ198:NOR198"/>
    <mergeCell ref="NOY198:NOZ198"/>
    <mergeCell ref="NPG198:NPH198"/>
    <mergeCell ref="NPO198:NPP198"/>
    <mergeCell ref="NPW198:NPX198"/>
    <mergeCell ref="NKQ198:NKR198"/>
    <mergeCell ref="NKY198:NKZ198"/>
    <mergeCell ref="NLG198:NLH198"/>
    <mergeCell ref="NLO198:NLP198"/>
    <mergeCell ref="NLW198:NLX198"/>
    <mergeCell ref="NME198:NMF198"/>
    <mergeCell ref="NMM198:NMN198"/>
    <mergeCell ref="NMU198:NMV198"/>
    <mergeCell ref="NNC198:NND198"/>
    <mergeCell ref="NHW198:NHX198"/>
    <mergeCell ref="NIE198:NIF198"/>
    <mergeCell ref="NIM198:NIN198"/>
    <mergeCell ref="NIU198:NIV198"/>
    <mergeCell ref="NJC198:NJD198"/>
    <mergeCell ref="NJK198:NJL198"/>
    <mergeCell ref="NJS198:NJT198"/>
    <mergeCell ref="NKA198:NKB198"/>
    <mergeCell ref="NKI198:NKJ198"/>
    <mergeCell ref="NFC198:NFD198"/>
    <mergeCell ref="NFK198:NFL198"/>
    <mergeCell ref="NFS198:NFT198"/>
    <mergeCell ref="NGA198:NGB198"/>
    <mergeCell ref="NGI198:NGJ198"/>
    <mergeCell ref="NGQ198:NGR198"/>
    <mergeCell ref="NGY198:NGZ198"/>
    <mergeCell ref="NHG198:NHH198"/>
    <mergeCell ref="NHO198:NHP198"/>
    <mergeCell ref="NYM198:NYN198"/>
    <mergeCell ref="NYU198:NYV198"/>
    <mergeCell ref="NZC198:NZD198"/>
    <mergeCell ref="NZK198:NZL198"/>
    <mergeCell ref="NZS198:NZT198"/>
    <mergeCell ref="OAA198:OAB198"/>
    <mergeCell ref="OAI198:OAJ198"/>
    <mergeCell ref="OAQ198:OAR198"/>
    <mergeCell ref="OAY198:OAZ198"/>
    <mergeCell ref="NVS198:NVT198"/>
    <mergeCell ref="NWA198:NWB198"/>
    <mergeCell ref="NWI198:NWJ198"/>
    <mergeCell ref="NWQ198:NWR198"/>
    <mergeCell ref="NWY198:NWZ198"/>
    <mergeCell ref="NXG198:NXH198"/>
    <mergeCell ref="NXO198:NXP198"/>
    <mergeCell ref="NXW198:NXX198"/>
    <mergeCell ref="NYE198:NYF198"/>
    <mergeCell ref="NSY198:NSZ198"/>
    <mergeCell ref="NTG198:NTH198"/>
    <mergeCell ref="NTO198:NTP198"/>
    <mergeCell ref="NTW198:NTX198"/>
    <mergeCell ref="NUE198:NUF198"/>
    <mergeCell ref="NUM198:NUN198"/>
    <mergeCell ref="NUU198:NUV198"/>
    <mergeCell ref="NVC198:NVD198"/>
    <mergeCell ref="NVK198:NVL198"/>
    <mergeCell ref="NQE198:NQF198"/>
    <mergeCell ref="NQM198:NQN198"/>
    <mergeCell ref="NQU198:NQV198"/>
    <mergeCell ref="NRC198:NRD198"/>
    <mergeCell ref="NRK198:NRL198"/>
    <mergeCell ref="NRS198:NRT198"/>
    <mergeCell ref="NSA198:NSB198"/>
    <mergeCell ref="NSI198:NSJ198"/>
    <mergeCell ref="NSQ198:NSR198"/>
    <mergeCell ref="OJO198:OJP198"/>
    <mergeCell ref="OJW198:OJX198"/>
    <mergeCell ref="OKE198:OKF198"/>
    <mergeCell ref="OKM198:OKN198"/>
    <mergeCell ref="OKU198:OKV198"/>
    <mergeCell ref="OLC198:OLD198"/>
    <mergeCell ref="OLK198:OLL198"/>
    <mergeCell ref="OLS198:OLT198"/>
    <mergeCell ref="OMA198:OMB198"/>
    <mergeCell ref="OGU198:OGV198"/>
    <mergeCell ref="OHC198:OHD198"/>
    <mergeCell ref="OHK198:OHL198"/>
    <mergeCell ref="OHS198:OHT198"/>
    <mergeCell ref="OIA198:OIB198"/>
    <mergeCell ref="OII198:OIJ198"/>
    <mergeCell ref="OIQ198:OIR198"/>
    <mergeCell ref="OIY198:OIZ198"/>
    <mergeCell ref="OJG198:OJH198"/>
    <mergeCell ref="OEA198:OEB198"/>
    <mergeCell ref="OEI198:OEJ198"/>
    <mergeCell ref="OEQ198:OER198"/>
    <mergeCell ref="OEY198:OEZ198"/>
    <mergeCell ref="OFG198:OFH198"/>
    <mergeCell ref="OFO198:OFP198"/>
    <mergeCell ref="OFW198:OFX198"/>
    <mergeCell ref="OGE198:OGF198"/>
    <mergeCell ref="OGM198:OGN198"/>
    <mergeCell ref="OBG198:OBH198"/>
    <mergeCell ref="OBO198:OBP198"/>
    <mergeCell ref="OBW198:OBX198"/>
    <mergeCell ref="OCE198:OCF198"/>
    <mergeCell ref="OCM198:OCN198"/>
    <mergeCell ref="OCU198:OCV198"/>
    <mergeCell ref="ODC198:ODD198"/>
    <mergeCell ref="ODK198:ODL198"/>
    <mergeCell ref="ODS198:ODT198"/>
    <mergeCell ref="OUQ198:OUR198"/>
    <mergeCell ref="OUY198:OUZ198"/>
    <mergeCell ref="OVG198:OVH198"/>
    <mergeCell ref="OVO198:OVP198"/>
    <mergeCell ref="OVW198:OVX198"/>
    <mergeCell ref="OWE198:OWF198"/>
    <mergeCell ref="OWM198:OWN198"/>
    <mergeCell ref="OWU198:OWV198"/>
    <mergeCell ref="OXC198:OXD198"/>
    <mergeCell ref="ORW198:ORX198"/>
    <mergeCell ref="OSE198:OSF198"/>
    <mergeCell ref="OSM198:OSN198"/>
    <mergeCell ref="OSU198:OSV198"/>
    <mergeCell ref="OTC198:OTD198"/>
    <mergeCell ref="OTK198:OTL198"/>
    <mergeCell ref="OTS198:OTT198"/>
    <mergeCell ref="OUA198:OUB198"/>
    <mergeCell ref="OUI198:OUJ198"/>
    <mergeCell ref="OPC198:OPD198"/>
    <mergeCell ref="OPK198:OPL198"/>
    <mergeCell ref="OPS198:OPT198"/>
    <mergeCell ref="OQA198:OQB198"/>
    <mergeCell ref="OQI198:OQJ198"/>
    <mergeCell ref="OQQ198:OQR198"/>
    <mergeCell ref="OQY198:OQZ198"/>
    <mergeCell ref="ORG198:ORH198"/>
    <mergeCell ref="ORO198:ORP198"/>
    <mergeCell ref="OMI198:OMJ198"/>
    <mergeCell ref="OMQ198:OMR198"/>
    <mergeCell ref="OMY198:OMZ198"/>
    <mergeCell ref="ONG198:ONH198"/>
    <mergeCell ref="ONO198:ONP198"/>
    <mergeCell ref="ONW198:ONX198"/>
    <mergeCell ref="OOE198:OOF198"/>
    <mergeCell ref="OOM198:OON198"/>
    <mergeCell ref="OOU198:OOV198"/>
    <mergeCell ref="PFS198:PFT198"/>
    <mergeCell ref="PGA198:PGB198"/>
    <mergeCell ref="PGI198:PGJ198"/>
    <mergeCell ref="PGQ198:PGR198"/>
    <mergeCell ref="PGY198:PGZ198"/>
    <mergeCell ref="PHG198:PHH198"/>
    <mergeCell ref="PHO198:PHP198"/>
    <mergeCell ref="PHW198:PHX198"/>
    <mergeCell ref="PIE198:PIF198"/>
    <mergeCell ref="PCY198:PCZ198"/>
    <mergeCell ref="PDG198:PDH198"/>
    <mergeCell ref="PDO198:PDP198"/>
    <mergeCell ref="PDW198:PDX198"/>
    <mergeCell ref="PEE198:PEF198"/>
    <mergeCell ref="PEM198:PEN198"/>
    <mergeCell ref="PEU198:PEV198"/>
    <mergeCell ref="PFC198:PFD198"/>
    <mergeCell ref="PFK198:PFL198"/>
    <mergeCell ref="PAE198:PAF198"/>
    <mergeCell ref="PAM198:PAN198"/>
    <mergeCell ref="PAU198:PAV198"/>
    <mergeCell ref="PBC198:PBD198"/>
    <mergeCell ref="PBK198:PBL198"/>
    <mergeCell ref="PBS198:PBT198"/>
    <mergeCell ref="PCA198:PCB198"/>
    <mergeCell ref="PCI198:PCJ198"/>
    <mergeCell ref="PCQ198:PCR198"/>
    <mergeCell ref="OXK198:OXL198"/>
    <mergeCell ref="OXS198:OXT198"/>
    <mergeCell ref="OYA198:OYB198"/>
    <mergeCell ref="OYI198:OYJ198"/>
    <mergeCell ref="OYQ198:OYR198"/>
    <mergeCell ref="OYY198:OYZ198"/>
    <mergeCell ref="OZG198:OZH198"/>
    <mergeCell ref="OZO198:OZP198"/>
    <mergeCell ref="OZW198:OZX198"/>
    <mergeCell ref="PQU198:PQV198"/>
    <mergeCell ref="PRC198:PRD198"/>
    <mergeCell ref="PRK198:PRL198"/>
    <mergeCell ref="PRS198:PRT198"/>
    <mergeCell ref="PSA198:PSB198"/>
    <mergeCell ref="PSI198:PSJ198"/>
    <mergeCell ref="PSQ198:PSR198"/>
    <mergeCell ref="PSY198:PSZ198"/>
    <mergeCell ref="PTG198:PTH198"/>
    <mergeCell ref="POA198:POB198"/>
    <mergeCell ref="POI198:POJ198"/>
    <mergeCell ref="POQ198:POR198"/>
    <mergeCell ref="POY198:POZ198"/>
    <mergeCell ref="PPG198:PPH198"/>
    <mergeCell ref="PPO198:PPP198"/>
    <mergeCell ref="PPW198:PPX198"/>
    <mergeCell ref="PQE198:PQF198"/>
    <mergeCell ref="PQM198:PQN198"/>
    <mergeCell ref="PLG198:PLH198"/>
    <mergeCell ref="PLO198:PLP198"/>
    <mergeCell ref="PLW198:PLX198"/>
    <mergeCell ref="PME198:PMF198"/>
    <mergeCell ref="PMM198:PMN198"/>
    <mergeCell ref="PMU198:PMV198"/>
    <mergeCell ref="PNC198:PND198"/>
    <mergeCell ref="PNK198:PNL198"/>
    <mergeCell ref="PNS198:PNT198"/>
    <mergeCell ref="PIM198:PIN198"/>
    <mergeCell ref="PIU198:PIV198"/>
    <mergeCell ref="PJC198:PJD198"/>
    <mergeCell ref="PJK198:PJL198"/>
    <mergeCell ref="PJS198:PJT198"/>
    <mergeCell ref="PKA198:PKB198"/>
    <mergeCell ref="PKI198:PKJ198"/>
    <mergeCell ref="PKQ198:PKR198"/>
    <mergeCell ref="PKY198:PKZ198"/>
    <mergeCell ref="QBW198:QBX198"/>
    <mergeCell ref="QCE198:QCF198"/>
    <mergeCell ref="QCM198:QCN198"/>
    <mergeCell ref="QCU198:QCV198"/>
    <mergeCell ref="QDC198:QDD198"/>
    <mergeCell ref="QDK198:QDL198"/>
    <mergeCell ref="QDS198:QDT198"/>
    <mergeCell ref="QEA198:QEB198"/>
    <mergeCell ref="QEI198:QEJ198"/>
    <mergeCell ref="PZC198:PZD198"/>
    <mergeCell ref="PZK198:PZL198"/>
    <mergeCell ref="PZS198:PZT198"/>
    <mergeCell ref="QAA198:QAB198"/>
    <mergeCell ref="QAI198:QAJ198"/>
    <mergeCell ref="QAQ198:QAR198"/>
    <mergeCell ref="QAY198:QAZ198"/>
    <mergeCell ref="QBG198:QBH198"/>
    <mergeCell ref="QBO198:QBP198"/>
    <mergeCell ref="PWI198:PWJ198"/>
    <mergeCell ref="PWQ198:PWR198"/>
    <mergeCell ref="PWY198:PWZ198"/>
    <mergeCell ref="PXG198:PXH198"/>
    <mergeCell ref="PXO198:PXP198"/>
    <mergeCell ref="PXW198:PXX198"/>
    <mergeCell ref="PYE198:PYF198"/>
    <mergeCell ref="PYM198:PYN198"/>
    <mergeCell ref="PYU198:PYV198"/>
    <mergeCell ref="PTO198:PTP198"/>
    <mergeCell ref="PTW198:PTX198"/>
    <mergeCell ref="PUE198:PUF198"/>
    <mergeCell ref="PUM198:PUN198"/>
    <mergeCell ref="PUU198:PUV198"/>
    <mergeCell ref="PVC198:PVD198"/>
    <mergeCell ref="PVK198:PVL198"/>
    <mergeCell ref="PVS198:PVT198"/>
    <mergeCell ref="PWA198:PWB198"/>
    <mergeCell ref="QMY198:QMZ198"/>
    <mergeCell ref="QNG198:QNH198"/>
    <mergeCell ref="QNO198:QNP198"/>
    <mergeCell ref="QNW198:QNX198"/>
    <mergeCell ref="QOE198:QOF198"/>
    <mergeCell ref="QOM198:QON198"/>
    <mergeCell ref="QOU198:QOV198"/>
    <mergeCell ref="QPC198:QPD198"/>
    <mergeCell ref="QPK198:QPL198"/>
    <mergeCell ref="QKE198:QKF198"/>
    <mergeCell ref="QKM198:QKN198"/>
    <mergeCell ref="QKU198:QKV198"/>
    <mergeCell ref="QLC198:QLD198"/>
    <mergeCell ref="QLK198:QLL198"/>
    <mergeCell ref="QLS198:QLT198"/>
    <mergeCell ref="QMA198:QMB198"/>
    <mergeCell ref="QMI198:QMJ198"/>
    <mergeCell ref="QMQ198:QMR198"/>
    <mergeCell ref="QHK198:QHL198"/>
    <mergeCell ref="QHS198:QHT198"/>
    <mergeCell ref="QIA198:QIB198"/>
    <mergeCell ref="QII198:QIJ198"/>
    <mergeCell ref="QIQ198:QIR198"/>
    <mergeCell ref="QIY198:QIZ198"/>
    <mergeCell ref="QJG198:QJH198"/>
    <mergeCell ref="QJO198:QJP198"/>
    <mergeCell ref="QJW198:QJX198"/>
    <mergeCell ref="QEQ198:QER198"/>
    <mergeCell ref="QEY198:QEZ198"/>
    <mergeCell ref="QFG198:QFH198"/>
    <mergeCell ref="QFO198:QFP198"/>
    <mergeCell ref="QFW198:QFX198"/>
    <mergeCell ref="QGE198:QGF198"/>
    <mergeCell ref="QGM198:QGN198"/>
    <mergeCell ref="QGU198:QGV198"/>
    <mergeCell ref="QHC198:QHD198"/>
    <mergeCell ref="QYA198:QYB198"/>
    <mergeCell ref="QYI198:QYJ198"/>
    <mergeCell ref="QYQ198:QYR198"/>
    <mergeCell ref="QYY198:QYZ198"/>
    <mergeCell ref="QZG198:QZH198"/>
    <mergeCell ref="QZO198:QZP198"/>
    <mergeCell ref="QZW198:QZX198"/>
    <mergeCell ref="RAE198:RAF198"/>
    <mergeCell ref="RAM198:RAN198"/>
    <mergeCell ref="QVG198:QVH198"/>
    <mergeCell ref="QVO198:QVP198"/>
    <mergeCell ref="QVW198:QVX198"/>
    <mergeCell ref="QWE198:QWF198"/>
    <mergeCell ref="QWM198:QWN198"/>
    <mergeCell ref="QWU198:QWV198"/>
    <mergeCell ref="QXC198:QXD198"/>
    <mergeCell ref="QXK198:QXL198"/>
    <mergeCell ref="QXS198:QXT198"/>
    <mergeCell ref="QSM198:QSN198"/>
    <mergeCell ref="QSU198:QSV198"/>
    <mergeCell ref="QTC198:QTD198"/>
    <mergeCell ref="QTK198:QTL198"/>
    <mergeCell ref="QTS198:QTT198"/>
    <mergeCell ref="QUA198:QUB198"/>
    <mergeCell ref="QUI198:QUJ198"/>
    <mergeCell ref="QUQ198:QUR198"/>
    <mergeCell ref="QUY198:QUZ198"/>
    <mergeCell ref="QPS198:QPT198"/>
    <mergeCell ref="QQA198:QQB198"/>
    <mergeCell ref="QQI198:QQJ198"/>
    <mergeCell ref="QQQ198:QQR198"/>
    <mergeCell ref="QQY198:QQZ198"/>
    <mergeCell ref="QRG198:QRH198"/>
    <mergeCell ref="QRO198:QRP198"/>
    <mergeCell ref="QRW198:QRX198"/>
    <mergeCell ref="QSE198:QSF198"/>
    <mergeCell ref="RJC198:RJD198"/>
    <mergeCell ref="RJK198:RJL198"/>
    <mergeCell ref="RJS198:RJT198"/>
    <mergeCell ref="RKA198:RKB198"/>
    <mergeCell ref="RKI198:RKJ198"/>
    <mergeCell ref="RKQ198:RKR198"/>
    <mergeCell ref="RKY198:RKZ198"/>
    <mergeCell ref="RLG198:RLH198"/>
    <mergeCell ref="RLO198:RLP198"/>
    <mergeCell ref="RGI198:RGJ198"/>
    <mergeCell ref="RGQ198:RGR198"/>
    <mergeCell ref="RGY198:RGZ198"/>
    <mergeCell ref="RHG198:RHH198"/>
    <mergeCell ref="RHO198:RHP198"/>
    <mergeCell ref="RHW198:RHX198"/>
    <mergeCell ref="RIE198:RIF198"/>
    <mergeCell ref="RIM198:RIN198"/>
    <mergeCell ref="RIU198:RIV198"/>
    <mergeCell ref="RDO198:RDP198"/>
    <mergeCell ref="RDW198:RDX198"/>
    <mergeCell ref="REE198:REF198"/>
    <mergeCell ref="REM198:REN198"/>
    <mergeCell ref="REU198:REV198"/>
    <mergeCell ref="RFC198:RFD198"/>
    <mergeCell ref="RFK198:RFL198"/>
    <mergeCell ref="RFS198:RFT198"/>
    <mergeCell ref="RGA198:RGB198"/>
    <mergeCell ref="RAU198:RAV198"/>
    <mergeCell ref="RBC198:RBD198"/>
    <mergeCell ref="RBK198:RBL198"/>
    <mergeCell ref="RBS198:RBT198"/>
    <mergeCell ref="RCA198:RCB198"/>
    <mergeCell ref="RCI198:RCJ198"/>
    <mergeCell ref="RCQ198:RCR198"/>
    <mergeCell ref="RCY198:RCZ198"/>
    <mergeCell ref="RDG198:RDH198"/>
    <mergeCell ref="RUE198:RUF198"/>
    <mergeCell ref="RUM198:RUN198"/>
    <mergeCell ref="RUU198:RUV198"/>
    <mergeCell ref="RVC198:RVD198"/>
    <mergeCell ref="RVK198:RVL198"/>
    <mergeCell ref="RVS198:RVT198"/>
    <mergeCell ref="RWA198:RWB198"/>
    <mergeCell ref="RWI198:RWJ198"/>
    <mergeCell ref="RWQ198:RWR198"/>
    <mergeCell ref="RRK198:RRL198"/>
    <mergeCell ref="RRS198:RRT198"/>
    <mergeCell ref="RSA198:RSB198"/>
    <mergeCell ref="RSI198:RSJ198"/>
    <mergeCell ref="RSQ198:RSR198"/>
    <mergeCell ref="RSY198:RSZ198"/>
    <mergeCell ref="RTG198:RTH198"/>
    <mergeCell ref="RTO198:RTP198"/>
    <mergeCell ref="RTW198:RTX198"/>
    <mergeCell ref="ROQ198:ROR198"/>
    <mergeCell ref="ROY198:ROZ198"/>
    <mergeCell ref="RPG198:RPH198"/>
    <mergeCell ref="RPO198:RPP198"/>
    <mergeCell ref="RPW198:RPX198"/>
    <mergeCell ref="RQE198:RQF198"/>
    <mergeCell ref="RQM198:RQN198"/>
    <mergeCell ref="RQU198:RQV198"/>
    <mergeCell ref="RRC198:RRD198"/>
    <mergeCell ref="RLW198:RLX198"/>
    <mergeCell ref="RME198:RMF198"/>
    <mergeCell ref="RMM198:RMN198"/>
    <mergeCell ref="RMU198:RMV198"/>
    <mergeCell ref="RNC198:RND198"/>
    <mergeCell ref="RNK198:RNL198"/>
    <mergeCell ref="RNS198:RNT198"/>
    <mergeCell ref="ROA198:ROB198"/>
    <mergeCell ref="ROI198:ROJ198"/>
    <mergeCell ref="SFG198:SFH198"/>
    <mergeCell ref="SFO198:SFP198"/>
    <mergeCell ref="SFW198:SFX198"/>
    <mergeCell ref="SGE198:SGF198"/>
    <mergeCell ref="SGM198:SGN198"/>
    <mergeCell ref="SGU198:SGV198"/>
    <mergeCell ref="SHC198:SHD198"/>
    <mergeCell ref="SHK198:SHL198"/>
    <mergeCell ref="SHS198:SHT198"/>
    <mergeCell ref="SCM198:SCN198"/>
    <mergeCell ref="SCU198:SCV198"/>
    <mergeCell ref="SDC198:SDD198"/>
    <mergeCell ref="SDK198:SDL198"/>
    <mergeCell ref="SDS198:SDT198"/>
    <mergeCell ref="SEA198:SEB198"/>
    <mergeCell ref="SEI198:SEJ198"/>
    <mergeCell ref="SEQ198:SER198"/>
    <mergeCell ref="SEY198:SEZ198"/>
    <mergeCell ref="RZS198:RZT198"/>
    <mergeCell ref="SAA198:SAB198"/>
    <mergeCell ref="SAI198:SAJ198"/>
    <mergeCell ref="SAQ198:SAR198"/>
    <mergeCell ref="SAY198:SAZ198"/>
    <mergeCell ref="SBG198:SBH198"/>
    <mergeCell ref="SBO198:SBP198"/>
    <mergeCell ref="SBW198:SBX198"/>
    <mergeCell ref="SCE198:SCF198"/>
    <mergeCell ref="RWY198:RWZ198"/>
    <mergeCell ref="RXG198:RXH198"/>
    <mergeCell ref="RXO198:RXP198"/>
    <mergeCell ref="RXW198:RXX198"/>
    <mergeCell ref="RYE198:RYF198"/>
    <mergeCell ref="RYM198:RYN198"/>
    <mergeCell ref="RYU198:RYV198"/>
    <mergeCell ref="RZC198:RZD198"/>
    <mergeCell ref="RZK198:RZL198"/>
    <mergeCell ref="SQI198:SQJ198"/>
    <mergeCell ref="SQQ198:SQR198"/>
    <mergeCell ref="SQY198:SQZ198"/>
    <mergeCell ref="SRG198:SRH198"/>
    <mergeCell ref="SRO198:SRP198"/>
    <mergeCell ref="SRW198:SRX198"/>
    <mergeCell ref="SSE198:SSF198"/>
    <mergeCell ref="SSM198:SSN198"/>
    <mergeCell ref="SSU198:SSV198"/>
    <mergeCell ref="SNO198:SNP198"/>
    <mergeCell ref="SNW198:SNX198"/>
    <mergeCell ref="SOE198:SOF198"/>
    <mergeCell ref="SOM198:SON198"/>
    <mergeCell ref="SOU198:SOV198"/>
    <mergeCell ref="SPC198:SPD198"/>
    <mergeCell ref="SPK198:SPL198"/>
    <mergeCell ref="SPS198:SPT198"/>
    <mergeCell ref="SQA198:SQB198"/>
    <mergeCell ref="SKU198:SKV198"/>
    <mergeCell ref="SLC198:SLD198"/>
    <mergeCell ref="SLK198:SLL198"/>
    <mergeCell ref="SLS198:SLT198"/>
    <mergeCell ref="SMA198:SMB198"/>
    <mergeCell ref="SMI198:SMJ198"/>
    <mergeCell ref="SMQ198:SMR198"/>
    <mergeCell ref="SMY198:SMZ198"/>
    <mergeCell ref="SNG198:SNH198"/>
    <mergeCell ref="SIA198:SIB198"/>
    <mergeCell ref="SII198:SIJ198"/>
    <mergeCell ref="SIQ198:SIR198"/>
    <mergeCell ref="SIY198:SIZ198"/>
    <mergeCell ref="SJG198:SJH198"/>
    <mergeCell ref="SJO198:SJP198"/>
    <mergeCell ref="SJW198:SJX198"/>
    <mergeCell ref="SKE198:SKF198"/>
    <mergeCell ref="SKM198:SKN198"/>
    <mergeCell ref="TBK198:TBL198"/>
    <mergeCell ref="TBS198:TBT198"/>
    <mergeCell ref="TCA198:TCB198"/>
    <mergeCell ref="TCI198:TCJ198"/>
    <mergeCell ref="TCQ198:TCR198"/>
    <mergeCell ref="TCY198:TCZ198"/>
    <mergeCell ref="TDG198:TDH198"/>
    <mergeCell ref="TDO198:TDP198"/>
    <mergeCell ref="TDW198:TDX198"/>
    <mergeCell ref="SYQ198:SYR198"/>
    <mergeCell ref="SYY198:SYZ198"/>
    <mergeCell ref="SZG198:SZH198"/>
    <mergeCell ref="SZO198:SZP198"/>
    <mergeCell ref="SZW198:SZX198"/>
    <mergeCell ref="TAE198:TAF198"/>
    <mergeCell ref="TAM198:TAN198"/>
    <mergeCell ref="TAU198:TAV198"/>
    <mergeCell ref="TBC198:TBD198"/>
    <mergeCell ref="SVW198:SVX198"/>
    <mergeCell ref="SWE198:SWF198"/>
    <mergeCell ref="SWM198:SWN198"/>
    <mergeCell ref="SWU198:SWV198"/>
    <mergeCell ref="SXC198:SXD198"/>
    <mergeCell ref="SXK198:SXL198"/>
    <mergeCell ref="SXS198:SXT198"/>
    <mergeCell ref="SYA198:SYB198"/>
    <mergeCell ref="SYI198:SYJ198"/>
    <mergeCell ref="STC198:STD198"/>
    <mergeCell ref="STK198:STL198"/>
    <mergeCell ref="STS198:STT198"/>
    <mergeCell ref="SUA198:SUB198"/>
    <mergeCell ref="SUI198:SUJ198"/>
    <mergeCell ref="SUQ198:SUR198"/>
    <mergeCell ref="SUY198:SUZ198"/>
    <mergeCell ref="SVG198:SVH198"/>
    <mergeCell ref="SVO198:SVP198"/>
    <mergeCell ref="TMM198:TMN198"/>
    <mergeCell ref="TMU198:TMV198"/>
    <mergeCell ref="TNC198:TND198"/>
    <mergeCell ref="TNK198:TNL198"/>
    <mergeCell ref="TNS198:TNT198"/>
    <mergeCell ref="TOA198:TOB198"/>
    <mergeCell ref="TOI198:TOJ198"/>
    <mergeCell ref="TOQ198:TOR198"/>
    <mergeCell ref="TOY198:TOZ198"/>
    <mergeCell ref="TJS198:TJT198"/>
    <mergeCell ref="TKA198:TKB198"/>
    <mergeCell ref="TKI198:TKJ198"/>
    <mergeCell ref="TKQ198:TKR198"/>
    <mergeCell ref="TKY198:TKZ198"/>
    <mergeCell ref="TLG198:TLH198"/>
    <mergeCell ref="TLO198:TLP198"/>
    <mergeCell ref="TLW198:TLX198"/>
    <mergeCell ref="TME198:TMF198"/>
    <mergeCell ref="TGY198:TGZ198"/>
    <mergeCell ref="THG198:THH198"/>
    <mergeCell ref="THO198:THP198"/>
    <mergeCell ref="THW198:THX198"/>
    <mergeCell ref="TIE198:TIF198"/>
    <mergeCell ref="TIM198:TIN198"/>
    <mergeCell ref="TIU198:TIV198"/>
    <mergeCell ref="TJC198:TJD198"/>
    <mergeCell ref="TJK198:TJL198"/>
    <mergeCell ref="TEE198:TEF198"/>
    <mergeCell ref="TEM198:TEN198"/>
    <mergeCell ref="TEU198:TEV198"/>
    <mergeCell ref="TFC198:TFD198"/>
    <mergeCell ref="TFK198:TFL198"/>
    <mergeCell ref="TFS198:TFT198"/>
    <mergeCell ref="TGA198:TGB198"/>
    <mergeCell ref="TGI198:TGJ198"/>
    <mergeCell ref="TGQ198:TGR198"/>
    <mergeCell ref="TXO198:TXP198"/>
    <mergeCell ref="TXW198:TXX198"/>
    <mergeCell ref="TYE198:TYF198"/>
    <mergeCell ref="TYM198:TYN198"/>
    <mergeCell ref="TYU198:TYV198"/>
    <mergeCell ref="TZC198:TZD198"/>
    <mergeCell ref="TZK198:TZL198"/>
    <mergeCell ref="TZS198:TZT198"/>
    <mergeCell ref="UAA198:UAB198"/>
    <mergeCell ref="TUU198:TUV198"/>
    <mergeCell ref="TVC198:TVD198"/>
    <mergeCell ref="TVK198:TVL198"/>
    <mergeCell ref="TVS198:TVT198"/>
    <mergeCell ref="TWA198:TWB198"/>
    <mergeCell ref="TWI198:TWJ198"/>
    <mergeCell ref="TWQ198:TWR198"/>
    <mergeCell ref="TWY198:TWZ198"/>
    <mergeCell ref="TXG198:TXH198"/>
    <mergeCell ref="TSA198:TSB198"/>
    <mergeCell ref="TSI198:TSJ198"/>
    <mergeCell ref="TSQ198:TSR198"/>
    <mergeCell ref="TSY198:TSZ198"/>
    <mergeCell ref="TTG198:TTH198"/>
    <mergeCell ref="TTO198:TTP198"/>
    <mergeCell ref="TTW198:TTX198"/>
    <mergeCell ref="TUE198:TUF198"/>
    <mergeCell ref="TUM198:TUN198"/>
    <mergeCell ref="TPG198:TPH198"/>
    <mergeCell ref="TPO198:TPP198"/>
    <mergeCell ref="TPW198:TPX198"/>
    <mergeCell ref="TQE198:TQF198"/>
    <mergeCell ref="TQM198:TQN198"/>
    <mergeCell ref="TQU198:TQV198"/>
    <mergeCell ref="TRC198:TRD198"/>
    <mergeCell ref="TRK198:TRL198"/>
    <mergeCell ref="TRS198:TRT198"/>
    <mergeCell ref="UIQ198:UIR198"/>
    <mergeCell ref="UIY198:UIZ198"/>
    <mergeCell ref="UJG198:UJH198"/>
    <mergeCell ref="UJO198:UJP198"/>
    <mergeCell ref="UJW198:UJX198"/>
    <mergeCell ref="UKE198:UKF198"/>
    <mergeCell ref="UKM198:UKN198"/>
    <mergeCell ref="UKU198:UKV198"/>
    <mergeCell ref="ULC198:ULD198"/>
    <mergeCell ref="UFW198:UFX198"/>
    <mergeCell ref="UGE198:UGF198"/>
    <mergeCell ref="UGM198:UGN198"/>
    <mergeCell ref="UGU198:UGV198"/>
    <mergeCell ref="UHC198:UHD198"/>
    <mergeCell ref="UHK198:UHL198"/>
    <mergeCell ref="UHS198:UHT198"/>
    <mergeCell ref="UIA198:UIB198"/>
    <mergeCell ref="UII198:UIJ198"/>
    <mergeCell ref="UDC198:UDD198"/>
    <mergeCell ref="UDK198:UDL198"/>
    <mergeCell ref="UDS198:UDT198"/>
    <mergeCell ref="UEA198:UEB198"/>
    <mergeCell ref="UEI198:UEJ198"/>
    <mergeCell ref="UEQ198:UER198"/>
    <mergeCell ref="UEY198:UEZ198"/>
    <mergeCell ref="UFG198:UFH198"/>
    <mergeCell ref="UFO198:UFP198"/>
    <mergeCell ref="UAI198:UAJ198"/>
    <mergeCell ref="UAQ198:UAR198"/>
    <mergeCell ref="UAY198:UAZ198"/>
    <mergeCell ref="UBG198:UBH198"/>
    <mergeCell ref="UBO198:UBP198"/>
    <mergeCell ref="UBW198:UBX198"/>
    <mergeCell ref="UCE198:UCF198"/>
    <mergeCell ref="UCM198:UCN198"/>
    <mergeCell ref="UCU198:UCV198"/>
    <mergeCell ref="UTS198:UTT198"/>
    <mergeCell ref="UUA198:UUB198"/>
    <mergeCell ref="UUI198:UUJ198"/>
    <mergeCell ref="UUQ198:UUR198"/>
    <mergeCell ref="UUY198:UUZ198"/>
    <mergeCell ref="UVG198:UVH198"/>
    <mergeCell ref="UVO198:UVP198"/>
    <mergeCell ref="UVW198:UVX198"/>
    <mergeCell ref="UWE198:UWF198"/>
    <mergeCell ref="UQY198:UQZ198"/>
    <mergeCell ref="URG198:URH198"/>
    <mergeCell ref="URO198:URP198"/>
    <mergeCell ref="URW198:URX198"/>
    <mergeCell ref="USE198:USF198"/>
    <mergeCell ref="USM198:USN198"/>
    <mergeCell ref="USU198:USV198"/>
    <mergeCell ref="UTC198:UTD198"/>
    <mergeCell ref="UTK198:UTL198"/>
    <mergeCell ref="UOE198:UOF198"/>
    <mergeCell ref="UOM198:UON198"/>
    <mergeCell ref="UOU198:UOV198"/>
    <mergeCell ref="UPC198:UPD198"/>
    <mergeCell ref="UPK198:UPL198"/>
    <mergeCell ref="UPS198:UPT198"/>
    <mergeCell ref="UQA198:UQB198"/>
    <mergeCell ref="UQI198:UQJ198"/>
    <mergeCell ref="UQQ198:UQR198"/>
    <mergeCell ref="ULK198:ULL198"/>
    <mergeCell ref="ULS198:ULT198"/>
    <mergeCell ref="UMA198:UMB198"/>
    <mergeCell ref="UMI198:UMJ198"/>
    <mergeCell ref="UMQ198:UMR198"/>
    <mergeCell ref="UMY198:UMZ198"/>
    <mergeCell ref="UNG198:UNH198"/>
    <mergeCell ref="UNO198:UNP198"/>
    <mergeCell ref="UNW198:UNX198"/>
    <mergeCell ref="VEU198:VEV198"/>
    <mergeCell ref="VFC198:VFD198"/>
    <mergeCell ref="VFK198:VFL198"/>
    <mergeCell ref="VFS198:VFT198"/>
    <mergeCell ref="VGA198:VGB198"/>
    <mergeCell ref="VGI198:VGJ198"/>
    <mergeCell ref="VGQ198:VGR198"/>
    <mergeCell ref="VGY198:VGZ198"/>
    <mergeCell ref="VHG198:VHH198"/>
    <mergeCell ref="VCA198:VCB198"/>
    <mergeCell ref="VCI198:VCJ198"/>
    <mergeCell ref="VCQ198:VCR198"/>
    <mergeCell ref="VCY198:VCZ198"/>
    <mergeCell ref="VDG198:VDH198"/>
    <mergeCell ref="VDO198:VDP198"/>
    <mergeCell ref="VDW198:VDX198"/>
    <mergeCell ref="VEE198:VEF198"/>
    <mergeCell ref="VEM198:VEN198"/>
    <mergeCell ref="UZG198:UZH198"/>
    <mergeCell ref="UZO198:UZP198"/>
    <mergeCell ref="UZW198:UZX198"/>
    <mergeCell ref="VAE198:VAF198"/>
    <mergeCell ref="VAM198:VAN198"/>
    <mergeCell ref="VAU198:VAV198"/>
    <mergeCell ref="VBC198:VBD198"/>
    <mergeCell ref="VBK198:VBL198"/>
    <mergeCell ref="VBS198:VBT198"/>
    <mergeCell ref="UWM198:UWN198"/>
    <mergeCell ref="UWU198:UWV198"/>
    <mergeCell ref="UXC198:UXD198"/>
    <mergeCell ref="UXK198:UXL198"/>
    <mergeCell ref="UXS198:UXT198"/>
    <mergeCell ref="UYA198:UYB198"/>
    <mergeCell ref="UYI198:UYJ198"/>
    <mergeCell ref="UYQ198:UYR198"/>
    <mergeCell ref="UYY198:UYZ198"/>
    <mergeCell ref="VPW198:VPX198"/>
    <mergeCell ref="VQE198:VQF198"/>
    <mergeCell ref="VQM198:VQN198"/>
    <mergeCell ref="VQU198:VQV198"/>
    <mergeCell ref="VRC198:VRD198"/>
    <mergeCell ref="VRK198:VRL198"/>
    <mergeCell ref="VRS198:VRT198"/>
    <mergeCell ref="VSA198:VSB198"/>
    <mergeCell ref="VSI198:VSJ198"/>
    <mergeCell ref="VNC198:VND198"/>
    <mergeCell ref="VNK198:VNL198"/>
    <mergeCell ref="VNS198:VNT198"/>
    <mergeCell ref="VOA198:VOB198"/>
    <mergeCell ref="VOI198:VOJ198"/>
    <mergeCell ref="VOQ198:VOR198"/>
    <mergeCell ref="VOY198:VOZ198"/>
    <mergeCell ref="VPG198:VPH198"/>
    <mergeCell ref="VPO198:VPP198"/>
    <mergeCell ref="VKI198:VKJ198"/>
    <mergeCell ref="VKQ198:VKR198"/>
    <mergeCell ref="VKY198:VKZ198"/>
    <mergeCell ref="VLG198:VLH198"/>
    <mergeCell ref="VLO198:VLP198"/>
    <mergeCell ref="VLW198:VLX198"/>
    <mergeCell ref="VME198:VMF198"/>
    <mergeCell ref="VMM198:VMN198"/>
    <mergeCell ref="VMU198:VMV198"/>
    <mergeCell ref="VHO198:VHP198"/>
    <mergeCell ref="VHW198:VHX198"/>
    <mergeCell ref="VIE198:VIF198"/>
    <mergeCell ref="VIM198:VIN198"/>
    <mergeCell ref="VIU198:VIV198"/>
    <mergeCell ref="VJC198:VJD198"/>
    <mergeCell ref="VJK198:VJL198"/>
    <mergeCell ref="VJS198:VJT198"/>
    <mergeCell ref="VKA198:VKB198"/>
    <mergeCell ref="WAY198:WAZ198"/>
    <mergeCell ref="WBG198:WBH198"/>
    <mergeCell ref="WBO198:WBP198"/>
    <mergeCell ref="WBW198:WBX198"/>
    <mergeCell ref="WCE198:WCF198"/>
    <mergeCell ref="WCM198:WCN198"/>
    <mergeCell ref="WCU198:WCV198"/>
    <mergeCell ref="WDC198:WDD198"/>
    <mergeCell ref="WDK198:WDL198"/>
    <mergeCell ref="VYE198:VYF198"/>
    <mergeCell ref="VYM198:VYN198"/>
    <mergeCell ref="VYU198:VYV198"/>
    <mergeCell ref="VZC198:VZD198"/>
    <mergeCell ref="VZK198:VZL198"/>
    <mergeCell ref="VZS198:VZT198"/>
    <mergeCell ref="WAA198:WAB198"/>
    <mergeCell ref="WAI198:WAJ198"/>
    <mergeCell ref="WAQ198:WAR198"/>
    <mergeCell ref="VVK198:VVL198"/>
    <mergeCell ref="VVS198:VVT198"/>
    <mergeCell ref="VWA198:VWB198"/>
    <mergeCell ref="VWI198:VWJ198"/>
    <mergeCell ref="VWQ198:VWR198"/>
    <mergeCell ref="VWY198:VWZ198"/>
    <mergeCell ref="VXG198:VXH198"/>
    <mergeCell ref="VXO198:VXP198"/>
    <mergeCell ref="VXW198:VXX198"/>
    <mergeCell ref="VSQ198:VSR198"/>
    <mergeCell ref="VSY198:VSZ198"/>
    <mergeCell ref="VTG198:VTH198"/>
    <mergeCell ref="VTO198:VTP198"/>
    <mergeCell ref="VTW198:VTX198"/>
    <mergeCell ref="VUE198:VUF198"/>
    <mergeCell ref="VUM198:VUN198"/>
    <mergeCell ref="VUU198:VUV198"/>
    <mergeCell ref="VVC198:VVD198"/>
    <mergeCell ref="WQI198:WQJ198"/>
    <mergeCell ref="WQQ198:WQR198"/>
    <mergeCell ref="WQY198:WQZ198"/>
    <mergeCell ref="WRG198:WRH198"/>
    <mergeCell ref="WMA198:WMB198"/>
    <mergeCell ref="WMI198:WMJ198"/>
    <mergeCell ref="WMQ198:WMR198"/>
    <mergeCell ref="WMY198:WMZ198"/>
    <mergeCell ref="WNG198:WNH198"/>
    <mergeCell ref="WNO198:WNP198"/>
    <mergeCell ref="WNW198:WNX198"/>
    <mergeCell ref="WOE198:WOF198"/>
    <mergeCell ref="WOM198:WON198"/>
    <mergeCell ref="WJG198:WJH198"/>
    <mergeCell ref="WJO198:WJP198"/>
    <mergeCell ref="WJW198:WJX198"/>
    <mergeCell ref="WKE198:WKF198"/>
    <mergeCell ref="WKM198:WKN198"/>
    <mergeCell ref="WKU198:WKV198"/>
    <mergeCell ref="WLC198:WLD198"/>
    <mergeCell ref="WLK198:WLL198"/>
    <mergeCell ref="WLS198:WLT198"/>
    <mergeCell ref="WGM198:WGN198"/>
    <mergeCell ref="WGU198:WGV198"/>
    <mergeCell ref="WHC198:WHD198"/>
    <mergeCell ref="WHK198:WHL198"/>
    <mergeCell ref="WHS198:WHT198"/>
    <mergeCell ref="WIA198:WIB198"/>
    <mergeCell ref="WII198:WIJ198"/>
    <mergeCell ref="WIQ198:WIR198"/>
    <mergeCell ref="WIY198:WIZ198"/>
    <mergeCell ref="WDS198:WDT198"/>
    <mergeCell ref="WEA198:WEB198"/>
    <mergeCell ref="WEI198:WEJ198"/>
    <mergeCell ref="WEQ198:WER198"/>
    <mergeCell ref="WEY198:WEZ198"/>
    <mergeCell ref="WFG198:WFH198"/>
    <mergeCell ref="WFO198:WFP198"/>
    <mergeCell ref="WFW198:WFX198"/>
    <mergeCell ref="WGE198:WGF198"/>
    <mergeCell ref="XCQ198:XCR198"/>
    <mergeCell ref="XCY198:XCZ198"/>
    <mergeCell ref="XDG198:XDH198"/>
    <mergeCell ref="A199:B199"/>
    <mergeCell ref="M199:N199"/>
    <mergeCell ref="U199:V199"/>
    <mergeCell ref="AC199:AD199"/>
    <mergeCell ref="AK199:AL199"/>
    <mergeCell ref="AS199:AT199"/>
    <mergeCell ref="BA199:BB199"/>
    <mergeCell ref="BI199:BJ199"/>
    <mergeCell ref="BQ199:BR199"/>
    <mergeCell ref="BY199:BZ199"/>
    <mergeCell ref="CG199:CH199"/>
    <mergeCell ref="CO199:CP199"/>
    <mergeCell ref="CW199:CX199"/>
    <mergeCell ref="DE199:DF199"/>
    <mergeCell ref="DM199:DN199"/>
    <mergeCell ref="DU199:DV199"/>
    <mergeCell ref="EC199:ED199"/>
    <mergeCell ref="WZW198:WZX198"/>
    <mergeCell ref="XAE198:XAF198"/>
    <mergeCell ref="XAM198:XAN198"/>
    <mergeCell ref="XAU198:XAV198"/>
    <mergeCell ref="XBC198:XBD198"/>
    <mergeCell ref="XBK198:XBL198"/>
    <mergeCell ref="XBS198:XBT198"/>
    <mergeCell ref="XCA198:XCB198"/>
    <mergeCell ref="XCI198:XCJ198"/>
    <mergeCell ref="WXC198:WXD198"/>
    <mergeCell ref="WXK198:WXL198"/>
    <mergeCell ref="WXS198:WXT198"/>
    <mergeCell ref="WYA198:WYB198"/>
    <mergeCell ref="WYI198:WYJ198"/>
    <mergeCell ref="WYQ198:WYR198"/>
    <mergeCell ref="WYY198:WYZ198"/>
    <mergeCell ref="WZG198:WZH198"/>
    <mergeCell ref="WZO198:WZP198"/>
    <mergeCell ref="WUI198:WUJ198"/>
    <mergeCell ref="WUQ198:WUR198"/>
    <mergeCell ref="WUY198:WUZ198"/>
    <mergeCell ref="WVG198:WVH198"/>
    <mergeCell ref="WVO198:WVP198"/>
    <mergeCell ref="WVW198:WVX198"/>
    <mergeCell ref="WWE198:WWF198"/>
    <mergeCell ref="WWM198:WWN198"/>
    <mergeCell ref="WWU198:WWV198"/>
    <mergeCell ref="WRO198:WRP198"/>
    <mergeCell ref="WRW198:WRX198"/>
    <mergeCell ref="WSE198:WSF198"/>
    <mergeCell ref="WSM198:WSN198"/>
    <mergeCell ref="OY199:OZ199"/>
    <mergeCell ref="PG199:PH199"/>
    <mergeCell ref="PO199:PP199"/>
    <mergeCell ref="WSU198:WSV198"/>
    <mergeCell ref="WTC198:WTD198"/>
    <mergeCell ref="WTK198:WTL198"/>
    <mergeCell ref="WTS198:WTT198"/>
    <mergeCell ref="WUA198:WUB198"/>
    <mergeCell ref="WOU198:WOV198"/>
    <mergeCell ref="WPC198:WPD198"/>
    <mergeCell ref="WPK198:WPL198"/>
    <mergeCell ref="WPS198:WPT198"/>
    <mergeCell ref="WQA198:WQB198"/>
    <mergeCell ref="ME199:MF199"/>
    <mergeCell ref="MM199:MN199"/>
    <mergeCell ref="MU199:MV199"/>
    <mergeCell ref="NC199:ND199"/>
    <mergeCell ref="NK199:NL199"/>
    <mergeCell ref="NS199:NT199"/>
    <mergeCell ref="OA199:OB199"/>
    <mergeCell ref="OI199:OJ199"/>
    <mergeCell ref="OQ199:OR199"/>
    <mergeCell ref="KA199:KB199"/>
    <mergeCell ref="KI199:KJ199"/>
    <mergeCell ref="KQ199:KR199"/>
    <mergeCell ref="KY199:KZ199"/>
    <mergeCell ref="LG199:LH199"/>
    <mergeCell ref="LO199:LP199"/>
    <mergeCell ref="LW199:LX199"/>
    <mergeCell ref="HE199:HF199"/>
    <mergeCell ref="HM199:HN199"/>
    <mergeCell ref="HU199:HV199"/>
    <mergeCell ref="IC199:ID199"/>
    <mergeCell ref="IK199:IL199"/>
    <mergeCell ref="IS199:IT199"/>
    <mergeCell ref="JA199:JB199"/>
    <mergeCell ref="JI199:JJ199"/>
    <mergeCell ref="JQ199:JR199"/>
    <mergeCell ref="EK199:EL199"/>
    <mergeCell ref="ES199:ET199"/>
    <mergeCell ref="FA199:FB199"/>
    <mergeCell ref="FI199:FJ199"/>
    <mergeCell ref="FQ199:FR199"/>
    <mergeCell ref="FY199:FZ199"/>
    <mergeCell ref="GG199:GH199"/>
    <mergeCell ref="GO199:GP199"/>
    <mergeCell ref="GW199:GX199"/>
    <mergeCell ref="XG199:XH199"/>
    <mergeCell ref="XO199:XP199"/>
    <mergeCell ref="XW199:XX199"/>
    <mergeCell ref="YE199:YF199"/>
    <mergeCell ref="YM199:YN199"/>
    <mergeCell ref="YU199:YV199"/>
    <mergeCell ref="ZC199:ZD199"/>
    <mergeCell ref="ZK199:ZL199"/>
    <mergeCell ref="ZS199:ZT199"/>
    <mergeCell ref="UM199:UN199"/>
    <mergeCell ref="UU199:UV199"/>
    <mergeCell ref="VC199:VD199"/>
    <mergeCell ref="VK199:VL199"/>
    <mergeCell ref="VS199:VT199"/>
    <mergeCell ref="WA199:WB199"/>
    <mergeCell ref="WI199:WJ199"/>
    <mergeCell ref="WQ199:WR199"/>
    <mergeCell ref="WY199:WZ199"/>
    <mergeCell ref="RS199:RT199"/>
    <mergeCell ref="SA199:SB199"/>
    <mergeCell ref="SI199:SJ199"/>
    <mergeCell ref="SQ199:SR199"/>
    <mergeCell ref="SY199:SZ199"/>
    <mergeCell ref="TG199:TH199"/>
    <mergeCell ref="TO199:TP199"/>
    <mergeCell ref="TW199:TX199"/>
    <mergeCell ref="UE199:UF199"/>
    <mergeCell ref="PW199:PX199"/>
    <mergeCell ref="QE199:QF199"/>
    <mergeCell ref="QM199:QN199"/>
    <mergeCell ref="QU199:QV199"/>
    <mergeCell ref="RC199:RD199"/>
    <mergeCell ref="RK199:RL199"/>
    <mergeCell ref="AII199:AIJ199"/>
    <mergeCell ref="AIQ199:AIR199"/>
    <mergeCell ref="AIY199:AIZ199"/>
    <mergeCell ref="AJG199:AJH199"/>
    <mergeCell ref="AJO199:AJP199"/>
    <mergeCell ref="AJW199:AJX199"/>
    <mergeCell ref="AKE199:AKF199"/>
    <mergeCell ref="AKM199:AKN199"/>
    <mergeCell ref="AKU199:AKV199"/>
    <mergeCell ref="AFO199:AFP199"/>
    <mergeCell ref="AFW199:AFX199"/>
    <mergeCell ref="AGE199:AGF199"/>
    <mergeCell ref="AGM199:AGN199"/>
    <mergeCell ref="AGU199:AGV199"/>
    <mergeCell ref="AHC199:AHD199"/>
    <mergeCell ref="AHK199:AHL199"/>
    <mergeCell ref="AHS199:AHT199"/>
    <mergeCell ref="AIA199:AIB199"/>
    <mergeCell ref="ACU199:ACV199"/>
    <mergeCell ref="ADC199:ADD199"/>
    <mergeCell ref="ADK199:ADL199"/>
    <mergeCell ref="ADS199:ADT199"/>
    <mergeCell ref="AEA199:AEB199"/>
    <mergeCell ref="AEI199:AEJ199"/>
    <mergeCell ref="AEQ199:AER199"/>
    <mergeCell ref="AEY199:AEZ199"/>
    <mergeCell ref="AFG199:AFH199"/>
    <mergeCell ref="AAA199:AAB199"/>
    <mergeCell ref="AAI199:AAJ199"/>
    <mergeCell ref="AAQ199:AAR199"/>
    <mergeCell ref="AAY199:AAZ199"/>
    <mergeCell ref="ABG199:ABH199"/>
    <mergeCell ref="ABO199:ABP199"/>
    <mergeCell ref="ABW199:ABX199"/>
    <mergeCell ref="ACE199:ACF199"/>
    <mergeCell ref="ACM199:ACN199"/>
    <mergeCell ref="ATK199:ATL199"/>
    <mergeCell ref="ATS199:ATT199"/>
    <mergeCell ref="AUA199:AUB199"/>
    <mergeCell ref="AUI199:AUJ199"/>
    <mergeCell ref="AUQ199:AUR199"/>
    <mergeCell ref="AUY199:AUZ199"/>
    <mergeCell ref="AVG199:AVH199"/>
    <mergeCell ref="AVO199:AVP199"/>
    <mergeCell ref="AVW199:AVX199"/>
    <mergeCell ref="AQQ199:AQR199"/>
    <mergeCell ref="AQY199:AQZ199"/>
    <mergeCell ref="ARG199:ARH199"/>
    <mergeCell ref="ARO199:ARP199"/>
    <mergeCell ref="ARW199:ARX199"/>
    <mergeCell ref="ASE199:ASF199"/>
    <mergeCell ref="ASM199:ASN199"/>
    <mergeCell ref="ASU199:ASV199"/>
    <mergeCell ref="ATC199:ATD199"/>
    <mergeCell ref="ANW199:ANX199"/>
    <mergeCell ref="AOE199:AOF199"/>
    <mergeCell ref="AOM199:AON199"/>
    <mergeCell ref="AOU199:AOV199"/>
    <mergeCell ref="APC199:APD199"/>
    <mergeCell ref="APK199:APL199"/>
    <mergeCell ref="APS199:APT199"/>
    <mergeCell ref="AQA199:AQB199"/>
    <mergeCell ref="AQI199:AQJ199"/>
    <mergeCell ref="ALC199:ALD199"/>
    <mergeCell ref="ALK199:ALL199"/>
    <mergeCell ref="ALS199:ALT199"/>
    <mergeCell ref="AMA199:AMB199"/>
    <mergeCell ref="AMI199:AMJ199"/>
    <mergeCell ref="AMQ199:AMR199"/>
    <mergeCell ref="AMY199:AMZ199"/>
    <mergeCell ref="ANG199:ANH199"/>
    <mergeCell ref="ANO199:ANP199"/>
    <mergeCell ref="BEM199:BEN199"/>
    <mergeCell ref="BEU199:BEV199"/>
    <mergeCell ref="BFC199:BFD199"/>
    <mergeCell ref="BFK199:BFL199"/>
    <mergeCell ref="BFS199:BFT199"/>
    <mergeCell ref="BGA199:BGB199"/>
    <mergeCell ref="BGI199:BGJ199"/>
    <mergeCell ref="BGQ199:BGR199"/>
    <mergeCell ref="BGY199:BGZ199"/>
    <mergeCell ref="BBS199:BBT199"/>
    <mergeCell ref="BCA199:BCB199"/>
    <mergeCell ref="BCI199:BCJ199"/>
    <mergeCell ref="BCQ199:BCR199"/>
    <mergeCell ref="BCY199:BCZ199"/>
    <mergeCell ref="BDG199:BDH199"/>
    <mergeCell ref="BDO199:BDP199"/>
    <mergeCell ref="BDW199:BDX199"/>
    <mergeCell ref="BEE199:BEF199"/>
    <mergeCell ref="AYY199:AYZ199"/>
    <mergeCell ref="AZG199:AZH199"/>
    <mergeCell ref="AZO199:AZP199"/>
    <mergeCell ref="AZW199:AZX199"/>
    <mergeCell ref="BAE199:BAF199"/>
    <mergeCell ref="BAM199:BAN199"/>
    <mergeCell ref="BAU199:BAV199"/>
    <mergeCell ref="BBC199:BBD199"/>
    <mergeCell ref="BBK199:BBL199"/>
    <mergeCell ref="AWE199:AWF199"/>
    <mergeCell ref="AWM199:AWN199"/>
    <mergeCell ref="AWU199:AWV199"/>
    <mergeCell ref="AXC199:AXD199"/>
    <mergeCell ref="AXK199:AXL199"/>
    <mergeCell ref="AXS199:AXT199"/>
    <mergeCell ref="AYA199:AYB199"/>
    <mergeCell ref="AYI199:AYJ199"/>
    <mergeCell ref="AYQ199:AYR199"/>
    <mergeCell ref="BPO199:BPP199"/>
    <mergeCell ref="BPW199:BPX199"/>
    <mergeCell ref="BQE199:BQF199"/>
    <mergeCell ref="BQM199:BQN199"/>
    <mergeCell ref="BQU199:BQV199"/>
    <mergeCell ref="BRC199:BRD199"/>
    <mergeCell ref="BRK199:BRL199"/>
    <mergeCell ref="BRS199:BRT199"/>
    <mergeCell ref="BSA199:BSB199"/>
    <mergeCell ref="BMU199:BMV199"/>
    <mergeCell ref="BNC199:BND199"/>
    <mergeCell ref="BNK199:BNL199"/>
    <mergeCell ref="BNS199:BNT199"/>
    <mergeCell ref="BOA199:BOB199"/>
    <mergeCell ref="BOI199:BOJ199"/>
    <mergeCell ref="BOQ199:BOR199"/>
    <mergeCell ref="BOY199:BOZ199"/>
    <mergeCell ref="BPG199:BPH199"/>
    <mergeCell ref="BKA199:BKB199"/>
    <mergeCell ref="BKI199:BKJ199"/>
    <mergeCell ref="BKQ199:BKR199"/>
    <mergeCell ref="BKY199:BKZ199"/>
    <mergeCell ref="BLG199:BLH199"/>
    <mergeCell ref="BLO199:BLP199"/>
    <mergeCell ref="BLW199:BLX199"/>
    <mergeCell ref="BME199:BMF199"/>
    <mergeCell ref="BMM199:BMN199"/>
    <mergeCell ref="BHG199:BHH199"/>
    <mergeCell ref="BHO199:BHP199"/>
    <mergeCell ref="BHW199:BHX199"/>
    <mergeCell ref="BIE199:BIF199"/>
    <mergeCell ref="BIM199:BIN199"/>
    <mergeCell ref="BIU199:BIV199"/>
    <mergeCell ref="BJC199:BJD199"/>
    <mergeCell ref="BJK199:BJL199"/>
    <mergeCell ref="BJS199:BJT199"/>
    <mergeCell ref="CAQ199:CAR199"/>
    <mergeCell ref="CAY199:CAZ199"/>
    <mergeCell ref="CBG199:CBH199"/>
    <mergeCell ref="CBO199:CBP199"/>
    <mergeCell ref="CBW199:CBX199"/>
    <mergeCell ref="CCE199:CCF199"/>
    <mergeCell ref="CCM199:CCN199"/>
    <mergeCell ref="CCU199:CCV199"/>
    <mergeCell ref="CDC199:CDD199"/>
    <mergeCell ref="BXW199:BXX199"/>
    <mergeCell ref="BYE199:BYF199"/>
    <mergeCell ref="BYM199:BYN199"/>
    <mergeCell ref="BYU199:BYV199"/>
    <mergeCell ref="BZC199:BZD199"/>
    <mergeCell ref="BZK199:BZL199"/>
    <mergeCell ref="BZS199:BZT199"/>
    <mergeCell ref="CAA199:CAB199"/>
    <mergeCell ref="CAI199:CAJ199"/>
    <mergeCell ref="BVC199:BVD199"/>
    <mergeCell ref="BVK199:BVL199"/>
    <mergeCell ref="BVS199:BVT199"/>
    <mergeCell ref="BWA199:BWB199"/>
    <mergeCell ref="BWI199:BWJ199"/>
    <mergeCell ref="BWQ199:BWR199"/>
    <mergeCell ref="BWY199:BWZ199"/>
    <mergeCell ref="BXG199:BXH199"/>
    <mergeCell ref="BXO199:BXP199"/>
    <mergeCell ref="BSI199:BSJ199"/>
    <mergeCell ref="BSQ199:BSR199"/>
    <mergeCell ref="BSY199:BSZ199"/>
    <mergeCell ref="BTG199:BTH199"/>
    <mergeCell ref="BTO199:BTP199"/>
    <mergeCell ref="BTW199:BTX199"/>
    <mergeCell ref="BUE199:BUF199"/>
    <mergeCell ref="BUM199:BUN199"/>
    <mergeCell ref="BUU199:BUV199"/>
    <mergeCell ref="CLS199:CLT199"/>
    <mergeCell ref="CMA199:CMB199"/>
    <mergeCell ref="CMI199:CMJ199"/>
    <mergeCell ref="CMQ199:CMR199"/>
    <mergeCell ref="CMY199:CMZ199"/>
    <mergeCell ref="CNG199:CNH199"/>
    <mergeCell ref="CNO199:CNP199"/>
    <mergeCell ref="CNW199:CNX199"/>
    <mergeCell ref="COE199:COF199"/>
    <mergeCell ref="CIY199:CIZ199"/>
    <mergeCell ref="CJG199:CJH199"/>
    <mergeCell ref="CJO199:CJP199"/>
    <mergeCell ref="CJW199:CJX199"/>
    <mergeCell ref="CKE199:CKF199"/>
    <mergeCell ref="CKM199:CKN199"/>
    <mergeCell ref="CKU199:CKV199"/>
    <mergeCell ref="CLC199:CLD199"/>
    <mergeCell ref="CLK199:CLL199"/>
    <mergeCell ref="CGE199:CGF199"/>
    <mergeCell ref="CGM199:CGN199"/>
    <mergeCell ref="CGU199:CGV199"/>
    <mergeCell ref="CHC199:CHD199"/>
    <mergeCell ref="CHK199:CHL199"/>
    <mergeCell ref="CHS199:CHT199"/>
    <mergeCell ref="CIA199:CIB199"/>
    <mergeCell ref="CII199:CIJ199"/>
    <mergeCell ref="CIQ199:CIR199"/>
    <mergeCell ref="CDK199:CDL199"/>
    <mergeCell ref="CDS199:CDT199"/>
    <mergeCell ref="CEA199:CEB199"/>
    <mergeCell ref="CEI199:CEJ199"/>
    <mergeCell ref="CEQ199:CER199"/>
    <mergeCell ref="CEY199:CEZ199"/>
    <mergeCell ref="CFG199:CFH199"/>
    <mergeCell ref="CFO199:CFP199"/>
    <mergeCell ref="CFW199:CFX199"/>
    <mergeCell ref="CWU199:CWV199"/>
    <mergeCell ref="CXC199:CXD199"/>
    <mergeCell ref="CXK199:CXL199"/>
    <mergeCell ref="CXS199:CXT199"/>
    <mergeCell ref="CYA199:CYB199"/>
    <mergeCell ref="CYI199:CYJ199"/>
    <mergeCell ref="CYQ199:CYR199"/>
    <mergeCell ref="CYY199:CYZ199"/>
    <mergeCell ref="CZG199:CZH199"/>
    <mergeCell ref="CUA199:CUB199"/>
    <mergeCell ref="CUI199:CUJ199"/>
    <mergeCell ref="CUQ199:CUR199"/>
    <mergeCell ref="CUY199:CUZ199"/>
    <mergeCell ref="CVG199:CVH199"/>
    <mergeCell ref="CVO199:CVP199"/>
    <mergeCell ref="CVW199:CVX199"/>
    <mergeCell ref="CWE199:CWF199"/>
    <mergeCell ref="CWM199:CWN199"/>
    <mergeCell ref="CRG199:CRH199"/>
    <mergeCell ref="CRO199:CRP199"/>
    <mergeCell ref="CRW199:CRX199"/>
    <mergeCell ref="CSE199:CSF199"/>
    <mergeCell ref="CSM199:CSN199"/>
    <mergeCell ref="CSU199:CSV199"/>
    <mergeCell ref="CTC199:CTD199"/>
    <mergeCell ref="CTK199:CTL199"/>
    <mergeCell ref="CTS199:CTT199"/>
    <mergeCell ref="COM199:CON199"/>
    <mergeCell ref="COU199:COV199"/>
    <mergeCell ref="CPC199:CPD199"/>
    <mergeCell ref="CPK199:CPL199"/>
    <mergeCell ref="CPS199:CPT199"/>
    <mergeCell ref="CQA199:CQB199"/>
    <mergeCell ref="CQI199:CQJ199"/>
    <mergeCell ref="CQQ199:CQR199"/>
    <mergeCell ref="CQY199:CQZ199"/>
    <mergeCell ref="DHW199:DHX199"/>
    <mergeCell ref="DIE199:DIF199"/>
    <mergeCell ref="DIM199:DIN199"/>
    <mergeCell ref="DIU199:DIV199"/>
    <mergeCell ref="DJC199:DJD199"/>
    <mergeCell ref="DJK199:DJL199"/>
    <mergeCell ref="DJS199:DJT199"/>
    <mergeCell ref="DKA199:DKB199"/>
    <mergeCell ref="DKI199:DKJ199"/>
    <mergeCell ref="DFC199:DFD199"/>
    <mergeCell ref="DFK199:DFL199"/>
    <mergeCell ref="DFS199:DFT199"/>
    <mergeCell ref="DGA199:DGB199"/>
    <mergeCell ref="DGI199:DGJ199"/>
    <mergeCell ref="DGQ199:DGR199"/>
    <mergeCell ref="DGY199:DGZ199"/>
    <mergeCell ref="DHG199:DHH199"/>
    <mergeCell ref="DHO199:DHP199"/>
    <mergeCell ref="DCI199:DCJ199"/>
    <mergeCell ref="DCQ199:DCR199"/>
    <mergeCell ref="DCY199:DCZ199"/>
    <mergeCell ref="DDG199:DDH199"/>
    <mergeCell ref="DDO199:DDP199"/>
    <mergeCell ref="DDW199:DDX199"/>
    <mergeCell ref="DEE199:DEF199"/>
    <mergeCell ref="DEM199:DEN199"/>
    <mergeCell ref="DEU199:DEV199"/>
    <mergeCell ref="CZO199:CZP199"/>
    <mergeCell ref="CZW199:CZX199"/>
    <mergeCell ref="DAE199:DAF199"/>
    <mergeCell ref="DAM199:DAN199"/>
    <mergeCell ref="DAU199:DAV199"/>
    <mergeCell ref="DBC199:DBD199"/>
    <mergeCell ref="DBK199:DBL199"/>
    <mergeCell ref="DBS199:DBT199"/>
    <mergeCell ref="DCA199:DCB199"/>
    <mergeCell ref="DSY199:DSZ199"/>
    <mergeCell ref="DTG199:DTH199"/>
    <mergeCell ref="DTO199:DTP199"/>
    <mergeCell ref="DTW199:DTX199"/>
    <mergeCell ref="DUE199:DUF199"/>
    <mergeCell ref="DUM199:DUN199"/>
    <mergeCell ref="DUU199:DUV199"/>
    <mergeCell ref="DVC199:DVD199"/>
    <mergeCell ref="DVK199:DVL199"/>
    <mergeCell ref="DQE199:DQF199"/>
    <mergeCell ref="DQM199:DQN199"/>
    <mergeCell ref="DQU199:DQV199"/>
    <mergeCell ref="DRC199:DRD199"/>
    <mergeCell ref="DRK199:DRL199"/>
    <mergeCell ref="DRS199:DRT199"/>
    <mergeCell ref="DSA199:DSB199"/>
    <mergeCell ref="DSI199:DSJ199"/>
    <mergeCell ref="DSQ199:DSR199"/>
    <mergeCell ref="DNK199:DNL199"/>
    <mergeCell ref="DNS199:DNT199"/>
    <mergeCell ref="DOA199:DOB199"/>
    <mergeCell ref="DOI199:DOJ199"/>
    <mergeCell ref="DOQ199:DOR199"/>
    <mergeCell ref="DOY199:DOZ199"/>
    <mergeCell ref="DPG199:DPH199"/>
    <mergeCell ref="DPO199:DPP199"/>
    <mergeCell ref="DPW199:DPX199"/>
    <mergeCell ref="DKQ199:DKR199"/>
    <mergeCell ref="DKY199:DKZ199"/>
    <mergeCell ref="DLG199:DLH199"/>
    <mergeCell ref="DLO199:DLP199"/>
    <mergeCell ref="DLW199:DLX199"/>
    <mergeCell ref="DME199:DMF199"/>
    <mergeCell ref="DMM199:DMN199"/>
    <mergeCell ref="DMU199:DMV199"/>
    <mergeCell ref="DNC199:DND199"/>
    <mergeCell ref="EEA199:EEB199"/>
    <mergeCell ref="EEI199:EEJ199"/>
    <mergeCell ref="EEQ199:EER199"/>
    <mergeCell ref="EEY199:EEZ199"/>
    <mergeCell ref="EFG199:EFH199"/>
    <mergeCell ref="EFO199:EFP199"/>
    <mergeCell ref="EFW199:EFX199"/>
    <mergeCell ref="EGE199:EGF199"/>
    <mergeCell ref="EGM199:EGN199"/>
    <mergeCell ref="EBG199:EBH199"/>
    <mergeCell ref="EBO199:EBP199"/>
    <mergeCell ref="EBW199:EBX199"/>
    <mergeCell ref="ECE199:ECF199"/>
    <mergeCell ref="ECM199:ECN199"/>
    <mergeCell ref="ECU199:ECV199"/>
    <mergeCell ref="EDC199:EDD199"/>
    <mergeCell ref="EDK199:EDL199"/>
    <mergeCell ref="EDS199:EDT199"/>
    <mergeCell ref="DYM199:DYN199"/>
    <mergeCell ref="DYU199:DYV199"/>
    <mergeCell ref="DZC199:DZD199"/>
    <mergeCell ref="DZK199:DZL199"/>
    <mergeCell ref="DZS199:DZT199"/>
    <mergeCell ref="EAA199:EAB199"/>
    <mergeCell ref="EAI199:EAJ199"/>
    <mergeCell ref="EAQ199:EAR199"/>
    <mergeCell ref="EAY199:EAZ199"/>
    <mergeCell ref="DVS199:DVT199"/>
    <mergeCell ref="DWA199:DWB199"/>
    <mergeCell ref="DWI199:DWJ199"/>
    <mergeCell ref="DWQ199:DWR199"/>
    <mergeCell ref="DWY199:DWZ199"/>
    <mergeCell ref="DXG199:DXH199"/>
    <mergeCell ref="DXO199:DXP199"/>
    <mergeCell ref="DXW199:DXX199"/>
    <mergeCell ref="DYE199:DYF199"/>
    <mergeCell ref="EPC199:EPD199"/>
    <mergeCell ref="EPK199:EPL199"/>
    <mergeCell ref="EPS199:EPT199"/>
    <mergeCell ref="EQA199:EQB199"/>
    <mergeCell ref="EQI199:EQJ199"/>
    <mergeCell ref="EQQ199:EQR199"/>
    <mergeCell ref="EQY199:EQZ199"/>
    <mergeCell ref="ERG199:ERH199"/>
    <mergeCell ref="ERO199:ERP199"/>
    <mergeCell ref="EMI199:EMJ199"/>
    <mergeCell ref="EMQ199:EMR199"/>
    <mergeCell ref="EMY199:EMZ199"/>
    <mergeCell ref="ENG199:ENH199"/>
    <mergeCell ref="ENO199:ENP199"/>
    <mergeCell ref="ENW199:ENX199"/>
    <mergeCell ref="EOE199:EOF199"/>
    <mergeCell ref="EOM199:EON199"/>
    <mergeCell ref="EOU199:EOV199"/>
    <mergeCell ref="EJO199:EJP199"/>
    <mergeCell ref="EJW199:EJX199"/>
    <mergeCell ref="EKE199:EKF199"/>
    <mergeCell ref="EKM199:EKN199"/>
    <mergeCell ref="EKU199:EKV199"/>
    <mergeCell ref="ELC199:ELD199"/>
    <mergeCell ref="ELK199:ELL199"/>
    <mergeCell ref="ELS199:ELT199"/>
    <mergeCell ref="EMA199:EMB199"/>
    <mergeCell ref="EGU199:EGV199"/>
    <mergeCell ref="EHC199:EHD199"/>
    <mergeCell ref="EHK199:EHL199"/>
    <mergeCell ref="EHS199:EHT199"/>
    <mergeCell ref="EIA199:EIB199"/>
    <mergeCell ref="EII199:EIJ199"/>
    <mergeCell ref="EIQ199:EIR199"/>
    <mergeCell ref="EIY199:EIZ199"/>
    <mergeCell ref="EJG199:EJH199"/>
    <mergeCell ref="FAE199:FAF199"/>
    <mergeCell ref="FAM199:FAN199"/>
    <mergeCell ref="FAU199:FAV199"/>
    <mergeCell ref="FBC199:FBD199"/>
    <mergeCell ref="FBK199:FBL199"/>
    <mergeCell ref="FBS199:FBT199"/>
    <mergeCell ref="FCA199:FCB199"/>
    <mergeCell ref="FCI199:FCJ199"/>
    <mergeCell ref="FCQ199:FCR199"/>
    <mergeCell ref="EXK199:EXL199"/>
    <mergeCell ref="EXS199:EXT199"/>
    <mergeCell ref="EYA199:EYB199"/>
    <mergeCell ref="EYI199:EYJ199"/>
    <mergeCell ref="EYQ199:EYR199"/>
    <mergeCell ref="EYY199:EYZ199"/>
    <mergeCell ref="EZG199:EZH199"/>
    <mergeCell ref="EZO199:EZP199"/>
    <mergeCell ref="EZW199:EZX199"/>
    <mergeCell ref="EUQ199:EUR199"/>
    <mergeCell ref="EUY199:EUZ199"/>
    <mergeCell ref="EVG199:EVH199"/>
    <mergeCell ref="EVO199:EVP199"/>
    <mergeCell ref="EVW199:EVX199"/>
    <mergeCell ref="EWE199:EWF199"/>
    <mergeCell ref="EWM199:EWN199"/>
    <mergeCell ref="EWU199:EWV199"/>
    <mergeCell ref="EXC199:EXD199"/>
    <mergeCell ref="ERW199:ERX199"/>
    <mergeCell ref="ESE199:ESF199"/>
    <mergeCell ref="ESM199:ESN199"/>
    <mergeCell ref="ESU199:ESV199"/>
    <mergeCell ref="ETC199:ETD199"/>
    <mergeCell ref="ETK199:ETL199"/>
    <mergeCell ref="ETS199:ETT199"/>
    <mergeCell ref="EUA199:EUB199"/>
    <mergeCell ref="EUI199:EUJ199"/>
    <mergeCell ref="FLG199:FLH199"/>
    <mergeCell ref="FLO199:FLP199"/>
    <mergeCell ref="FLW199:FLX199"/>
    <mergeCell ref="FME199:FMF199"/>
    <mergeCell ref="FMM199:FMN199"/>
    <mergeCell ref="FMU199:FMV199"/>
    <mergeCell ref="FNC199:FND199"/>
    <mergeCell ref="FNK199:FNL199"/>
    <mergeCell ref="FNS199:FNT199"/>
    <mergeCell ref="FIM199:FIN199"/>
    <mergeCell ref="FIU199:FIV199"/>
    <mergeCell ref="FJC199:FJD199"/>
    <mergeCell ref="FJK199:FJL199"/>
    <mergeCell ref="FJS199:FJT199"/>
    <mergeCell ref="FKA199:FKB199"/>
    <mergeCell ref="FKI199:FKJ199"/>
    <mergeCell ref="FKQ199:FKR199"/>
    <mergeCell ref="FKY199:FKZ199"/>
    <mergeCell ref="FFS199:FFT199"/>
    <mergeCell ref="FGA199:FGB199"/>
    <mergeCell ref="FGI199:FGJ199"/>
    <mergeCell ref="FGQ199:FGR199"/>
    <mergeCell ref="FGY199:FGZ199"/>
    <mergeCell ref="FHG199:FHH199"/>
    <mergeCell ref="FHO199:FHP199"/>
    <mergeCell ref="FHW199:FHX199"/>
    <mergeCell ref="FIE199:FIF199"/>
    <mergeCell ref="FCY199:FCZ199"/>
    <mergeCell ref="FDG199:FDH199"/>
    <mergeCell ref="FDO199:FDP199"/>
    <mergeCell ref="FDW199:FDX199"/>
    <mergeCell ref="FEE199:FEF199"/>
    <mergeCell ref="FEM199:FEN199"/>
    <mergeCell ref="FEU199:FEV199"/>
    <mergeCell ref="FFC199:FFD199"/>
    <mergeCell ref="FFK199:FFL199"/>
    <mergeCell ref="FWI199:FWJ199"/>
    <mergeCell ref="FWQ199:FWR199"/>
    <mergeCell ref="FWY199:FWZ199"/>
    <mergeCell ref="FXG199:FXH199"/>
    <mergeCell ref="FXO199:FXP199"/>
    <mergeCell ref="FXW199:FXX199"/>
    <mergeCell ref="FYE199:FYF199"/>
    <mergeCell ref="FYM199:FYN199"/>
    <mergeCell ref="FYU199:FYV199"/>
    <mergeCell ref="FTO199:FTP199"/>
    <mergeCell ref="FTW199:FTX199"/>
    <mergeCell ref="FUE199:FUF199"/>
    <mergeCell ref="FUM199:FUN199"/>
    <mergeCell ref="FUU199:FUV199"/>
    <mergeCell ref="FVC199:FVD199"/>
    <mergeCell ref="FVK199:FVL199"/>
    <mergeCell ref="FVS199:FVT199"/>
    <mergeCell ref="FWA199:FWB199"/>
    <mergeCell ref="FQU199:FQV199"/>
    <mergeCell ref="FRC199:FRD199"/>
    <mergeCell ref="FRK199:FRL199"/>
    <mergeCell ref="FRS199:FRT199"/>
    <mergeCell ref="FSA199:FSB199"/>
    <mergeCell ref="FSI199:FSJ199"/>
    <mergeCell ref="FSQ199:FSR199"/>
    <mergeCell ref="FSY199:FSZ199"/>
    <mergeCell ref="FTG199:FTH199"/>
    <mergeCell ref="FOA199:FOB199"/>
    <mergeCell ref="FOI199:FOJ199"/>
    <mergeCell ref="FOQ199:FOR199"/>
    <mergeCell ref="FOY199:FOZ199"/>
    <mergeCell ref="FPG199:FPH199"/>
    <mergeCell ref="FPO199:FPP199"/>
    <mergeCell ref="FPW199:FPX199"/>
    <mergeCell ref="FQE199:FQF199"/>
    <mergeCell ref="FQM199:FQN199"/>
    <mergeCell ref="GHK199:GHL199"/>
    <mergeCell ref="GHS199:GHT199"/>
    <mergeCell ref="GIA199:GIB199"/>
    <mergeCell ref="GII199:GIJ199"/>
    <mergeCell ref="GIQ199:GIR199"/>
    <mergeCell ref="GIY199:GIZ199"/>
    <mergeCell ref="GJG199:GJH199"/>
    <mergeCell ref="GJO199:GJP199"/>
    <mergeCell ref="GJW199:GJX199"/>
    <mergeCell ref="GEQ199:GER199"/>
    <mergeCell ref="GEY199:GEZ199"/>
    <mergeCell ref="GFG199:GFH199"/>
    <mergeCell ref="GFO199:GFP199"/>
    <mergeCell ref="GFW199:GFX199"/>
    <mergeCell ref="GGE199:GGF199"/>
    <mergeCell ref="GGM199:GGN199"/>
    <mergeCell ref="GGU199:GGV199"/>
    <mergeCell ref="GHC199:GHD199"/>
    <mergeCell ref="GBW199:GBX199"/>
    <mergeCell ref="GCE199:GCF199"/>
    <mergeCell ref="GCM199:GCN199"/>
    <mergeCell ref="GCU199:GCV199"/>
    <mergeCell ref="GDC199:GDD199"/>
    <mergeCell ref="GDK199:GDL199"/>
    <mergeCell ref="GDS199:GDT199"/>
    <mergeCell ref="GEA199:GEB199"/>
    <mergeCell ref="GEI199:GEJ199"/>
    <mergeCell ref="FZC199:FZD199"/>
    <mergeCell ref="FZK199:FZL199"/>
    <mergeCell ref="FZS199:FZT199"/>
    <mergeCell ref="GAA199:GAB199"/>
    <mergeCell ref="GAI199:GAJ199"/>
    <mergeCell ref="GAQ199:GAR199"/>
    <mergeCell ref="GAY199:GAZ199"/>
    <mergeCell ref="GBG199:GBH199"/>
    <mergeCell ref="GBO199:GBP199"/>
    <mergeCell ref="GSM199:GSN199"/>
    <mergeCell ref="GSU199:GSV199"/>
    <mergeCell ref="GTC199:GTD199"/>
    <mergeCell ref="GTK199:GTL199"/>
    <mergeCell ref="GTS199:GTT199"/>
    <mergeCell ref="GUA199:GUB199"/>
    <mergeCell ref="GUI199:GUJ199"/>
    <mergeCell ref="GUQ199:GUR199"/>
    <mergeCell ref="GUY199:GUZ199"/>
    <mergeCell ref="GPS199:GPT199"/>
    <mergeCell ref="GQA199:GQB199"/>
    <mergeCell ref="GQI199:GQJ199"/>
    <mergeCell ref="GQQ199:GQR199"/>
    <mergeCell ref="GQY199:GQZ199"/>
    <mergeCell ref="GRG199:GRH199"/>
    <mergeCell ref="GRO199:GRP199"/>
    <mergeCell ref="GRW199:GRX199"/>
    <mergeCell ref="GSE199:GSF199"/>
    <mergeCell ref="GMY199:GMZ199"/>
    <mergeCell ref="GNG199:GNH199"/>
    <mergeCell ref="GNO199:GNP199"/>
    <mergeCell ref="GNW199:GNX199"/>
    <mergeCell ref="GOE199:GOF199"/>
    <mergeCell ref="GOM199:GON199"/>
    <mergeCell ref="GOU199:GOV199"/>
    <mergeCell ref="GPC199:GPD199"/>
    <mergeCell ref="GPK199:GPL199"/>
    <mergeCell ref="GKE199:GKF199"/>
    <mergeCell ref="GKM199:GKN199"/>
    <mergeCell ref="GKU199:GKV199"/>
    <mergeCell ref="GLC199:GLD199"/>
    <mergeCell ref="GLK199:GLL199"/>
    <mergeCell ref="GLS199:GLT199"/>
    <mergeCell ref="GMA199:GMB199"/>
    <mergeCell ref="GMI199:GMJ199"/>
    <mergeCell ref="GMQ199:GMR199"/>
    <mergeCell ref="HDO199:HDP199"/>
    <mergeCell ref="HDW199:HDX199"/>
    <mergeCell ref="HEE199:HEF199"/>
    <mergeCell ref="HEM199:HEN199"/>
    <mergeCell ref="HEU199:HEV199"/>
    <mergeCell ref="HFC199:HFD199"/>
    <mergeCell ref="HFK199:HFL199"/>
    <mergeCell ref="HFS199:HFT199"/>
    <mergeCell ref="HGA199:HGB199"/>
    <mergeCell ref="HAU199:HAV199"/>
    <mergeCell ref="HBC199:HBD199"/>
    <mergeCell ref="HBK199:HBL199"/>
    <mergeCell ref="HBS199:HBT199"/>
    <mergeCell ref="HCA199:HCB199"/>
    <mergeCell ref="HCI199:HCJ199"/>
    <mergeCell ref="HCQ199:HCR199"/>
    <mergeCell ref="HCY199:HCZ199"/>
    <mergeCell ref="HDG199:HDH199"/>
    <mergeCell ref="GYA199:GYB199"/>
    <mergeCell ref="GYI199:GYJ199"/>
    <mergeCell ref="GYQ199:GYR199"/>
    <mergeCell ref="GYY199:GYZ199"/>
    <mergeCell ref="GZG199:GZH199"/>
    <mergeCell ref="GZO199:GZP199"/>
    <mergeCell ref="GZW199:GZX199"/>
    <mergeCell ref="HAE199:HAF199"/>
    <mergeCell ref="HAM199:HAN199"/>
    <mergeCell ref="GVG199:GVH199"/>
    <mergeCell ref="GVO199:GVP199"/>
    <mergeCell ref="GVW199:GVX199"/>
    <mergeCell ref="GWE199:GWF199"/>
    <mergeCell ref="GWM199:GWN199"/>
    <mergeCell ref="GWU199:GWV199"/>
    <mergeCell ref="GXC199:GXD199"/>
    <mergeCell ref="GXK199:GXL199"/>
    <mergeCell ref="GXS199:GXT199"/>
    <mergeCell ref="HOQ199:HOR199"/>
    <mergeCell ref="HOY199:HOZ199"/>
    <mergeCell ref="HPG199:HPH199"/>
    <mergeCell ref="HPO199:HPP199"/>
    <mergeCell ref="HPW199:HPX199"/>
    <mergeCell ref="HQE199:HQF199"/>
    <mergeCell ref="HQM199:HQN199"/>
    <mergeCell ref="HQU199:HQV199"/>
    <mergeCell ref="HRC199:HRD199"/>
    <mergeCell ref="HLW199:HLX199"/>
    <mergeCell ref="HME199:HMF199"/>
    <mergeCell ref="HMM199:HMN199"/>
    <mergeCell ref="HMU199:HMV199"/>
    <mergeCell ref="HNC199:HND199"/>
    <mergeCell ref="HNK199:HNL199"/>
    <mergeCell ref="HNS199:HNT199"/>
    <mergeCell ref="HOA199:HOB199"/>
    <mergeCell ref="HOI199:HOJ199"/>
    <mergeCell ref="HJC199:HJD199"/>
    <mergeCell ref="HJK199:HJL199"/>
    <mergeCell ref="HJS199:HJT199"/>
    <mergeCell ref="HKA199:HKB199"/>
    <mergeCell ref="HKI199:HKJ199"/>
    <mergeCell ref="HKQ199:HKR199"/>
    <mergeCell ref="HKY199:HKZ199"/>
    <mergeCell ref="HLG199:HLH199"/>
    <mergeCell ref="HLO199:HLP199"/>
    <mergeCell ref="HGI199:HGJ199"/>
    <mergeCell ref="HGQ199:HGR199"/>
    <mergeCell ref="HGY199:HGZ199"/>
    <mergeCell ref="HHG199:HHH199"/>
    <mergeCell ref="HHO199:HHP199"/>
    <mergeCell ref="HHW199:HHX199"/>
    <mergeCell ref="HIE199:HIF199"/>
    <mergeCell ref="HIM199:HIN199"/>
    <mergeCell ref="HIU199:HIV199"/>
    <mergeCell ref="HZS199:HZT199"/>
    <mergeCell ref="IAA199:IAB199"/>
    <mergeCell ref="IAI199:IAJ199"/>
    <mergeCell ref="IAQ199:IAR199"/>
    <mergeCell ref="IAY199:IAZ199"/>
    <mergeCell ref="IBG199:IBH199"/>
    <mergeCell ref="IBO199:IBP199"/>
    <mergeCell ref="IBW199:IBX199"/>
    <mergeCell ref="ICE199:ICF199"/>
    <mergeCell ref="HWY199:HWZ199"/>
    <mergeCell ref="HXG199:HXH199"/>
    <mergeCell ref="HXO199:HXP199"/>
    <mergeCell ref="HXW199:HXX199"/>
    <mergeCell ref="HYE199:HYF199"/>
    <mergeCell ref="HYM199:HYN199"/>
    <mergeCell ref="HYU199:HYV199"/>
    <mergeCell ref="HZC199:HZD199"/>
    <mergeCell ref="HZK199:HZL199"/>
    <mergeCell ref="HUE199:HUF199"/>
    <mergeCell ref="HUM199:HUN199"/>
    <mergeCell ref="HUU199:HUV199"/>
    <mergeCell ref="HVC199:HVD199"/>
    <mergeCell ref="HVK199:HVL199"/>
    <mergeCell ref="HVS199:HVT199"/>
    <mergeCell ref="HWA199:HWB199"/>
    <mergeCell ref="HWI199:HWJ199"/>
    <mergeCell ref="HWQ199:HWR199"/>
    <mergeCell ref="HRK199:HRL199"/>
    <mergeCell ref="HRS199:HRT199"/>
    <mergeCell ref="HSA199:HSB199"/>
    <mergeCell ref="HSI199:HSJ199"/>
    <mergeCell ref="HSQ199:HSR199"/>
    <mergeCell ref="HSY199:HSZ199"/>
    <mergeCell ref="HTG199:HTH199"/>
    <mergeCell ref="HTO199:HTP199"/>
    <mergeCell ref="HTW199:HTX199"/>
    <mergeCell ref="IKU199:IKV199"/>
    <mergeCell ref="ILC199:ILD199"/>
    <mergeCell ref="ILK199:ILL199"/>
    <mergeCell ref="ILS199:ILT199"/>
    <mergeCell ref="IMA199:IMB199"/>
    <mergeCell ref="IMI199:IMJ199"/>
    <mergeCell ref="IMQ199:IMR199"/>
    <mergeCell ref="IMY199:IMZ199"/>
    <mergeCell ref="ING199:INH199"/>
    <mergeCell ref="IIA199:IIB199"/>
    <mergeCell ref="III199:IIJ199"/>
    <mergeCell ref="IIQ199:IIR199"/>
    <mergeCell ref="IIY199:IIZ199"/>
    <mergeCell ref="IJG199:IJH199"/>
    <mergeCell ref="IJO199:IJP199"/>
    <mergeCell ref="IJW199:IJX199"/>
    <mergeCell ref="IKE199:IKF199"/>
    <mergeCell ref="IKM199:IKN199"/>
    <mergeCell ref="IFG199:IFH199"/>
    <mergeCell ref="IFO199:IFP199"/>
    <mergeCell ref="IFW199:IFX199"/>
    <mergeCell ref="IGE199:IGF199"/>
    <mergeCell ref="IGM199:IGN199"/>
    <mergeCell ref="IGU199:IGV199"/>
    <mergeCell ref="IHC199:IHD199"/>
    <mergeCell ref="IHK199:IHL199"/>
    <mergeCell ref="IHS199:IHT199"/>
    <mergeCell ref="ICM199:ICN199"/>
    <mergeCell ref="ICU199:ICV199"/>
    <mergeCell ref="IDC199:IDD199"/>
    <mergeCell ref="IDK199:IDL199"/>
    <mergeCell ref="IDS199:IDT199"/>
    <mergeCell ref="IEA199:IEB199"/>
    <mergeCell ref="IEI199:IEJ199"/>
    <mergeCell ref="IEQ199:IER199"/>
    <mergeCell ref="IEY199:IEZ199"/>
    <mergeCell ref="IVW199:IVX199"/>
    <mergeCell ref="IWE199:IWF199"/>
    <mergeCell ref="IWM199:IWN199"/>
    <mergeCell ref="IWU199:IWV199"/>
    <mergeCell ref="IXC199:IXD199"/>
    <mergeCell ref="IXK199:IXL199"/>
    <mergeCell ref="IXS199:IXT199"/>
    <mergeCell ref="IYA199:IYB199"/>
    <mergeCell ref="IYI199:IYJ199"/>
    <mergeCell ref="ITC199:ITD199"/>
    <mergeCell ref="ITK199:ITL199"/>
    <mergeCell ref="ITS199:ITT199"/>
    <mergeCell ref="IUA199:IUB199"/>
    <mergeCell ref="IUI199:IUJ199"/>
    <mergeCell ref="IUQ199:IUR199"/>
    <mergeCell ref="IUY199:IUZ199"/>
    <mergeCell ref="IVG199:IVH199"/>
    <mergeCell ref="IVO199:IVP199"/>
    <mergeCell ref="IQI199:IQJ199"/>
    <mergeCell ref="IQQ199:IQR199"/>
    <mergeCell ref="IQY199:IQZ199"/>
    <mergeCell ref="IRG199:IRH199"/>
    <mergeCell ref="IRO199:IRP199"/>
    <mergeCell ref="IRW199:IRX199"/>
    <mergeCell ref="ISE199:ISF199"/>
    <mergeCell ref="ISM199:ISN199"/>
    <mergeCell ref="ISU199:ISV199"/>
    <mergeCell ref="INO199:INP199"/>
    <mergeCell ref="INW199:INX199"/>
    <mergeCell ref="IOE199:IOF199"/>
    <mergeCell ref="IOM199:ION199"/>
    <mergeCell ref="IOU199:IOV199"/>
    <mergeCell ref="IPC199:IPD199"/>
    <mergeCell ref="IPK199:IPL199"/>
    <mergeCell ref="IPS199:IPT199"/>
    <mergeCell ref="IQA199:IQB199"/>
    <mergeCell ref="JGY199:JGZ199"/>
    <mergeCell ref="JHG199:JHH199"/>
    <mergeCell ref="JHO199:JHP199"/>
    <mergeCell ref="JHW199:JHX199"/>
    <mergeCell ref="JIE199:JIF199"/>
    <mergeCell ref="JIM199:JIN199"/>
    <mergeCell ref="JIU199:JIV199"/>
    <mergeCell ref="JJC199:JJD199"/>
    <mergeCell ref="JJK199:JJL199"/>
    <mergeCell ref="JEE199:JEF199"/>
    <mergeCell ref="JEM199:JEN199"/>
    <mergeCell ref="JEU199:JEV199"/>
    <mergeCell ref="JFC199:JFD199"/>
    <mergeCell ref="JFK199:JFL199"/>
    <mergeCell ref="JFS199:JFT199"/>
    <mergeCell ref="JGA199:JGB199"/>
    <mergeCell ref="JGI199:JGJ199"/>
    <mergeCell ref="JGQ199:JGR199"/>
    <mergeCell ref="JBK199:JBL199"/>
    <mergeCell ref="JBS199:JBT199"/>
    <mergeCell ref="JCA199:JCB199"/>
    <mergeCell ref="JCI199:JCJ199"/>
    <mergeCell ref="JCQ199:JCR199"/>
    <mergeCell ref="JCY199:JCZ199"/>
    <mergeCell ref="JDG199:JDH199"/>
    <mergeCell ref="JDO199:JDP199"/>
    <mergeCell ref="JDW199:JDX199"/>
    <mergeCell ref="IYQ199:IYR199"/>
    <mergeCell ref="IYY199:IYZ199"/>
    <mergeCell ref="IZG199:IZH199"/>
    <mergeCell ref="IZO199:IZP199"/>
    <mergeCell ref="IZW199:IZX199"/>
    <mergeCell ref="JAE199:JAF199"/>
    <mergeCell ref="JAM199:JAN199"/>
    <mergeCell ref="JAU199:JAV199"/>
    <mergeCell ref="JBC199:JBD199"/>
    <mergeCell ref="JSA199:JSB199"/>
    <mergeCell ref="JSI199:JSJ199"/>
    <mergeCell ref="JSQ199:JSR199"/>
    <mergeCell ref="JSY199:JSZ199"/>
    <mergeCell ref="JTG199:JTH199"/>
    <mergeCell ref="JTO199:JTP199"/>
    <mergeCell ref="JTW199:JTX199"/>
    <mergeCell ref="JUE199:JUF199"/>
    <mergeCell ref="JUM199:JUN199"/>
    <mergeCell ref="JPG199:JPH199"/>
    <mergeCell ref="JPO199:JPP199"/>
    <mergeCell ref="JPW199:JPX199"/>
    <mergeCell ref="JQE199:JQF199"/>
    <mergeCell ref="JQM199:JQN199"/>
    <mergeCell ref="JQU199:JQV199"/>
    <mergeCell ref="JRC199:JRD199"/>
    <mergeCell ref="JRK199:JRL199"/>
    <mergeCell ref="JRS199:JRT199"/>
    <mergeCell ref="JMM199:JMN199"/>
    <mergeCell ref="JMU199:JMV199"/>
    <mergeCell ref="JNC199:JND199"/>
    <mergeCell ref="JNK199:JNL199"/>
    <mergeCell ref="JNS199:JNT199"/>
    <mergeCell ref="JOA199:JOB199"/>
    <mergeCell ref="JOI199:JOJ199"/>
    <mergeCell ref="JOQ199:JOR199"/>
    <mergeCell ref="JOY199:JOZ199"/>
    <mergeCell ref="JJS199:JJT199"/>
    <mergeCell ref="JKA199:JKB199"/>
    <mergeCell ref="JKI199:JKJ199"/>
    <mergeCell ref="JKQ199:JKR199"/>
    <mergeCell ref="JKY199:JKZ199"/>
    <mergeCell ref="JLG199:JLH199"/>
    <mergeCell ref="JLO199:JLP199"/>
    <mergeCell ref="JLW199:JLX199"/>
    <mergeCell ref="JME199:JMF199"/>
    <mergeCell ref="KDC199:KDD199"/>
    <mergeCell ref="KDK199:KDL199"/>
    <mergeCell ref="KDS199:KDT199"/>
    <mergeCell ref="KEA199:KEB199"/>
    <mergeCell ref="KEI199:KEJ199"/>
    <mergeCell ref="KEQ199:KER199"/>
    <mergeCell ref="KEY199:KEZ199"/>
    <mergeCell ref="KFG199:KFH199"/>
    <mergeCell ref="KFO199:KFP199"/>
    <mergeCell ref="KAI199:KAJ199"/>
    <mergeCell ref="KAQ199:KAR199"/>
    <mergeCell ref="KAY199:KAZ199"/>
    <mergeCell ref="KBG199:KBH199"/>
    <mergeCell ref="KBO199:KBP199"/>
    <mergeCell ref="KBW199:KBX199"/>
    <mergeCell ref="KCE199:KCF199"/>
    <mergeCell ref="KCM199:KCN199"/>
    <mergeCell ref="KCU199:KCV199"/>
    <mergeCell ref="JXO199:JXP199"/>
    <mergeCell ref="JXW199:JXX199"/>
    <mergeCell ref="JYE199:JYF199"/>
    <mergeCell ref="JYM199:JYN199"/>
    <mergeCell ref="JYU199:JYV199"/>
    <mergeCell ref="JZC199:JZD199"/>
    <mergeCell ref="JZK199:JZL199"/>
    <mergeCell ref="JZS199:JZT199"/>
    <mergeCell ref="KAA199:KAB199"/>
    <mergeCell ref="JUU199:JUV199"/>
    <mergeCell ref="JVC199:JVD199"/>
    <mergeCell ref="JVK199:JVL199"/>
    <mergeCell ref="JVS199:JVT199"/>
    <mergeCell ref="JWA199:JWB199"/>
    <mergeCell ref="JWI199:JWJ199"/>
    <mergeCell ref="JWQ199:JWR199"/>
    <mergeCell ref="JWY199:JWZ199"/>
    <mergeCell ref="JXG199:JXH199"/>
    <mergeCell ref="KOE199:KOF199"/>
    <mergeCell ref="KOM199:KON199"/>
    <mergeCell ref="KOU199:KOV199"/>
    <mergeCell ref="KPC199:KPD199"/>
    <mergeCell ref="KPK199:KPL199"/>
    <mergeCell ref="KPS199:KPT199"/>
    <mergeCell ref="KQA199:KQB199"/>
    <mergeCell ref="KQI199:KQJ199"/>
    <mergeCell ref="KQQ199:KQR199"/>
    <mergeCell ref="KLK199:KLL199"/>
    <mergeCell ref="KLS199:KLT199"/>
    <mergeCell ref="KMA199:KMB199"/>
    <mergeCell ref="KMI199:KMJ199"/>
    <mergeCell ref="KMQ199:KMR199"/>
    <mergeCell ref="KMY199:KMZ199"/>
    <mergeCell ref="KNG199:KNH199"/>
    <mergeCell ref="KNO199:KNP199"/>
    <mergeCell ref="KNW199:KNX199"/>
    <mergeCell ref="KIQ199:KIR199"/>
    <mergeCell ref="KIY199:KIZ199"/>
    <mergeCell ref="KJG199:KJH199"/>
    <mergeCell ref="KJO199:KJP199"/>
    <mergeCell ref="KJW199:KJX199"/>
    <mergeCell ref="KKE199:KKF199"/>
    <mergeCell ref="KKM199:KKN199"/>
    <mergeCell ref="KKU199:KKV199"/>
    <mergeCell ref="KLC199:KLD199"/>
    <mergeCell ref="KFW199:KFX199"/>
    <mergeCell ref="KGE199:KGF199"/>
    <mergeCell ref="KGM199:KGN199"/>
    <mergeCell ref="KGU199:KGV199"/>
    <mergeCell ref="KHC199:KHD199"/>
    <mergeCell ref="KHK199:KHL199"/>
    <mergeCell ref="KHS199:KHT199"/>
    <mergeCell ref="KIA199:KIB199"/>
    <mergeCell ref="KII199:KIJ199"/>
    <mergeCell ref="KZG199:KZH199"/>
    <mergeCell ref="KZO199:KZP199"/>
    <mergeCell ref="KZW199:KZX199"/>
    <mergeCell ref="LAE199:LAF199"/>
    <mergeCell ref="LAM199:LAN199"/>
    <mergeCell ref="LAU199:LAV199"/>
    <mergeCell ref="LBC199:LBD199"/>
    <mergeCell ref="LBK199:LBL199"/>
    <mergeCell ref="LBS199:LBT199"/>
    <mergeCell ref="KWM199:KWN199"/>
    <mergeCell ref="KWU199:KWV199"/>
    <mergeCell ref="KXC199:KXD199"/>
    <mergeCell ref="KXK199:KXL199"/>
    <mergeCell ref="KXS199:KXT199"/>
    <mergeCell ref="KYA199:KYB199"/>
    <mergeCell ref="KYI199:KYJ199"/>
    <mergeCell ref="KYQ199:KYR199"/>
    <mergeCell ref="KYY199:KYZ199"/>
    <mergeCell ref="KTS199:KTT199"/>
    <mergeCell ref="KUA199:KUB199"/>
    <mergeCell ref="KUI199:KUJ199"/>
    <mergeCell ref="KUQ199:KUR199"/>
    <mergeCell ref="KUY199:KUZ199"/>
    <mergeCell ref="KVG199:KVH199"/>
    <mergeCell ref="KVO199:KVP199"/>
    <mergeCell ref="KVW199:KVX199"/>
    <mergeCell ref="KWE199:KWF199"/>
    <mergeCell ref="KQY199:KQZ199"/>
    <mergeCell ref="KRG199:KRH199"/>
    <mergeCell ref="KRO199:KRP199"/>
    <mergeCell ref="KRW199:KRX199"/>
    <mergeCell ref="KSE199:KSF199"/>
    <mergeCell ref="KSM199:KSN199"/>
    <mergeCell ref="KSU199:KSV199"/>
    <mergeCell ref="KTC199:KTD199"/>
    <mergeCell ref="KTK199:KTL199"/>
    <mergeCell ref="LKI199:LKJ199"/>
    <mergeCell ref="LKQ199:LKR199"/>
    <mergeCell ref="LKY199:LKZ199"/>
    <mergeCell ref="LLG199:LLH199"/>
    <mergeCell ref="LLO199:LLP199"/>
    <mergeCell ref="LLW199:LLX199"/>
    <mergeCell ref="LME199:LMF199"/>
    <mergeCell ref="LMM199:LMN199"/>
    <mergeCell ref="LMU199:LMV199"/>
    <mergeCell ref="LHO199:LHP199"/>
    <mergeCell ref="LHW199:LHX199"/>
    <mergeCell ref="LIE199:LIF199"/>
    <mergeCell ref="LIM199:LIN199"/>
    <mergeCell ref="LIU199:LIV199"/>
    <mergeCell ref="LJC199:LJD199"/>
    <mergeCell ref="LJK199:LJL199"/>
    <mergeCell ref="LJS199:LJT199"/>
    <mergeCell ref="LKA199:LKB199"/>
    <mergeCell ref="LEU199:LEV199"/>
    <mergeCell ref="LFC199:LFD199"/>
    <mergeCell ref="LFK199:LFL199"/>
    <mergeCell ref="LFS199:LFT199"/>
    <mergeCell ref="LGA199:LGB199"/>
    <mergeCell ref="LGI199:LGJ199"/>
    <mergeCell ref="LGQ199:LGR199"/>
    <mergeCell ref="LGY199:LGZ199"/>
    <mergeCell ref="LHG199:LHH199"/>
    <mergeCell ref="LCA199:LCB199"/>
    <mergeCell ref="LCI199:LCJ199"/>
    <mergeCell ref="LCQ199:LCR199"/>
    <mergeCell ref="LCY199:LCZ199"/>
    <mergeCell ref="LDG199:LDH199"/>
    <mergeCell ref="LDO199:LDP199"/>
    <mergeCell ref="LDW199:LDX199"/>
    <mergeCell ref="LEE199:LEF199"/>
    <mergeCell ref="LEM199:LEN199"/>
    <mergeCell ref="LVK199:LVL199"/>
    <mergeCell ref="LVS199:LVT199"/>
    <mergeCell ref="LWA199:LWB199"/>
    <mergeCell ref="LWI199:LWJ199"/>
    <mergeCell ref="LWQ199:LWR199"/>
    <mergeCell ref="LWY199:LWZ199"/>
    <mergeCell ref="LXG199:LXH199"/>
    <mergeCell ref="LXO199:LXP199"/>
    <mergeCell ref="LXW199:LXX199"/>
    <mergeCell ref="LSQ199:LSR199"/>
    <mergeCell ref="LSY199:LSZ199"/>
    <mergeCell ref="LTG199:LTH199"/>
    <mergeCell ref="LTO199:LTP199"/>
    <mergeCell ref="LTW199:LTX199"/>
    <mergeCell ref="LUE199:LUF199"/>
    <mergeCell ref="LUM199:LUN199"/>
    <mergeCell ref="LUU199:LUV199"/>
    <mergeCell ref="LVC199:LVD199"/>
    <mergeCell ref="LPW199:LPX199"/>
    <mergeCell ref="LQE199:LQF199"/>
    <mergeCell ref="LQM199:LQN199"/>
    <mergeCell ref="LQU199:LQV199"/>
    <mergeCell ref="LRC199:LRD199"/>
    <mergeCell ref="LRK199:LRL199"/>
    <mergeCell ref="LRS199:LRT199"/>
    <mergeCell ref="LSA199:LSB199"/>
    <mergeCell ref="LSI199:LSJ199"/>
    <mergeCell ref="LNC199:LND199"/>
    <mergeCell ref="LNK199:LNL199"/>
    <mergeCell ref="LNS199:LNT199"/>
    <mergeCell ref="LOA199:LOB199"/>
    <mergeCell ref="LOI199:LOJ199"/>
    <mergeCell ref="LOQ199:LOR199"/>
    <mergeCell ref="LOY199:LOZ199"/>
    <mergeCell ref="LPG199:LPH199"/>
    <mergeCell ref="LPO199:LPP199"/>
    <mergeCell ref="MGM199:MGN199"/>
    <mergeCell ref="MGU199:MGV199"/>
    <mergeCell ref="MHC199:MHD199"/>
    <mergeCell ref="MHK199:MHL199"/>
    <mergeCell ref="MHS199:MHT199"/>
    <mergeCell ref="MIA199:MIB199"/>
    <mergeCell ref="MII199:MIJ199"/>
    <mergeCell ref="MIQ199:MIR199"/>
    <mergeCell ref="MIY199:MIZ199"/>
    <mergeCell ref="MDS199:MDT199"/>
    <mergeCell ref="MEA199:MEB199"/>
    <mergeCell ref="MEI199:MEJ199"/>
    <mergeCell ref="MEQ199:MER199"/>
    <mergeCell ref="MEY199:MEZ199"/>
    <mergeCell ref="MFG199:MFH199"/>
    <mergeCell ref="MFO199:MFP199"/>
    <mergeCell ref="MFW199:MFX199"/>
    <mergeCell ref="MGE199:MGF199"/>
    <mergeCell ref="MAY199:MAZ199"/>
    <mergeCell ref="MBG199:MBH199"/>
    <mergeCell ref="MBO199:MBP199"/>
    <mergeCell ref="MBW199:MBX199"/>
    <mergeCell ref="MCE199:MCF199"/>
    <mergeCell ref="MCM199:MCN199"/>
    <mergeCell ref="MCU199:MCV199"/>
    <mergeCell ref="MDC199:MDD199"/>
    <mergeCell ref="MDK199:MDL199"/>
    <mergeCell ref="LYE199:LYF199"/>
    <mergeCell ref="LYM199:LYN199"/>
    <mergeCell ref="LYU199:LYV199"/>
    <mergeCell ref="LZC199:LZD199"/>
    <mergeCell ref="LZK199:LZL199"/>
    <mergeCell ref="LZS199:LZT199"/>
    <mergeCell ref="MAA199:MAB199"/>
    <mergeCell ref="MAI199:MAJ199"/>
    <mergeCell ref="MAQ199:MAR199"/>
    <mergeCell ref="MRO199:MRP199"/>
    <mergeCell ref="MRW199:MRX199"/>
    <mergeCell ref="MSE199:MSF199"/>
    <mergeCell ref="MSM199:MSN199"/>
    <mergeCell ref="MSU199:MSV199"/>
    <mergeCell ref="MTC199:MTD199"/>
    <mergeCell ref="MTK199:MTL199"/>
    <mergeCell ref="MTS199:MTT199"/>
    <mergeCell ref="MUA199:MUB199"/>
    <mergeCell ref="MOU199:MOV199"/>
    <mergeCell ref="MPC199:MPD199"/>
    <mergeCell ref="MPK199:MPL199"/>
    <mergeCell ref="MPS199:MPT199"/>
    <mergeCell ref="MQA199:MQB199"/>
    <mergeCell ref="MQI199:MQJ199"/>
    <mergeCell ref="MQQ199:MQR199"/>
    <mergeCell ref="MQY199:MQZ199"/>
    <mergeCell ref="MRG199:MRH199"/>
    <mergeCell ref="MMA199:MMB199"/>
    <mergeCell ref="MMI199:MMJ199"/>
    <mergeCell ref="MMQ199:MMR199"/>
    <mergeCell ref="MMY199:MMZ199"/>
    <mergeCell ref="MNG199:MNH199"/>
    <mergeCell ref="MNO199:MNP199"/>
    <mergeCell ref="MNW199:MNX199"/>
    <mergeCell ref="MOE199:MOF199"/>
    <mergeCell ref="MOM199:MON199"/>
    <mergeCell ref="MJG199:MJH199"/>
    <mergeCell ref="MJO199:MJP199"/>
    <mergeCell ref="MJW199:MJX199"/>
    <mergeCell ref="MKE199:MKF199"/>
    <mergeCell ref="MKM199:MKN199"/>
    <mergeCell ref="MKU199:MKV199"/>
    <mergeCell ref="MLC199:MLD199"/>
    <mergeCell ref="MLK199:MLL199"/>
    <mergeCell ref="MLS199:MLT199"/>
    <mergeCell ref="NCQ199:NCR199"/>
    <mergeCell ref="NCY199:NCZ199"/>
    <mergeCell ref="NDG199:NDH199"/>
    <mergeCell ref="NDO199:NDP199"/>
    <mergeCell ref="NDW199:NDX199"/>
    <mergeCell ref="NEE199:NEF199"/>
    <mergeCell ref="NEM199:NEN199"/>
    <mergeCell ref="NEU199:NEV199"/>
    <mergeCell ref="NFC199:NFD199"/>
    <mergeCell ref="MZW199:MZX199"/>
    <mergeCell ref="NAE199:NAF199"/>
    <mergeCell ref="NAM199:NAN199"/>
    <mergeCell ref="NAU199:NAV199"/>
    <mergeCell ref="NBC199:NBD199"/>
    <mergeCell ref="NBK199:NBL199"/>
    <mergeCell ref="NBS199:NBT199"/>
    <mergeCell ref="NCA199:NCB199"/>
    <mergeCell ref="NCI199:NCJ199"/>
    <mergeCell ref="MXC199:MXD199"/>
    <mergeCell ref="MXK199:MXL199"/>
    <mergeCell ref="MXS199:MXT199"/>
    <mergeCell ref="MYA199:MYB199"/>
    <mergeCell ref="MYI199:MYJ199"/>
    <mergeCell ref="MYQ199:MYR199"/>
    <mergeCell ref="MYY199:MYZ199"/>
    <mergeCell ref="MZG199:MZH199"/>
    <mergeCell ref="MZO199:MZP199"/>
    <mergeCell ref="MUI199:MUJ199"/>
    <mergeCell ref="MUQ199:MUR199"/>
    <mergeCell ref="MUY199:MUZ199"/>
    <mergeCell ref="MVG199:MVH199"/>
    <mergeCell ref="MVO199:MVP199"/>
    <mergeCell ref="MVW199:MVX199"/>
    <mergeCell ref="MWE199:MWF199"/>
    <mergeCell ref="MWM199:MWN199"/>
    <mergeCell ref="MWU199:MWV199"/>
    <mergeCell ref="NNS199:NNT199"/>
    <mergeCell ref="NOA199:NOB199"/>
    <mergeCell ref="NOI199:NOJ199"/>
    <mergeCell ref="NOQ199:NOR199"/>
    <mergeCell ref="NOY199:NOZ199"/>
    <mergeCell ref="NPG199:NPH199"/>
    <mergeCell ref="NPO199:NPP199"/>
    <mergeCell ref="NPW199:NPX199"/>
    <mergeCell ref="NQE199:NQF199"/>
    <mergeCell ref="NKY199:NKZ199"/>
    <mergeCell ref="NLG199:NLH199"/>
    <mergeCell ref="NLO199:NLP199"/>
    <mergeCell ref="NLW199:NLX199"/>
    <mergeCell ref="NME199:NMF199"/>
    <mergeCell ref="NMM199:NMN199"/>
    <mergeCell ref="NMU199:NMV199"/>
    <mergeCell ref="NNC199:NND199"/>
    <mergeCell ref="NNK199:NNL199"/>
    <mergeCell ref="NIE199:NIF199"/>
    <mergeCell ref="NIM199:NIN199"/>
    <mergeCell ref="NIU199:NIV199"/>
    <mergeCell ref="NJC199:NJD199"/>
    <mergeCell ref="NJK199:NJL199"/>
    <mergeCell ref="NJS199:NJT199"/>
    <mergeCell ref="NKA199:NKB199"/>
    <mergeCell ref="NKI199:NKJ199"/>
    <mergeCell ref="NKQ199:NKR199"/>
    <mergeCell ref="NFK199:NFL199"/>
    <mergeCell ref="NFS199:NFT199"/>
    <mergeCell ref="NGA199:NGB199"/>
    <mergeCell ref="NGI199:NGJ199"/>
    <mergeCell ref="NGQ199:NGR199"/>
    <mergeCell ref="NGY199:NGZ199"/>
    <mergeCell ref="NHG199:NHH199"/>
    <mergeCell ref="NHO199:NHP199"/>
    <mergeCell ref="NHW199:NHX199"/>
    <mergeCell ref="NYU199:NYV199"/>
    <mergeCell ref="NZC199:NZD199"/>
    <mergeCell ref="NZK199:NZL199"/>
    <mergeCell ref="NZS199:NZT199"/>
    <mergeCell ref="OAA199:OAB199"/>
    <mergeCell ref="OAI199:OAJ199"/>
    <mergeCell ref="OAQ199:OAR199"/>
    <mergeCell ref="OAY199:OAZ199"/>
    <mergeCell ref="OBG199:OBH199"/>
    <mergeCell ref="NWA199:NWB199"/>
    <mergeCell ref="NWI199:NWJ199"/>
    <mergeCell ref="NWQ199:NWR199"/>
    <mergeCell ref="NWY199:NWZ199"/>
    <mergeCell ref="NXG199:NXH199"/>
    <mergeCell ref="NXO199:NXP199"/>
    <mergeCell ref="NXW199:NXX199"/>
    <mergeCell ref="NYE199:NYF199"/>
    <mergeCell ref="NYM199:NYN199"/>
    <mergeCell ref="NTG199:NTH199"/>
    <mergeCell ref="NTO199:NTP199"/>
    <mergeCell ref="NTW199:NTX199"/>
    <mergeCell ref="NUE199:NUF199"/>
    <mergeCell ref="NUM199:NUN199"/>
    <mergeCell ref="NUU199:NUV199"/>
    <mergeCell ref="NVC199:NVD199"/>
    <mergeCell ref="NVK199:NVL199"/>
    <mergeCell ref="NVS199:NVT199"/>
    <mergeCell ref="NQM199:NQN199"/>
    <mergeCell ref="NQU199:NQV199"/>
    <mergeCell ref="NRC199:NRD199"/>
    <mergeCell ref="NRK199:NRL199"/>
    <mergeCell ref="NRS199:NRT199"/>
    <mergeCell ref="NSA199:NSB199"/>
    <mergeCell ref="NSI199:NSJ199"/>
    <mergeCell ref="NSQ199:NSR199"/>
    <mergeCell ref="NSY199:NSZ199"/>
    <mergeCell ref="OJW199:OJX199"/>
    <mergeCell ref="OKE199:OKF199"/>
    <mergeCell ref="OKM199:OKN199"/>
    <mergeCell ref="OKU199:OKV199"/>
    <mergeCell ref="OLC199:OLD199"/>
    <mergeCell ref="OLK199:OLL199"/>
    <mergeCell ref="OLS199:OLT199"/>
    <mergeCell ref="OMA199:OMB199"/>
    <mergeCell ref="OMI199:OMJ199"/>
    <mergeCell ref="OHC199:OHD199"/>
    <mergeCell ref="OHK199:OHL199"/>
    <mergeCell ref="OHS199:OHT199"/>
    <mergeCell ref="OIA199:OIB199"/>
    <mergeCell ref="OII199:OIJ199"/>
    <mergeCell ref="OIQ199:OIR199"/>
    <mergeCell ref="OIY199:OIZ199"/>
    <mergeCell ref="OJG199:OJH199"/>
    <mergeCell ref="OJO199:OJP199"/>
    <mergeCell ref="OEI199:OEJ199"/>
    <mergeCell ref="OEQ199:OER199"/>
    <mergeCell ref="OEY199:OEZ199"/>
    <mergeCell ref="OFG199:OFH199"/>
    <mergeCell ref="OFO199:OFP199"/>
    <mergeCell ref="OFW199:OFX199"/>
    <mergeCell ref="OGE199:OGF199"/>
    <mergeCell ref="OGM199:OGN199"/>
    <mergeCell ref="OGU199:OGV199"/>
    <mergeCell ref="OBO199:OBP199"/>
    <mergeCell ref="OBW199:OBX199"/>
    <mergeCell ref="OCE199:OCF199"/>
    <mergeCell ref="OCM199:OCN199"/>
    <mergeCell ref="OCU199:OCV199"/>
    <mergeCell ref="ODC199:ODD199"/>
    <mergeCell ref="ODK199:ODL199"/>
    <mergeCell ref="ODS199:ODT199"/>
    <mergeCell ref="OEA199:OEB199"/>
    <mergeCell ref="OUY199:OUZ199"/>
    <mergeCell ref="OVG199:OVH199"/>
    <mergeCell ref="OVO199:OVP199"/>
    <mergeCell ref="OVW199:OVX199"/>
    <mergeCell ref="OWE199:OWF199"/>
    <mergeCell ref="OWM199:OWN199"/>
    <mergeCell ref="OWU199:OWV199"/>
    <mergeCell ref="OXC199:OXD199"/>
    <mergeCell ref="OXK199:OXL199"/>
    <mergeCell ref="OSE199:OSF199"/>
    <mergeCell ref="OSM199:OSN199"/>
    <mergeCell ref="OSU199:OSV199"/>
    <mergeCell ref="OTC199:OTD199"/>
    <mergeCell ref="OTK199:OTL199"/>
    <mergeCell ref="OTS199:OTT199"/>
    <mergeCell ref="OUA199:OUB199"/>
    <mergeCell ref="OUI199:OUJ199"/>
    <mergeCell ref="OUQ199:OUR199"/>
    <mergeCell ref="OPK199:OPL199"/>
    <mergeCell ref="OPS199:OPT199"/>
    <mergeCell ref="OQA199:OQB199"/>
    <mergeCell ref="OQI199:OQJ199"/>
    <mergeCell ref="OQQ199:OQR199"/>
    <mergeCell ref="OQY199:OQZ199"/>
    <mergeCell ref="ORG199:ORH199"/>
    <mergeCell ref="ORO199:ORP199"/>
    <mergeCell ref="ORW199:ORX199"/>
    <mergeCell ref="OMQ199:OMR199"/>
    <mergeCell ref="OMY199:OMZ199"/>
    <mergeCell ref="ONG199:ONH199"/>
    <mergeCell ref="ONO199:ONP199"/>
    <mergeCell ref="ONW199:ONX199"/>
    <mergeCell ref="OOE199:OOF199"/>
    <mergeCell ref="OOM199:OON199"/>
    <mergeCell ref="OOU199:OOV199"/>
    <mergeCell ref="OPC199:OPD199"/>
    <mergeCell ref="PGA199:PGB199"/>
    <mergeCell ref="PGI199:PGJ199"/>
    <mergeCell ref="PGQ199:PGR199"/>
    <mergeCell ref="PGY199:PGZ199"/>
    <mergeCell ref="PHG199:PHH199"/>
    <mergeCell ref="PHO199:PHP199"/>
    <mergeCell ref="PHW199:PHX199"/>
    <mergeCell ref="PIE199:PIF199"/>
    <mergeCell ref="PIM199:PIN199"/>
    <mergeCell ref="PDG199:PDH199"/>
    <mergeCell ref="PDO199:PDP199"/>
    <mergeCell ref="PDW199:PDX199"/>
    <mergeCell ref="PEE199:PEF199"/>
    <mergeCell ref="PEM199:PEN199"/>
    <mergeCell ref="PEU199:PEV199"/>
    <mergeCell ref="PFC199:PFD199"/>
    <mergeCell ref="PFK199:PFL199"/>
    <mergeCell ref="PFS199:PFT199"/>
    <mergeCell ref="PAM199:PAN199"/>
    <mergeCell ref="PAU199:PAV199"/>
    <mergeCell ref="PBC199:PBD199"/>
    <mergeCell ref="PBK199:PBL199"/>
    <mergeCell ref="PBS199:PBT199"/>
    <mergeCell ref="PCA199:PCB199"/>
    <mergeCell ref="PCI199:PCJ199"/>
    <mergeCell ref="PCQ199:PCR199"/>
    <mergeCell ref="PCY199:PCZ199"/>
    <mergeCell ref="OXS199:OXT199"/>
    <mergeCell ref="OYA199:OYB199"/>
    <mergeCell ref="OYI199:OYJ199"/>
    <mergeCell ref="OYQ199:OYR199"/>
    <mergeCell ref="OYY199:OYZ199"/>
    <mergeCell ref="OZG199:OZH199"/>
    <mergeCell ref="OZO199:OZP199"/>
    <mergeCell ref="OZW199:OZX199"/>
    <mergeCell ref="PAE199:PAF199"/>
    <mergeCell ref="PRC199:PRD199"/>
    <mergeCell ref="PRK199:PRL199"/>
    <mergeCell ref="PRS199:PRT199"/>
    <mergeCell ref="PSA199:PSB199"/>
    <mergeCell ref="PSI199:PSJ199"/>
    <mergeCell ref="PSQ199:PSR199"/>
    <mergeCell ref="PSY199:PSZ199"/>
    <mergeCell ref="PTG199:PTH199"/>
    <mergeCell ref="PTO199:PTP199"/>
    <mergeCell ref="POI199:POJ199"/>
    <mergeCell ref="POQ199:POR199"/>
    <mergeCell ref="POY199:POZ199"/>
    <mergeCell ref="PPG199:PPH199"/>
    <mergeCell ref="PPO199:PPP199"/>
    <mergeCell ref="PPW199:PPX199"/>
    <mergeCell ref="PQE199:PQF199"/>
    <mergeCell ref="PQM199:PQN199"/>
    <mergeCell ref="PQU199:PQV199"/>
    <mergeCell ref="PLO199:PLP199"/>
    <mergeCell ref="PLW199:PLX199"/>
    <mergeCell ref="PME199:PMF199"/>
    <mergeCell ref="PMM199:PMN199"/>
    <mergeCell ref="PMU199:PMV199"/>
    <mergeCell ref="PNC199:PND199"/>
    <mergeCell ref="PNK199:PNL199"/>
    <mergeCell ref="PNS199:PNT199"/>
    <mergeCell ref="POA199:POB199"/>
    <mergeCell ref="PIU199:PIV199"/>
    <mergeCell ref="PJC199:PJD199"/>
    <mergeCell ref="PJK199:PJL199"/>
    <mergeCell ref="PJS199:PJT199"/>
    <mergeCell ref="PKA199:PKB199"/>
    <mergeCell ref="PKI199:PKJ199"/>
    <mergeCell ref="PKQ199:PKR199"/>
    <mergeCell ref="PKY199:PKZ199"/>
    <mergeCell ref="PLG199:PLH199"/>
    <mergeCell ref="QCE199:QCF199"/>
    <mergeCell ref="QCM199:QCN199"/>
    <mergeCell ref="QCU199:QCV199"/>
    <mergeCell ref="QDC199:QDD199"/>
    <mergeCell ref="QDK199:QDL199"/>
    <mergeCell ref="QDS199:QDT199"/>
    <mergeCell ref="QEA199:QEB199"/>
    <mergeCell ref="QEI199:QEJ199"/>
    <mergeCell ref="QEQ199:QER199"/>
    <mergeCell ref="PZK199:PZL199"/>
    <mergeCell ref="PZS199:PZT199"/>
    <mergeCell ref="QAA199:QAB199"/>
    <mergeCell ref="QAI199:QAJ199"/>
    <mergeCell ref="QAQ199:QAR199"/>
    <mergeCell ref="QAY199:QAZ199"/>
    <mergeCell ref="QBG199:QBH199"/>
    <mergeCell ref="QBO199:QBP199"/>
    <mergeCell ref="QBW199:QBX199"/>
    <mergeCell ref="PWQ199:PWR199"/>
    <mergeCell ref="PWY199:PWZ199"/>
    <mergeCell ref="PXG199:PXH199"/>
    <mergeCell ref="PXO199:PXP199"/>
    <mergeCell ref="PXW199:PXX199"/>
    <mergeCell ref="PYE199:PYF199"/>
    <mergeCell ref="PYM199:PYN199"/>
    <mergeCell ref="PYU199:PYV199"/>
    <mergeCell ref="PZC199:PZD199"/>
    <mergeCell ref="PTW199:PTX199"/>
    <mergeCell ref="PUE199:PUF199"/>
    <mergeCell ref="PUM199:PUN199"/>
    <mergeCell ref="PUU199:PUV199"/>
    <mergeCell ref="PVC199:PVD199"/>
    <mergeCell ref="PVK199:PVL199"/>
    <mergeCell ref="PVS199:PVT199"/>
    <mergeCell ref="PWA199:PWB199"/>
    <mergeCell ref="PWI199:PWJ199"/>
    <mergeCell ref="QNG199:QNH199"/>
    <mergeCell ref="QNO199:QNP199"/>
    <mergeCell ref="QNW199:QNX199"/>
    <mergeCell ref="QOE199:QOF199"/>
    <mergeCell ref="QOM199:QON199"/>
    <mergeCell ref="QOU199:QOV199"/>
    <mergeCell ref="QPC199:QPD199"/>
    <mergeCell ref="QPK199:QPL199"/>
    <mergeCell ref="QPS199:QPT199"/>
    <mergeCell ref="QKM199:QKN199"/>
    <mergeCell ref="QKU199:QKV199"/>
    <mergeCell ref="QLC199:QLD199"/>
    <mergeCell ref="QLK199:QLL199"/>
    <mergeCell ref="QLS199:QLT199"/>
    <mergeCell ref="QMA199:QMB199"/>
    <mergeCell ref="QMI199:QMJ199"/>
    <mergeCell ref="QMQ199:QMR199"/>
    <mergeCell ref="QMY199:QMZ199"/>
    <mergeCell ref="QHS199:QHT199"/>
    <mergeCell ref="QIA199:QIB199"/>
    <mergeCell ref="QII199:QIJ199"/>
    <mergeCell ref="QIQ199:QIR199"/>
    <mergeCell ref="QIY199:QIZ199"/>
    <mergeCell ref="QJG199:QJH199"/>
    <mergeCell ref="QJO199:QJP199"/>
    <mergeCell ref="QJW199:QJX199"/>
    <mergeCell ref="QKE199:QKF199"/>
    <mergeCell ref="QEY199:QEZ199"/>
    <mergeCell ref="QFG199:QFH199"/>
    <mergeCell ref="QFO199:QFP199"/>
    <mergeCell ref="QFW199:QFX199"/>
    <mergeCell ref="QGE199:QGF199"/>
    <mergeCell ref="QGM199:QGN199"/>
    <mergeCell ref="QGU199:QGV199"/>
    <mergeCell ref="QHC199:QHD199"/>
    <mergeCell ref="QHK199:QHL199"/>
    <mergeCell ref="QYI199:QYJ199"/>
    <mergeCell ref="QYQ199:QYR199"/>
    <mergeCell ref="QYY199:QYZ199"/>
    <mergeCell ref="QZG199:QZH199"/>
    <mergeCell ref="QZO199:QZP199"/>
    <mergeCell ref="QZW199:QZX199"/>
    <mergeCell ref="RAE199:RAF199"/>
    <mergeCell ref="RAM199:RAN199"/>
    <mergeCell ref="RAU199:RAV199"/>
    <mergeCell ref="QVO199:QVP199"/>
    <mergeCell ref="QVW199:QVX199"/>
    <mergeCell ref="QWE199:QWF199"/>
    <mergeCell ref="QWM199:QWN199"/>
    <mergeCell ref="QWU199:QWV199"/>
    <mergeCell ref="QXC199:QXD199"/>
    <mergeCell ref="QXK199:QXL199"/>
    <mergeCell ref="QXS199:QXT199"/>
    <mergeCell ref="QYA199:QYB199"/>
    <mergeCell ref="QSU199:QSV199"/>
    <mergeCell ref="QTC199:QTD199"/>
    <mergeCell ref="QTK199:QTL199"/>
    <mergeCell ref="QTS199:QTT199"/>
    <mergeCell ref="QUA199:QUB199"/>
    <mergeCell ref="QUI199:QUJ199"/>
    <mergeCell ref="QUQ199:QUR199"/>
    <mergeCell ref="QUY199:QUZ199"/>
    <mergeCell ref="QVG199:QVH199"/>
    <mergeCell ref="QQA199:QQB199"/>
    <mergeCell ref="QQI199:QQJ199"/>
    <mergeCell ref="QQQ199:QQR199"/>
    <mergeCell ref="QQY199:QQZ199"/>
    <mergeCell ref="QRG199:QRH199"/>
    <mergeCell ref="QRO199:QRP199"/>
    <mergeCell ref="QRW199:QRX199"/>
    <mergeCell ref="QSE199:QSF199"/>
    <mergeCell ref="QSM199:QSN199"/>
    <mergeCell ref="RJK199:RJL199"/>
    <mergeCell ref="RJS199:RJT199"/>
    <mergeCell ref="RKA199:RKB199"/>
    <mergeCell ref="RKI199:RKJ199"/>
    <mergeCell ref="RKQ199:RKR199"/>
    <mergeCell ref="RKY199:RKZ199"/>
    <mergeCell ref="RLG199:RLH199"/>
    <mergeCell ref="RLO199:RLP199"/>
    <mergeCell ref="RLW199:RLX199"/>
    <mergeCell ref="RGQ199:RGR199"/>
    <mergeCell ref="RGY199:RGZ199"/>
    <mergeCell ref="RHG199:RHH199"/>
    <mergeCell ref="RHO199:RHP199"/>
    <mergeCell ref="RHW199:RHX199"/>
    <mergeCell ref="RIE199:RIF199"/>
    <mergeCell ref="RIM199:RIN199"/>
    <mergeCell ref="RIU199:RIV199"/>
    <mergeCell ref="RJC199:RJD199"/>
    <mergeCell ref="RDW199:RDX199"/>
    <mergeCell ref="REE199:REF199"/>
    <mergeCell ref="REM199:REN199"/>
    <mergeCell ref="REU199:REV199"/>
    <mergeCell ref="RFC199:RFD199"/>
    <mergeCell ref="RFK199:RFL199"/>
    <mergeCell ref="RFS199:RFT199"/>
    <mergeCell ref="RGA199:RGB199"/>
    <mergeCell ref="RGI199:RGJ199"/>
    <mergeCell ref="RBC199:RBD199"/>
    <mergeCell ref="RBK199:RBL199"/>
    <mergeCell ref="RBS199:RBT199"/>
    <mergeCell ref="RCA199:RCB199"/>
    <mergeCell ref="RCI199:RCJ199"/>
    <mergeCell ref="RCQ199:RCR199"/>
    <mergeCell ref="RCY199:RCZ199"/>
    <mergeCell ref="RDG199:RDH199"/>
    <mergeCell ref="RDO199:RDP199"/>
    <mergeCell ref="RUM199:RUN199"/>
    <mergeCell ref="RUU199:RUV199"/>
    <mergeCell ref="RVC199:RVD199"/>
    <mergeCell ref="RVK199:RVL199"/>
    <mergeCell ref="RVS199:RVT199"/>
    <mergeCell ref="RWA199:RWB199"/>
    <mergeCell ref="RWI199:RWJ199"/>
    <mergeCell ref="RWQ199:RWR199"/>
    <mergeCell ref="RWY199:RWZ199"/>
    <mergeCell ref="RRS199:RRT199"/>
    <mergeCell ref="RSA199:RSB199"/>
    <mergeCell ref="RSI199:RSJ199"/>
    <mergeCell ref="RSQ199:RSR199"/>
    <mergeCell ref="RSY199:RSZ199"/>
    <mergeCell ref="RTG199:RTH199"/>
    <mergeCell ref="RTO199:RTP199"/>
    <mergeCell ref="RTW199:RTX199"/>
    <mergeCell ref="RUE199:RUF199"/>
    <mergeCell ref="ROY199:ROZ199"/>
    <mergeCell ref="RPG199:RPH199"/>
    <mergeCell ref="RPO199:RPP199"/>
    <mergeCell ref="RPW199:RPX199"/>
    <mergeCell ref="RQE199:RQF199"/>
    <mergeCell ref="RQM199:RQN199"/>
    <mergeCell ref="RQU199:RQV199"/>
    <mergeCell ref="RRC199:RRD199"/>
    <mergeCell ref="RRK199:RRL199"/>
    <mergeCell ref="RME199:RMF199"/>
    <mergeCell ref="RMM199:RMN199"/>
    <mergeCell ref="RMU199:RMV199"/>
    <mergeCell ref="RNC199:RND199"/>
    <mergeCell ref="RNK199:RNL199"/>
    <mergeCell ref="RNS199:RNT199"/>
    <mergeCell ref="ROA199:ROB199"/>
    <mergeCell ref="ROI199:ROJ199"/>
    <mergeCell ref="ROQ199:ROR199"/>
    <mergeCell ref="SFO199:SFP199"/>
    <mergeCell ref="SFW199:SFX199"/>
    <mergeCell ref="SGE199:SGF199"/>
    <mergeCell ref="SGM199:SGN199"/>
    <mergeCell ref="SGU199:SGV199"/>
    <mergeCell ref="SHC199:SHD199"/>
    <mergeCell ref="SHK199:SHL199"/>
    <mergeCell ref="SHS199:SHT199"/>
    <mergeCell ref="SIA199:SIB199"/>
    <mergeCell ref="SCU199:SCV199"/>
    <mergeCell ref="SDC199:SDD199"/>
    <mergeCell ref="SDK199:SDL199"/>
    <mergeCell ref="SDS199:SDT199"/>
    <mergeCell ref="SEA199:SEB199"/>
    <mergeCell ref="SEI199:SEJ199"/>
    <mergeCell ref="SEQ199:SER199"/>
    <mergeCell ref="SEY199:SEZ199"/>
    <mergeCell ref="SFG199:SFH199"/>
    <mergeCell ref="SAA199:SAB199"/>
    <mergeCell ref="SAI199:SAJ199"/>
    <mergeCell ref="SAQ199:SAR199"/>
    <mergeCell ref="SAY199:SAZ199"/>
    <mergeCell ref="SBG199:SBH199"/>
    <mergeCell ref="SBO199:SBP199"/>
    <mergeCell ref="SBW199:SBX199"/>
    <mergeCell ref="SCE199:SCF199"/>
    <mergeCell ref="SCM199:SCN199"/>
    <mergeCell ref="RXG199:RXH199"/>
    <mergeCell ref="RXO199:RXP199"/>
    <mergeCell ref="RXW199:RXX199"/>
    <mergeCell ref="RYE199:RYF199"/>
    <mergeCell ref="RYM199:RYN199"/>
    <mergeCell ref="RYU199:RYV199"/>
    <mergeCell ref="RZC199:RZD199"/>
    <mergeCell ref="RZK199:RZL199"/>
    <mergeCell ref="RZS199:RZT199"/>
    <mergeCell ref="SQQ199:SQR199"/>
    <mergeCell ref="SQY199:SQZ199"/>
    <mergeCell ref="SRG199:SRH199"/>
    <mergeCell ref="SRO199:SRP199"/>
    <mergeCell ref="SRW199:SRX199"/>
    <mergeCell ref="SSE199:SSF199"/>
    <mergeCell ref="SSM199:SSN199"/>
    <mergeCell ref="SSU199:SSV199"/>
    <mergeCell ref="STC199:STD199"/>
    <mergeCell ref="SNW199:SNX199"/>
    <mergeCell ref="SOE199:SOF199"/>
    <mergeCell ref="SOM199:SON199"/>
    <mergeCell ref="SOU199:SOV199"/>
    <mergeCell ref="SPC199:SPD199"/>
    <mergeCell ref="SPK199:SPL199"/>
    <mergeCell ref="SPS199:SPT199"/>
    <mergeCell ref="SQA199:SQB199"/>
    <mergeCell ref="SQI199:SQJ199"/>
    <mergeCell ref="SLC199:SLD199"/>
    <mergeCell ref="SLK199:SLL199"/>
    <mergeCell ref="SLS199:SLT199"/>
    <mergeCell ref="SMA199:SMB199"/>
    <mergeCell ref="SMI199:SMJ199"/>
    <mergeCell ref="SMQ199:SMR199"/>
    <mergeCell ref="SMY199:SMZ199"/>
    <mergeCell ref="SNG199:SNH199"/>
    <mergeCell ref="SNO199:SNP199"/>
    <mergeCell ref="SII199:SIJ199"/>
    <mergeCell ref="SIQ199:SIR199"/>
    <mergeCell ref="SIY199:SIZ199"/>
    <mergeCell ref="SJG199:SJH199"/>
    <mergeCell ref="SJO199:SJP199"/>
    <mergeCell ref="SJW199:SJX199"/>
    <mergeCell ref="SKE199:SKF199"/>
    <mergeCell ref="SKM199:SKN199"/>
    <mergeCell ref="SKU199:SKV199"/>
    <mergeCell ref="TBS199:TBT199"/>
    <mergeCell ref="TCA199:TCB199"/>
    <mergeCell ref="TCI199:TCJ199"/>
    <mergeCell ref="TCQ199:TCR199"/>
    <mergeCell ref="TCY199:TCZ199"/>
    <mergeCell ref="TDG199:TDH199"/>
    <mergeCell ref="TDO199:TDP199"/>
    <mergeCell ref="TDW199:TDX199"/>
    <mergeCell ref="TEE199:TEF199"/>
    <mergeCell ref="SYY199:SYZ199"/>
    <mergeCell ref="SZG199:SZH199"/>
    <mergeCell ref="SZO199:SZP199"/>
    <mergeCell ref="SZW199:SZX199"/>
    <mergeCell ref="TAE199:TAF199"/>
    <mergeCell ref="TAM199:TAN199"/>
    <mergeCell ref="TAU199:TAV199"/>
    <mergeCell ref="TBC199:TBD199"/>
    <mergeCell ref="TBK199:TBL199"/>
    <mergeCell ref="SWE199:SWF199"/>
    <mergeCell ref="SWM199:SWN199"/>
    <mergeCell ref="SWU199:SWV199"/>
    <mergeCell ref="SXC199:SXD199"/>
    <mergeCell ref="SXK199:SXL199"/>
    <mergeCell ref="SXS199:SXT199"/>
    <mergeCell ref="SYA199:SYB199"/>
    <mergeCell ref="SYI199:SYJ199"/>
    <mergeCell ref="SYQ199:SYR199"/>
    <mergeCell ref="STK199:STL199"/>
    <mergeCell ref="STS199:STT199"/>
    <mergeCell ref="SUA199:SUB199"/>
    <mergeCell ref="SUI199:SUJ199"/>
    <mergeCell ref="SUQ199:SUR199"/>
    <mergeCell ref="SUY199:SUZ199"/>
    <mergeCell ref="SVG199:SVH199"/>
    <mergeCell ref="SVO199:SVP199"/>
    <mergeCell ref="SVW199:SVX199"/>
    <mergeCell ref="TMU199:TMV199"/>
    <mergeCell ref="TNC199:TND199"/>
    <mergeCell ref="TNK199:TNL199"/>
    <mergeCell ref="TNS199:TNT199"/>
    <mergeCell ref="TOA199:TOB199"/>
    <mergeCell ref="TOI199:TOJ199"/>
    <mergeCell ref="TOQ199:TOR199"/>
    <mergeCell ref="TOY199:TOZ199"/>
    <mergeCell ref="TPG199:TPH199"/>
    <mergeCell ref="TKA199:TKB199"/>
    <mergeCell ref="TKI199:TKJ199"/>
    <mergeCell ref="TKQ199:TKR199"/>
    <mergeCell ref="TKY199:TKZ199"/>
    <mergeCell ref="TLG199:TLH199"/>
    <mergeCell ref="TLO199:TLP199"/>
    <mergeCell ref="TLW199:TLX199"/>
    <mergeCell ref="TME199:TMF199"/>
    <mergeCell ref="TMM199:TMN199"/>
    <mergeCell ref="THG199:THH199"/>
    <mergeCell ref="THO199:THP199"/>
    <mergeCell ref="THW199:THX199"/>
    <mergeCell ref="TIE199:TIF199"/>
    <mergeCell ref="TIM199:TIN199"/>
    <mergeCell ref="TIU199:TIV199"/>
    <mergeCell ref="TJC199:TJD199"/>
    <mergeCell ref="TJK199:TJL199"/>
    <mergeCell ref="TJS199:TJT199"/>
    <mergeCell ref="TEM199:TEN199"/>
    <mergeCell ref="TEU199:TEV199"/>
    <mergeCell ref="TFC199:TFD199"/>
    <mergeCell ref="TFK199:TFL199"/>
    <mergeCell ref="TFS199:TFT199"/>
    <mergeCell ref="TGA199:TGB199"/>
    <mergeCell ref="TGI199:TGJ199"/>
    <mergeCell ref="TGQ199:TGR199"/>
    <mergeCell ref="TGY199:TGZ199"/>
    <mergeCell ref="TXW199:TXX199"/>
    <mergeCell ref="TYE199:TYF199"/>
    <mergeCell ref="TYM199:TYN199"/>
    <mergeCell ref="TYU199:TYV199"/>
    <mergeCell ref="TZC199:TZD199"/>
    <mergeCell ref="TZK199:TZL199"/>
    <mergeCell ref="TZS199:TZT199"/>
    <mergeCell ref="UAA199:UAB199"/>
    <mergeCell ref="UAI199:UAJ199"/>
    <mergeCell ref="TVC199:TVD199"/>
    <mergeCell ref="TVK199:TVL199"/>
    <mergeCell ref="TVS199:TVT199"/>
    <mergeCell ref="TWA199:TWB199"/>
    <mergeCell ref="TWI199:TWJ199"/>
    <mergeCell ref="TWQ199:TWR199"/>
    <mergeCell ref="TWY199:TWZ199"/>
    <mergeCell ref="TXG199:TXH199"/>
    <mergeCell ref="TXO199:TXP199"/>
    <mergeCell ref="TSI199:TSJ199"/>
    <mergeCell ref="TSQ199:TSR199"/>
    <mergeCell ref="TSY199:TSZ199"/>
    <mergeCell ref="TTG199:TTH199"/>
    <mergeCell ref="TTO199:TTP199"/>
    <mergeCell ref="TTW199:TTX199"/>
    <mergeCell ref="TUE199:TUF199"/>
    <mergeCell ref="TUM199:TUN199"/>
    <mergeCell ref="TUU199:TUV199"/>
    <mergeCell ref="TPO199:TPP199"/>
    <mergeCell ref="TPW199:TPX199"/>
    <mergeCell ref="TQE199:TQF199"/>
    <mergeCell ref="TQM199:TQN199"/>
    <mergeCell ref="TQU199:TQV199"/>
    <mergeCell ref="TRC199:TRD199"/>
    <mergeCell ref="TRK199:TRL199"/>
    <mergeCell ref="TRS199:TRT199"/>
    <mergeCell ref="TSA199:TSB199"/>
    <mergeCell ref="UIY199:UIZ199"/>
    <mergeCell ref="UJG199:UJH199"/>
    <mergeCell ref="UJO199:UJP199"/>
    <mergeCell ref="UJW199:UJX199"/>
    <mergeCell ref="UKE199:UKF199"/>
    <mergeCell ref="UKM199:UKN199"/>
    <mergeCell ref="UKU199:UKV199"/>
    <mergeCell ref="ULC199:ULD199"/>
    <mergeCell ref="ULK199:ULL199"/>
    <mergeCell ref="UGE199:UGF199"/>
    <mergeCell ref="UGM199:UGN199"/>
    <mergeCell ref="UGU199:UGV199"/>
    <mergeCell ref="UHC199:UHD199"/>
    <mergeCell ref="UHK199:UHL199"/>
    <mergeCell ref="UHS199:UHT199"/>
    <mergeCell ref="UIA199:UIB199"/>
    <mergeCell ref="UII199:UIJ199"/>
    <mergeCell ref="UIQ199:UIR199"/>
    <mergeCell ref="UDK199:UDL199"/>
    <mergeCell ref="UDS199:UDT199"/>
    <mergeCell ref="UEA199:UEB199"/>
    <mergeCell ref="UEI199:UEJ199"/>
    <mergeCell ref="UEQ199:UER199"/>
    <mergeCell ref="UEY199:UEZ199"/>
    <mergeCell ref="UFG199:UFH199"/>
    <mergeCell ref="UFO199:UFP199"/>
    <mergeCell ref="UFW199:UFX199"/>
    <mergeCell ref="UAQ199:UAR199"/>
    <mergeCell ref="UAY199:UAZ199"/>
    <mergeCell ref="UBG199:UBH199"/>
    <mergeCell ref="UBO199:UBP199"/>
    <mergeCell ref="UBW199:UBX199"/>
    <mergeCell ref="UCE199:UCF199"/>
    <mergeCell ref="UCM199:UCN199"/>
    <mergeCell ref="UCU199:UCV199"/>
    <mergeCell ref="UDC199:UDD199"/>
    <mergeCell ref="UUA199:UUB199"/>
    <mergeCell ref="UUI199:UUJ199"/>
    <mergeCell ref="UUQ199:UUR199"/>
    <mergeCell ref="UUY199:UUZ199"/>
    <mergeCell ref="UVG199:UVH199"/>
    <mergeCell ref="UVO199:UVP199"/>
    <mergeCell ref="UVW199:UVX199"/>
    <mergeCell ref="UWE199:UWF199"/>
    <mergeCell ref="UWM199:UWN199"/>
    <mergeCell ref="URG199:URH199"/>
    <mergeCell ref="URO199:URP199"/>
    <mergeCell ref="URW199:URX199"/>
    <mergeCell ref="USE199:USF199"/>
    <mergeCell ref="USM199:USN199"/>
    <mergeCell ref="USU199:USV199"/>
    <mergeCell ref="UTC199:UTD199"/>
    <mergeCell ref="UTK199:UTL199"/>
    <mergeCell ref="UTS199:UTT199"/>
    <mergeCell ref="UOM199:UON199"/>
    <mergeCell ref="UOU199:UOV199"/>
    <mergeCell ref="UPC199:UPD199"/>
    <mergeCell ref="UPK199:UPL199"/>
    <mergeCell ref="UPS199:UPT199"/>
    <mergeCell ref="UQA199:UQB199"/>
    <mergeCell ref="UQI199:UQJ199"/>
    <mergeCell ref="UQQ199:UQR199"/>
    <mergeCell ref="UQY199:UQZ199"/>
    <mergeCell ref="ULS199:ULT199"/>
    <mergeCell ref="UMA199:UMB199"/>
    <mergeCell ref="UMI199:UMJ199"/>
    <mergeCell ref="UMQ199:UMR199"/>
    <mergeCell ref="UMY199:UMZ199"/>
    <mergeCell ref="UNG199:UNH199"/>
    <mergeCell ref="UNO199:UNP199"/>
    <mergeCell ref="UNW199:UNX199"/>
    <mergeCell ref="UOE199:UOF199"/>
    <mergeCell ref="VFC199:VFD199"/>
    <mergeCell ref="VFK199:VFL199"/>
    <mergeCell ref="VFS199:VFT199"/>
    <mergeCell ref="VGA199:VGB199"/>
    <mergeCell ref="VGI199:VGJ199"/>
    <mergeCell ref="VGQ199:VGR199"/>
    <mergeCell ref="VGY199:VGZ199"/>
    <mergeCell ref="VHG199:VHH199"/>
    <mergeCell ref="VHO199:VHP199"/>
    <mergeCell ref="VCI199:VCJ199"/>
    <mergeCell ref="VCQ199:VCR199"/>
    <mergeCell ref="VCY199:VCZ199"/>
    <mergeCell ref="VDG199:VDH199"/>
    <mergeCell ref="VDO199:VDP199"/>
    <mergeCell ref="VDW199:VDX199"/>
    <mergeCell ref="VEE199:VEF199"/>
    <mergeCell ref="VEM199:VEN199"/>
    <mergeCell ref="VEU199:VEV199"/>
    <mergeCell ref="UZO199:UZP199"/>
    <mergeCell ref="UZW199:UZX199"/>
    <mergeCell ref="VAE199:VAF199"/>
    <mergeCell ref="VAM199:VAN199"/>
    <mergeCell ref="VAU199:VAV199"/>
    <mergeCell ref="VBC199:VBD199"/>
    <mergeCell ref="VBK199:VBL199"/>
    <mergeCell ref="VBS199:VBT199"/>
    <mergeCell ref="VCA199:VCB199"/>
    <mergeCell ref="UWU199:UWV199"/>
    <mergeCell ref="UXC199:UXD199"/>
    <mergeCell ref="UXK199:UXL199"/>
    <mergeCell ref="UXS199:UXT199"/>
    <mergeCell ref="UYA199:UYB199"/>
    <mergeCell ref="UYI199:UYJ199"/>
    <mergeCell ref="UYQ199:UYR199"/>
    <mergeCell ref="UYY199:UYZ199"/>
    <mergeCell ref="UZG199:UZH199"/>
    <mergeCell ref="VQE199:VQF199"/>
    <mergeCell ref="VQM199:VQN199"/>
    <mergeCell ref="VQU199:VQV199"/>
    <mergeCell ref="VRC199:VRD199"/>
    <mergeCell ref="VRK199:VRL199"/>
    <mergeCell ref="VRS199:VRT199"/>
    <mergeCell ref="VSA199:VSB199"/>
    <mergeCell ref="VSI199:VSJ199"/>
    <mergeCell ref="VSQ199:VSR199"/>
    <mergeCell ref="VNK199:VNL199"/>
    <mergeCell ref="VNS199:VNT199"/>
    <mergeCell ref="VOA199:VOB199"/>
    <mergeCell ref="VOI199:VOJ199"/>
    <mergeCell ref="VOQ199:VOR199"/>
    <mergeCell ref="VOY199:VOZ199"/>
    <mergeCell ref="VPG199:VPH199"/>
    <mergeCell ref="VPO199:VPP199"/>
    <mergeCell ref="VPW199:VPX199"/>
    <mergeCell ref="VKQ199:VKR199"/>
    <mergeCell ref="VKY199:VKZ199"/>
    <mergeCell ref="VLG199:VLH199"/>
    <mergeCell ref="VLO199:VLP199"/>
    <mergeCell ref="VLW199:VLX199"/>
    <mergeCell ref="VME199:VMF199"/>
    <mergeCell ref="VMM199:VMN199"/>
    <mergeCell ref="VMU199:VMV199"/>
    <mergeCell ref="VNC199:VND199"/>
    <mergeCell ref="VHW199:VHX199"/>
    <mergeCell ref="VIE199:VIF199"/>
    <mergeCell ref="VIM199:VIN199"/>
    <mergeCell ref="VIU199:VIV199"/>
    <mergeCell ref="VJC199:VJD199"/>
    <mergeCell ref="VJK199:VJL199"/>
    <mergeCell ref="VJS199:VJT199"/>
    <mergeCell ref="VKA199:VKB199"/>
    <mergeCell ref="VKI199:VKJ199"/>
    <mergeCell ref="WBG199:WBH199"/>
    <mergeCell ref="WBO199:WBP199"/>
    <mergeCell ref="WBW199:WBX199"/>
    <mergeCell ref="WCE199:WCF199"/>
    <mergeCell ref="WCM199:WCN199"/>
    <mergeCell ref="WCU199:WCV199"/>
    <mergeCell ref="WDC199:WDD199"/>
    <mergeCell ref="WDK199:WDL199"/>
    <mergeCell ref="WDS199:WDT199"/>
    <mergeCell ref="VYM199:VYN199"/>
    <mergeCell ref="VYU199:VYV199"/>
    <mergeCell ref="VZC199:VZD199"/>
    <mergeCell ref="VZK199:VZL199"/>
    <mergeCell ref="VZS199:VZT199"/>
    <mergeCell ref="WAA199:WAB199"/>
    <mergeCell ref="WAI199:WAJ199"/>
    <mergeCell ref="WAQ199:WAR199"/>
    <mergeCell ref="WAY199:WAZ199"/>
    <mergeCell ref="VVS199:VVT199"/>
    <mergeCell ref="VWA199:VWB199"/>
    <mergeCell ref="VWI199:VWJ199"/>
    <mergeCell ref="VWQ199:VWR199"/>
    <mergeCell ref="VWY199:VWZ199"/>
    <mergeCell ref="VXG199:VXH199"/>
    <mergeCell ref="VXO199:VXP199"/>
    <mergeCell ref="VXW199:VXX199"/>
    <mergeCell ref="VYE199:VYF199"/>
    <mergeCell ref="VSY199:VSZ199"/>
    <mergeCell ref="VTG199:VTH199"/>
    <mergeCell ref="VTO199:VTP199"/>
    <mergeCell ref="VTW199:VTX199"/>
    <mergeCell ref="VUE199:VUF199"/>
    <mergeCell ref="VUM199:VUN199"/>
    <mergeCell ref="VUU199:VUV199"/>
    <mergeCell ref="VVC199:VVD199"/>
    <mergeCell ref="VVK199:VVL199"/>
    <mergeCell ref="WQQ199:WQR199"/>
    <mergeCell ref="WQY199:WQZ199"/>
    <mergeCell ref="WRG199:WRH199"/>
    <mergeCell ref="WRO199:WRP199"/>
    <mergeCell ref="WMI199:WMJ199"/>
    <mergeCell ref="WMQ199:WMR199"/>
    <mergeCell ref="WMY199:WMZ199"/>
    <mergeCell ref="WNG199:WNH199"/>
    <mergeCell ref="WNO199:WNP199"/>
    <mergeCell ref="WNW199:WNX199"/>
    <mergeCell ref="WOE199:WOF199"/>
    <mergeCell ref="WOM199:WON199"/>
    <mergeCell ref="WOU199:WOV199"/>
    <mergeCell ref="WJO199:WJP199"/>
    <mergeCell ref="WJW199:WJX199"/>
    <mergeCell ref="WKE199:WKF199"/>
    <mergeCell ref="WKM199:WKN199"/>
    <mergeCell ref="WKU199:WKV199"/>
    <mergeCell ref="WLC199:WLD199"/>
    <mergeCell ref="WLK199:WLL199"/>
    <mergeCell ref="WLS199:WLT199"/>
    <mergeCell ref="WMA199:WMB199"/>
    <mergeCell ref="WGU199:WGV199"/>
    <mergeCell ref="WHC199:WHD199"/>
    <mergeCell ref="WHK199:WHL199"/>
    <mergeCell ref="WHS199:WHT199"/>
    <mergeCell ref="WIA199:WIB199"/>
    <mergeCell ref="WII199:WIJ199"/>
    <mergeCell ref="WIQ199:WIR199"/>
    <mergeCell ref="WIY199:WIZ199"/>
    <mergeCell ref="WJG199:WJH199"/>
    <mergeCell ref="WEA199:WEB199"/>
    <mergeCell ref="WEI199:WEJ199"/>
    <mergeCell ref="WEQ199:WER199"/>
    <mergeCell ref="WEY199:WEZ199"/>
    <mergeCell ref="WFG199:WFH199"/>
    <mergeCell ref="WFO199:WFP199"/>
    <mergeCell ref="WFW199:WFX199"/>
    <mergeCell ref="WGE199:WGF199"/>
    <mergeCell ref="WGM199:WGN199"/>
    <mergeCell ref="XCY199:XCZ199"/>
    <mergeCell ref="XDG199:XDH199"/>
    <mergeCell ref="A200:B200"/>
    <mergeCell ref="M200:N200"/>
    <mergeCell ref="U200:V200"/>
    <mergeCell ref="AC200:AD200"/>
    <mergeCell ref="AK200:AL200"/>
    <mergeCell ref="AS200:AT200"/>
    <mergeCell ref="BA200:BB200"/>
    <mergeCell ref="BI200:BJ200"/>
    <mergeCell ref="BQ200:BR200"/>
    <mergeCell ref="BY200:BZ200"/>
    <mergeCell ref="CG200:CH200"/>
    <mergeCell ref="CO200:CP200"/>
    <mergeCell ref="CW200:CX200"/>
    <mergeCell ref="DE200:DF200"/>
    <mergeCell ref="DM200:DN200"/>
    <mergeCell ref="DU200:DV200"/>
    <mergeCell ref="EC200:ED200"/>
    <mergeCell ref="EK200:EL200"/>
    <mergeCell ref="XAE199:XAF199"/>
    <mergeCell ref="XAM199:XAN199"/>
    <mergeCell ref="XAU199:XAV199"/>
    <mergeCell ref="XBC199:XBD199"/>
    <mergeCell ref="XBK199:XBL199"/>
    <mergeCell ref="XBS199:XBT199"/>
    <mergeCell ref="XCA199:XCB199"/>
    <mergeCell ref="XCI199:XCJ199"/>
    <mergeCell ref="XCQ199:XCR199"/>
    <mergeCell ref="WXK199:WXL199"/>
    <mergeCell ref="WXS199:WXT199"/>
    <mergeCell ref="WYA199:WYB199"/>
    <mergeCell ref="WYI199:WYJ199"/>
    <mergeCell ref="WYQ199:WYR199"/>
    <mergeCell ref="WYY199:WYZ199"/>
    <mergeCell ref="WZG199:WZH199"/>
    <mergeCell ref="WZO199:WZP199"/>
    <mergeCell ref="WZW199:WZX199"/>
    <mergeCell ref="WUQ199:WUR199"/>
    <mergeCell ref="WUY199:WUZ199"/>
    <mergeCell ref="WVG199:WVH199"/>
    <mergeCell ref="WVO199:WVP199"/>
    <mergeCell ref="WVW199:WVX199"/>
    <mergeCell ref="WWE199:WWF199"/>
    <mergeCell ref="WWM199:WWN199"/>
    <mergeCell ref="WWU199:WWV199"/>
    <mergeCell ref="WXC199:WXD199"/>
    <mergeCell ref="WRW199:WRX199"/>
    <mergeCell ref="WSE199:WSF199"/>
    <mergeCell ref="WSM199:WSN199"/>
    <mergeCell ref="WSU199:WSV199"/>
    <mergeCell ref="PG200:PH200"/>
    <mergeCell ref="PO200:PP200"/>
    <mergeCell ref="PW200:PX200"/>
    <mergeCell ref="WTC199:WTD199"/>
    <mergeCell ref="WTK199:WTL199"/>
    <mergeCell ref="WTS199:WTT199"/>
    <mergeCell ref="WUA199:WUB199"/>
    <mergeCell ref="WUI199:WUJ199"/>
    <mergeCell ref="WPC199:WPD199"/>
    <mergeCell ref="WPK199:WPL199"/>
    <mergeCell ref="WPS199:WPT199"/>
    <mergeCell ref="WQA199:WQB199"/>
    <mergeCell ref="WQI199:WQJ199"/>
    <mergeCell ref="MM200:MN200"/>
    <mergeCell ref="MU200:MV200"/>
    <mergeCell ref="NC200:ND200"/>
    <mergeCell ref="NK200:NL200"/>
    <mergeCell ref="NS200:NT200"/>
    <mergeCell ref="OA200:OB200"/>
    <mergeCell ref="OI200:OJ200"/>
    <mergeCell ref="OQ200:OR200"/>
    <mergeCell ref="OY200:OZ200"/>
    <mergeCell ref="KA200:KB200"/>
    <mergeCell ref="KI200:KJ200"/>
    <mergeCell ref="KQ200:KR200"/>
    <mergeCell ref="KY200:KZ200"/>
    <mergeCell ref="LG200:LH200"/>
    <mergeCell ref="LO200:LP200"/>
    <mergeCell ref="LW200:LX200"/>
    <mergeCell ref="ME200:MF200"/>
    <mergeCell ref="HM200:HN200"/>
    <mergeCell ref="HU200:HV200"/>
    <mergeCell ref="IC200:ID200"/>
    <mergeCell ref="IK200:IL200"/>
    <mergeCell ref="IS200:IT200"/>
    <mergeCell ref="JA200:JB200"/>
    <mergeCell ref="JI200:JJ200"/>
    <mergeCell ref="JQ200:JR200"/>
    <mergeCell ref="ES200:ET200"/>
    <mergeCell ref="FA200:FB200"/>
    <mergeCell ref="FI200:FJ200"/>
    <mergeCell ref="FQ200:FR200"/>
    <mergeCell ref="FY200:FZ200"/>
    <mergeCell ref="GG200:GH200"/>
    <mergeCell ref="GO200:GP200"/>
    <mergeCell ref="GW200:GX200"/>
    <mergeCell ref="HE200:HF200"/>
    <mergeCell ref="XO200:XP200"/>
    <mergeCell ref="XW200:XX200"/>
    <mergeCell ref="YE200:YF200"/>
    <mergeCell ref="YM200:YN200"/>
    <mergeCell ref="YU200:YV200"/>
    <mergeCell ref="ZC200:ZD200"/>
    <mergeCell ref="ZK200:ZL200"/>
    <mergeCell ref="ZS200:ZT200"/>
    <mergeCell ref="AAA200:AAB200"/>
    <mergeCell ref="UU200:UV200"/>
    <mergeCell ref="VC200:VD200"/>
    <mergeCell ref="VK200:VL200"/>
    <mergeCell ref="VS200:VT200"/>
    <mergeCell ref="WA200:WB200"/>
    <mergeCell ref="WI200:WJ200"/>
    <mergeCell ref="WQ200:WR200"/>
    <mergeCell ref="WY200:WZ200"/>
    <mergeCell ref="XG200:XH200"/>
    <mergeCell ref="SA200:SB200"/>
    <mergeCell ref="SI200:SJ200"/>
    <mergeCell ref="SQ200:SR200"/>
    <mergeCell ref="SY200:SZ200"/>
    <mergeCell ref="TG200:TH200"/>
    <mergeCell ref="TO200:TP200"/>
    <mergeCell ref="TW200:TX200"/>
    <mergeCell ref="UE200:UF200"/>
    <mergeCell ref="UM200:UN200"/>
    <mergeCell ref="QE200:QF200"/>
    <mergeCell ref="QM200:QN200"/>
    <mergeCell ref="QU200:QV200"/>
    <mergeCell ref="RC200:RD200"/>
    <mergeCell ref="RK200:RL200"/>
    <mergeCell ref="RS200:RT200"/>
    <mergeCell ref="AIQ200:AIR200"/>
    <mergeCell ref="AIY200:AIZ200"/>
    <mergeCell ref="AJG200:AJH200"/>
    <mergeCell ref="AJO200:AJP200"/>
    <mergeCell ref="AJW200:AJX200"/>
    <mergeCell ref="AKE200:AKF200"/>
    <mergeCell ref="AKM200:AKN200"/>
    <mergeCell ref="AKU200:AKV200"/>
    <mergeCell ref="ALC200:ALD200"/>
    <mergeCell ref="AFW200:AFX200"/>
    <mergeCell ref="AGE200:AGF200"/>
    <mergeCell ref="AGM200:AGN200"/>
    <mergeCell ref="AGU200:AGV200"/>
    <mergeCell ref="AHC200:AHD200"/>
    <mergeCell ref="AHK200:AHL200"/>
    <mergeCell ref="AHS200:AHT200"/>
    <mergeCell ref="AIA200:AIB200"/>
    <mergeCell ref="AII200:AIJ200"/>
    <mergeCell ref="ADC200:ADD200"/>
    <mergeCell ref="ADK200:ADL200"/>
    <mergeCell ref="ADS200:ADT200"/>
    <mergeCell ref="AEA200:AEB200"/>
    <mergeCell ref="AEI200:AEJ200"/>
    <mergeCell ref="AEQ200:AER200"/>
    <mergeCell ref="AEY200:AEZ200"/>
    <mergeCell ref="AFG200:AFH200"/>
    <mergeCell ref="AFO200:AFP200"/>
    <mergeCell ref="AAI200:AAJ200"/>
    <mergeCell ref="AAQ200:AAR200"/>
    <mergeCell ref="AAY200:AAZ200"/>
    <mergeCell ref="ABG200:ABH200"/>
    <mergeCell ref="ABO200:ABP200"/>
    <mergeCell ref="ABW200:ABX200"/>
    <mergeCell ref="ACE200:ACF200"/>
    <mergeCell ref="ACM200:ACN200"/>
    <mergeCell ref="ACU200:ACV200"/>
    <mergeCell ref="ATS200:ATT200"/>
    <mergeCell ref="AUA200:AUB200"/>
    <mergeCell ref="AUI200:AUJ200"/>
    <mergeCell ref="AUQ200:AUR200"/>
    <mergeCell ref="AUY200:AUZ200"/>
    <mergeCell ref="AVG200:AVH200"/>
    <mergeCell ref="AVO200:AVP200"/>
    <mergeCell ref="AVW200:AVX200"/>
    <mergeCell ref="AWE200:AWF200"/>
    <mergeCell ref="AQY200:AQZ200"/>
    <mergeCell ref="ARG200:ARH200"/>
    <mergeCell ref="ARO200:ARP200"/>
    <mergeCell ref="ARW200:ARX200"/>
    <mergeCell ref="ASE200:ASF200"/>
    <mergeCell ref="ASM200:ASN200"/>
    <mergeCell ref="ASU200:ASV200"/>
    <mergeCell ref="ATC200:ATD200"/>
    <mergeCell ref="ATK200:ATL200"/>
    <mergeCell ref="AOE200:AOF200"/>
    <mergeCell ref="AOM200:AON200"/>
    <mergeCell ref="AOU200:AOV200"/>
    <mergeCell ref="APC200:APD200"/>
    <mergeCell ref="APK200:APL200"/>
    <mergeCell ref="APS200:APT200"/>
    <mergeCell ref="AQA200:AQB200"/>
    <mergeCell ref="AQI200:AQJ200"/>
    <mergeCell ref="AQQ200:AQR200"/>
    <mergeCell ref="ALK200:ALL200"/>
    <mergeCell ref="ALS200:ALT200"/>
    <mergeCell ref="AMA200:AMB200"/>
    <mergeCell ref="AMI200:AMJ200"/>
    <mergeCell ref="AMQ200:AMR200"/>
    <mergeCell ref="AMY200:AMZ200"/>
    <mergeCell ref="ANG200:ANH200"/>
    <mergeCell ref="ANO200:ANP200"/>
    <mergeCell ref="ANW200:ANX200"/>
    <mergeCell ref="BEU200:BEV200"/>
    <mergeCell ref="BFC200:BFD200"/>
    <mergeCell ref="BFK200:BFL200"/>
    <mergeCell ref="BFS200:BFT200"/>
    <mergeCell ref="BGA200:BGB200"/>
    <mergeCell ref="BGI200:BGJ200"/>
    <mergeCell ref="BGQ200:BGR200"/>
    <mergeCell ref="BGY200:BGZ200"/>
    <mergeCell ref="BHG200:BHH200"/>
    <mergeCell ref="BCA200:BCB200"/>
    <mergeCell ref="BCI200:BCJ200"/>
    <mergeCell ref="BCQ200:BCR200"/>
    <mergeCell ref="BCY200:BCZ200"/>
    <mergeCell ref="BDG200:BDH200"/>
    <mergeCell ref="BDO200:BDP200"/>
    <mergeCell ref="BDW200:BDX200"/>
    <mergeCell ref="BEE200:BEF200"/>
    <mergeCell ref="BEM200:BEN200"/>
    <mergeCell ref="AZG200:AZH200"/>
    <mergeCell ref="AZO200:AZP200"/>
    <mergeCell ref="AZW200:AZX200"/>
    <mergeCell ref="BAE200:BAF200"/>
    <mergeCell ref="BAM200:BAN200"/>
    <mergeCell ref="BAU200:BAV200"/>
    <mergeCell ref="BBC200:BBD200"/>
    <mergeCell ref="BBK200:BBL200"/>
    <mergeCell ref="BBS200:BBT200"/>
    <mergeCell ref="AWM200:AWN200"/>
    <mergeCell ref="AWU200:AWV200"/>
    <mergeCell ref="AXC200:AXD200"/>
    <mergeCell ref="AXK200:AXL200"/>
    <mergeCell ref="AXS200:AXT200"/>
    <mergeCell ref="AYA200:AYB200"/>
    <mergeCell ref="AYI200:AYJ200"/>
    <mergeCell ref="AYQ200:AYR200"/>
    <mergeCell ref="AYY200:AYZ200"/>
    <mergeCell ref="BPW200:BPX200"/>
    <mergeCell ref="BQE200:BQF200"/>
    <mergeCell ref="BQM200:BQN200"/>
    <mergeCell ref="BQU200:BQV200"/>
    <mergeCell ref="BRC200:BRD200"/>
    <mergeCell ref="BRK200:BRL200"/>
    <mergeCell ref="BRS200:BRT200"/>
    <mergeCell ref="BSA200:BSB200"/>
    <mergeCell ref="BSI200:BSJ200"/>
    <mergeCell ref="BNC200:BND200"/>
    <mergeCell ref="BNK200:BNL200"/>
    <mergeCell ref="BNS200:BNT200"/>
    <mergeCell ref="BOA200:BOB200"/>
    <mergeCell ref="BOI200:BOJ200"/>
    <mergeCell ref="BOQ200:BOR200"/>
    <mergeCell ref="BOY200:BOZ200"/>
    <mergeCell ref="BPG200:BPH200"/>
    <mergeCell ref="BPO200:BPP200"/>
    <mergeCell ref="BKI200:BKJ200"/>
    <mergeCell ref="BKQ200:BKR200"/>
    <mergeCell ref="BKY200:BKZ200"/>
    <mergeCell ref="BLG200:BLH200"/>
    <mergeCell ref="BLO200:BLP200"/>
    <mergeCell ref="BLW200:BLX200"/>
    <mergeCell ref="BME200:BMF200"/>
    <mergeCell ref="BMM200:BMN200"/>
    <mergeCell ref="BMU200:BMV200"/>
    <mergeCell ref="BHO200:BHP200"/>
    <mergeCell ref="BHW200:BHX200"/>
    <mergeCell ref="BIE200:BIF200"/>
    <mergeCell ref="BIM200:BIN200"/>
    <mergeCell ref="BIU200:BIV200"/>
    <mergeCell ref="BJC200:BJD200"/>
    <mergeCell ref="BJK200:BJL200"/>
    <mergeCell ref="BJS200:BJT200"/>
    <mergeCell ref="BKA200:BKB200"/>
    <mergeCell ref="CAY200:CAZ200"/>
    <mergeCell ref="CBG200:CBH200"/>
    <mergeCell ref="CBO200:CBP200"/>
    <mergeCell ref="CBW200:CBX200"/>
    <mergeCell ref="CCE200:CCF200"/>
    <mergeCell ref="CCM200:CCN200"/>
    <mergeCell ref="CCU200:CCV200"/>
    <mergeCell ref="CDC200:CDD200"/>
    <mergeCell ref="CDK200:CDL200"/>
    <mergeCell ref="BYE200:BYF200"/>
    <mergeCell ref="BYM200:BYN200"/>
    <mergeCell ref="BYU200:BYV200"/>
    <mergeCell ref="BZC200:BZD200"/>
    <mergeCell ref="BZK200:BZL200"/>
    <mergeCell ref="BZS200:BZT200"/>
    <mergeCell ref="CAA200:CAB200"/>
    <mergeCell ref="CAI200:CAJ200"/>
    <mergeCell ref="CAQ200:CAR200"/>
    <mergeCell ref="BVK200:BVL200"/>
    <mergeCell ref="BVS200:BVT200"/>
    <mergeCell ref="BWA200:BWB200"/>
    <mergeCell ref="BWI200:BWJ200"/>
    <mergeCell ref="BWQ200:BWR200"/>
    <mergeCell ref="BWY200:BWZ200"/>
    <mergeCell ref="BXG200:BXH200"/>
    <mergeCell ref="BXO200:BXP200"/>
    <mergeCell ref="BXW200:BXX200"/>
    <mergeCell ref="BSQ200:BSR200"/>
    <mergeCell ref="BSY200:BSZ200"/>
    <mergeCell ref="BTG200:BTH200"/>
    <mergeCell ref="BTO200:BTP200"/>
    <mergeCell ref="BTW200:BTX200"/>
    <mergeCell ref="BUE200:BUF200"/>
    <mergeCell ref="BUM200:BUN200"/>
    <mergeCell ref="BUU200:BUV200"/>
    <mergeCell ref="BVC200:BVD200"/>
    <mergeCell ref="CMA200:CMB200"/>
    <mergeCell ref="CMI200:CMJ200"/>
    <mergeCell ref="CMQ200:CMR200"/>
    <mergeCell ref="CMY200:CMZ200"/>
    <mergeCell ref="CNG200:CNH200"/>
    <mergeCell ref="CNO200:CNP200"/>
    <mergeCell ref="CNW200:CNX200"/>
    <mergeCell ref="COE200:COF200"/>
    <mergeCell ref="COM200:CON200"/>
    <mergeCell ref="CJG200:CJH200"/>
    <mergeCell ref="CJO200:CJP200"/>
    <mergeCell ref="CJW200:CJX200"/>
    <mergeCell ref="CKE200:CKF200"/>
    <mergeCell ref="CKM200:CKN200"/>
    <mergeCell ref="CKU200:CKV200"/>
    <mergeCell ref="CLC200:CLD200"/>
    <mergeCell ref="CLK200:CLL200"/>
    <mergeCell ref="CLS200:CLT200"/>
    <mergeCell ref="CGM200:CGN200"/>
    <mergeCell ref="CGU200:CGV200"/>
    <mergeCell ref="CHC200:CHD200"/>
    <mergeCell ref="CHK200:CHL200"/>
    <mergeCell ref="CHS200:CHT200"/>
    <mergeCell ref="CIA200:CIB200"/>
    <mergeCell ref="CII200:CIJ200"/>
    <mergeCell ref="CIQ200:CIR200"/>
    <mergeCell ref="CIY200:CIZ200"/>
    <mergeCell ref="CDS200:CDT200"/>
    <mergeCell ref="CEA200:CEB200"/>
    <mergeCell ref="CEI200:CEJ200"/>
    <mergeCell ref="CEQ200:CER200"/>
    <mergeCell ref="CEY200:CEZ200"/>
    <mergeCell ref="CFG200:CFH200"/>
    <mergeCell ref="CFO200:CFP200"/>
    <mergeCell ref="CFW200:CFX200"/>
    <mergeCell ref="CGE200:CGF200"/>
    <mergeCell ref="CXC200:CXD200"/>
    <mergeCell ref="CXK200:CXL200"/>
    <mergeCell ref="CXS200:CXT200"/>
    <mergeCell ref="CYA200:CYB200"/>
    <mergeCell ref="CYI200:CYJ200"/>
    <mergeCell ref="CYQ200:CYR200"/>
    <mergeCell ref="CYY200:CYZ200"/>
    <mergeCell ref="CZG200:CZH200"/>
    <mergeCell ref="CZO200:CZP200"/>
    <mergeCell ref="CUI200:CUJ200"/>
    <mergeCell ref="CUQ200:CUR200"/>
    <mergeCell ref="CUY200:CUZ200"/>
    <mergeCell ref="CVG200:CVH200"/>
    <mergeCell ref="CVO200:CVP200"/>
    <mergeCell ref="CVW200:CVX200"/>
    <mergeCell ref="CWE200:CWF200"/>
    <mergeCell ref="CWM200:CWN200"/>
    <mergeCell ref="CWU200:CWV200"/>
    <mergeCell ref="CRO200:CRP200"/>
    <mergeCell ref="CRW200:CRX200"/>
    <mergeCell ref="CSE200:CSF200"/>
    <mergeCell ref="CSM200:CSN200"/>
    <mergeCell ref="CSU200:CSV200"/>
    <mergeCell ref="CTC200:CTD200"/>
    <mergeCell ref="CTK200:CTL200"/>
    <mergeCell ref="CTS200:CTT200"/>
    <mergeCell ref="CUA200:CUB200"/>
    <mergeCell ref="COU200:COV200"/>
    <mergeCell ref="CPC200:CPD200"/>
    <mergeCell ref="CPK200:CPL200"/>
    <mergeCell ref="CPS200:CPT200"/>
    <mergeCell ref="CQA200:CQB200"/>
    <mergeCell ref="CQI200:CQJ200"/>
    <mergeCell ref="CQQ200:CQR200"/>
    <mergeCell ref="CQY200:CQZ200"/>
    <mergeCell ref="CRG200:CRH200"/>
    <mergeCell ref="DIE200:DIF200"/>
    <mergeCell ref="DIM200:DIN200"/>
    <mergeCell ref="DIU200:DIV200"/>
    <mergeCell ref="DJC200:DJD200"/>
    <mergeCell ref="DJK200:DJL200"/>
    <mergeCell ref="DJS200:DJT200"/>
    <mergeCell ref="DKA200:DKB200"/>
    <mergeCell ref="DKI200:DKJ200"/>
    <mergeCell ref="DKQ200:DKR200"/>
    <mergeCell ref="DFK200:DFL200"/>
    <mergeCell ref="DFS200:DFT200"/>
    <mergeCell ref="DGA200:DGB200"/>
    <mergeCell ref="DGI200:DGJ200"/>
    <mergeCell ref="DGQ200:DGR200"/>
    <mergeCell ref="DGY200:DGZ200"/>
    <mergeCell ref="DHG200:DHH200"/>
    <mergeCell ref="DHO200:DHP200"/>
    <mergeCell ref="DHW200:DHX200"/>
    <mergeCell ref="DCQ200:DCR200"/>
    <mergeCell ref="DCY200:DCZ200"/>
    <mergeCell ref="DDG200:DDH200"/>
    <mergeCell ref="DDO200:DDP200"/>
    <mergeCell ref="DDW200:DDX200"/>
    <mergeCell ref="DEE200:DEF200"/>
    <mergeCell ref="DEM200:DEN200"/>
    <mergeCell ref="DEU200:DEV200"/>
    <mergeCell ref="DFC200:DFD200"/>
    <mergeCell ref="CZW200:CZX200"/>
    <mergeCell ref="DAE200:DAF200"/>
    <mergeCell ref="DAM200:DAN200"/>
    <mergeCell ref="DAU200:DAV200"/>
    <mergeCell ref="DBC200:DBD200"/>
    <mergeCell ref="DBK200:DBL200"/>
    <mergeCell ref="DBS200:DBT200"/>
    <mergeCell ref="DCA200:DCB200"/>
    <mergeCell ref="DCI200:DCJ200"/>
    <mergeCell ref="DTG200:DTH200"/>
    <mergeCell ref="DTO200:DTP200"/>
    <mergeCell ref="DTW200:DTX200"/>
    <mergeCell ref="DUE200:DUF200"/>
    <mergeCell ref="DUM200:DUN200"/>
    <mergeCell ref="DUU200:DUV200"/>
    <mergeCell ref="DVC200:DVD200"/>
    <mergeCell ref="DVK200:DVL200"/>
    <mergeCell ref="DVS200:DVT200"/>
    <mergeCell ref="DQM200:DQN200"/>
    <mergeCell ref="DQU200:DQV200"/>
    <mergeCell ref="DRC200:DRD200"/>
    <mergeCell ref="DRK200:DRL200"/>
    <mergeCell ref="DRS200:DRT200"/>
    <mergeCell ref="DSA200:DSB200"/>
    <mergeCell ref="DSI200:DSJ200"/>
    <mergeCell ref="DSQ200:DSR200"/>
    <mergeCell ref="DSY200:DSZ200"/>
    <mergeCell ref="DNS200:DNT200"/>
    <mergeCell ref="DOA200:DOB200"/>
    <mergeCell ref="DOI200:DOJ200"/>
    <mergeCell ref="DOQ200:DOR200"/>
    <mergeCell ref="DOY200:DOZ200"/>
    <mergeCell ref="DPG200:DPH200"/>
    <mergeCell ref="DPO200:DPP200"/>
    <mergeCell ref="DPW200:DPX200"/>
    <mergeCell ref="DQE200:DQF200"/>
    <mergeCell ref="DKY200:DKZ200"/>
    <mergeCell ref="DLG200:DLH200"/>
    <mergeCell ref="DLO200:DLP200"/>
    <mergeCell ref="DLW200:DLX200"/>
    <mergeCell ref="DME200:DMF200"/>
    <mergeCell ref="DMM200:DMN200"/>
    <mergeCell ref="DMU200:DMV200"/>
    <mergeCell ref="DNC200:DND200"/>
    <mergeCell ref="DNK200:DNL200"/>
    <mergeCell ref="EEI200:EEJ200"/>
    <mergeCell ref="EEQ200:EER200"/>
    <mergeCell ref="EEY200:EEZ200"/>
    <mergeCell ref="EFG200:EFH200"/>
    <mergeCell ref="EFO200:EFP200"/>
    <mergeCell ref="EFW200:EFX200"/>
    <mergeCell ref="EGE200:EGF200"/>
    <mergeCell ref="EGM200:EGN200"/>
    <mergeCell ref="EGU200:EGV200"/>
    <mergeCell ref="EBO200:EBP200"/>
    <mergeCell ref="EBW200:EBX200"/>
    <mergeCell ref="ECE200:ECF200"/>
    <mergeCell ref="ECM200:ECN200"/>
    <mergeCell ref="ECU200:ECV200"/>
    <mergeCell ref="EDC200:EDD200"/>
    <mergeCell ref="EDK200:EDL200"/>
    <mergeCell ref="EDS200:EDT200"/>
    <mergeCell ref="EEA200:EEB200"/>
    <mergeCell ref="DYU200:DYV200"/>
    <mergeCell ref="DZC200:DZD200"/>
    <mergeCell ref="DZK200:DZL200"/>
    <mergeCell ref="DZS200:DZT200"/>
    <mergeCell ref="EAA200:EAB200"/>
    <mergeCell ref="EAI200:EAJ200"/>
    <mergeCell ref="EAQ200:EAR200"/>
    <mergeCell ref="EAY200:EAZ200"/>
    <mergeCell ref="EBG200:EBH200"/>
    <mergeCell ref="DWA200:DWB200"/>
    <mergeCell ref="DWI200:DWJ200"/>
    <mergeCell ref="DWQ200:DWR200"/>
    <mergeCell ref="DWY200:DWZ200"/>
    <mergeCell ref="DXG200:DXH200"/>
    <mergeCell ref="DXO200:DXP200"/>
    <mergeCell ref="DXW200:DXX200"/>
    <mergeCell ref="DYE200:DYF200"/>
    <mergeCell ref="DYM200:DYN200"/>
    <mergeCell ref="EPK200:EPL200"/>
    <mergeCell ref="EPS200:EPT200"/>
    <mergeCell ref="EQA200:EQB200"/>
    <mergeCell ref="EQI200:EQJ200"/>
    <mergeCell ref="EQQ200:EQR200"/>
    <mergeCell ref="EQY200:EQZ200"/>
    <mergeCell ref="ERG200:ERH200"/>
    <mergeCell ref="ERO200:ERP200"/>
    <mergeCell ref="ERW200:ERX200"/>
    <mergeCell ref="EMQ200:EMR200"/>
    <mergeCell ref="EMY200:EMZ200"/>
    <mergeCell ref="ENG200:ENH200"/>
    <mergeCell ref="ENO200:ENP200"/>
    <mergeCell ref="ENW200:ENX200"/>
    <mergeCell ref="EOE200:EOF200"/>
    <mergeCell ref="EOM200:EON200"/>
    <mergeCell ref="EOU200:EOV200"/>
    <mergeCell ref="EPC200:EPD200"/>
    <mergeCell ref="EJW200:EJX200"/>
    <mergeCell ref="EKE200:EKF200"/>
    <mergeCell ref="EKM200:EKN200"/>
    <mergeCell ref="EKU200:EKV200"/>
    <mergeCell ref="ELC200:ELD200"/>
    <mergeCell ref="ELK200:ELL200"/>
    <mergeCell ref="ELS200:ELT200"/>
    <mergeCell ref="EMA200:EMB200"/>
    <mergeCell ref="EMI200:EMJ200"/>
    <mergeCell ref="EHC200:EHD200"/>
    <mergeCell ref="EHK200:EHL200"/>
    <mergeCell ref="EHS200:EHT200"/>
    <mergeCell ref="EIA200:EIB200"/>
    <mergeCell ref="EII200:EIJ200"/>
    <mergeCell ref="EIQ200:EIR200"/>
    <mergeCell ref="EIY200:EIZ200"/>
    <mergeCell ref="EJG200:EJH200"/>
    <mergeCell ref="EJO200:EJP200"/>
    <mergeCell ref="FAM200:FAN200"/>
    <mergeCell ref="FAU200:FAV200"/>
    <mergeCell ref="FBC200:FBD200"/>
    <mergeCell ref="FBK200:FBL200"/>
    <mergeCell ref="FBS200:FBT200"/>
    <mergeCell ref="FCA200:FCB200"/>
    <mergeCell ref="FCI200:FCJ200"/>
    <mergeCell ref="FCQ200:FCR200"/>
    <mergeCell ref="FCY200:FCZ200"/>
    <mergeCell ref="EXS200:EXT200"/>
    <mergeCell ref="EYA200:EYB200"/>
    <mergeCell ref="EYI200:EYJ200"/>
    <mergeCell ref="EYQ200:EYR200"/>
    <mergeCell ref="EYY200:EYZ200"/>
    <mergeCell ref="EZG200:EZH200"/>
    <mergeCell ref="EZO200:EZP200"/>
    <mergeCell ref="EZW200:EZX200"/>
    <mergeCell ref="FAE200:FAF200"/>
    <mergeCell ref="EUY200:EUZ200"/>
    <mergeCell ref="EVG200:EVH200"/>
    <mergeCell ref="EVO200:EVP200"/>
    <mergeCell ref="EVW200:EVX200"/>
    <mergeCell ref="EWE200:EWF200"/>
    <mergeCell ref="EWM200:EWN200"/>
    <mergeCell ref="EWU200:EWV200"/>
    <mergeCell ref="EXC200:EXD200"/>
    <mergeCell ref="EXK200:EXL200"/>
    <mergeCell ref="ESE200:ESF200"/>
    <mergeCell ref="ESM200:ESN200"/>
    <mergeCell ref="ESU200:ESV200"/>
    <mergeCell ref="ETC200:ETD200"/>
    <mergeCell ref="ETK200:ETL200"/>
    <mergeCell ref="ETS200:ETT200"/>
    <mergeCell ref="EUA200:EUB200"/>
    <mergeCell ref="EUI200:EUJ200"/>
    <mergeCell ref="EUQ200:EUR200"/>
    <mergeCell ref="FLO200:FLP200"/>
    <mergeCell ref="FLW200:FLX200"/>
    <mergeCell ref="FME200:FMF200"/>
    <mergeCell ref="FMM200:FMN200"/>
    <mergeCell ref="FMU200:FMV200"/>
    <mergeCell ref="FNC200:FND200"/>
    <mergeCell ref="FNK200:FNL200"/>
    <mergeCell ref="FNS200:FNT200"/>
    <mergeCell ref="FOA200:FOB200"/>
    <mergeCell ref="FIU200:FIV200"/>
    <mergeCell ref="FJC200:FJD200"/>
    <mergeCell ref="FJK200:FJL200"/>
    <mergeCell ref="FJS200:FJT200"/>
    <mergeCell ref="FKA200:FKB200"/>
    <mergeCell ref="FKI200:FKJ200"/>
    <mergeCell ref="FKQ200:FKR200"/>
    <mergeCell ref="FKY200:FKZ200"/>
    <mergeCell ref="FLG200:FLH200"/>
    <mergeCell ref="FGA200:FGB200"/>
    <mergeCell ref="FGI200:FGJ200"/>
    <mergeCell ref="FGQ200:FGR200"/>
    <mergeCell ref="FGY200:FGZ200"/>
    <mergeCell ref="FHG200:FHH200"/>
    <mergeCell ref="FHO200:FHP200"/>
    <mergeCell ref="FHW200:FHX200"/>
    <mergeCell ref="FIE200:FIF200"/>
    <mergeCell ref="FIM200:FIN200"/>
    <mergeCell ref="FDG200:FDH200"/>
    <mergeCell ref="FDO200:FDP200"/>
    <mergeCell ref="FDW200:FDX200"/>
    <mergeCell ref="FEE200:FEF200"/>
    <mergeCell ref="FEM200:FEN200"/>
    <mergeCell ref="FEU200:FEV200"/>
    <mergeCell ref="FFC200:FFD200"/>
    <mergeCell ref="FFK200:FFL200"/>
    <mergeCell ref="FFS200:FFT200"/>
    <mergeCell ref="FWQ200:FWR200"/>
    <mergeCell ref="FWY200:FWZ200"/>
    <mergeCell ref="FXG200:FXH200"/>
    <mergeCell ref="FXO200:FXP200"/>
    <mergeCell ref="FXW200:FXX200"/>
    <mergeCell ref="FYE200:FYF200"/>
    <mergeCell ref="FYM200:FYN200"/>
    <mergeCell ref="FYU200:FYV200"/>
    <mergeCell ref="FZC200:FZD200"/>
    <mergeCell ref="FTW200:FTX200"/>
    <mergeCell ref="FUE200:FUF200"/>
    <mergeCell ref="FUM200:FUN200"/>
    <mergeCell ref="FUU200:FUV200"/>
    <mergeCell ref="FVC200:FVD200"/>
    <mergeCell ref="FVK200:FVL200"/>
    <mergeCell ref="FVS200:FVT200"/>
    <mergeCell ref="FWA200:FWB200"/>
    <mergeCell ref="FWI200:FWJ200"/>
    <mergeCell ref="FRC200:FRD200"/>
    <mergeCell ref="FRK200:FRL200"/>
    <mergeCell ref="FRS200:FRT200"/>
    <mergeCell ref="FSA200:FSB200"/>
    <mergeCell ref="FSI200:FSJ200"/>
    <mergeCell ref="FSQ200:FSR200"/>
    <mergeCell ref="FSY200:FSZ200"/>
    <mergeCell ref="FTG200:FTH200"/>
    <mergeCell ref="FTO200:FTP200"/>
    <mergeCell ref="FOI200:FOJ200"/>
    <mergeCell ref="FOQ200:FOR200"/>
    <mergeCell ref="FOY200:FOZ200"/>
    <mergeCell ref="FPG200:FPH200"/>
    <mergeCell ref="FPO200:FPP200"/>
    <mergeCell ref="FPW200:FPX200"/>
    <mergeCell ref="FQE200:FQF200"/>
    <mergeCell ref="FQM200:FQN200"/>
    <mergeCell ref="FQU200:FQV200"/>
    <mergeCell ref="GHS200:GHT200"/>
    <mergeCell ref="GIA200:GIB200"/>
    <mergeCell ref="GII200:GIJ200"/>
    <mergeCell ref="GIQ200:GIR200"/>
    <mergeCell ref="GIY200:GIZ200"/>
    <mergeCell ref="GJG200:GJH200"/>
    <mergeCell ref="GJO200:GJP200"/>
    <mergeCell ref="GJW200:GJX200"/>
    <mergeCell ref="GKE200:GKF200"/>
    <mergeCell ref="GEY200:GEZ200"/>
    <mergeCell ref="GFG200:GFH200"/>
    <mergeCell ref="GFO200:GFP200"/>
    <mergeCell ref="GFW200:GFX200"/>
    <mergeCell ref="GGE200:GGF200"/>
    <mergeCell ref="GGM200:GGN200"/>
    <mergeCell ref="GGU200:GGV200"/>
    <mergeCell ref="GHC200:GHD200"/>
    <mergeCell ref="GHK200:GHL200"/>
    <mergeCell ref="GCE200:GCF200"/>
    <mergeCell ref="GCM200:GCN200"/>
    <mergeCell ref="GCU200:GCV200"/>
    <mergeCell ref="GDC200:GDD200"/>
    <mergeCell ref="GDK200:GDL200"/>
    <mergeCell ref="GDS200:GDT200"/>
    <mergeCell ref="GEA200:GEB200"/>
    <mergeCell ref="GEI200:GEJ200"/>
    <mergeCell ref="GEQ200:GER200"/>
    <mergeCell ref="FZK200:FZL200"/>
    <mergeCell ref="FZS200:FZT200"/>
    <mergeCell ref="GAA200:GAB200"/>
    <mergeCell ref="GAI200:GAJ200"/>
    <mergeCell ref="GAQ200:GAR200"/>
    <mergeCell ref="GAY200:GAZ200"/>
    <mergeCell ref="GBG200:GBH200"/>
    <mergeCell ref="GBO200:GBP200"/>
    <mergeCell ref="GBW200:GBX200"/>
    <mergeCell ref="GSU200:GSV200"/>
    <mergeCell ref="GTC200:GTD200"/>
    <mergeCell ref="GTK200:GTL200"/>
    <mergeCell ref="GTS200:GTT200"/>
    <mergeCell ref="GUA200:GUB200"/>
    <mergeCell ref="GUI200:GUJ200"/>
    <mergeCell ref="GUQ200:GUR200"/>
    <mergeCell ref="GUY200:GUZ200"/>
    <mergeCell ref="GVG200:GVH200"/>
    <mergeCell ref="GQA200:GQB200"/>
    <mergeCell ref="GQI200:GQJ200"/>
    <mergeCell ref="GQQ200:GQR200"/>
    <mergeCell ref="GQY200:GQZ200"/>
    <mergeCell ref="GRG200:GRH200"/>
    <mergeCell ref="GRO200:GRP200"/>
    <mergeCell ref="GRW200:GRX200"/>
    <mergeCell ref="GSE200:GSF200"/>
    <mergeCell ref="GSM200:GSN200"/>
    <mergeCell ref="GNG200:GNH200"/>
    <mergeCell ref="GNO200:GNP200"/>
    <mergeCell ref="GNW200:GNX200"/>
    <mergeCell ref="GOE200:GOF200"/>
    <mergeCell ref="GOM200:GON200"/>
    <mergeCell ref="GOU200:GOV200"/>
    <mergeCell ref="GPC200:GPD200"/>
    <mergeCell ref="GPK200:GPL200"/>
    <mergeCell ref="GPS200:GPT200"/>
    <mergeCell ref="GKM200:GKN200"/>
    <mergeCell ref="GKU200:GKV200"/>
    <mergeCell ref="GLC200:GLD200"/>
    <mergeCell ref="GLK200:GLL200"/>
    <mergeCell ref="GLS200:GLT200"/>
    <mergeCell ref="GMA200:GMB200"/>
    <mergeCell ref="GMI200:GMJ200"/>
    <mergeCell ref="GMQ200:GMR200"/>
    <mergeCell ref="GMY200:GMZ200"/>
    <mergeCell ref="HDW200:HDX200"/>
    <mergeCell ref="HEE200:HEF200"/>
    <mergeCell ref="HEM200:HEN200"/>
    <mergeCell ref="HEU200:HEV200"/>
    <mergeCell ref="HFC200:HFD200"/>
    <mergeCell ref="HFK200:HFL200"/>
    <mergeCell ref="HFS200:HFT200"/>
    <mergeCell ref="HGA200:HGB200"/>
    <mergeCell ref="HGI200:HGJ200"/>
    <mergeCell ref="HBC200:HBD200"/>
    <mergeCell ref="HBK200:HBL200"/>
    <mergeCell ref="HBS200:HBT200"/>
    <mergeCell ref="HCA200:HCB200"/>
    <mergeCell ref="HCI200:HCJ200"/>
    <mergeCell ref="HCQ200:HCR200"/>
    <mergeCell ref="HCY200:HCZ200"/>
    <mergeCell ref="HDG200:HDH200"/>
    <mergeCell ref="HDO200:HDP200"/>
    <mergeCell ref="GYI200:GYJ200"/>
    <mergeCell ref="GYQ200:GYR200"/>
    <mergeCell ref="GYY200:GYZ200"/>
    <mergeCell ref="GZG200:GZH200"/>
    <mergeCell ref="GZO200:GZP200"/>
    <mergeCell ref="GZW200:GZX200"/>
    <mergeCell ref="HAE200:HAF200"/>
    <mergeCell ref="HAM200:HAN200"/>
    <mergeCell ref="HAU200:HAV200"/>
    <mergeCell ref="GVO200:GVP200"/>
    <mergeCell ref="GVW200:GVX200"/>
    <mergeCell ref="GWE200:GWF200"/>
    <mergeCell ref="GWM200:GWN200"/>
    <mergeCell ref="GWU200:GWV200"/>
    <mergeCell ref="GXC200:GXD200"/>
    <mergeCell ref="GXK200:GXL200"/>
    <mergeCell ref="GXS200:GXT200"/>
    <mergeCell ref="GYA200:GYB200"/>
    <mergeCell ref="HOY200:HOZ200"/>
    <mergeCell ref="HPG200:HPH200"/>
    <mergeCell ref="HPO200:HPP200"/>
    <mergeCell ref="HPW200:HPX200"/>
    <mergeCell ref="HQE200:HQF200"/>
    <mergeCell ref="HQM200:HQN200"/>
    <mergeCell ref="HQU200:HQV200"/>
    <mergeCell ref="HRC200:HRD200"/>
    <mergeCell ref="HRK200:HRL200"/>
    <mergeCell ref="HME200:HMF200"/>
    <mergeCell ref="HMM200:HMN200"/>
    <mergeCell ref="HMU200:HMV200"/>
    <mergeCell ref="HNC200:HND200"/>
    <mergeCell ref="HNK200:HNL200"/>
    <mergeCell ref="HNS200:HNT200"/>
    <mergeCell ref="HOA200:HOB200"/>
    <mergeCell ref="HOI200:HOJ200"/>
    <mergeCell ref="HOQ200:HOR200"/>
    <mergeCell ref="HJK200:HJL200"/>
    <mergeCell ref="HJS200:HJT200"/>
    <mergeCell ref="HKA200:HKB200"/>
    <mergeCell ref="HKI200:HKJ200"/>
    <mergeCell ref="HKQ200:HKR200"/>
    <mergeCell ref="HKY200:HKZ200"/>
    <mergeCell ref="HLG200:HLH200"/>
    <mergeCell ref="HLO200:HLP200"/>
    <mergeCell ref="HLW200:HLX200"/>
    <mergeCell ref="HGQ200:HGR200"/>
    <mergeCell ref="HGY200:HGZ200"/>
    <mergeCell ref="HHG200:HHH200"/>
    <mergeCell ref="HHO200:HHP200"/>
    <mergeCell ref="HHW200:HHX200"/>
    <mergeCell ref="HIE200:HIF200"/>
    <mergeCell ref="HIM200:HIN200"/>
    <mergeCell ref="HIU200:HIV200"/>
    <mergeCell ref="HJC200:HJD200"/>
    <mergeCell ref="IAA200:IAB200"/>
    <mergeCell ref="IAI200:IAJ200"/>
    <mergeCell ref="IAQ200:IAR200"/>
    <mergeCell ref="IAY200:IAZ200"/>
    <mergeCell ref="IBG200:IBH200"/>
    <mergeCell ref="IBO200:IBP200"/>
    <mergeCell ref="IBW200:IBX200"/>
    <mergeCell ref="ICE200:ICF200"/>
    <mergeCell ref="ICM200:ICN200"/>
    <mergeCell ref="HXG200:HXH200"/>
    <mergeCell ref="HXO200:HXP200"/>
    <mergeCell ref="HXW200:HXX200"/>
    <mergeCell ref="HYE200:HYF200"/>
    <mergeCell ref="HYM200:HYN200"/>
    <mergeCell ref="HYU200:HYV200"/>
    <mergeCell ref="HZC200:HZD200"/>
    <mergeCell ref="HZK200:HZL200"/>
    <mergeCell ref="HZS200:HZT200"/>
    <mergeCell ref="HUM200:HUN200"/>
    <mergeCell ref="HUU200:HUV200"/>
    <mergeCell ref="HVC200:HVD200"/>
    <mergeCell ref="HVK200:HVL200"/>
    <mergeCell ref="HVS200:HVT200"/>
    <mergeCell ref="HWA200:HWB200"/>
    <mergeCell ref="HWI200:HWJ200"/>
    <mergeCell ref="HWQ200:HWR200"/>
    <mergeCell ref="HWY200:HWZ200"/>
    <mergeCell ref="HRS200:HRT200"/>
    <mergeCell ref="HSA200:HSB200"/>
    <mergeCell ref="HSI200:HSJ200"/>
    <mergeCell ref="HSQ200:HSR200"/>
    <mergeCell ref="HSY200:HSZ200"/>
    <mergeCell ref="HTG200:HTH200"/>
    <mergeCell ref="HTO200:HTP200"/>
    <mergeCell ref="HTW200:HTX200"/>
    <mergeCell ref="HUE200:HUF200"/>
    <mergeCell ref="ILC200:ILD200"/>
    <mergeCell ref="ILK200:ILL200"/>
    <mergeCell ref="ILS200:ILT200"/>
    <mergeCell ref="IMA200:IMB200"/>
    <mergeCell ref="IMI200:IMJ200"/>
    <mergeCell ref="IMQ200:IMR200"/>
    <mergeCell ref="IMY200:IMZ200"/>
    <mergeCell ref="ING200:INH200"/>
    <mergeCell ref="INO200:INP200"/>
    <mergeCell ref="III200:IIJ200"/>
    <mergeCell ref="IIQ200:IIR200"/>
    <mergeCell ref="IIY200:IIZ200"/>
    <mergeCell ref="IJG200:IJH200"/>
    <mergeCell ref="IJO200:IJP200"/>
    <mergeCell ref="IJW200:IJX200"/>
    <mergeCell ref="IKE200:IKF200"/>
    <mergeCell ref="IKM200:IKN200"/>
    <mergeCell ref="IKU200:IKV200"/>
    <mergeCell ref="IFO200:IFP200"/>
    <mergeCell ref="IFW200:IFX200"/>
    <mergeCell ref="IGE200:IGF200"/>
    <mergeCell ref="IGM200:IGN200"/>
    <mergeCell ref="IGU200:IGV200"/>
    <mergeCell ref="IHC200:IHD200"/>
    <mergeCell ref="IHK200:IHL200"/>
    <mergeCell ref="IHS200:IHT200"/>
    <mergeCell ref="IIA200:IIB200"/>
    <mergeCell ref="ICU200:ICV200"/>
    <mergeCell ref="IDC200:IDD200"/>
    <mergeCell ref="IDK200:IDL200"/>
    <mergeCell ref="IDS200:IDT200"/>
    <mergeCell ref="IEA200:IEB200"/>
    <mergeCell ref="IEI200:IEJ200"/>
    <mergeCell ref="IEQ200:IER200"/>
    <mergeCell ref="IEY200:IEZ200"/>
    <mergeCell ref="IFG200:IFH200"/>
    <mergeCell ref="IWE200:IWF200"/>
    <mergeCell ref="IWM200:IWN200"/>
    <mergeCell ref="IWU200:IWV200"/>
    <mergeCell ref="IXC200:IXD200"/>
    <mergeCell ref="IXK200:IXL200"/>
    <mergeCell ref="IXS200:IXT200"/>
    <mergeCell ref="IYA200:IYB200"/>
    <mergeCell ref="IYI200:IYJ200"/>
    <mergeCell ref="IYQ200:IYR200"/>
    <mergeCell ref="ITK200:ITL200"/>
    <mergeCell ref="ITS200:ITT200"/>
    <mergeCell ref="IUA200:IUB200"/>
    <mergeCell ref="IUI200:IUJ200"/>
    <mergeCell ref="IUQ200:IUR200"/>
    <mergeCell ref="IUY200:IUZ200"/>
    <mergeCell ref="IVG200:IVH200"/>
    <mergeCell ref="IVO200:IVP200"/>
    <mergeCell ref="IVW200:IVX200"/>
    <mergeCell ref="IQQ200:IQR200"/>
    <mergeCell ref="IQY200:IQZ200"/>
    <mergeCell ref="IRG200:IRH200"/>
    <mergeCell ref="IRO200:IRP200"/>
    <mergeCell ref="IRW200:IRX200"/>
    <mergeCell ref="ISE200:ISF200"/>
    <mergeCell ref="ISM200:ISN200"/>
    <mergeCell ref="ISU200:ISV200"/>
    <mergeCell ref="ITC200:ITD200"/>
    <mergeCell ref="INW200:INX200"/>
    <mergeCell ref="IOE200:IOF200"/>
    <mergeCell ref="IOM200:ION200"/>
    <mergeCell ref="IOU200:IOV200"/>
    <mergeCell ref="IPC200:IPD200"/>
    <mergeCell ref="IPK200:IPL200"/>
    <mergeCell ref="IPS200:IPT200"/>
    <mergeCell ref="IQA200:IQB200"/>
    <mergeCell ref="IQI200:IQJ200"/>
    <mergeCell ref="JHG200:JHH200"/>
    <mergeCell ref="JHO200:JHP200"/>
    <mergeCell ref="JHW200:JHX200"/>
    <mergeCell ref="JIE200:JIF200"/>
    <mergeCell ref="JIM200:JIN200"/>
    <mergeCell ref="JIU200:JIV200"/>
    <mergeCell ref="JJC200:JJD200"/>
    <mergeCell ref="JJK200:JJL200"/>
    <mergeCell ref="JJS200:JJT200"/>
    <mergeCell ref="JEM200:JEN200"/>
    <mergeCell ref="JEU200:JEV200"/>
    <mergeCell ref="JFC200:JFD200"/>
    <mergeCell ref="JFK200:JFL200"/>
    <mergeCell ref="JFS200:JFT200"/>
    <mergeCell ref="JGA200:JGB200"/>
    <mergeCell ref="JGI200:JGJ200"/>
    <mergeCell ref="JGQ200:JGR200"/>
    <mergeCell ref="JGY200:JGZ200"/>
    <mergeCell ref="JBS200:JBT200"/>
    <mergeCell ref="JCA200:JCB200"/>
    <mergeCell ref="JCI200:JCJ200"/>
    <mergeCell ref="JCQ200:JCR200"/>
    <mergeCell ref="JCY200:JCZ200"/>
    <mergeCell ref="JDG200:JDH200"/>
    <mergeCell ref="JDO200:JDP200"/>
    <mergeCell ref="JDW200:JDX200"/>
    <mergeCell ref="JEE200:JEF200"/>
    <mergeCell ref="IYY200:IYZ200"/>
    <mergeCell ref="IZG200:IZH200"/>
    <mergeCell ref="IZO200:IZP200"/>
    <mergeCell ref="IZW200:IZX200"/>
    <mergeCell ref="JAE200:JAF200"/>
    <mergeCell ref="JAM200:JAN200"/>
    <mergeCell ref="JAU200:JAV200"/>
    <mergeCell ref="JBC200:JBD200"/>
    <mergeCell ref="JBK200:JBL200"/>
    <mergeCell ref="JSI200:JSJ200"/>
    <mergeCell ref="JSQ200:JSR200"/>
    <mergeCell ref="JSY200:JSZ200"/>
    <mergeCell ref="JTG200:JTH200"/>
    <mergeCell ref="JTO200:JTP200"/>
    <mergeCell ref="JTW200:JTX200"/>
    <mergeCell ref="JUE200:JUF200"/>
    <mergeCell ref="JUM200:JUN200"/>
    <mergeCell ref="JUU200:JUV200"/>
    <mergeCell ref="JPO200:JPP200"/>
    <mergeCell ref="JPW200:JPX200"/>
    <mergeCell ref="JQE200:JQF200"/>
    <mergeCell ref="JQM200:JQN200"/>
    <mergeCell ref="JQU200:JQV200"/>
    <mergeCell ref="JRC200:JRD200"/>
    <mergeCell ref="JRK200:JRL200"/>
    <mergeCell ref="JRS200:JRT200"/>
    <mergeCell ref="JSA200:JSB200"/>
    <mergeCell ref="JMU200:JMV200"/>
    <mergeCell ref="JNC200:JND200"/>
    <mergeCell ref="JNK200:JNL200"/>
    <mergeCell ref="JNS200:JNT200"/>
    <mergeCell ref="JOA200:JOB200"/>
    <mergeCell ref="JOI200:JOJ200"/>
    <mergeCell ref="JOQ200:JOR200"/>
    <mergeCell ref="JOY200:JOZ200"/>
    <mergeCell ref="JPG200:JPH200"/>
    <mergeCell ref="JKA200:JKB200"/>
    <mergeCell ref="JKI200:JKJ200"/>
    <mergeCell ref="JKQ200:JKR200"/>
    <mergeCell ref="JKY200:JKZ200"/>
    <mergeCell ref="JLG200:JLH200"/>
    <mergeCell ref="JLO200:JLP200"/>
    <mergeCell ref="JLW200:JLX200"/>
    <mergeCell ref="JME200:JMF200"/>
    <mergeCell ref="JMM200:JMN200"/>
    <mergeCell ref="KDK200:KDL200"/>
    <mergeCell ref="KDS200:KDT200"/>
    <mergeCell ref="KEA200:KEB200"/>
    <mergeCell ref="KEI200:KEJ200"/>
    <mergeCell ref="KEQ200:KER200"/>
    <mergeCell ref="KEY200:KEZ200"/>
    <mergeCell ref="KFG200:KFH200"/>
    <mergeCell ref="KFO200:KFP200"/>
    <mergeCell ref="KFW200:KFX200"/>
    <mergeCell ref="KAQ200:KAR200"/>
    <mergeCell ref="KAY200:KAZ200"/>
    <mergeCell ref="KBG200:KBH200"/>
    <mergeCell ref="KBO200:KBP200"/>
    <mergeCell ref="KBW200:KBX200"/>
    <mergeCell ref="KCE200:KCF200"/>
    <mergeCell ref="KCM200:KCN200"/>
    <mergeCell ref="KCU200:KCV200"/>
    <mergeCell ref="KDC200:KDD200"/>
    <mergeCell ref="JXW200:JXX200"/>
    <mergeCell ref="JYE200:JYF200"/>
    <mergeCell ref="JYM200:JYN200"/>
    <mergeCell ref="JYU200:JYV200"/>
    <mergeCell ref="JZC200:JZD200"/>
    <mergeCell ref="JZK200:JZL200"/>
    <mergeCell ref="JZS200:JZT200"/>
    <mergeCell ref="KAA200:KAB200"/>
    <mergeCell ref="KAI200:KAJ200"/>
    <mergeCell ref="JVC200:JVD200"/>
    <mergeCell ref="JVK200:JVL200"/>
    <mergeCell ref="JVS200:JVT200"/>
    <mergeCell ref="JWA200:JWB200"/>
    <mergeCell ref="JWI200:JWJ200"/>
    <mergeCell ref="JWQ200:JWR200"/>
    <mergeCell ref="JWY200:JWZ200"/>
    <mergeCell ref="JXG200:JXH200"/>
    <mergeCell ref="JXO200:JXP200"/>
    <mergeCell ref="KOM200:KON200"/>
    <mergeCell ref="KOU200:KOV200"/>
    <mergeCell ref="KPC200:KPD200"/>
    <mergeCell ref="KPK200:KPL200"/>
    <mergeCell ref="KPS200:KPT200"/>
    <mergeCell ref="KQA200:KQB200"/>
    <mergeCell ref="KQI200:KQJ200"/>
    <mergeCell ref="KQQ200:KQR200"/>
    <mergeCell ref="KQY200:KQZ200"/>
    <mergeCell ref="KLS200:KLT200"/>
    <mergeCell ref="KMA200:KMB200"/>
    <mergeCell ref="KMI200:KMJ200"/>
    <mergeCell ref="KMQ200:KMR200"/>
    <mergeCell ref="KMY200:KMZ200"/>
    <mergeCell ref="KNG200:KNH200"/>
    <mergeCell ref="KNO200:KNP200"/>
    <mergeCell ref="KNW200:KNX200"/>
    <mergeCell ref="KOE200:KOF200"/>
    <mergeCell ref="KIY200:KIZ200"/>
    <mergeCell ref="KJG200:KJH200"/>
    <mergeCell ref="KJO200:KJP200"/>
    <mergeCell ref="KJW200:KJX200"/>
    <mergeCell ref="KKE200:KKF200"/>
    <mergeCell ref="KKM200:KKN200"/>
    <mergeCell ref="KKU200:KKV200"/>
    <mergeCell ref="KLC200:KLD200"/>
    <mergeCell ref="KLK200:KLL200"/>
    <mergeCell ref="KGE200:KGF200"/>
    <mergeCell ref="KGM200:KGN200"/>
    <mergeCell ref="KGU200:KGV200"/>
    <mergeCell ref="KHC200:KHD200"/>
    <mergeCell ref="KHK200:KHL200"/>
    <mergeCell ref="KHS200:KHT200"/>
    <mergeCell ref="KIA200:KIB200"/>
    <mergeCell ref="KII200:KIJ200"/>
    <mergeCell ref="KIQ200:KIR200"/>
    <mergeCell ref="KZO200:KZP200"/>
    <mergeCell ref="KZW200:KZX200"/>
    <mergeCell ref="LAE200:LAF200"/>
    <mergeCell ref="LAM200:LAN200"/>
    <mergeCell ref="LAU200:LAV200"/>
    <mergeCell ref="LBC200:LBD200"/>
    <mergeCell ref="LBK200:LBL200"/>
    <mergeCell ref="LBS200:LBT200"/>
    <mergeCell ref="LCA200:LCB200"/>
    <mergeCell ref="KWU200:KWV200"/>
    <mergeCell ref="KXC200:KXD200"/>
    <mergeCell ref="KXK200:KXL200"/>
    <mergeCell ref="KXS200:KXT200"/>
    <mergeCell ref="KYA200:KYB200"/>
    <mergeCell ref="KYI200:KYJ200"/>
    <mergeCell ref="KYQ200:KYR200"/>
    <mergeCell ref="KYY200:KYZ200"/>
    <mergeCell ref="KZG200:KZH200"/>
    <mergeCell ref="KUA200:KUB200"/>
    <mergeCell ref="KUI200:KUJ200"/>
    <mergeCell ref="KUQ200:KUR200"/>
    <mergeCell ref="KUY200:KUZ200"/>
    <mergeCell ref="KVG200:KVH200"/>
    <mergeCell ref="KVO200:KVP200"/>
    <mergeCell ref="KVW200:KVX200"/>
    <mergeCell ref="KWE200:KWF200"/>
    <mergeCell ref="KWM200:KWN200"/>
    <mergeCell ref="KRG200:KRH200"/>
    <mergeCell ref="KRO200:KRP200"/>
    <mergeCell ref="KRW200:KRX200"/>
    <mergeCell ref="KSE200:KSF200"/>
    <mergeCell ref="KSM200:KSN200"/>
    <mergeCell ref="KSU200:KSV200"/>
    <mergeCell ref="KTC200:KTD200"/>
    <mergeCell ref="KTK200:KTL200"/>
    <mergeCell ref="KTS200:KTT200"/>
    <mergeCell ref="LKQ200:LKR200"/>
    <mergeCell ref="LKY200:LKZ200"/>
    <mergeCell ref="LLG200:LLH200"/>
    <mergeCell ref="LLO200:LLP200"/>
    <mergeCell ref="LLW200:LLX200"/>
    <mergeCell ref="LME200:LMF200"/>
    <mergeCell ref="LMM200:LMN200"/>
    <mergeCell ref="LMU200:LMV200"/>
    <mergeCell ref="LNC200:LND200"/>
    <mergeCell ref="LHW200:LHX200"/>
    <mergeCell ref="LIE200:LIF200"/>
    <mergeCell ref="LIM200:LIN200"/>
    <mergeCell ref="LIU200:LIV200"/>
    <mergeCell ref="LJC200:LJD200"/>
    <mergeCell ref="LJK200:LJL200"/>
    <mergeCell ref="LJS200:LJT200"/>
    <mergeCell ref="LKA200:LKB200"/>
    <mergeCell ref="LKI200:LKJ200"/>
    <mergeCell ref="LFC200:LFD200"/>
    <mergeCell ref="LFK200:LFL200"/>
    <mergeCell ref="LFS200:LFT200"/>
    <mergeCell ref="LGA200:LGB200"/>
    <mergeCell ref="LGI200:LGJ200"/>
    <mergeCell ref="LGQ200:LGR200"/>
    <mergeCell ref="LGY200:LGZ200"/>
    <mergeCell ref="LHG200:LHH200"/>
    <mergeCell ref="LHO200:LHP200"/>
    <mergeCell ref="LCI200:LCJ200"/>
    <mergeCell ref="LCQ200:LCR200"/>
    <mergeCell ref="LCY200:LCZ200"/>
    <mergeCell ref="LDG200:LDH200"/>
    <mergeCell ref="LDO200:LDP200"/>
    <mergeCell ref="LDW200:LDX200"/>
    <mergeCell ref="LEE200:LEF200"/>
    <mergeCell ref="LEM200:LEN200"/>
    <mergeCell ref="LEU200:LEV200"/>
    <mergeCell ref="LVS200:LVT200"/>
    <mergeCell ref="LWA200:LWB200"/>
    <mergeCell ref="LWI200:LWJ200"/>
    <mergeCell ref="LWQ200:LWR200"/>
    <mergeCell ref="LWY200:LWZ200"/>
    <mergeCell ref="LXG200:LXH200"/>
    <mergeCell ref="LXO200:LXP200"/>
    <mergeCell ref="LXW200:LXX200"/>
    <mergeCell ref="LYE200:LYF200"/>
    <mergeCell ref="LSY200:LSZ200"/>
    <mergeCell ref="LTG200:LTH200"/>
    <mergeCell ref="LTO200:LTP200"/>
    <mergeCell ref="LTW200:LTX200"/>
    <mergeCell ref="LUE200:LUF200"/>
    <mergeCell ref="LUM200:LUN200"/>
    <mergeCell ref="LUU200:LUV200"/>
    <mergeCell ref="LVC200:LVD200"/>
    <mergeCell ref="LVK200:LVL200"/>
    <mergeCell ref="LQE200:LQF200"/>
    <mergeCell ref="LQM200:LQN200"/>
    <mergeCell ref="LQU200:LQV200"/>
    <mergeCell ref="LRC200:LRD200"/>
    <mergeCell ref="LRK200:LRL200"/>
    <mergeCell ref="LRS200:LRT200"/>
    <mergeCell ref="LSA200:LSB200"/>
    <mergeCell ref="LSI200:LSJ200"/>
    <mergeCell ref="LSQ200:LSR200"/>
    <mergeCell ref="LNK200:LNL200"/>
    <mergeCell ref="LNS200:LNT200"/>
    <mergeCell ref="LOA200:LOB200"/>
    <mergeCell ref="LOI200:LOJ200"/>
    <mergeCell ref="LOQ200:LOR200"/>
    <mergeCell ref="LOY200:LOZ200"/>
    <mergeCell ref="LPG200:LPH200"/>
    <mergeCell ref="LPO200:LPP200"/>
    <mergeCell ref="LPW200:LPX200"/>
    <mergeCell ref="MGU200:MGV200"/>
    <mergeCell ref="MHC200:MHD200"/>
    <mergeCell ref="MHK200:MHL200"/>
    <mergeCell ref="MHS200:MHT200"/>
    <mergeCell ref="MIA200:MIB200"/>
    <mergeCell ref="MII200:MIJ200"/>
    <mergeCell ref="MIQ200:MIR200"/>
    <mergeCell ref="MIY200:MIZ200"/>
    <mergeCell ref="MJG200:MJH200"/>
    <mergeCell ref="MEA200:MEB200"/>
    <mergeCell ref="MEI200:MEJ200"/>
    <mergeCell ref="MEQ200:MER200"/>
    <mergeCell ref="MEY200:MEZ200"/>
    <mergeCell ref="MFG200:MFH200"/>
    <mergeCell ref="MFO200:MFP200"/>
    <mergeCell ref="MFW200:MFX200"/>
    <mergeCell ref="MGE200:MGF200"/>
    <mergeCell ref="MGM200:MGN200"/>
    <mergeCell ref="MBG200:MBH200"/>
    <mergeCell ref="MBO200:MBP200"/>
    <mergeCell ref="MBW200:MBX200"/>
    <mergeCell ref="MCE200:MCF200"/>
    <mergeCell ref="MCM200:MCN200"/>
    <mergeCell ref="MCU200:MCV200"/>
    <mergeCell ref="MDC200:MDD200"/>
    <mergeCell ref="MDK200:MDL200"/>
    <mergeCell ref="MDS200:MDT200"/>
    <mergeCell ref="LYM200:LYN200"/>
    <mergeCell ref="LYU200:LYV200"/>
    <mergeCell ref="LZC200:LZD200"/>
    <mergeCell ref="LZK200:LZL200"/>
    <mergeCell ref="LZS200:LZT200"/>
    <mergeCell ref="MAA200:MAB200"/>
    <mergeCell ref="MAI200:MAJ200"/>
    <mergeCell ref="MAQ200:MAR200"/>
    <mergeCell ref="MAY200:MAZ200"/>
    <mergeCell ref="MRW200:MRX200"/>
    <mergeCell ref="MSE200:MSF200"/>
    <mergeCell ref="MSM200:MSN200"/>
    <mergeCell ref="MSU200:MSV200"/>
    <mergeCell ref="MTC200:MTD200"/>
    <mergeCell ref="MTK200:MTL200"/>
    <mergeCell ref="MTS200:MTT200"/>
    <mergeCell ref="MUA200:MUB200"/>
    <mergeCell ref="MUI200:MUJ200"/>
    <mergeCell ref="MPC200:MPD200"/>
    <mergeCell ref="MPK200:MPL200"/>
    <mergeCell ref="MPS200:MPT200"/>
    <mergeCell ref="MQA200:MQB200"/>
    <mergeCell ref="MQI200:MQJ200"/>
    <mergeCell ref="MQQ200:MQR200"/>
    <mergeCell ref="MQY200:MQZ200"/>
    <mergeCell ref="MRG200:MRH200"/>
    <mergeCell ref="MRO200:MRP200"/>
    <mergeCell ref="MMI200:MMJ200"/>
    <mergeCell ref="MMQ200:MMR200"/>
    <mergeCell ref="MMY200:MMZ200"/>
    <mergeCell ref="MNG200:MNH200"/>
    <mergeCell ref="MNO200:MNP200"/>
    <mergeCell ref="MNW200:MNX200"/>
    <mergeCell ref="MOE200:MOF200"/>
    <mergeCell ref="MOM200:MON200"/>
    <mergeCell ref="MOU200:MOV200"/>
    <mergeCell ref="MJO200:MJP200"/>
    <mergeCell ref="MJW200:MJX200"/>
    <mergeCell ref="MKE200:MKF200"/>
    <mergeCell ref="MKM200:MKN200"/>
    <mergeCell ref="MKU200:MKV200"/>
    <mergeCell ref="MLC200:MLD200"/>
    <mergeCell ref="MLK200:MLL200"/>
    <mergeCell ref="MLS200:MLT200"/>
    <mergeCell ref="MMA200:MMB200"/>
    <mergeCell ref="NCY200:NCZ200"/>
    <mergeCell ref="NDG200:NDH200"/>
    <mergeCell ref="NDO200:NDP200"/>
    <mergeCell ref="NDW200:NDX200"/>
    <mergeCell ref="NEE200:NEF200"/>
    <mergeCell ref="NEM200:NEN200"/>
    <mergeCell ref="NEU200:NEV200"/>
    <mergeCell ref="NFC200:NFD200"/>
    <mergeCell ref="NFK200:NFL200"/>
    <mergeCell ref="NAE200:NAF200"/>
    <mergeCell ref="NAM200:NAN200"/>
    <mergeCell ref="NAU200:NAV200"/>
    <mergeCell ref="NBC200:NBD200"/>
    <mergeCell ref="NBK200:NBL200"/>
    <mergeCell ref="NBS200:NBT200"/>
    <mergeCell ref="NCA200:NCB200"/>
    <mergeCell ref="NCI200:NCJ200"/>
    <mergeCell ref="NCQ200:NCR200"/>
    <mergeCell ref="MXK200:MXL200"/>
    <mergeCell ref="MXS200:MXT200"/>
    <mergeCell ref="MYA200:MYB200"/>
    <mergeCell ref="MYI200:MYJ200"/>
    <mergeCell ref="MYQ200:MYR200"/>
    <mergeCell ref="MYY200:MYZ200"/>
    <mergeCell ref="MZG200:MZH200"/>
    <mergeCell ref="MZO200:MZP200"/>
    <mergeCell ref="MZW200:MZX200"/>
    <mergeCell ref="MUQ200:MUR200"/>
    <mergeCell ref="MUY200:MUZ200"/>
    <mergeCell ref="MVG200:MVH200"/>
    <mergeCell ref="MVO200:MVP200"/>
    <mergeCell ref="MVW200:MVX200"/>
    <mergeCell ref="MWE200:MWF200"/>
    <mergeCell ref="MWM200:MWN200"/>
    <mergeCell ref="MWU200:MWV200"/>
    <mergeCell ref="MXC200:MXD200"/>
    <mergeCell ref="NOA200:NOB200"/>
    <mergeCell ref="NOI200:NOJ200"/>
    <mergeCell ref="NOQ200:NOR200"/>
    <mergeCell ref="NOY200:NOZ200"/>
    <mergeCell ref="NPG200:NPH200"/>
    <mergeCell ref="NPO200:NPP200"/>
    <mergeCell ref="NPW200:NPX200"/>
    <mergeCell ref="NQE200:NQF200"/>
    <mergeCell ref="NQM200:NQN200"/>
    <mergeCell ref="NLG200:NLH200"/>
    <mergeCell ref="NLO200:NLP200"/>
    <mergeCell ref="NLW200:NLX200"/>
    <mergeCell ref="NME200:NMF200"/>
    <mergeCell ref="NMM200:NMN200"/>
    <mergeCell ref="NMU200:NMV200"/>
    <mergeCell ref="NNC200:NND200"/>
    <mergeCell ref="NNK200:NNL200"/>
    <mergeCell ref="NNS200:NNT200"/>
    <mergeCell ref="NIM200:NIN200"/>
    <mergeCell ref="NIU200:NIV200"/>
    <mergeCell ref="NJC200:NJD200"/>
    <mergeCell ref="NJK200:NJL200"/>
    <mergeCell ref="NJS200:NJT200"/>
    <mergeCell ref="NKA200:NKB200"/>
    <mergeCell ref="NKI200:NKJ200"/>
    <mergeCell ref="NKQ200:NKR200"/>
    <mergeCell ref="NKY200:NKZ200"/>
    <mergeCell ref="NFS200:NFT200"/>
    <mergeCell ref="NGA200:NGB200"/>
    <mergeCell ref="NGI200:NGJ200"/>
    <mergeCell ref="NGQ200:NGR200"/>
    <mergeCell ref="NGY200:NGZ200"/>
    <mergeCell ref="NHG200:NHH200"/>
    <mergeCell ref="NHO200:NHP200"/>
    <mergeCell ref="NHW200:NHX200"/>
    <mergeCell ref="NIE200:NIF200"/>
    <mergeCell ref="NZC200:NZD200"/>
    <mergeCell ref="NZK200:NZL200"/>
    <mergeCell ref="NZS200:NZT200"/>
    <mergeCell ref="OAA200:OAB200"/>
    <mergeCell ref="OAI200:OAJ200"/>
    <mergeCell ref="OAQ200:OAR200"/>
    <mergeCell ref="OAY200:OAZ200"/>
    <mergeCell ref="OBG200:OBH200"/>
    <mergeCell ref="OBO200:OBP200"/>
    <mergeCell ref="NWI200:NWJ200"/>
    <mergeCell ref="NWQ200:NWR200"/>
    <mergeCell ref="NWY200:NWZ200"/>
    <mergeCell ref="NXG200:NXH200"/>
    <mergeCell ref="NXO200:NXP200"/>
    <mergeCell ref="NXW200:NXX200"/>
    <mergeCell ref="NYE200:NYF200"/>
    <mergeCell ref="NYM200:NYN200"/>
    <mergeCell ref="NYU200:NYV200"/>
    <mergeCell ref="NTO200:NTP200"/>
    <mergeCell ref="NTW200:NTX200"/>
    <mergeCell ref="NUE200:NUF200"/>
    <mergeCell ref="NUM200:NUN200"/>
    <mergeCell ref="NUU200:NUV200"/>
    <mergeCell ref="NVC200:NVD200"/>
    <mergeCell ref="NVK200:NVL200"/>
    <mergeCell ref="NVS200:NVT200"/>
    <mergeCell ref="NWA200:NWB200"/>
    <mergeCell ref="NQU200:NQV200"/>
    <mergeCell ref="NRC200:NRD200"/>
    <mergeCell ref="NRK200:NRL200"/>
    <mergeCell ref="NRS200:NRT200"/>
    <mergeCell ref="NSA200:NSB200"/>
    <mergeCell ref="NSI200:NSJ200"/>
    <mergeCell ref="NSQ200:NSR200"/>
    <mergeCell ref="NSY200:NSZ200"/>
    <mergeCell ref="NTG200:NTH200"/>
    <mergeCell ref="OKE200:OKF200"/>
    <mergeCell ref="OKM200:OKN200"/>
    <mergeCell ref="OKU200:OKV200"/>
    <mergeCell ref="OLC200:OLD200"/>
    <mergeCell ref="OLK200:OLL200"/>
    <mergeCell ref="OLS200:OLT200"/>
    <mergeCell ref="OMA200:OMB200"/>
    <mergeCell ref="OMI200:OMJ200"/>
    <mergeCell ref="OMQ200:OMR200"/>
    <mergeCell ref="OHK200:OHL200"/>
    <mergeCell ref="OHS200:OHT200"/>
    <mergeCell ref="OIA200:OIB200"/>
    <mergeCell ref="OII200:OIJ200"/>
    <mergeCell ref="OIQ200:OIR200"/>
    <mergeCell ref="OIY200:OIZ200"/>
    <mergeCell ref="OJG200:OJH200"/>
    <mergeCell ref="OJO200:OJP200"/>
    <mergeCell ref="OJW200:OJX200"/>
    <mergeCell ref="OEQ200:OER200"/>
    <mergeCell ref="OEY200:OEZ200"/>
    <mergeCell ref="OFG200:OFH200"/>
    <mergeCell ref="OFO200:OFP200"/>
    <mergeCell ref="OFW200:OFX200"/>
    <mergeCell ref="OGE200:OGF200"/>
    <mergeCell ref="OGM200:OGN200"/>
    <mergeCell ref="OGU200:OGV200"/>
    <mergeCell ref="OHC200:OHD200"/>
    <mergeCell ref="OBW200:OBX200"/>
    <mergeCell ref="OCE200:OCF200"/>
    <mergeCell ref="OCM200:OCN200"/>
    <mergeCell ref="OCU200:OCV200"/>
    <mergeCell ref="ODC200:ODD200"/>
    <mergeCell ref="ODK200:ODL200"/>
    <mergeCell ref="ODS200:ODT200"/>
    <mergeCell ref="OEA200:OEB200"/>
    <mergeCell ref="OEI200:OEJ200"/>
    <mergeCell ref="OVG200:OVH200"/>
    <mergeCell ref="OVO200:OVP200"/>
    <mergeCell ref="OVW200:OVX200"/>
    <mergeCell ref="OWE200:OWF200"/>
    <mergeCell ref="OWM200:OWN200"/>
    <mergeCell ref="OWU200:OWV200"/>
    <mergeCell ref="OXC200:OXD200"/>
    <mergeCell ref="OXK200:OXL200"/>
    <mergeCell ref="OXS200:OXT200"/>
    <mergeCell ref="OSM200:OSN200"/>
    <mergeCell ref="OSU200:OSV200"/>
    <mergeCell ref="OTC200:OTD200"/>
    <mergeCell ref="OTK200:OTL200"/>
    <mergeCell ref="OTS200:OTT200"/>
    <mergeCell ref="OUA200:OUB200"/>
    <mergeCell ref="OUI200:OUJ200"/>
    <mergeCell ref="OUQ200:OUR200"/>
    <mergeCell ref="OUY200:OUZ200"/>
    <mergeCell ref="OPS200:OPT200"/>
    <mergeCell ref="OQA200:OQB200"/>
    <mergeCell ref="OQI200:OQJ200"/>
    <mergeCell ref="OQQ200:OQR200"/>
    <mergeCell ref="OQY200:OQZ200"/>
    <mergeCell ref="ORG200:ORH200"/>
    <mergeCell ref="ORO200:ORP200"/>
    <mergeCell ref="ORW200:ORX200"/>
    <mergeCell ref="OSE200:OSF200"/>
    <mergeCell ref="OMY200:OMZ200"/>
    <mergeCell ref="ONG200:ONH200"/>
    <mergeCell ref="ONO200:ONP200"/>
    <mergeCell ref="ONW200:ONX200"/>
    <mergeCell ref="OOE200:OOF200"/>
    <mergeCell ref="OOM200:OON200"/>
    <mergeCell ref="OOU200:OOV200"/>
    <mergeCell ref="OPC200:OPD200"/>
    <mergeCell ref="OPK200:OPL200"/>
    <mergeCell ref="PGI200:PGJ200"/>
    <mergeCell ref="PGQ200:PGR200"/>
    <mergeCell ref="PGY200:PGZ200"/>
    <mergeCell ref="PHG200:PHH200"/>
    <mergeCell ref="PHO200:PHP200"/>
    <mergeCell ref="PHW200:PHX200"/>
    <mergeCell ref="PIE200:PIF200"/>
    <mergeCell ref="PIM200:PIN200"/>
    <mergeCell ref="PIU200:PIV200"/>
    <mergeCell ref="PDO200:PDP200"/>
    <mergeCell ref="PDW200:PDX200"/>
    <mergeCell ref="PEE200:PEF200"/>
    <mergeCell ref="PEM200:PEN200"/>
    <mergeCell ref="PEU200:PEV200"/>
    <mergeCell ref="PFC200:PFD200"/>
    <mergeCell ref="PFK200:PFL200"/>
    <mergeCell ref="PFS200:PFT200"/>
    <mergeCell ref="PGA200:PGB200"/>
    <mergeCell ref="PAU200:PAV200"/>
    <mergeCell ref="PBC200:PBD200"/>
    <mergeCell ref="PBK200:PBL200"/>
    <mergeCell ref="PBS200:PBT200"/>
    <mergeCell ref="PCA200:PCB200"/>
    <mergeCell ref="PCI200:PCJ200"/>
    <mergeCell ref="PCQ200:PCR200"/>
    <mergeCell ref="PCY200:PCZ200"/>
    <mergeCell ref="PDG200:PDH200"/>
    <mergeCell ref="OYA200:OYB200"/>
    <mergeCell ref="OYI200:OYJ200"/>
    <mergeCell ref="OYQ200:OYR200"/>
    <mergeCell ref="OYY200:OYZ200"/>
    <mergeCell ref="OZG200:OZH200"/>
    <mergeCell ref="OZO200:OZP200"/>
    <mergeCell ref="OZW200:OZX200"/>
    <mergeCell ref="PAE200:PAF200"/>
    <mergeCell ref="PAM200:PAN200"/>
    <mergeCell ref="PRK200:PRL200"/>
    <mergeCell ref="PRS200:PRT200"/>
    <mergeCell ref="PSA200:PSB200"/>
    <mergeCell ref="PSI200:PSJ200"/>
    <mergeCell ref="PSQ200:PSR200"/>
    <mergeCell ref="PSY200:PSZ200"/>
    <mergeCell ref="PTG200:PTH200"/>
    <mergeCell ref="PTO200:PTP200"/>
    <mergeCell ref="PTW200:PTX200"/>
    <mergeCell ref="POQ200:POR200"/>
    <mergeCell ref="POY200:POZ200"/>
    <mergeCell ref="PPG200:PPH200"/>
    <mergeCell ref="PPO200:PPP200"/>
    <mergeCell ref="PPW200:PPX200"/>
    <mergeCell ref="PQE200:PQF200"/>
    <mergeCell ref="PQM200:PQN200"/>
    <mergeCell ref="PQU200:PQV200"/>
    <mergeCell ref="PRC200:PRD200"/>
    <mergeCell ref="PLW200:PLX200"/>
    <mergeCell ref="PME200:PMF200"/>
    <mergeCell ref="PMM200:PMN200"/>
    <mergeCell ref="PMU200:PMV200"/>
    <mergeCell ref="PNC200:PND200"/>
    <mergeCell ref="PNK200:PNL200"/>
    <mergeCell ref="PNS200:PNT200"/>
    <mergeCell ref="POA200:POB200"/>
    <mergeCell ref="POI200:POJ200"/>
    <mergeCell ref="PJC200:PJD200"/>
    <mergeCell ref="PJK200:PJL200"/>
    <mergeCell ref="PJS200:PJT200"/>
    <mergeCell ref="PKA200:PKB200"/>
    <mergeCell ref="PKI200:PKJ200"/>
    <mergeCell ref="PKQ200:PKR200"/>
    <mergeCell ref="PKY200:PKZ200"/>
    <mergeCell ref="PLG200:PLH200"/>
    <mergeCell ref="PLO200:PLP200"/>
    <mergeCell ref="QCM200:QCN200"/>
    <mergeCell ref="QCU200:QCV200"/>
    <mergeCell ref="QDC200:QDD200"/>
    <mergeCell ref="QDK200:QDL200"/>
    <mergeCell ref="QDS200:QDT200"/>
    <mergeCell ref="QEA200:QEB200"/>
    <mergeCell ref="QEI200:QEJ200"/>
    <mergeCell ref="QEQ200:QER200"/>
    <mergeCell ref="QEY200:QEZ200"/>
    <mergeCell ref="PZS200:PZT200"/>
    <mergeCell ref="QAA200:QAB200"/>
    <mergeCell ref="QAI200:QAJ200"/>
    <mergeCell ref="QAQ200:QAR200"/>
    <mergeCell ref="QAY200:QAZ200"/>
    <mergeCell ref="QBG200:QBH200"/>
    <mergeCell ref="QBO200:QBP200"/>
    <mergeCell ref="QBW200:QBX200"/>
    <mergeCell ref="QCE200:QCF200"/>
    <mergeCell ref="PWY200:PWZ200"/>
    <mergeCell ref="PXG200:PXH200"/>
    <mergeCell ref="PXO200:PXP200"/>
    <mergeCell ref="PXW200:PXX200"/>
    <mergeCell ref="PYE200:PYF200"/>
    <mergeCell ref="PYM200:PYN200"/>
    <mergeCell ref="PYU200:PYV200"/>
    <mergeCell ref="PZC200:PZD200"/>
    <mergeCell ref="PZK200:PZL200"/>
    <mergeCell ref="PUE200:PUF200"/>
    <mergeCell ref="PUM200:PUN200"/>
    <mergeCell ref="PUU200:PUV200"/>
    <mergeCell ref="PVC200:PVD200"/>
    <mergeCell ref="PVK200:PVL200"/>
    <mergeCell ref="PVS200:PVT200"/>
    <mergeCell ref="PWA200:PWB200"/>
    <mergeCell ref="PWI200:PWJ200"/>
    <mergeCell ref="PWQ200:PWR200"/>
    <mergeCell ref="QNO200:QNP200"/>
    <mergeCell ref="QNW200:QNX200"/>
    <mergeCell ref="QOE200:QOF200"/>
    <mergeCell ref="QOM200:QON200"/>
    <mergeCell ref="QOU200:QOV200"/>
    <mergeCell ref="QPC200:QPD200"/>
    <mergeCell ref="QPK200:QPL200"/>
    <mergeCell ref="QPS200:QPT200"/>
    <mergeCell ref="QQA200:QQB200"/>
    <mergeCell ref="QKU200:QKV200"/>
    <mergeCell ref="QLC200:QLD200"/>
    <mergeCell ref="QLK200:QLL200"/>
    <mergeCell ref="QLS200:QLT200"/>
    <mergeCell ref="QMA200:QMB200"/>
    <mergeCell ref="QMI200:QMJ200"/>
    <mergeCell ref="QMQ200:QMR200"/>
    <mergeCell ref="QMY200:QMZ200"/>
    <mergeCell ref="QNG200:QNH200"/>
    <mergeCell ref="QIA200:QIB200"/>
    <mergeCell ref="QII200:QIJ200"/>
    <mergeCell ref="QIQ200:QIR200"/>
    <mergeCell ref="QIY200:QIZ200"/>
    <mergeCell ref="QJG200:QJH200"/>
    <mergeCell ref="QJO200:QJP200"/>
    <mergeCell ref="QJW200:QJX200"/>
    <mergeCell ref="QKE200:QKF200"/>
    <mergeCell ref="QKM200:QKN200"/>
    <mergeCell ref="QFG200:QFH200"/>
    <mergeCell ref="QFO200:QFP200"/>
    <mergeCell ref="QFW200:QFX200"/>
    <mergeCell ref="QGE200:QGF200"/>
    <mergeCell ref="QGM200:QGN200"/>
    <mergeCell ref="QGU200:QGV200"/>
    <mergeCell ref="QHC200:QHD200"/>
    <mergeCell ref="QHK200:QHL200"/>
    <mergeCell ref="QHS200:QHT200"/>
    <mergeCell ref="QYQ200:QYR200"/>
    <mergeCell ref="QYY200:QYZ200"/>
    <mergeCell ref="QZG200:QZH200"/>
    <mergeCell ref="QZO200:QZP200"/>
    <mergeCell ref="QZW200:QZX200"/>
    <mergeCell ref="RAE200:RAF200"/>
    <mergeCell ref="RAM200:RAN200"/>
    <mergeCell ref="RAU200:RAV200"/>
    <mergeCell ref="RBC200:RBD200"/>
    <mergeCell ref="QVW200:QVX200"/>
    <mergeCell ref="QWE200:QWF200"/>
    <mergeCell ref="QWM200:QWN200"/>
    <mergeCell ref="QWU200:QWV200"/>
    <mergeCell ref="QXC200:QXD200"/>
    <mergeCell ref="QXK200:QXL200"/>
    <mergeCell ref="QXS200:QXT200"/>
    <mergeCell ref="QYA200:QYB200"/>
    <mergeCell ref="QYI200:QYJ200"/>
    <mergeCell ref="QTC200:QTD200"/>
    <mergeCell ref="QTK200:QTL200"/>
    <mergeCell ref="QTS200:QTT200"/>
    <mergeCell ref="QUA200:QUB200"/>
    <mergeCell ref="QUI200:QUJ200"/>
    <mergeCell ref="QUQ200:QUR200"/>
    <mergeCell ref="QUY200:QUZ200"/>
    <mergeCell ref="QVG200:QVH200"/>
    <mergeCell ref="QVO200:QVP200"/>
    <mergeCell ref="QQI200:QQJ200"/>
    <mergeCell ref="QQQ200:QQR200"/>
    <mergeCell ref="QQY200:QQZ200"/>
    <mergeCell ref="QRG200:QRH200"/>
    <mergeCell ref="QRO200:QRP200"/>
    <mergeCell ref="QRW200:QRX200"/>
    <mergeCell ref="QSE200:QSF200"/>
    <mergeCell ref="QSM200:QSN200"/>
    <mergeCell ref="QSU200:QSV200"/>
    <mergeCell ref="RJS200:RJT200"/>
    <mergeCell ref="RKA200:RKB200"/>
    <mergeCell ref="RKI200:RKJ200"/>
    <mergeCell ref="RKQ200:RKR200"/>
    <mergeCell ref="RKY200:RKZ200"/>
    <mergeCell ref="RLG200:RLH200"/>
    <mergeCell ref="RLO200:RLP200"/>
    <mergeCell ref="RLW200:RLX200"/>
    <mergeCell ref="RME200:RMF200"/>
    <mergeCell ref="RGY200:RGZ200"/>
    <mergeCell ref="RHG200:RHH200"/>
    <mergeCell ref="RHO200:RHP200"/>
    <mergeCell ref="RHW200:RHX200"/>
    <mergeCell ref="RIE200:RIF200"/>
    <mergeCell ref="RIM200:RIN200"/>
    <mergeCell ref="RIU200:RIV200"/>
    <mergeCell ref="RJC200:RJD200"/>
    <mergeCell ref="RJK200:RJL200"/>
    <mergeCell ref="REE200:REF200"/>
    <mergeCell ref="REM200:REN200"/>
    <mergeCell ref="REU200:REV200"/>
    <mergeCell ref="RFC200:RFD200"/>
    <mergeCell ref="RFK200:RFL200"/>
    <mergeCell ref="RFS200:RFT200"/>
    <mergeCell ref="RGA200:RGB200"/>
    <mergeCell ref="RGI200:RGJ200"/>
    <mergeCell ref="RGQ200:RGR200"/>
    <mergeCell ref="RBK200:RBL200"/>
    <mergeCell ref="RBS200:RBT200"/>
    <mergeCell ref="RCA200:RCB200"/>
    <mergeCell ref="RCI200:RCJ200"/>
    <mergeCell ref="RCQ200:RCR200"/>
    <mergeCell ref="RCY200:RCZ200"/>
    <mergeCell ref="RDG200:RDH200"/>
    <mergeCell ref="RDO200:RDP200"/>
    <mergeCell ref="RDW200:RDX200"/>
    <mergeCell ref="RUU200:RUV200"/>
    <mergeCell ref="RVC200:RVD200"/>
    <mergeCell ref="RVK200:RVL200"/>
    <mergeCell ref="RVS200:RVT200"/>
    <mergeCell ref="RWA200:RWB200"/>
    <mergeCell ref="RWI200:RWJ200"/>
    <mergeCell ref="RWQ200:RWR200"/>
    <mergeCell ref="RWY200:RWZ200"/>
    <mergeCell ref="RXG200:RXH200"/>
    <mergeCell ref="RSA200:RSB200"/>
    <mergeCell ref="RSI200:RSJ200"/>
    <mergeCell ref="RSQ200:RSR200"/>
    <mergeCell ref="RSY200:RSZ200"/>
    <mergeCell ref="RTG200:RTH200"/>
    <mergeCell ref="RTO200:RTP200"/>
    <mergeCell ref="RTW200:RTX200"/>
    <mergeCell ref="RUE200:RUF200"/>
    <mergeCell ref="RUM200:RUN200"/>
    <mergeCell ref="RPG200:RPH200"/>
    <mergeCell ref="RPO200:RPP200"/>
    <mergeCell ref="RPW200:RPX200"/>
    <mergeCell ref="RQE200:RQF200"/>
    <mergeCell ref="RQM200:RQN200"/>
    <mergeCell ref="RQU200:RQV200"/>
    <mergeCell ref="RRC200:RRD200"/>
    <mergeCell ref="RRK200:RRL200"/>
    <mergeCell ref="RRS200:RRT200"/>
    <mergeCell ref="RMM200:RMN200"/>
    <mergeCell ref="RMU200:RMV200"/>
    <mergeCell ref="RNC200:RND200"/>
    <mergeCell ref="RNK200:RNL200"/>
    <mergeCell ref="RNS200:RNT200"/>
    <mergeCell ref="ROA200:ROB200"/>
    <mergeCell ref="ROI200:ROJ200"/>
    <mergeCell ref="ROQ200:ROR200"/>
    <mergeCell ref="ROY200:ROZ200"/>
    <mergeCell ref="SFW200:SFX200"/>
    <mergeCell ref="SGE200:SGF200"/>
    <mergeCell ref="SGM200:SGN200"/>
    <mergeCell ref="SGU200:SGV200"/>
    <mergeCell ref="SHC200:SHD200"/>
    <mergeCell ref="SHK200:SHL200"/>
    <mergeCell ref="SHS200:SHT200"/>
    <mergeCell ref="SIA200:SIB200"/>
    <mergeCell ref="SII200:SIJ200"/>
    <mergeCell ref="SDC200:SDD200"/>
    <mergeCell ref="SDK200:SDL200"/>
    <mergeCell ref="SDS200:SDT200"/>
    <mergeCell ref="SEA200:SEB200"/>
    <mergeCell ref="SEI200:SEJ200"/>
    <mergeCell ref="SEQ200:SER200"/>
    <mergeCell ref="SEY200:SEZ200"/>
    <mergeCell ref="SFG200:SFH200"/>
    <mergeCell ref="SFO200:SFP200"/>
    <mergeCell ref="SAI200:SAJ200"/>
    <mergeCell ref="SAQ200:SAR200"/>
    <mergeCell ref="SAY200:SAZ200"/>
    <mergeCell ref="SBG200:SBH200"/>
    <mergeCell ref="SBO200:SBP200"/>
    <mergeCell ref="SBW200:SBX200"/>
    <mergeCell ref="SCE200:SCF200"/>
    <mergeCell ref="SCM200:SCN200"/>
    <mergeCell ref="SCU200:SCV200"/>
    <mergeCell ref="RXO200:RXP200"/>
    <mergeCell ref="RXW200:RXX200"/>
    <mergeCell ref="RYE200:RYF200"/>
    <mergeCell ref="RYM200:RYN200"/>
    <mergeCell ref="RYU200:RYV200"/>
    <mergeCell ref="RZC200:RZD200"/>
    <mergeCell ref="RZK200:RZL200"/>
    <mergeCell ref="RZS200:RZT200"/>
    <mergeCell ref="SAA200:SAB200"/>
    <mergeCell ref="SQY200:SQZ200"/>
    <mergeCell ref="SRG200:SRH200"/>
    <mergeCell ref="SRO200:SRP200"/>
    <mergeCell ref="SRW200:SRX200"/>
    <mergeCell ref="SSE200:SSF200"/>
    <mergeCell ref="SSM200:SSN200"/>
    <mergeCell ref="SSU200:SSV200"/>
    <mergeCell ref="STC200:STD200"/>
    <mergeCell ref="STK200:STL200"/>
    <mergeCell ref="SOE200:SOF200"/>
    <mergeCell ref="SOM200:SON200"/>
    <mergeCell ref="SOU200:SOV200"/>
    <mergeCell ref="SPC200:SPD200"/>
    <mergeCell ref="SPK200:SPL200"/>
    <mergeCell ref="SPS200:SPT200"/>
    <mergeCell ref="SQA200:SQB200"/>
    <mergeCell ref="SQI200:SQJ200"/>
    <mergeCell ref="SQQ200:SQR200"/>
    <mergeCell ref="SLK200:SLL200"/>
    <mergeCell ref="SLS200:SLT200"/>
    <mergeCell ref="SMA200:SMB200"/>
    <mergeCell ref="SMI200:SMJ200"/>
    <mergeCell ref="SMQ200:SMR200"/>
    <mergeCell ref="SMY200:SMZ200"/>
    <mergeCell ref="SNG200:SNH200"/>
    <mergeCell ref="SNO200:SNP200"/>
    <mergeCell ref="SNW200:SNX200"/>
    <mergeCell ref="SIQ200:SIR200"/>
    <mergeCell ref="SIY200:SIZ200"/>
    <mergeCell ref="SJG200:SJH200"/>
    <mergeCell ref="SJO200:SJP200"/>
    <mergeCell ref="SJW200:SJX200"/>
    <mergeCell ref="SKE200:SKF200"/>
    <mergeCell ref="SKM200:SKN200"/>
    <mergeCell ref="SKU200:SKV200"/>
    <mergeCell ref="SLC200:SLD200"/>
    <mergeCell ref="TCA200:TCB200"/>
    <mergeCell ref="TCI200:TCJ200"/>
    <mergeCell ref="TCQ200:TCR200"/>
    <mergeCell ref="TCY200:TCZ200"/>
    <mergeCell ref="TDG200:TDH200"/>
    <mergeCell ref="TDO200:TDP200"/>
    <mergeCell ref="TDW200:TDX200"/>
    <mergeCell ref="TEE200:TEF200"/>
    <mergeCell ref="TEM200:TEN200"/>
    <mergeCell ref="SZG200:SZH200"/>
    <mergeCell ref="SZO200:SZP200"/>
    <mergeCell ref="SZW200:SZX200"/>
    <mergeCell ref="TAE200:TAF200"/>
    <mergeCell ref="TAM200:TAN200"/>
    <mergeCell ref="TAU200:TAV200"/>
    <mergeCell ref="TBC200:TBD200"/>
    <mergeCell ref="TBK200:TBL200"/>
    <mergeCell ref="TBS200:TBT200"/>
    <mergeCell ref="SWM200:SWN200"/>
    <mergeCell ref="SWU200:SWV200"/>
    <mergeCell ref="SXC200:SXD200"/>
    <mergeCell ref="SXK200:SXL200"/>
    <mergeCell ref="SXS200:SXT200"/>
    <mergeCell ref="SYA200:SYB200"/>
    <mergeCell ref="SYI200:SYJ200"/>
    <mergeCell ref="SYQ200:SYR200"/>
    <mergeCell ref="SYY200:SYZ200"/>
    <mergeCell ref="STS200:STT200"/>
    <mergeCell ref="SUA200:SUB200"/>
    <mergeCell ref="SUI200:SUJ200"/>
    <mergeCell ref="SUQ200:SUR200"/>
    <mergeCell ref="SUY200:SUZ200"/>
    <mergeCell ref="SVG200:SVH200"/>
    <mergeCell ref="SVO200:SVP200"/>
    <mergeCell ref="SVW200:SVX200"/>
    <mergeCell ref="SWE200:SWF200"/>
    <mergeCell ref="TNC200:TND200"/>
    <mergeCell ref="TNK200:TNL200"/>
    <mergeCell ref="TNS200:TNT200"/>
    <mergeCell ref="TOA200:TOB200"/>
    <mergeCell ref="TOI200:TOJ200"/>
    <mergeCell ref="TOQ200:TOR200"/>
    <mergeCell ref="TOY200:TOZ200"/>
    <mergeCell ref="TPG200:TPH200"/>
    <mergeCell ref="TPO200:TPP200"/>
    <mergeCell ref="TKI200:TKJ200"/>
    <mergeCell ref="TKQ200:TKR200"/>
    <mergeCell ref="TKY200:TKZ200"/>
    <mergeCell ref="TLG200:TLH200"/>
    <mergeCell ref="TLO200:TLP200"/>
    <mergeCell ref="TLW200:TLX200"/>
    <mergeCell ref="TME200:TMF200"/>
    <mergeCell ref="TMM200:TMN200"/>
    <mergeCell ref="TMU200:TMV200"/>
    <mergeCell ref="THO200:THP200"/>
    <mergeCell ref="THW200:THX200"/>
    <mergeCell ref="TIE200:TIF200"/>
    <mergeCell ref="TIM200:TIN200"/>
    <mergeCell ref="TIU200:TIV200"/>
    <mergeCell ref="TJC200:TJD200"/>
    <mergeCell ref="TJK200:TJL200"/>
    <mergeCell ref="TJS200:TJT200"/>
    <mergeCell ref="TKA200:TKB200"/>
    <mergeCell ref="TEU200:TEV200"/>
    <mergeCell ref="TFC200:TFD200"/>
    <mergeCell ref="TFK200:TFL200"/>
    <mergeCell ref="TFS200:TFT200"/>
    <mergeCell ref="TGA200:TGB200"/>
    <mergeCell ref="TGI200:TGJ200"/>
    <mergeCell ref="TGQ200:TGR200"/>
    <mergeCell ref="TGY200:TGZ200"/>
    <mergeCell ref="THG200:THH200"/>
    <mergeCell ref="TYE200:TYF200"/>
    <mergeCell ref="TYM200:TYN200"/>
    <mergeCell ref="TYU200:TYV200"/>
    <mergeCell ref="TZC200:TZD200"/>
    <mergeCell ref="TZK200:TZL200"/>
    <mergeCell ref="TZS200:TZT200"/>
    <mergeCell ref="UAA200:UAB200"/>
    <mergeCell ref="UAI200:UAJ200"/>
    <mergeCell ref="UAQ200:UAR200"/>
    <mergeCell ref="TVK200:TVL200"/>
    <mergeCell ref="TVS200:TVT200"/>
    <mergeCell ref="TWA200:TWB200"/>
    <mergeCell ref="TWI200:TWJ200"/>
    <mergeCell ref="TWQ200:TWR200"/>
    <mergeCell ref="TWY200:TWZ200"/>
    <mergeCell ref="TXG200:TXH200"/>
    <mergeCell ref="TXO200:TXP200"/>
    <mergeCell ref="TXW200:TXX200"/>
    <mergeCell ref="TSQ200:TSR200"/>
    <mergeCell ref="TSY200:TSZ200"/>
    <mergeCell ref="TTG200:TTH200"/>
    <mergeCell ref="TTO200:TTP200"/>
    <mergeCell ref="TTW200:TTX200"/>
    <mergeCell ref="TUE200:TUF200"/>
    <mergeCell ref="TUM200:TUN200"/>
    <mergeCell ref="TUU200:TUV200"/>
    <mergeCell ref="TVC200:TVD200"/>
    <mergeCell ref="TPW200:TPX200"/>
    <mergeCell ref="TQE200:TQF200"/>
    <mergeCell ref="TQM200:TQN200"/>
    <mergeCell ref="TQU200:TQV200"/>
    <mergeCell ref="TRC200:TRD200"/>
    <mergeCell ref="TRK200:TRL200"/>
    <mergeCell ref="TRS200:TRT200"/>
    <mergeCell ref="TSA200:TSB200"/>
    <mergeCell ref="TSI200:TSJ200"/>
    <mergeCell ref="UJG200:UJH200"/>
    <mergeCell ref="UJO200:UJP200"/>
    <mergeCell ref="UJW200:UJX200"/>
    <mergeCell ref="UKE200:UKF200"/>
    <mergeCell ref="UKM200:UKN200"/>
    <mergeCell ref="UKU200:UKV200"/>
    <mergeCell ref="ULC200:ULD200"/>
    <mergeCell ref="ULK200:ULL200"/>
    <mergeCell ref="ULS200:ULT200"/>
    <mergeCell ref="UGM200:UGN200"/>
    <mergeCell ref="UGU200:UGV200"/>
    <mergeCell ref="UHC200:UHD200"/>
    <mergeCell ref="UHK200:UHL200"/>
    <mergeCell ref="UHS200:UHT200"/>
    <mergeCell ref="UIA200:UIB200"/>
    <mergeCell ref="UII200:UIJ200"/>
    <mergeCell ref="UIQ200:UIR200"/>
    <mergeCell ref="UIY200:UIZ200"/>
    <mergeCell ref="UDS200:UDT200"/>
    <mergeCell ref="UEA200:UEB200"/>
    <mergeCell ref="UEI200:UEJ200"/>
    <mergeCell ref="UEQ200:UER200"/>
    <mergeCell ref="UEY200:UEZ200"/>
    <mergeCell ref="UFG200:UFH200"/>
    <mergeCell ref="UFO200:UFP200"/>
    <mergeCell ref="UFW200:UFX200"/>
    <mergeCell ref="UGE200:UGF200"/>
    <mergeCell ref="UAY200:UAZ200"/>
    <mergeCell ref="UBG200:UBH200"/>
    <mergeCell ref="UBO200:UBP200"/>
    <mergeCell ref="UBW200:UBX200"/>
    <mergeCell ref="UCE200:UCF200"/>
    <mergeCell ref="UCM200:UCN200"/>
    <mergeCell ref="UCU200:UCV200"/>
    <mergeCell ref="UDC200:UDD200"/>
    <mergeCell ref="UDK200:UDL200"/>
    <mergeCell ref="UUI200:UUJ200"/>
    <mergeCell ref="UUQ200:UUR200"/>
    <mergeCell ref="UUY200:UUZ200"/>
    <mergeCell ref="UVG200:UVH200"/>
    <mergeCell ref="UVO200:UVP200"/>
    <mergeCell ref="UVW200:UVX200"/>
    <mergeCell ref="UWE200:UWF200"/>
    <mergeCell ref="UWM200:UWN200"/>
    <mergeCell ref="UWU200:UWV200"/>
    <mergeCell ref="URO200:URP200"/>
    <mergeCell ref="URW200:URX200"/>
    <mergeCell ref="USE200:USF200"/>
    <mergeCell ref="USM200:USN200"/>
    <mergeCell ref="USU200:USV200"/>
    <mergeCell ref="UTC200:UTD200"/>
    <mergeCell ref="UTK200:UTL200"/>
    <mergeCell ref="UTS200:UTT200"/>
    <mergeCell ref="UUA200:UUB200"/>
    <mergeCell ref="UOU200:UOV200"/>
    <mergeCell ref="UPC200:UPD200"/>
    <mergeCell ref="UPK200:UPL200"/>
    <mergeCell ref="UPS200:UPT200"/>
    <mergeCell ref="UQA200:UQB200"/>
    <mergeCell ref="UQI200:UQJ200"/>
    <mergeCell ref="UQQ200:UQR200"/>
    <mergeCell ref="UQY200:UQZ200"/>
    <mergeCell ref="URG200:URH200"/>
    <mergeCell ref="UMA200:UMB200"/>
    <mergeCell ref="UMI200:UMJ200"/>
    <mergeCell ref="UMQ200:UMR200"/>
    <mergeCell ref="UMY200:UMZ200"/>
    <mergeCell ref="UNG200:UNH200"/>
    <mergeCell ref="UNO200:UNP200"/>
    <mergeCell ref="UNW200:UNX200"/>
    <mergeCell ref="UOE200:UOF200"/>
    <mergeCell ref="UOM200:UON200"/>
    <mergeCell ref="VFK200:VFL200"/>
    <mergeCell ref="VFS200:VFT200"/>
    <mergeCell ref="VGA200:VGB200"/>
    <mergeCell ref="VGI200:VGJ200"/>
    <mergeCell ref="VGQ200:VGR200"/>
    <mergeCell ref="VGY200:VGZ200"/>
    <mergeCell ref="VHG200:VHH200"/>
    <mergeCell ref="VHO200:VHP200"/>
    <mergeCell ref="VHW200:VHX200"/>
    <mergeCell ref="VCQ200:VCR200"/>
    <mergeCell ref="VCY200:VCZ200"/>
    <mergeCell ref="VDG200:VDH200"/>
    <mergeCell ref="VDO200:VDP200"/>
    <mergeCell ref="VDW200:VDX200"/>
    <mergeCell ref="VEE200:VEF200"/>
    <mergeCell ref="VEM200:VEN200"/>
    <mergeCell ref="VEU200:VEV200"/>
    <mergeCell ref="VFC200:VFD200"/>
    <mergeCell ref="UZW200:UZX200"/>
    <mergeCell ref="VAE200:VAF200"/>
    <mergeCell ref="VAM200:VAN200"/>
    <mergeCell ref="VAU200:VAV200"/>
    <mergeCell ref="VBC200:VBD200"/>
    <mergeCell ref="VBK200:VBL200"/>
    <mergeCell ref="VBS200:VBT200"/>
    <mergeCell ref="VCA200:VCB200"/>
    <mergeCell ref="VCI200:VCJ200"/>
    <mergeCell ref="UXC200:UXD200"/>
    <mergeCell ref="UXK200:UXL200"/>
    <mergeCell ref="UXS200:UXT200"/>
    <mergeCell ref="UYA200:UYB200"/>
    <mergeCell ref="UYI200:UYJ200"/>
    <mergeCell ref="UYQ200:UYR200"/>
    <mergeCell ref="UYY200:UYZ200"/>
    <mergeCell ref="UZG200:UZH200"/>
    <mergeCell ref="UZO200:UZP200"/>
    <mergeCell ref="VQM200:VQN200"/>
    <mergeCell ref="VQU200:VQV200"/>
    <mergeCell ref="VRC200:VRD200"/>
    <mergeCell ref="VRK200:VRL200"/>
    <mergeCell ref="VRS200:VRT200"/>
    <mergeCell ref="VSA200:VSB200"/>
    <mergeCell ref="VSI200:VSJ200"/>
    <mergeCell ref="VSQ200:VSR200"/>
    <mergeCell ref="VSY200:VSZ200"/>
    <mergeCell ref="VNS200:VNT200"/>
    <mergeCell ref="VOA200:VOB200"/>
    <mergeCell ref="VOI200:VOJ200"/>
    <mergeCell ref="VOQ200:VOR200"/>
    <mergeCell ref="VOY200:VOZ200"/>
    <mergeCell ref="VPG200:VPH200"/>
    <mergeCell ref="VPO200:VPP200"/>
    <mergeCell ref="VPW200:VPX200"/>
    <mergeCell ref="VQE200:VQF200"/>
    <mergeCell ref="VKY200:VKZ200"/>
    <mergeCell ref="VLG200:VLH200"/>
    <mergeCell ref="VLO200:VLP200"/>
    <mergeCell ref="VLW200:VLX200"/>
    <mergeCell ref="VME200:VMF200"/>
    <mergeCell ref="VMM200:VMN200"/>
    <mergeCell ref="VMU200:VMV200"/>
    <mergeCell ref="VNC200:VND200"/>
    <mergeCell ref="VNK200:VNL200"/>
    <mergeCell ref="VIE200:VIF200"/>
    <mergeCell ref="VIM200:VIN200"/>
    <mergeCell ref="VIU200:VIV200"/>
    <mergeCell ref="VJC200:VJD200"/>
    <mergeCell ref="VJK200:VJL200"/>
    <mergeCell ref="VJS200:VJT200"/>
    <mergeCell ref="VKA200:VKB200"/>
    <mergeCell ref="VKI200:VKJ200"/>
    <mergeCell ref="VKQ200:VKR200"/>
    <mergeCell ref="WBO200:WBP200"/>
    <mergeCell ref="WBW200:WBX200"/>
    <mergeCell ref="WCE200:WCF200"/>
    <mergeCell ref="WCM200:WCN200"/>
    <mergeCell ref="WCU200:WCV200"/>
    <mergeCell ref="WDC200:WDD200"/>
    <mergeCell ref="WDK200:WDL200"/>
    <mergeCell ref="WDS200:WDT200"/>
    <mergeCell ref="WEA200:WEB200"/>
    <mergeCell ref="VYU200:VYV200"/>
    <mergeCell ref="VZC200:VZD200"/>
    <mergeCell ref="VZK200:VZL200"/>
    <mergeCell ref="VZS200:VZT200"/>
    <mergeCell ref="WAA200:WAB200"/>
    <mergeCell ref="WAI200:WAJ200"/>
    <mergeCell ref="WAQ200:WAR200"/>
    <mergeCell ref="WAY200:WAZ200"/>
    <mergeCell ref="WBG200:WBH200"/>
    <mergeCell ref="VWA200:VWB200"/>
    <mergeCell ref="VWI200:VWJ200"/>
    <mergeCell ref="VWQ200:VWR200"/>
    <mergeCell ref="VWY200:VWZ200"/>
    <mergeCell ref="VXG200:VXH200"/>
    <mergeCell ref="VXO200:VXP200"/>
    <mergeCell ref="VXW200:VXX200"/>
    <mergeCell ref="VYE200:VYF200"/>
    <mergeCell ref="VYM200:VYN200"/>
    <mergeCell ref="VTG200:VTH200"/>
    <mergeCell ref="VTO200:VTP200"/>
    <mergeCell ref="VTW200:VTX200"/>
    <mergeCell ref="VUE200:VUF200"/>
    <mergeCell ref="VUM200:VUN200"/>
    <mergeCell ref="VUU200:VUV200"/>
    <mergeCell ref="VVC200:VVD200"/>
    <mergeCell ref="VVK200:VVL200"/>
    <mergeCell ref="VVS200:VVT200"/>
    <mergeCell ref="WQY200:WQZ200"/>
    <mergeCell ref="WRG200:WRH200"/>
    <mergeCell ref="WRO200:WRP200"/>
    <mergeCell ref="WRW200:WRX200"/>
    <mergeCell ref="WMQ200:WMR200"/>
    <mergeCell ref="WMY200:WMZ200"/>
    <mergeCell ref="WNG200:WNH200"/>
    <mergeCell ref="WNO200:WNP200"/>
    <mergeCell ref="WNW200:WNX200"/>
    <mergeCell ref="WOE200:WOF200"/>
    <mergeCell ref="WOM200:WON200"/>
    <mergeCell ref="WOU200:WOV200"/>
    <mergeCell ref="WPC200:WPD200"/>
    <mergeCell ref="WJW200:WJX200"/>
    <mergeCell ref="WKE200:WKF200"/>
    <mergeCell ref="WKM200:WKN200"/>
    <mergeCell ref="WKU200:WKV200"/>
    <mergeCell ref="WLC200:WLD200"/>
    <mergeCell ref="WLK200:WLL200"/>
    <mergeCell ref="WLS200:WLT200"/>
    <mergeCell ref="WMA200:WMB200"/>
    <mergeCell ref="WMI200:WMJ200"/>
    <mergeCell ref="WHC200:WHD200"/>
    <mergeCell ref="WHK200:WHL200"/>
    <mergeCell ref="WHS200:WHT200"/>
    <mergeCell ref="WIA200:WIB200"/>
    <mergeCell ref="WII200:WIJ200"/>
    <mergeCell ref="WIQ200:WIR200"/>
    <mergeCell ref="WIY200:WIZ200"/>
    <mergeCell ref="WJG200:WJH200"/>
    <mergeCell ref="WJO200:WJP200"/>
    <mergeCell ref="WEI200:WEJ200"/>
    <mergeCell ref="WEQ200:WER200"/>
    <mergeCell ref="WEY200:WEZ200"/>
    <mergeCell ref="WFG200:WFH200"/>
    <mergeCell ref="WFO200:WFP200"/>
    <mergeCell ref="WFW200:WFX200"/>
    <mergeCell ref="WGE200:WGF200"/>
    <mergeCell ref="WGM200:WGN200"/>
    <mergeCell ref="WGU200:WGV200"/>
    <mergeCell ref="XDG200:XDH200"/>
    <mergeCell ref="A210:B210"/>
    <mergeCell ref="M201:N201"/>
    <mergeCell ref="U201:V201"/>
    <mergeCell ref="AC201:AD201"/>
    <mergeCell ref="AK201:AL201"/>
    <mergeCell ref="AS201:AT201"/>
    <mergeCell ref="BA201:BB201"/>
    <mergeCell ref="BI201:BJ201"/>
    <mergeCell ref="BQ201:BR201"/>
    <mergeCell ref="BY201:BZ201"/>
    <mergeCell ref="CG201:CH201"/>
    <mergeCell ref="CO201:CP201"/>
    <mergeCell ref="CW201:CX201"/>
    <mergeCell ref="DE201:DF201"/>
    <mergeCell ref="DM201:DN201"/>
    <mergeCell ref="DU201:DV201"/>
    <mergeCell ref="EC201:ED201"/>
    <mergeCell ref="EK201:EL201"/>
    <mergeCell ref="ES201:ET201"/>
    <mergeCell ref="XAM200:XAN200"/>
    <mergeCell ref="XAU200:XAV200"/>
    <mergeCell ref="XBC200:XBD200"/>
    <mergeCell ref="XBK200:XBL200"/>
    <mergeCell ref="XBS200:XBT200"/>
    <mergeCell ref="XCA200:XCB200"/>
    <mergeCell ref="XCI200:XCJ200"/>
    <mergeCell ref="XCQ200:XCR200"/>
    <mergeCell ref="XCY200:XCZ200"/>
    <mergeCell ref="WXS200:WXT200"/>
    <mergeCell ref="WYA200:WYB200"/>
    <mergeCell ref="WYI200:WYJ200"/>
    <mergeCell ref="WYQ200:WYR200"/>
    <mergeCell ref="WYY200:WYZ200"/>
    <mergeCell ref="WZG200:WZH200"/>
    <mergeCell ref="WZO200:WZP200"/>
    <mergeCell ref="WZW200:WZX200"/>
    <mergeCell ref="XAE200:XAF200"/>
    <mergeCell ref="WUY200:WUZ200"/>
    <mergeCell ref="WVG200:WVH200"/>
    <mergeCell ref="WVO200:WVP200"/>
    <mergeCell ref="WVW200:WVX200"/>
    <mergeCell ref="WWE200:WWF200"/>
    <mergeCell ref="WWM200:WWN200"/>
    <mergeCell ref="WWU200:WWV200"/>
    <mergeCell ref="WXC200:WXD200"/>
    <mergeCell ref="WXK200:WXL200"/>
    <mergeCell ref="WSE200:WSF200"/>
    <mergeCell ref="WSM200:WSN200"/>
    <mergeCell ref="WSU200:WSV200"/>
    <mergeCell ref="WTC200:WTD200"/>
    <mergeCell ref="PO201:PP201"/>
    <mergeCell ref="PW201:PX201"/>
    <mergeCell ref="QE201:QF201"/>
    <mergeCell ref="WTK200:WTL200"/>
    <mergeCell ref="WTS200:WTT200"/>
    <mergeCell ref="WUA200:WUB200"/>
    <mergeCell ref="WUI200:WUJ200"/>
    <mergeCell ref="WUQ200:WUR200"/>
    <mergeCell ref="WPK200:WPL200"/>
    <mergeCell ref="WPS200:WPT200"/>
    <mergeCell ref="WQA200:WQB200"/>
    <mergeCell ref="WQI200:WQJ200"/>
    <mergeCell ref="WQQ200:WQR200"/>
    <mergeCell ref="QM201:QN201"/>
    <mergeCell ref="QU201:QV201"/>
    <mergeCell ref="RC201:RD201"/>
    <mergeCell ref="RK201:RL201"/>
    <mergeCell ref="RS201:RT201"/>
    <mergeCell ref="SA201:SB201"/>
    <mergeCell ref="MU201:MV201"/>
    <mergeCell ref="NC201:ND201"/>
    <mergeCell ref="NK201:NL201"/>
    <mergeCell ref="NS201:NT201"/>
    <mergeCell ref="OA201:OB201"/>
    <mergeCell ref="OI201:OJ201"/>
    <mergeCell ref="OQ201:OR201"/>
    <mergeCell ref="OY201:OZ201"/>
    <mergeCell ref="PG201:PH201"/>
    <mergeCell ref="KA201:KB201"/>
    <mergeCell ref="KI201:KJ201"/>
    <mergeCell ref="KQ201:KR201"/>
    <mergeCell ref="KY201:KZ201"/>
    <mergeCell ref="LG201:LH201"/>
    <mergeCell ref="LO201:LP201"/>
    <mergeCell ref="LW201:LX201"/>
    <mergeCell ref="ME201:MF201"/>
    <mergeCell ref="MM201:MN201"/>
    <mergeCell ref="HU201:HV201"/>
    <mergeCell ref="IC201:ID201"/>
    <mergeCell ref="IK201:IL201"/>
    <mergeCell ref="IS201:IT201"/>
    <mergeCell ref="JA201:JB201"/>
    <mergeCell ref="JI201:JJ201"/>
    <mergeCell ref="JQ201:JR201"/>
    <mergeCell ref="FA201:FB201"/>
    <mergeCell ref="FI201:FJ201"/>
    <mergeCell ref="FQ201:FR201"/>
    <mergeCell ref="FY201:FZ201"/>
    <mergeCell ref="GG201:GH201"/>
    <mergeCell ref="GO201:GP201"/>
    <mergeCell ref="GW201:GX201"/>
    <mergeCell ref="HE201:HF201"/>
    <mergeCell ref="HM201:HN201"/>
    <mergeCell ref="AAQ201:AAR201"/>
    <mergeCell ref="AAY201:AAZ201"/>
    <mergeCell ref="ABG201:ABH201"/>
    <mergeCell ref="ABO201:ABP201"/>
    <mergeCell ref="ABW201:ABX201"/>
    <mergeCell ref="ACE201:ACF201"/>
    <mergeCell ref="ACM201:ACN201"/>
    <mergeCell ref="ACU201:ACV201"/>
    <mergeCell ref="ADC201:ADD201"/>
    <mergeCell ref="XW201:XX201"/>
    <mergeCell ref="YE201:YF201"/>
    <mergeCell ref="YM201:YN201"/>
    <mergeCell ref="YU201:YV201"/>
    <mergeCell ref="ZC201:ZD201"/>
    <mergeCell ref="ZK201:ZL201"/>
    <mergeCell ref="ZS201:ZT201"/>
    <mergeCell ref="AAA201:AAB201"/>
    <mergeCell ref="AAI201:AAJ201"/>
    <mergeCell ref="VC201:VD201"/>
    <mergeCell ref="VK201:VL201"/>
    <mergeCell ref="VS201:VT201"/>
    <mergeCell ref="WA201:WB201"/>
    <mergeCell ref="WI201:WJ201"/>
    <mergeCell ref="WQ201:WR201"/>
    <mergeCell ref="WY201:WZ201"/>
    <mergeCell ref="XG201:XH201"/>
    <mergeCell ref="XO201:XP201"/>
    <mergeCell ref="SI201:SJ201"/>
    <mergeCell ref="SQ201:SR201"/>
    <mergeCell ref="SY201:SZ201"/>
    <mergeCell ref="TG201:TH201"/>
    <mergeCell ref="TO201:TP201"/>
    <mergeCell ref="TW201:TX201"/>
    <mergeCell ref="UE201:UF201"/>
    <mergeCell ref="UM201:UN201"/>
    <mergeCell ref="UU201:UV201"/>
    <mergeCell ref="ALS201:ALT201"/>
    <mergeCell ref="AMA201:AMB201"/>
    <mergeCell ref="AMI201:AMJ201"/>
    <mergeCell ref="AMQ201:AMR201"/>
    <mergeCell ref="AMY201:AMZ201"/>
    <mergeCell ref="ANG201:ANH201"/>
    <mergeCell ref="ANO201:ANP201"/>
    <mergeCell ref="ANW201:ANX201"/>
    <mergeCell ref="AOE201:AOF201"/>
    <mergeCell ref="AIY201:AIZ201"/>
    <mergeCell ref="AJG201:AJH201"/>
    <mergeCell ref="AJO201:AJP201"/>
    <mergeCell ref="AJW201:AJX201"/>
    <mergeCell ref="AKE201:AKF201"/>
    <mergeCell ref="AKM201:AKN201"/>
    <mergeCell ref="AKU201:AKV201"/>
    <mergeCell ref="ALC201:ALD201"/>
    <mergeCell ref="ALK201:ALL201"/>
    <mergeCell ref="AGE201:AGF201"/>
    <mergeCell ref="AGM201:AGN201"/>
    <mergeCell ref="AGU201:AGV201"/>
    <mergeCell ref="AHC201:AHD201"/>
    <mergeCell ref="AHK201:AHL201"/>
    <mergeCell ref="AHS201:AHT201"/>
    <mergeCell ref="AIA201:AIB201"/>
    <mergeCell ref="AII201:AIJ201"/>
    <mergeCell ref="AIQ201:AIR201"/>
    <mergeCell ref="ADK201:ADL201"/>
    <mergeCell ref="ADS201:ADT201"/>
    <mergeCell ref="AEA201:AEB201"/>
    <mergeCell ref="AEI201:AEJ201"/>
    <mergeCell ref="AEQ201:AER201"/>
    <mergeCell ref="AEY201:AEZ201"/>
    <mergeCell ref="AFG201:AFH201"/>
    <mergeCell ref="AFO201:AFP201"/>
    <mergeCell ref="AFW201:AFX201"/>
    <mergeCell ref="AWU201:AWV201"/>
    <mergeCell ref="AXC201:AXD201"/>
    <mergeCell ref="AXK201:AXL201"/>
    <mergeCell ref="AXS201:AXT201"/>
    <mergeCell ref="AYA201:AYB201"/>
    <mergeCell ref="AYI201:AYJ201"/>
    <mergeCell ref="AYQ201:AYR201"/>
    <mergeCell ref="AYY201:AYZ201"/>
    <mergeCell ref="AZG201:AZH201"/>
    <mergeCell ref="AUA201:AUB201"/>
    <mergeCell ref="AUI201:AUJ201"/>
    <mergeCell ref="AUQ201:AUR201"/>
    <mergeCell ref="AUY201:AUZ201"/>
    <mergeCell ref="AVG201:AVH201"/>
    <mergeCell ref="AVO201:AVP201"/>
    <mergeCell ref="AVW201:AVX201"/>
    <mergeCell ref="AWE201:AWF201"/>
    <mergeCell ref="AWM201:AWN201"/>
    <mergeCell ref="ARG201:ARH201"/>
    <mergeCell ref="ARO201:ARP201"/>
    <mergeCell ref="ARW201:ARX201"/>
    <mergeCell ref="ASE201:ASF201"/>
    <mergeCell ref="ASM201:ASN201"/>
    <mergeCell ref="ASU201:ASV201"/>
    <mergeCell ref="ATC201:ATD201"/>
    <mergeCell ref="ATK201:ATL201"/>
    <mergeCell ref="ATS201:ATT201"/>
    <mergeCell ref="AOM201:AON201"/>
    <mergeCell ref="AOU201:AOV201"/>
    <mergeCell ref="APC201:APD201"/>
    <mergeCell ref="APK201:APL201"/>
    <mergeCell ref="APS201:APT201"/>
    <mergeCell ref="AQA201:AQB201"/>
    <mergeCell ref="AQI201:AQJ201"/>
    <mergeCell ref="AQQ201:AQR201"/>
    <mergeCell ref="AQY201:AQZ201"/>
    <mergeCell ref="BHW201:BHX201"/>
    <mergeCell ref="BIE201:BIF201"/>
    <mergeCell ref="BIM201:BIN201"/>
    <mergeCell ref="BIU201:BIV201"/>
    <mergeCell ref="BJC201:BJD201"/>
    <mergeCell ref="BJK201:BJL201"/>
    <mergeCell ref="BJS201:BJT201"/>
    <mergeCell ref="BKA201:BKB201"/>
    <mergeCell ref="BKI201:BKJ201"/>
    <mergeCell ref="BFC201:BFD201"/>
    <mergeCell ref="BFK201:BFL201"/>
    <mergeCell ref="BFS201:BFT201"/>
    <mergeCell ref="BGA201:BGB201"/>
    <mergeCell ref="BGI201:BGJ201"/>
    <mergeCell ref="BGQ201:BGR201"/>
    <mergeCell ref="BGY201:BGZ201"/>
    <mergeCell ref="BHG201:BHH201"/>
    <mergeCell ref="BHO201:BHP201"/>
    <mergeCell ref="BCI201:BCJ201"/>
    <mergeCell ref="BCQ201:BCR201"/>
    <mergeCell ref="BCY201:BCZ201"/>
    <mergeCell ref="BDG201:BDH201"/>
    <mergeCell ref="BDO201:BDP201"/>
    <mergeCell ref="BDW201:BDX201"/>
    <mergeCell ref="BEE201:BEF201"/>
    <mergeCell ref="BEM201:BEN201"/>
    <mergeCell ref="BEU201:BEV201"/>
    <mergeCell ref="AZO201:AZP201"/>
    <mergeCell ref="AZW201:AZX201"/>
    <mergeCell ref="BAE201:BAF201"/>
    <mergeCell ref="BAM201:BAN201"/>
    <mergeCell ref="BAU201:BAV201"/>
    <mergeCell ref="BBC201:BBD201"/>
    <mergeCell ref="BBK201:BBL201"/>
    <mergeCell ref="BBS201:BBT201"/>
    <mergeCell ref="BCA201:BCB201"/>
    <mergeCell ref="BSY201:BSZ201"/>
    <mergeCell ref="BTG201:BTH201"/>
    <mergeCell ref="BTO201:BTP201"/>
    <mergeCell ref="BTW201:BTX201"/>
    <mergeCell ref="BUE201:BUF201"/>
    <mergeCell ref="BUM201:BUN201"/>
    <mergeCell ref="BUU201:BUV201"/>
    <mergeCell ref="BVC201:BVD201"/>
    <mergeCell ref="BVK201:BVL201"/>
    <mergeCell ref="BQE201:BQF201"/>
    <mergeCell ref="BQM201:BQN201"/>
    <mergeCell ref="BQU201:BQV201"/>
    <mergeCell ref="BRC201:BRD201"/>
    <mergeCell ref="BRK201:BRL201"/>
    <mergeCell ref="BRS201:BRT201"/>
    <mergeCell ref="BSA201:BSB201"/>
    <mergeCell ref="BSI201:BSJ201"/>
    <mergeCell ref="BSQ201:BSR201"/>
    <mergeCell ref="BNK201:BNL201"/>
    <mergeCell ref="BNS201:BNT201"/>
    <mergeCell ref="BOA201:BOB201"/>
    <mergeCell ref="BOI201:BOJ201"/>
    <mergeCell ref="BOQ201:BOR201"/>
    <mergeCell ref="BOY201:BOZ201"/>
    <mergeCell ref="BPG201:BPH201"/>
    <mergeCell ref="BPO201:BPP201"/>
    <mergeCell ref="BPW201:BPX201"/>
    <mergeCell ref="BKQ201:BKR201"/>
    <mergeCell ref="BKY201:BKZ201"/>
    <mergeCell ref="BLG201:BLH201"/>
    <mergeCell ref="BLO201:BLP201"/>
    <mergeCell ref="BLW201:BLX201"/>
    <mergeCell ref="BME201:BMF201"/>
    <mergeCell ref="BMM201:BMN201"/>
    <mergeCell ref="BMU201:BMV201"/>
    <mergeCell ref="BNC201:BND201"/>
    <mergeCell ref="CEA201:CEB201"/>
    <mergeCell ref="CEI201:CEJ201"/>
    <mergeCell ref="CEQ201:CER201"/>
    <mergeCell ref="CEY201:CEZ201"/>
    <mergeCell ref="CFG201:CFH201"/>
    <mergeCell ref="CFO201:CFP201"/>
    <mergeCell ref="CFW201:CFX201"/>
    <mergeCell ref="CGE201:CGF201"/>
    <mergeCell ref="CGM201:CGN201"/>
    <mergeCell ref="CBG201:CBH201"/>
    <mergeCell ref="CBO201:CBP201"/>
    <mergeCell ref="CBW201:CBX201"/>
    <mergeCell ref="CCE201:CCF201"/>
    <mergeCell ref="CCM201:CCN201"/>
    <mergeCell ref="CCU201:CCV201"/>
    <mergeCell ref="CDC201:CDD201"/>
    <mergeCell ref="CDK201:CDL201"/>
    <mergeCell ref="CDS201:CDT201"/>
    <mergeCell ref="BYM201:BYN201"/>
    <mergeCell ref="BYU201:BYV201"/>
    <mergeCell ref="BZC201:BZD201"/>
    <mergeCell ref="BZK201:BZL201"/>
    <mergeCell ref="BZS201:BZT201"/>
    <mergeCell ref="CAA201:CAB201"/>
    <mergeCell ref="CAI201:CAJ201"/>
    <mergeCell ref="CAQ201:CAR201"/>
    <mergeCell ref="CAY201:CAZ201"/>
    <mergeCell ref="BVS201:BVT201"/>
    <mergeCell ref="BWA201:BWB201"/>
    <mergeCell ref="BWI201:BWJ201"/>
    <mergeCell ref="BWQ201:BWR201"/>
    <mergeCell ref="BWY201:BWZ201"/>
    <mergeCell ref="BXG201:BXH201"/>
    <mergeCell ref="BXO201:BXP201"/>
    <mergeCell ref="BXW201:BXX201"/>
    <mergeCell ref="BYE201:BYF201"/>
    <mergeCell ref="CPC201:CPD201"/>
    <mergeCell ref="CPK201:CPL201"/>
    <mergeCell ref="CPS201:CPT201"/>
    <mergeCell ref="CQA201:CQB201"/>
    <mergeCell ref="CQI201:CQJ201"/>
    <mergeCell ref="CQQ201:CQR201"/>
    <mergeCell ref="CQY201:CQZ201"/>
    <mergeCell ref="CRG201:CRH201"/>
    <mergeCell ref="CRO201:CRP201"/>
    <mergeCell ref="CMI201:CMJ201"/>
    <mergeCell ref="CMQ201:CMR201"/>
    <mergeCell ref="CMY201:CMZ201"/>
    <mergeCell ref="CNG201:CNH201"/>
    <mergeCell ref="CNO201:CNP201"/>
    <mergeCell ref="CNW201:CNX201"/>
    <mergeCell ref="COE201:COF201"/>
    <mergeCell ref="COM201:CON201"/>
    <mergeCell ref="COU201:COV201"/>
    <mergeCell ref="CJO201:CJP201"/>
    <mergeCell ref="CJW201:CJX201"/>
    <mergeCell ref="CKE201:CKF201"/>
    <mergeCell ref="CKM201:CKN201"/>
    <mergeCell ref="CKU201:CKV201"/>
    <mergeCell ref="CLC201:CLD201"/>
    <mergeCell ref="CLK201:CLL201"/>
    <mergeCell ref="CLS201:CLT201"/>
    <mergeCell ref="CMA201:CMB201"/>
    <mergeCell ref="CGU201:CGV201"/>
    <mergeCell ref="CHC201:CHD201"/>
    <mergeCell ref="CHK201:CHL201"/>
    <mergeCell ref="CHS201:CHT201"/>
    <mergeCell ref="CIA201:CIB201"/>
    <mergeCell ref="CII201:CIJ201"/>
    <mergeCell ref="CIQ201:CIR201"/>
    <mergeCell ref="CIY201:CIZ201"/>
    <mergeCell ref="CJG201:CJH201"/>
    <mergeCell ref="DAE201:DAF201"/>
    <mergeCell ref="DAM201:DAN201"/>
    <mergeCell ref="DAU201:DAV201"/>
    <mergeCell ref="DBC201:DBD201"/>
    <mergeCell ref="DBK201:DBL201"/>
    <mergeCell ref="DBS201:DBT201"/>
    <mergeCell ref="DCA201:DCB201"/>
    <mergeCell ref="DCI201:DCJ201"/>
    <mergeCell ref="DCQ201:DCR201"/>
    <mergeCell ref="CXK201:CXL201"/>
    <mergeCell ref="CXS201:CXT201"/>
    <mergeCell ref="CYA201:CYB201"/>
    <mergeCell ref="CYI201:CYJ201"/>
    <mergeCell ref="CYQ201:CYR201"/>
    <mergeCell ref="CYY201:CYZ201"/>
    <mergeCell ref="CZG201:CZH201"/>
    <mergeCell ref="CZO201:CZP201"/>
    <mergeCell ref="CZW201:CZX201"/>
    <mergeCell ref="CUQ201:CUR201"/>
    <mergeCell ref="CUY201:CUZ201"/>
    <mergeCell ref="CVG201:CVH201"/>
    <mergeCell ref="CVO201:CVP201"/>
    <mergeCell ref="CVW201:CVX201"/>
    <mergeCell ref="CWE201:CWF201"/>
    <mergeCell ref="CWM201:CWN201"/>
    <mergeCell ref="CWU201:CWV201"/>
    <mergeCell ref="CXC201:CXD201"/>
    <mergeCell ref="CRW201:CRX201"/>
    <mergeCell ref="CSE201:CSF201"/>
    <mergeCell ref="CSM201:CSN201"/>
    <mergeCell ref="CSU201:CSV201"/>
    <mergeCell ref="CTC201:CTD201"/>
    <mergeCell ref="CTK201:CTL201"/>
    <mergeCell ref="CTS201:CTT201"/>
    <mergeCell ref="CUA201:CUB201"/>
    <mergeCell ref="CUI201:CUJ201"/>
    <mergeCell ref="DLG201:DLH201"/>
    <mergeCell ref="DLO201:DLP201"/>
    <mergeCell ref="DLW201:DLX201"/>
    <mergeCell ref="DME201:DMF201"/>
    <mergeCell ref="DMM201:DMN201"/>
    <mergeCell ref="DMU201:DMV201"/>
    <mergeCell ref="DNC201:DND201"/>
    <mergeCell ref="DNK201:DNL201"/>
    <mergeCell ref="DNS201:DNT201"/>
    <mergeCell ref="DIM201:DIN201"/>
    <mergeCell ref="DIU201:DIV201"/>
    <mergeCell ref="DJC201:DJD201"/>
    <mergeCell ref="DJK201:DJL201"/>
    <mergeCell ref="DJS201:DJT201"/>
    <mergeCell ref="DKA201:DKB201"/>
    <mergeCell ref="DKI201:DKJ201"/>
    <mergeCell ref="DKQ201:DKR201"/>
    <mergeCell ref="DKY201:DKZ201"/>
    <mergeCell ref="DFS201:DFT201"/>
    <mergeCell ref="DGA201:DGB201"/>
    <mergeCell ref="DGI201:DGJ201"/>
    <mergeCell ref="DGQ201:DGR201"/>
    <mergeCell ref="DGY201:DGZ201"/>
    <mergeCell ref="DHG201:DHH201"/>
    <mergeCell ref="DHO201:DHP201"/>
    <mergeCell ref="DHW201:DHX201"/>
    <mergeCell ref="DIE201:DIF201"/>
    <mergeCell ref="DCY201:DCZ201"/>
    <mergeCell ref="DDG201:DDH201"/>
    <mergeCell ref="DDO201:DDP201"/>
    <mergeCell ref="DDW201:DDX201"/>
    <mergeCell ref="DEE201:DEF201"/>
    <mergeCell ref="DEM201:DEN201"/>
    <mergeCell ref="DEU201:DEV201"/>
    <mergeCell ref="DFC201:DFD201"/>
    <mergeCell ref="DFK201:DFL201"/>
    <mergeCell ref="DWI201:DWJ201"/>
    <mergeCell ref="DWQ201:DWR201"/>
    <mergeCell ref="DWY201:DWZ201"/>
    <mergeCell ref="DXG201:DXH201"/>
    <mergeCell ref="DXO201:DXP201"/>
    <mergeCell ref="DXW201:DXX201"/>
    <mergeCell ref="DYE201:DYF201"/>
    <mergeCell ref="DYM201:DYN201"/>
    <mergeCell ref="DYU201:DYV201"/>
    <mergeCell ref="DTO201:DTP201"/>
    <mergeCell ref="DTW201:DTX201"/>
    <mergeCell ref="DUE201:DUF201"/>
    <mergeCell ref="DUM201:DUN201"/>
    <mergeCell ref="DUU201:DUV201"/>
    <mergeCell ref="DVC201:DVD201"/>
    <mergeCell ref="DVK201:DVL201"/>
    <mergeCell ref="DVS201:DVT201"/>
    <mergeCell ref="DWA201:DWB201"/>
    <mergeCell ref="DQU201:DQV201"/>
    <mergeCell ref="DRC201:DRD201"/>
    <mergeCell ref="DRK201:DRL201"/>
    <mergeCell ref="DRS201:DRT201"/>
    <mergeCell ref="DSA201:DSB201"/>
    <mergeCell ref="DSI201:DSJ201"/>
    <mergeCell ref="DSQ201:DSR201"/>
    <mergeCell ref="DSY201:DSZ201"/>
    <mergeCell ref="DTG201:DTH201"/>
    <mergeCell ref="DOA201:DOB201"/>
    <mergeCell ref="DOI201:DOJ201"/>
    <mergeCell ref="DOQ201:DOR201"/>
    <mergeCell ref="DOY201:DOZ201"/>
    <mergeCell ref="DPG201:DPH201"/>
    <mergeCell ref="DPO201:DPP201"/>
    <mergeCell ref="DPW201:DPX201"/>
    <mergeCell ref="DQE201:DQF201"/>
    <mergeCell ref="DQM201:DQN201"/>
    <mergeCell ref="EHK201:EHL201"/>
    <mergeCell ref="EHS201:EHT201"/>
    <mergeCell ref="EIA201:EIB201"/>
    <mergeCell ref="EII201:EIJ201"/>
    <mergeCell ref="EIQ201:EIR201"/>
    <mergeCell ref="EIY201:EIZ201"/>
    <mergeCell ref="EJG201:EJH201"/>
    <mergeCell ref="EJO201:EJP201"/>
    <mergeCell ref="EJW201:EJX201"/>
    <mergeCell ref="EEQ201:EER201"/>
    <mergeCell ref="EEY201:EEZ201"/>
    <mergeCell ref="EFG201:EFH201"/>
    <mergeCell ref="EFO201:EFP201"/>
    <mergeCell ref="EFW201:EFX201"/>
    <mergeCell ref="EGE201:EGF201"/>
    <mergeCell ref="EGM201:EGN201"/>
    <mergeCell ref="EGU201:EGV201"/>
    <mergeCell ref="EHC201:EHD201"/>
    <mergeCell ref="EBW201:EBX201"/>
    <mergeCell ref="ECE201:ECF201"/>
    <mergeCell ref="ECM201:ECN201"/>
    <mergeCell ref="ECU201:ECV201"/>
    <mergeCell ref="EDC201:EDD201"/>
    <mergeCell ref="EDK201:EDL201"/>
    <mergeCell ref="EDS201:EDT201"/>
    <mergeCell ref="EEA201:EEB201"/>
    <mergeCell ref="EEI201:EEJ201"/>
    <mergeCell ref="DZC201:DZD201"/>
    <mergeCell ref="DZK201:DZL201"/>
    <mergeCell ref="DZS201:DZT201"/>
    <mergeCell ref="EAA201:EAB201"/>
    <mergeCell ref="EAI201:EAJ201"/>
    <mergeCell ref="EAQ201:EAR201"/>
    <mergeCell ref="EAY201:EAZ201"/>
    <mergeCell ref="EBG201:EBH201"/>
    <mergeCell ref="EBO201:EBP201"/>
    <mergeCell ref="ESM201:ESN201"/>
    <mergeCell ref="ESU201:ESV201"/>
    <mergeCell ref="ETC201:ETD201"/>
    <mergeCell ref="ETK201:ETL201"/>
    <mergeCell ref="ETS201:ETT201"/>
    <mergeCell ref="EUA201:EUB201"/>
    <mergeCell ref="EUI201:EUJ201"/>
    <mergeCell ref="EUQ201:EUR201"/>
    <mergeCell ref="EUY201:EUZ201"/>
    <mergeCell ref="EPS201:EPT201"/>
    <mergeCell ref="EQA201:EQB201"/>
    <mergeCell ref="EQI201:EQJ201"/>
    <mergeCell ref="EQQ201:EQR201"/>
    <mergeCell ref="EQY201:EQZ201"/>
    <mergeCell ref="ERG201:ERH201"/>
    <mergeCell ref="ERO201:ERP201"/>
    <mergeCell ref="ERW201:ERX201"/>
    <mergeCell ref="ESE201:ESF201"/>
    <mergeCell ref="EMY201:EMZ201"/>
    <mergeCell ref="ENG201:ENH201"/>
    <mergeCell ref="ENO201:ENP201"/>
    <mergeCell ref="ENW201:ENX201"/>
    <mergeCell ref="EOE201:EOF201"/>
    <mergeCell ref="EOM201:EON201"/>
    <mergeCell ref="EOU201:EOV201"/>
    <mergeCell ref="EPC201:EPD201"/>
    <mergeCell ref="EPK201:EPL201"/>
    <mergeCell ref="EKE201:EKF201"/>
    <mergeCell ref="EKM201:EKN201"/>
    <mergeCell ref="EKU201:EKV201"/>
    <mergeCell ref="ELC201:ELD201"/>
    <mergeCell ref="ELK201:ELL201"/>
    <mergeCell ref="ELS201:ELT201"/>
    <mergeCell ref="EMA201:EMB201"/>
    <mergeCell ref="EMI201:EMJ201"/>
    <mergeCell ref="EMQ201:EMR201"/>
    <mergeCell ref="FDO201:FDP201"/>
    <mergeCell ref="FDW201:FDX201"/>
    <mergeCell ref="FEE201:FEF201"/>
    <mergeCell ref="FEM201:FEN201"/>
    <mergeCell ref="FEU201:FEV201"/>
    <mergeCell ref="FFC201:FFD201"/>
    <mergeCell ref="FFK201:FFL201"/>
    <mergeCell ref="FFS201:FFT201"/>
    <mergeCell ref="FGA201:FGB201"/>
    <mergeCell ref="FAU201:FAV201"/>
    <mergeCell ref="FBC201:FBD201"/>
    <mergeCell ref="FBK201:FBL201"/>
    <mergeCell ref="FBS201:FBT201"/>
    <mergeCell ref="FCA201:FCB201"/>
    <mergeCell ref="FCI201:FCJ201"/>
    <mergeCell ref="FCQ201:FCR201"/>
    <mergeCell ref="FCY201:FCZ201"/>
    <mergeCell ref="FDG201:FDH201"/>
    <mergeCell ref="EYA201:EYB201"/>
    <mergeCell ref="EYI201:EYJ201"/>
    <mergeCell ref="EYQ201:EYR201"/>
    <mergeCell ref="EYY201:EYZ201"/>
    <mergeCell ref="EZG201:EZH201"/>
    <mergeCell ref="EZO201:EZP201"/>
    <mergeCell ref="EZW201:EZX201"/>
    <mergeCell ref="FAE201:FAF201"/>
    <mergeCell ref="FAM201:FAN201"/>
    <mergeCell ref="EVG201:EVH201"/>
    <mergeCell ref="EVO201:EVP201"/>
    <mergeCell ref="EVW201:EVX201"/>
    <mergeCell ref="EWE201:EWF201"/>
    <mergeCell ref="EWM201:EWN201"/>
    <mergeCell ref="EWU201:EWV201"/>
    <mergeCell ref="EXC201:EXD201"/>
    <mergeCell ref="EXK201:EXL201"/>
    <mergeCell ref="EXS201:EXT201"/>
    <mergeCell ref="FOQ201:FOR201"/>
    <mergeCell ref="FOY201:FOZ201"/>
    <mergeCell ref="FPG201:FPH201"/>
    <mergeCell ref="FPO201:FPP201"/>
    <mergeCell ref="FPW201:FPX201"/>
    <mergeCell ref="FQE201:FQF201"/>
    <mergeCell ref="FQM201:FQN201"/>
    <mergeCell ref="FQU201:FQV201"/>
    <mergeCell ref="FRC201:FRD201"/>
    <mergeCell ref="FLW201:FLX201"/>
    <mergeCell ref="FME201:FMF201"/>
    <mergeCell ref="FMM201:FMN201"/>
    <mergeCell ref="FMU201:FMV201"/>
    <mergeCell ref="FNC201:FND201"/>
    <mergeCell ref="FNK201:FNL201"/>
    <mergeCell ref="FNS201:FNT201"/>
    <mergeCell ref="FOA201:FOB201"/>
    <mergeCell ref="FOI201:FOJ201"/>
    <mergeCell ref="FJC201:FJD201"/>
    <mergeCell ref="FJK201:FJL201"/>
    <mergeCell ref="FJS201:FJT201"/>
    <mergeCell ref="FKA201:FKB201"/>
    <mergeCell ref="FKI201:FKJ201"/>
    <mergeCell ref="FKQ201:FKR201"/>
    <mergeCell ref="FKY201:FKZ201"/>
    <mergeCell ref="FLG201:FLH201"/>
    <mergeCell ref="FLO201:FLP201"/>
    <mergeCell ref="FGI201:FGJ201"/>
    <mergeCell ref="FGQ201:FGR201"/>
    <mergeCell ref="FGY201:FGZ201"/>
    <mergeCell ref="FHG201:FHH201"/>
    <mergeCell ref="FHO201:FHP201"/>
    <mergeCell ref="FHW201:FHX201"/>
    <mergeCell ref="FIE201:FIF201"/>
    <mergeCell ref="FIM201:FIN201"/>
    <mergeCell ref="FIU201:FIV201"/>
    <mergeCell ref="FZS201:FZT201"/>
    <mergeCell ref="GAA201:GAB201"/>
    <mergeCell ref="GAI201:GAJ201"/>
    <mergeCell ref="GAQ201:GAR201"/>
    <mergeCell ref="GAY201:GAZ201"/>
    <mergeCell ref="GBG201:GBH201"/>
    <mergeCell ref="GBO201:GBP201"/>
    <mergeCell ref="GBW201:GBX201"/>
    <mergeCell ref="GCE201:GCF201"/>
    <mergeCell ref="FWY201:FWZ201"/>
    <mergeCell ref="FXG201:FXH201"/>
    <mergeCell ref="FXO201:FXP201"/>
    <mergeCell ref="FXW201:FXX201"/>
    <mergeCell ref="FYE201:FYF201"/>
    <mergeCell ref="FYM201:FYN201"/>
    <mergeCell ref="FYU201:FYV201"/>
    <mergeCell ref="FZC201:FZD201"/>
    <mergeCell ref="FZK201:FZL201"/>
    <mergeCell ref="FUE201:FUF201"/>
    <mergeCell ref="FUM201:FUN201"/>
    <mergeCell ref="FUU201:FUV201"/>
    <mergeCell ref="FVC201:FVD201"/>
    <mergeCell ref="FVK201:FVL201"/>
    <mergeCell ref="FVS201:FVT201"/>
    <mergeCell ref="FWA201:FWB201"/>
    <mergeCell ref="FWI201:FWJ201"/>
    <mergeCell ref="FWQ201:FWR201"/>
    <mergeCell ref="FRK201:FRL201"/>
    <mergeCell ref="FRS201:FRT201"/>
    <mergeCell ref="FSA201:FSB201"/>
    <mergeCell ref="FSI201:FSJ201"/>
    <mergeCell ref="FSQ201:FSR201"/>
    <mergeCell ref="FSY201:FSZ201"/>
    <mergeCell ref="FTG201:FTH201"/>
    <mergeCell ref="FTO201:FTP201"/>
    <mergeCell ref="FTW201:FTX201"/>
    <mergeCell ref="GKU201:GKV201"/>
    <mergeCell ref="GLC201:GLD201"/>
    <mergeCell ref="GLK201:GLL201"/>
    <mergeCell ref="GLS201:GLT201"/>
    <mergeCell ref="GMA201:GMB201"/>
    <mergeCell ref="GMI201:GMJ201"/>
    <mergeCell ref="GMQ201:GMR201"/>
    <mergeCell ref="GMY201:GMZ201"/>
    <mergeCell ref="GNG201:GNH201"/>
    <mergeCell ref="GIA201:GIB201"/>
    <mergeCell ref="GII201:GIJ201"/>
    <mergeCell ref="GIQ201:GIR201"/>
    <mergeCell ref="GIY201:GIZ201"/>
    <mergeCell ref="GJG201:GJH201"/>
    <mergeCell ref="GJO201:GJP201"/>
    <mergeCell ref="GJW201:GJX201"/>
    <mergeCell ref="GKE201:GKF201"/>
    <mergeCell ref="GKM201:GKN201"/>
    <mergeCell ref="GFG201:GFH201"/>
    <mergeCell ref="GFO201:GFP201"/>
    <mergeCell ref="GFW201:GFX201"/>
    <mergeCell ref="GGE201:GGF201"/>
    <mergeCell ref="GGM201:GGN201"/>
    <mergeCell ref="GGU201:GGV201"/>
    <mergeCell ref="GHC201:GHD201"/>
    <mergeCell ref="GHK201:GHL201"/>
    <mergeCell ref="GHS201:GHT201"/>
    <mergeCell ref="GCM201:GCN201"/>
    <mergeCell ref="GCU201:GCV201"/>
    <mergeCell ref="GDC201:GDD201"/>
    <mergeCell ref="GDK201:GDL201"/>
    <mergeCell ref="GDS201:GDT201"/>
    <mergeCell ref="GEA201:GEB201"/>
    <mergeCell ref="GEI201:GEJ201"/>
    <mergeCell ref="GEQ201:GER201"/>
    <mergeCell ref="GEY201:GEZ201"/>
    <mergeCell ref="GVW201:GVX201"/>
    <mergeCell ref="GWE201:GWF201"/>
    <mergeCell ref="GWM201:GWN201"/>
    <mergeCell ref="GWU201:GWV201"/>
    <mergeCell ref="GXC201:GXD201"/>
    <mergeCell ref="GXK201:GXL201"/>
    <mergeCell ref="GXS201:GXT201"/>
    <mergeCell ref="GYA201:GYB201"/>
    <mergeCell ref="GYI201:GYJ201"/>
    <mergeCell ref="GTC201:GTD201"/>
    <mergeCell ref="GTK201:GTL201"/>
    <mergeCell ref="GTS201:GTT201"/>
    <mergeCell ref="GUA201:GUB201"/>
    <mergeCell ref="GUI201:GUJ201"/>
    <mergeCell ref="GUQ201:GUR201"/>
    <mergeCell ref="GUY201:GUZ201"/>
    <mergeCell ref="GVG201:GVH201"/>
    <mergeCell ref="GVO201:GVP201"/>
    <mergeCell ref="GQI201:GQJ201"/>
    <mergeCell ref="GQQ201:GQR201"/>
    <mergeCell ref="GQY201:GQZ201"/>
    <mergeCell ref="GRG201:GRH201"/>
    <mergeCell ref="GRO201:GRP201"/>
    <mergeCell ref="GRW201:GRX201"/>
    <mergeCell ref="GSE201:GSF201"/>
    <mergeCell ref="GSM201:GSN201"/>
    <mergeCell ref="GSU201:GSV201"/>
    <mergeCell ref="GNO201:GNP201"/>
    <mergeCell ref="GNW201:GNX201"/>
    <mergeCell ref="GOE201:GOF201"/>
    <mergeCell ref="GOM201:GON201"/>
    <mergeCell ref="GOU201:GOV201"/>
    <mergeCell ref="GPC201:GPD201"/>
    <mergeCell ref="GPK201:GPL201"/>
    <mergeCell ref="GPS201:GPT201"/>
    <mergeCell ref="GQA201:GQB201"/>
    <mergeCell ref="HGY201:HGZ201"/>
    <mergeCell ref="HHG201:HHH201"/>
    <mergeCell ref="HHO201:HHP201"/>
    <mergeCell ref="HHW201:HHX201"/>
    <mergeCell ref="HIE201:HIF201"/>
    <mergeCell ref="HIM201:HIN201"/>
    <mergeCell ref="HIU201:HIV201"/>
    <mergeCell ref="HJC201:HJD201"/>
    <mergeCell ref="HJK201:HJL201"/>
    <mergeCell ref="HEE201:HEF201"/>
    <mergeCell ref="HEM201:HEN201"/>
    <mergeCell ref="HEU201:HEV201"/>
    <mergeCell ref="HFC201:HFD201"/>
    <mergeCell ref="HFK201:HFL201"/>
    <mergeCell ref="HFS201:HFT201"/>
    <mergeCell ref="HGA201:HGB201"/>
    <mergeCell ref="HGI201:HGJ201"/>
    <mergeCell ref="HGQ201:HGR201"/>
    <mergeCell ref="HBK201:HBL201"/>
    <mergeCell ref="HBS201:HBT201"/>
    <mergeCell ref="HCA201:HCB201"/>
    <mergeCell ref="HCI201:HCJ201"/>
    <mergeCell ref="HCQ201:HCR201"/>
    <mergeCell ref="HCY201:HCZ201"/>
    <mergeCell ref="HDG201:HDH201"/>
    <mergeCell ref="HDO201:HDP201"/>
    <mergeCell ref="HDW201:HDX201"/>
    <mergeCell ref="GYQ201:GYR201"/>
    <mergeCell ref="GYY201:GYZ201"/>
    <mergeCell ref="GZG201:GZH201"/>
    <mergeCell ref="GZO201:GZP201"/>
    <mergeCell ref="GZW201:GZX201"/>
    <mergeCell ref="HAE201:HAF201"/>
    <mergeCell ref="HAM201:HAN201"/>
    <mergeCell ref="HAU201:HAV201"/>
    <mergeCell ref="HBC201:HBD201"/>
    <mergeCell ref="HSA201:HSB201"/>
    <mergeCell ref="HSI201:HSJ201"/>
    <mergeCell ref="HSQ201:HSR201"/>
    <mergeCell ref="HSY201:HSZ201"/>
    <mergeCell ref="HTG201:HTH201"/>
    <mergeCell ref="HTO201:HTP201"/>
    <mergeCell ref="HTW201:HTX201"/>
    <mergeCell ref="HUE201:HUF201"/>
    <mergeCell ref="HUM201:HUN201"/>
    <mergeCell ref="HPG201:HPH201"/>
    <mergeCell ref="HPO201:HPP201"/>
    <mergeCell ref="HPW201:HPX201"/>
    <mergeCell ref="HQE201:HQF201"/>
    <mergeCell ref="HQM201:HQN201"/>
    <mergeCell ref="HQU201:HQV201"/>
    <mergeCell ref="HRC201:HRD201"/>
    <mergeCell ref="HRK201:HRL201"/>
    <mergeCell ref="HRS201:HRT201"/>
    <mergeCell ref="HMM201:HMN201"/>
    <mergeCell ref="HMU201:HMV201"/>
    <mergeCell ref="HNC201:HND201"/>
    <mergeCell ref="HNK201:HNL201"/>
    <mergeCell ref="HNS201:HNT201"/>
    <mergeCell ref="HOA201:HOB201"/>
    <mergeCell ref="HOI201:HOJ201"/>
    <mergeCell ref="HOQ201:HOR201"/>
    <mergeCell ref="HOY201:HOZ201"/>
    <mergeCell ref="HJS201:HJT201"/>
    <mergeCell ref="HKA201:HKB201"/>
    <mergeCell ref="HKI201:HKJ201"/>
    <mergeCell ref="HKQ201:HKR201"/>
    <mergeCell ref="HKY201:HKZ201"/>
    <mergeCell ref="HLG201:HLH201"/>
    <mergeCell ref="HLO201:HLP201"/>
    <mergeCell ref="HLW201:HLX201"/>
    <mergeCell ref="HME201:HMF201"/>
    <mergeCell ref="IDC201:IDD201"/>
    <mergeCell ref="IDK201:IDL201"/>
    <mergeCell ref="IDS201:IDT201"/>
    <mergeCell ref="IEA201:IEB201"/>
    <mergeCell ref="IEI201:IEJ201"/>
    <mergeCell ref="IEQ201:IER201"/>
    <mergeCell ref="IEY201:IEZ201"/>
    <mergeCell ref="IFG201:IFH201"/>
    <mergeCell ref="IFO201:IFP201"/>
    <mergeCell ref="IAI201:IAJ201"/>
    <mergeCell ref="IAQ201:IAR201"/>
    <mergeCell ref="IAY201:IAZ201"/>
    <mergeCell ref="IBG201:IBH201"/>
    <mergeCell ref="IBO201:IBP201"/>
    <mergeCell ref="IBW201:IBX201"/>
    <mergeCell ref="ICE201:ICF201"/>
    <mergeCell ref="ICM201:ICN201"/>
    <mergeCell ref="ICU201:ICV201"/>
    <mergeCell ref="HXO201:HXP201"/>
    <mergeCell ref="HXW201:HXX201"/>
    <mergeCell ref="HYE201:HYF201"/>
    <mergeCell ref="HYM201:HYN201"/>
    <mergeCell ref="HYU201:HYV201"/>
    <mergeCell ref="HZC201:HZD201"/>
    <mergeCell ref="HZK201:HZL201"/>
    <mergeCell ref="HZS201:HZT201"/>
    <mergeCell ref="IAA201:IAB201"/>
    <mergeCell ref="HUU201:HUV201"/>
    <mergeCell ref="HVC201:HVD201"/>
    <mergeCell ref="HVK201:HVL201"/>
    <mergeCell ref="HVS201:HVT201"/>
    <mergeCell ref="HWA201:HWB201"/>
    <mergeCell ref="HWI201:HWJ201"/>
    <mergeCell ref="HWQ201:HWR201"/>
    <mergeCell ref="HWY201:HWZ201"/>
    <mergeCell ref="HXG201:HXH201"/>
    <mergeCell ref="IOE201:IOF201"/>
    <mergeCell ref="IOM201:ION201"/>
    <mergeCell ref="IOU201:IOV201"/>
    <mergeCell ref="IPC201:IPD201"/>
    <mergeCell ref="IPK201:IPL201"/>
    <mergeCell ref="IPS201:IPT201"/>
    <mergeCell ref="IQA201:IQB201"/>
    <mergeCell ref="IQI201:IQJ201"/>
    <mergeCell ref="IQQ201:IQR201"/>
    <mergeCell ref="ILK201:ILL201"/>
    <mergeCell ref="ILS201:ILT201"/>
    <mergeCell ref="IMA201:IMB201"/>
    <mergeCell ref="IMI201:IMJ201"/>
    <mergeCell ref="IMQ201:IMR201"/>
    <mergeCell ref="IMY201:IMZ201"/>
    <mergeCell ref="ING201:INH201"/>
    <mergeCell ref="INO201:INP201"/>
    <mergeCell ref="INW201:INX201"/>
    <mergeCell ref="IIQ201:IIR201"/>
    <mergeCell ref="IIY201:IIZ201"/>
    <mergeCell ref="IJG201:IJH201"/>
    <mergeCell ref="IJO201:IJP201"/>
    <mergeCell ref="IJW201:IJX201"/>
    <mergeCell ref="IKE201:IKF201"/>
    <mergeCell ref="IKM201:IKN201"/>
    <mergeCell ref="IKU201:IKV201"/>
    <mergeCell ref="ILC201:ILD201"/>
    <mergeCell ref="IFW201:IFX201"/>
    <mergeCell ref="IGE201:IGF201"/>
    <mergeCell ref="IGM201:IGN201"/>
    <mergeCell ref="IGU201:IGV201"/>
    <mergeCell ref="IHC201:IHD201"/>
    <mergeCell ref="IHK201:IHL201"/>
    <mergeCell ref="IHS201:IHT201"/>
    <mergeCell ref="IIA201:IIB201"/>
    <mergeCell ref="III201:IIJ201"/>
    <mergeCell ref="IZG201:IZH201"/>
    <mergeCell ref="IZO201:IZP201"/>
    <mergeCell ref="IZW201:IZX201"/>
    <mergeCell ref="JAE201:JAF201"/>
    <mergeCell ref="JAM201:JAN201"/>
    <mergeCell ref="JAU201:JAV201"/>
    <mergeCell ref="JBC201:JBD201"/>
    <mergeCell ref="JBK201:JBL201"/>
    <mergeCell ref="JBS201:JBT201"/>
    <mergeCell ref="IWM201:IWN201"/>
    <mergeCell ref="IWU201:IWV201"/>
    <mergeCell ref="IXC201:IXD201"/>
    <mergeCell ref="IXK201:IXL201"/>
    <mergeCell ref="IXS201:IXT201"/>
    <mergeCell ref="IYA201:IYB201"/>
    <mergeCell ref="IYI201:IYJ201"/>
    <mergeCell ref="IYQ201:IYR201"/>
    <mergeCell ref="IYY201:IYZ201"/>
    <mergeCell ref="ITS201:ITT201"/>
    <mergeCell ref="IUA201:IUB201"/>
    <mergeCell ref="IUI201:IUJ201"/>
    <mergeCell ref="IUQ201:IUR201"/>
    <mergeCell ref="IUY201:IUZ201"/>
    <mergeCell ref="IVG201:IVH201"/>
    <mergeCell ref="IVO201:IVP201"/>
    <mergeCell ref="IVW201:IVX201"/>
    <mergeCell ref="IWE201:IWF201"/>
    <mergeCell ref="IQY201:IQZ201"/>
    <mergeCell ref="IRG201:IRH201"/>
    <mergeCell ref="IRO201:IRP201"/>
    <mergeCell ref="IRW201:IRX201"/>
    <mergeCell ref="ISE201:ISF201"/>
    <mergeCell ref="ISM201:ISN201"/>
    <mergeCell ref="ISU201:ISV201"/>
    <mergeCell ref="ITC201:ITD201"/>
    <mergeCell ref="ITK201:ITL201"/>
    <mergeCell ref="JKI201:JKJ201"/>
    <mergeCell ref="JKQ201:JKR201"/>
    <mergeCell ref="JKY201:JKZ201"/>
    <mergeCell ref="JLG201:JLH201"/>
    <mergeCell ref="JLO201:JLP201"/>
    <mergeCell ref="JLW201:JLX201"/>
    <mergeCell ref="JME201:JMF201"/>
    <mergeCell ref="JMM201:JMN201"/>
    <mergeCell ref="JMU201:JMV201"/>
    <mergeCell ref="JHO201:JHP201"/>
    <mergeCell ref="JHW201:JHX201"/>
    <mergeCell ref="JIE201:JIF201"/>
    <mergeCell ref="JIM201:JIN201"/>
    <mergeCell ref="JIU201:JIV201"/>
    <mergeCell ref="JJC201:JJD201"/>
    <mergeCell ref="JJK201:JJL201"/>
    <mergeCell ref="JJS201:JJT201"/>
    <mergeCell ref="JKA201:JKB201"/>
    <mergeCell ref="JEU201:JEV201"/>
    <mergeCell ref="JFC201:JFD201"/>
    <mergeCell ref="JFK201:JFL201"/>
    <mergeCell ref="JFS201:JFT201"/>
    <mergeCell ref="JGA201:JGB201"/>
    <mergeCell ref="JGI201:JGJ201"/>
    <mergeCell ref="JGQ201:JGR201"/>
    <mergeCell ref="JGY201:JGZ201"/>
    <mergeCell ref="JHG201:JHH201"/>
    <mergeCell ref="JCA201:JCB201"/>
    <mergeCell ref="JCI201:JCJ201"/>
    <mergeCell ref="JCQ201:JCR201"/>
    <mergeCell ref="JCY201:JCZ201"/>
    <mergeCell ref="JDG201:JDH201"/>
    <mergeCell ref="JDO201:JDP201"/>
    <mergeCell ref="JDW201:JDX201"/>
    <mergeCell ref="JEE201:JEF201"/>
    <mergeCell ref="JEM201:JEN201"/>
    <mergeCell ref="JVK201:JVL201"/>
    <mergeCell ref="JVS201:JVT201"/>
    <mergeCell ref="JWA201:JWB201"/>
    <mergeCell ref="JWI201:JWJ201"/>
    <mergeCell ref="JWQ201:JWR201"/>
    <mergeCell ref="JWY201:JWZ201"/>
    <mergeCell ref="JXG201:JXH201"/>
    <mergeCell ref="JXO201:JXP201"/>
    <mergeCell ref="JXW201:JXX201"/>
    <mergeCell ref="JSQ201:JSR201"/>
    <mergeCell ref="JSY201:JSZ201"/>
    <mergeCell ref="JTG201:JTH201"/>
    <mergeCell ref="JTO201:JTP201"/>
    <mergeCell ref="JTW201:JTX201"/>
    <mergeCell ref="JUE201:JUF201"/>
    <mergeCell ref="JUM201:JUN201"/>
    <mergeCell ref="JUU201:JUV201"/>
    <mergeCell ref="JVC201:JVD201"/>
    <mergeCell ref="JPW201:JPX201"/>
    <mergeCell ref="JQE201:JQF201"/>
    <mergeCell ref="JQM201:JQN201"/>
    <mergeCell ref="JQU201:JQV201"/>
    <mergeCell ref="JRC201:JRD201"/>
    <mergeCell ref="JRK201:JRL201"/>
    <mergeCell ref="JRS201:JRT201"/>
    <mergeCell ref="JSA201:JSB201"/>
    <mergeCell ref="JSI201:JSJ201"/>
    <mergeCell ref="JNC201:JND201"/>
    <mergeCell ref="JNK201:JNL201"/>
    <mergeCell ref="JNS201:JNT201"/>
    <mergeCell ref="JOA201:JOB201"/>
    <mergeCell ref="JOI201:JOJ201"/>
    <mergeCell ref="JOQ201:JOR201"/>
    <mergeCell ref="JOY201:JOZ201"/>
    <mergeCell ref="JPG201:JPH201"/>
    <mergeCell ref="JPO201:JPP201"/>
    <mergeCell ref="KGM201:KGN201"/>
    <mergeCell ref="KGU201:KGV201"/>
    <mergeCell ref="KHC201:KHD201"/>
    <mergeCell ref="KHK201:KHL201"/>
    <mergeCell ref="KHS201:KHT201"/>
    <mergeCell ref="KIA201:KIB201"/>
    <mergeCell ref="KII201:KIJ201"/>
    <mergeCell ref="KIQ201:KIR201"/>
    <mergeCell ref="KIY201:KIZ201"/>
    <mergeCell ref="KDS201:KDT201"/>
    <mergeCell ref="KEA201:KEB201"/>
    <mergeCell ref="KEI201:KEJ201"/>
    <mergeCell ref="KEQ201:KER201"/>
    <mergeCell ref="KEY201:KEZ201"/>
    <mergeCell ref="KFG201:KFH201"/>
    <mergeCell ref="KFO201:KFP201"/>
    <mergeCell ref="KFW201:KFX201"/>
    <mergeCell ref="KGE201:KGF201"/>
    <mergeCell ref="KAY201:KAZ201"/>
    <mergeCell ref="KBG201:KBH201"/>
    <mergeCell ref="KBO201:KBP201"/>
    <mergeCell ref="KBW201:KBX201"/>
    <mergeCell ref="KCE201:KCF201"/>
    <mergeCell ref="KCM201:KCN201"/>
    <mergeCell ref="KCU201:KCV201"/>
    <mergeCell ref="KDC201:KDD201"/>
    <mergeCell ref="KDK201:KDL201"/>
    <mergeCell ref="JYE201:JYF201"/>
    <mergeCell ref="JYM201:JYN201"/>
    <mergeCell ref="JYU201:JYV201"/>
    <mergeCell ref="JZC201:JZD201"/>
    <mergeCell ref="JZK201:JZL201"/>
    <mergeCell ref="JZS201:JZT201"/>
    <mergeCell ref="KAA201:KAB201"/>
    <mergeCell ref="KAI201:KAJ201"/>
    <mergeCell ref="KAQ201:KAR201"/>
    <mergeCell ref="KRO201:KRP201"/>
    <mergeCell ref="KRW201:KRX201"/>
    <mergeCell ref="KSE201:KSF201"/>
    <mergeCell ref="KSM201:KSN201"/>
    <mergeCell ref="KSU201:KSV201"/>
    <mergeCell ref="KTC201:KTD201"/>
    <mergeCell ref="KTK201:KTL201"/>
    <mergeCell ref="KTS201:KTT201"/>
    <mergeCell ref="KUA201:KUB201"/>
    <mergeCell ref="KOU201:KOV201"/>
    <mergeCell ref="KPC201:KPD201"/>
    <mergeCell ref="KPK201:KPL201"/>
    <mergeCell ref="KPS201:KPT201"/>
    <mergeCell ref="KQA201:KQB201"/>
    <mergeCell ref="KQI201:KQJ201"/>
    <mergeCell ref="KQQ201:KQR201"/>
    <mergeCell ref="KQY201:KQZ201"/>
    <mergeCell ref="KRG201:KRH201"/>
    <mergeCell ref="KMA201:KMB201"/>
    <mergeCell ref="KMI201:KMJ201"/>
    <mergeCell ref="KMQ201:KMR201"/>
    <mergeCell ref="KMY201:KMZ201"/>
    <mergeCell ref="KNG201:KNH201"/>
    <mergeCell ref="KNO201:KNP201"/>
    <mergeCell ref="KNW201:KNX201"/>
    <mergeCell ref="KOE201:KOF201"/>
    <mergeCell ref="KOM201:KON201"/>
    <mergeCell ref="KJG201:KJH201"/>
    <mergeCell ref="KJO201:KJP201"/>
    <mergeCell ref="KJW201:KJX201"/>
    <mergeCell ref="KKE201:KKF201"/>
    <mergeCell ref="KKM201:KKN201"/>
    <mergeCell ref="KKU201:KKV201"/>
    <mergeCell ref="KLC201:KLD201"/>
    <mergeCell ref="KLK201:KLL201"/>
    <mergeCell ref="KLS201:KLT201"/>
    <mergeCell ref="LCQ201:LCR201"/>
    <mergeCell ref="LCY201:LCZ201"/>
    <mergeCell ref="LDG201:LDH201"/>
    <mergeCell ref="LDO201:LDP201"/>
    <mergeCell ref="LDW201:LDX201"/>
    <mergeCell ref="LEE201:LEF201"/>
    <mergeCell ref="LEM201:LEN201"/>
    <mergeCell ref="LEU201:LEV201"/>
    <mergeCell ref="LFC201:LFD201"/>
    <mergeCell ref="KZW201:KZX201"/>
    <mergeCell ref="LAE201:LAF201"/>
    <mergeCell ref="LAM201:LAN201"/>
    <mergeCell ref="LAU201:LAV201"/>
    <mergeCell ref="LBC201:LBD201"/>
    <mergeCell ref="LBK201:LBL201"/>
    <mergeCell ref="LBS201:LBT201"/>
    <mergeCell ref="LCA201:LCB201"/>
    <mergeCell ref="LCI201:LCJ201"/>
    <mergeCell ref="KXC201:KXD201"/>
    <mergeCell ref="KXK201:KXL201"/>
    <mergeCell ref="KXS201:KXT201"/>
    <mergeCell ref="KYA201:KYB201"/>
    <mergeCell ref="KYI201:KYJ201"/>
    <mergeCell ref="KYQ201:KYR201"/>
    <mergeCell ref="KYY201:KYZ201"/>
    <mergeCell ref="KZG201:KZH201"/>
    <mergeCell ref="KZO201:KZP201"/>
    <mergeCell ref="KUI201:KUJ201"/>
    <mergeCell ref="KUQ201:KUR201"/>
    <mergeCell ref="KUY201:KUZ201"/>
    <mergeCell ref="KVG201:KVH201"/>
    <mergeCell ref="KVO201:KVP201"/>
    <mergeCell ref="KVW201:KVX201"/>
    <mergeCell ref="KWE201:KWF201"/>
    <mergeCell ref="KWM201:KWN201"/>
    <mergeCell ref="KWU201:KWV201"/>
    <mergeCell ref="LNS201:LNT201"/>
    <mergeCell ref="LOA201:LOB201"/>
    <mergeCell ref="LOI201:LOJ201"/>
    <mergeCell ref="LOQ201:LOR201"/>
    <mergeCell ref="LOY201:LOZ201"/>
    <mergeCell ref="LPG201:LPH201"/>
    <mergeCell ref="LPO201:LPP201"/>
    <mergeCell ref="LPW201:LPX201"/>
    <mergeCell ref="LQE201:LQF201"/>
    <mergeCell ref="LKY201:LKZ201"/>
    <mergeCell ref="LLG201:LLH201"/>
    <mergeCell ref="LLO201:LLP201"/>
    <mergeCell ref="LLW201:LLX201"/>
    <mergeCell ref="LME201:LMF201"/>
    <mergeCell ref="LMM201:LMN201"/>
    <mergeCell ref="LMU201:LMV201"/>
    <mergeCell ref="LNC201:LND201"/>
    <mergeCell ref="LNK201:LNL201"/>
    <mergeCell ref="LIE201:LIF201"/>
    <mergeCell ref="LIM201:LIN201"/>
    <mergeCell ref="LIU201:LIV201"/>
    <mergeCell ref="LJC201:LJD201"/>
    <mergeCell ref="LJK201:LJL201"/>
    <mergeCell ref="LJS201:LJT201"/>
    <mergeCell ref="LKA201:LKB201"/>
    <mergeCell ref="LKI201:LKJ201"/>
    <mergeCell ref="LKQ201:LKR201"/>
    <mergeCell ref="LFK201:LFL201"/>
    <mergeCell ref="LFS201:LFT201"/>
    <mergeCell ref="LGA201:LGB201"/>
    <mergeCell ref="LGI201:LGJ201"/>
    <mergeCell ref="LGQ201:LGR201"/>
    <mergeCell ref="LGY201:LGZ201"/>
    <mergeCell ref="LHG201:LHH201"/>
    <mergeCell ref="LHO201:LHP201"/>
    <mergeCell ref="LHW201:LHX201"/>
    <mergeCell ref="LYU201:LYV201"/>
    <mergeCell ref="LZC201:LZD201"/>
    <mergeCell ref="LZK201:LZL201"/>
    <mergeCell ref="LZS201:LZT201"/>
    <mergeCell ref="MAA201:MAB201"/>
    <mergeCell ref="MAI201:MAJ201"/>
    <mergeCell ref="MAQ201:MAR201"/>
    <mergeCell ref="MAY201:MAZ201"/>
    <mergeCell ref="MBG201:MBH201"/>
    <mergeCell ref="LWA201:LWB201"/>
    <mergeCell ref="LWI201:LWJ201"/>
    <mergeCell ref="LWQ201:LWR201"/>
    <mergeCell ref="LWY201:LWZ201"/>
    <mergeCell ref="LXG201:LXH201"/>
    <mergeCell ref="LXO201:LXP201"/>
    <mergeCell ref="LXW201:LXX201"/>
    <mergeCell ref="LYE201:LYF201"/>
    <mergeCell ref="LYM201:LYN201"/>
    <mergeCell ref="LTG201:LTH201"/>
    <mergeCell ref="LTO201:LTP201"/>
    <mergeCell ref="LTW201:LTX201"/>
    <mergeCell ref="LUE201:LUF201"/>
    <mergeCell ref="LUM201:LUN201"/>
    <mergeCell ref="LUU201:LUV201"/>
    <mergeCell ref="LVC201:LVD201"/>
    <mergeCell ref="LVK201:LVL201"/>
    <mergeCell ref="LVS201:LVT201"/>
    <mergeCell ref="LQM201:LQN201"/>
    <mergeCell ref="LQU201:LQV201"/>
    <mergeCell ref="LRC201:LRD201"/>
    <mergeCell ref="LRK201:LRL201"/>
    <mergeCell ref="LRS201:LRT201"/>
    <mergeCell ref="LSA201:LSB201"/>
    <mergeCell ref="LSI201:LSJ201"/>
    <mergeCell ref="LSQ201:LSR201"/>
    <mergeCell ref="LSY201:LSZ201"/>
    <mergeCell ref="MJW201:MJX201"/>
    <mergeCell ref="MKE201:MKF201"/>
    <mergeCell ref="MKM201:MKN201"/>
    <mergeCell ref="MKU201:MKV201"/>
    <mergeCell ref="MLC201:MLD201"/>
    <mergeCell ref="MLK201:MLL201"/>
    <mergeCell ref="MLS201:MLT201"/>
    <mergeCell ref="MMA201:MMB201"/>
    <mergeCell ref="MMI201:MMJ201"/>
    <mergeCell ref="MHC201:MHD201"/>
    <mergeCell ref="MHK201:MHL201"/>
    <mergeCell ref="MHS201:MHT201"/>
    <mergeCell ref="MIA201:MIB201"/>
    <mergeCell ref="MII201:MIJ201"/>
    <mergeCell ref="MIQ201:MIR201"/>
    <mergeCell ref="MIY201:MIZ201"/>
    <mergeCell ref="MJG201:MJH201"/>
    <mergeCell ref="MJO201:MJP201"/>
    <mergeCell ref="MEI201:MEJ201"/>
    <mergeCell ref="MEQ201:MER201"/>
    <mergeCell ref="MEY201:MEZ201"/>
    <mergeCell ref="MFG201:MFH201"/>
    <mergeCell ref="MFO201:MFP201"/>
    <mergeCell ref="MFW201:MFX201"/>
    <mergeCell ref="MGE201:MGF201"/>
    <mergeCell ref="MGM201:MGN201"/>
    <mergeCell ref="MGU201:MGV201"/>
    <mergeCell ref="MBO201:MBP201"/>
    <mergeCell ref="MBW201:MBX201"/>
    <mergeCell ref="MCE201:MCF201"/>
    <mergeCell ref="MCM201:MCN201"/>
    <mergeCell ref="MCU201:MCV201"/>
    <mergeCell ref="MDC201:MDD201"/>
    <mergeCell ref="MDK201:MDL201"/>
    <mergeCell ref="MDS201:MDT201"/>
    <mergeCell ref="MEA201:MEB201"/>
    <mergeCell ref="MUY201:MUZ201"/>
    <mergeCell ref="MVG201:MVH201"/>
    <mergeCell ref="MVO201:MVP201"/>
    <mergeCell ref="MVW201:MVX201"/>
    <mergeCell ref="MWE201:MWF201"/>
    <mergeCell ref="MWM201:MWN201"/>
    <mergeCell ref="MWU201:MWV201"/>
    <mergeCell ref="MXC201:MXD201"/>
    <mergeCell ref="MXK201:MXL201"/>
    <mergeCell ref="MSE201:MSF201"/>
    <mergeCell ref="MSM201:MSN201"/>
    <mergeCell ref="MSU201:MSV201"/>
    <mergeCell ref="MTC201:MTD201"/>
    <mergeCell ref="MTK201:MTL201"/>
    <mergeCell ref="MTS201:MTT201"/>
    <mergeCell ref="MUA201:MUB201"/>
    <mergeCell ref="MUI201:MUJ201"/>
    <mergeCell ref="MUQ201:MUR201"/>
    <mergeCell ref="MPK201:MPL201"/>
    <mergeCell ref="MPS201:MPT201"/>
    <mergeCell ref="MQA201:MQB201"/>
    <mergeCell ref="MQI201:MQJ201"/>
    <mergeCell ref="MQQ201:MQR201"/>
    <mergeCell ref="MQY201:MQZ201"/>
    <mergeCell ref="MRG201:MRH201"/>
    <mergeCell ref="MRO201:MRP201"/>
    <mergeCell ref="MRW201:MRX201"/>
    <mergeCell ref="MMQ201:MMR201"/>
    <mergeCell ref="MMY201:MMZ201"/>
    <mergeCell ref="MNG201:MNH201"/>
    <mergeCell ref="MNO201:MNP201"/>
    <mergeCell ref="MNW201:MNX201"/>
    <mergeCell ref="MOE201:MOF201"/>
    <mergeCell ref="MOM201:MON201"/>
    <mergeCell ref="MOU201:MOV201"/>
    <mergeCell ref="MPC201:MPD201"/>
    <mergeCell ref="NGA201:NGB201"/>
    <mergeCell ref="NGI201:NGJ201"/>
    <mergeCell ref="NGQ201:NGR201"/>
    <mergeCell ref="NGY201:NGZ201"/>
    <mergeCell ref="NHG201:NHH201"/>
    <mergeCell ref="NHO201:NHP201"/>
    <mergeCell ref="NHW201:NHX201"/>
    <mergeCell ref="NIE201:NIF201"/>
    <mergeCell ref="NIM201:NIN201"/>
    <mergeCell ref="NDG201:NDH201"/>
    <mergeCell ref="NDO201:NDP201"/>
    <mergeCell ref="NDW201:NDX201"/>
    <mergeCell ref="NEE201:NEF201"/>
    <mergeCell ref="NEM201:NEN201"/>
    <mergeCell ref="NEU201:NEV201"/>
    <mergeCell ref="NFC201:NFD201"/>
    <mergeCell ref="NFK201:NFL201"/>
    <mergeCell ref="NFS201:NFT201"/>
    <mergeCell ref="NAM201:NAN201"/>
    <mergeCell ref="NAU201:NAV201"/>
    <mergeCell ref="NBC201:NBD201"/>
    <mergeCell ref="NBK201:NBL201"/>
    <mergeCell ref="NBS201:NBT201"/>
    <mergeCell ref="NCA201:NCB201"/>
    <mergeCell ref="NCI201:NCJ201"/>
    <mergeCell ref="NCQ201:NCR201"/>
    <mergeCell ref="NCY201:NCZ201"/>
    <mergeCell ref="MXS201:MXT201"/>
    <mergeCell ref="MYA201:MYB201"/>
    <mergeCell ref="MYI201:MYJ201"/>
    <mergeCell ref="MYQ201:MYR201"/>
    <mergeCell ref="MYY201:MYZ201"/>
    <mergeCell ref="MZG201:MZH201"/>
    <mergeCell ref="MZO201:MZP201"/>
    <mergeCell ref="MZW201:MZX201"/>
    <mergeCell ref="NAE201:NAF201"/>
    <mergeCell ref="NRC201:NRD201"/>
    <mergeCell ref="NRK201:NRL201"/>
    <mergeCell ref="NRS201:NRT201"/>
    <mergeCell ref="NSA201:NSB201"/>
    <mergeCell ref="NSI201:NSJ201"/>
    <mergeCell ref="NSQ201:NSR201"/>
    <mergeCell ref="NSY201:NSZ201"/>
    <mergeCell ref="NTG201:NTH201"/>
    <mergeCell ref="NTO201:NTP201"/>
    <mergeCell ref="NOI201:NOJ201"/>
    <mergeCell ref="NOQ201:NOR201"/>
    <mergeCell ref="NOY201:NOZ201"/>
    <mergeCell ref="NPG201:NPH201"/>
    <mergeCell ref="NPO201:NPP201"/>
    <mergeCell ref="NPW201:NPX201"/>
    <mergeCell ref="NQE201:NQF201"/>
    <mergeCell ref="NQM201:NQN201"/>
    <mergeCell ref="NQU201:NQV201"/>
    <mergeCell ref="NLO201:NLP201"/>
    <mergeCell ref="NLW201:NLX201"/>
    <mergeCell ref="NME201:NMF201"/>
    <mergeCell ref="NMM201:NMN201"/>
    <mergeCell ref="NMU201:NMV201"/>
    <mergeCell ref="NNC201:NND201"/>
    <mergeCell ref="NNK201:NNL201"/>
    <mergeCell ref="NNS201:NNT201"/>
    <mergeCell ref="NOA201:NOB201"/>
    <mergeCell ref="NIU201:NIV201"/>
    <mergeCell ref="NJC201:NJD201"/>
    <mergeCell ref="NJK201:NJL201"/>
    <mergeCell ref="NJS201:NJT201"/>
    <mergeCell ref="NKA201:NKB201"/>
    <mergeCell ref="NKI201:NKJ201"/>
    <mergeCell ref="NKQ201:NKR201"/>
    <mergeCell ref="NKY201:NKZ201"/>
    <mergeCell ref="NLG201:NLH201"/>
    <mergeCell ref="OCE201:OCF201"/>
    <mergeCell ref="OCM201:OCN201"/>
    <mergeCell ref="OCU201:OCV201"/>
    <mergeCell ref="ODC201:ODD201"/>
    <mergeCell ref="ODK201:ODL201"/>
    <mergeCell ref="ODS201:ODT201"/>
    <mergeCell ref="OEA201:OEB201"/>
    <mergeCell ref="OEI201:OEJ201"/>
    <mergeCell ref="OEQ201:OER201"/>
    <mergeCell ref="NZK201:NZL201"/>
    <mergeCell ref="NZS201:NZT201"/>
    <mergeCell ref="OAA201:OAB201"/>
    <mergeCell ref="OAI201:OAJ201"/>
    <mergeCell ref="OAQ201:OAR201"/>
    <mergeCell ref="OAY201:OAZ201"/>
    <mergeCell ref="OBG201:OBH201"/>
    <mergeCell ref="OBO201:OBP201"/>
    <mergeCell ref="OBW201:OBX201"/>
    <mergeCell ref="NWQ201:NWR201"/>
    <mergeCell ref="NWY201:NWZ201"/>
    <mergeCell ref="NXG201:NXH201"/>
    <mergeCell ref="NXO201:NXP201"/>
    <mergeCell ref="NXW201:NXX201"/>
    <mergeCell ref="NYE201:NYF201"/>
    <mergeCell ref="NYM201:NYN201"/>
    <mergeCell ref="NYU201:NYV201"/>
    <mergeCell ref="NZC201:NZD201"/>
    <mergeCell ref="NTW201:NTX201"/>
    <mergeCell ref="NUE201:NUF201"/>
    <mergeCell ref="NUM201:NUN201"/>
    <mergeCell ref="NUU201:NUV201"/>
    <mergeCell ref="NVC201:NVD201"/>
    <mergeCell ref="NVK201:NVL201"/>
    <mergeCell ref="NVS201:NVT201"/>
    <mergeCell ref="NWA201:NWB201"/>
    <mergeCell ref="NWI201:NWJ201"/>
    <mergeCell ref="ONG201:ONH201"/>
    <mergeCell ref="ONO201:ONP201"/>
    <mergeCell ref="ONW201:ONX201"/>
    <mergeCell ref="OOE201:OOF201"/>
    <mergeCell ref="OOM201:OON201"/>
    <mergeCell ref="OOU201:OOV201"/>
    <mergeCell ref="OPC201:OPD201"/>
    <mergeCell ref="OPK201:OPL201"/>
    <mergeCell ref="OPS201:OPT201"/>
    <mergeCell ref="OKM201:OKN201"/>
    <mergeCell ref="OKU201:OKV201"/>
    <mergeCell ref="OLC201:OLD201"/>
    <mergeCell ref="OLK201:OLL201"/>
    <mergeCell ref="OLS201:OLT201"/>
    <mergeCell ref="OMA201:OMB201"/>
    <mergeCell ref="OMI201:OMJ201"/>
    <mergeCell ref="OMQ201:OMR201"/>
    <mergeCell ref="OMY201:OMZ201"/>
    <mergeCell ref="OHS201:OHT201"/>
    <mergeCell ref="OIA201:OIB201"/>
    <mergeCell ref="OII201:OIJ201"/>
    <mergeCell ref="OIQ201:OIR201"/>
    <mergeCell ref="OIY201:OIZ201"/>
    <mergeCell ref="OJG201:OJH201"/>
    <mergeCell ref="OJO201:OJP201"/>
    <mergeCell ref="OJW201:OJX201"/>
    <mergeCell ref="OKE201:OKF201"/>
    <mergeCell ref="OEY201:OEZ201"/>
    <mergeCell ref="OFG201:OFH201"/>
    <mergeCell ref="OFO201:OFP201"/>
    <mergeCell ref="OFW201:OFX201"/>
    <mergeCell ref="OGE201:OGF201"/>
    <mergeCell ref="OGM201:OGN201"/>
    <mergeCell ref="OGU201:OGV201"/>
    <mergeCell ref="OHC201:OHD201"/>
    <mergeCell ref="OHK201:OHL201"/>
    <mergeCell ref="OYI201:OYJ201"/>
    <mergeCell ref="OYQ201:OYR201"/>
    <mergeCell ref="OYY201:OYZ201"/>
    <mergeCell ref="OZG201:OZH201"/>
    <mergeCell ref="OZO201:OZP201"/>
    <mergeCell ref="OZW201:OZX201"/>
    <mergeCell ref="PAE201:PAF201"/>
    <mergeCell ref="PAM201:PAN201"/>
    <mergeCell ref="PAU201:PAV201"/>
    <mergeCell ref="OVO201:OVP201"/>
    <mergeCell ref="OVW201:OVX201"/>
    <mergeCell ref="OWE201:OWF201"/>
    <mergeCell ref="OWM201:OWN201"/>
    <mergeCell ref="OWU201:OWV201"/>
    <mergeCell ref="OXC201:OXD201"/>
    <mergeCell ref="OXK201:OXL201"/>
    <mergeCell ref="OXS201:OXT201"/>
    <mergeCell ref="OYA201:OYB201"/>
    <mergeCell ref="OSU201:OSV201"/>
    <mergeCell ref="OTC201:OTD201"/>
    <mergeCell ref="OTK201:OTL201"/>
    <mergeCell ref="OTS201:OTT201"/>
    <mergeCell ref="OUA201:OUB201"/>
    <mergeCell ref="OUI201:OUJ201"/>
    <mergeCell ref="OUQ201:OUR201"/>
    <mergeCell ref="OUY201:OUZ201"/>
    <mergeCell ref="OVG201:OVH201"/>
    <mergeCell ref="OQA201:OQB201"/>
    <mergeCell ref="OQI201:OQJ201"/>
    <mergeCell ref="OQQ201:OQR201"/>
    <mergeCell ref="OQY201:OQZ201"/>
    <mergeCell ref="ORG201:ORH201"/>
    <mergeCell ref="ORO201:ORP201"/>
    <mergeCell ref="ORW201:ORX201"/>
    <mergeCell ref="OSE201:OSF201"/>
    <mergeCell ref="OSM201:OSN201"/>
    <mergeCell ref="PJK201:PJL201"/>
    <mergeCell ref="PJS201:PJT201"/>
    <mergeCell ref="PKA201:PKB201"/>
    <mergeCell ref="PKI201:PKJ201"/>
    <mergeCell ref="PKQ201:PKR201"/>
    <mergeCell ref="PKY201:PKZ201"/>
    <mergeCell ref="PLG201:PLH201"/>
    <mergeCell ref="PLO201:PLP201"/>
    <mergeCell ref="PLW201:PLX201"/>
    <mergeCell ref="PGQ201:PGR201"/>
    <mergeCell ref="PGY201:PGZ201"/>
    <mergeCell ref="PHG201:PHH201"/>
    <mergeCell ref="PHO201:PHP201"/>
    <mergeCell ref="PHW201:PHX201"/>
    <mergeCell ref="PIE201:PIF201"/>
    <mergeCell ref="PIM201:PIN201"/>
    <mergeCell ref="PIU201:PIV201"/>
    <mergeCell ref="PJC201:PJD201"/>
    <mergeCell ref="PDW201:PDX201"/>
    <mergeCell ref="PEE201:PEF201"/>
    <mergeCell ref="PEM201:PEN201"/>
    <mergeCell ref="PEU201:PEV201"/>
    <mergeCell ref="PFC201:PFD201"/>
    <mergeCell ref="PFK201:PFL201"/>
    <mergeCell ref="PFS201:PFT201"/>
    <mergeCell ref="PGA201:PGB201"/>
    <mergeCell ref="PGI201:PGJ201"/>
    <mergeCell ref="PBC201:PBD201"/>
    <mergeCell ref="PBK201:PBL201"/>
    <mergeCell ref="PBS201:PBT201"/>
    <mergeCell ref="PCA201:PCB201"/>
    <mergeCell ref="PCI201:PCJ201"/>
    <mergeCell ref="PCQ201:PCR201"/>
    <mergeCell ref="PCY201:PCZ201"/>
    <mergeCell ref="PDG201:PDH201"/>
    <mergeCell ref="PDO201:PDP201"/>
    <mergeCell ref="PUM201:PUN201"/>
    <mergeCell ref="PUU201:PUV201"/>
    <mergeCell ref="PVC201:PVD201"/>
    <mergeCell ref="PVK201:PVL201"/>
    <mergeCell ref="PVS201:PVT201"/>
    <mergeCell ref="PWA201:PWB201"/>
    <mergeCell ref="PWI201:PWJ201"/>
    <mergeCell ref="PWQ201:PWR201"/>
    <mergeCell ref="PWY201:PWZ201"/>
    <mergeCell ref="PRS201:PRT201"/>
    <mergeCell ref="PSA201:PSB201"/>
    <mergeCell ref="PSI201:PSJ201"/>
    <mergeCell ref="PSQ201:PSR201"/>
    <mergeCell ref="PSY201:PSZ201"/>
    <mergeCell ref="PTG201:PTH201"/>
    <mergeCell ref="PTO201:PTP201"/>
    <mergeCell ref="PTW201:PTX201"/>
    <mergeCell ref="PUE201:PUF201"/>
    <mergeCell ref="POY201:POZ201"/>
    <mergeCell ref="PPG201:PPH201"/>
    <mergeCell ref="PPO201:PPP201"/>
    <mergeCell ref="PPW201:PPX201"/>
    <mergeCell ref="PQE201:PQF201"/>
    <mergeCell ref="PQM201:PQN201"/>
    <mergeCell ref="PQU201:PQV201"/>
    <mergeCell ref="PRC201:PRD201"/>
    <mergeCell ref="PRK201:PRL201"/>
    <mergeCell ref="PME201:PMF201"/>
    <mergeCell ref="PMM201:PMN201"/>
    <mergeCell ref="PMU201:PMV201"/>
    <mergeCell ref="PNC201:PND201"/>
    <mergeCell ref="PNK201:PNL201"/>
    <mergeCell ref="PNS201:PNT201"/>
    <mergeCell ref="POA201:POB201"/>
    <mergeCell ref="POI201:POJ201"/>
    <mergeCell ref="POQ201:POR201"/>
    <mergeCell ref="QFO201:QFP201"/>
    <mergeCell ref="QFW201:QFX201"/>
    <mergeCell ref="QGE201:QGF201"/>
    <mergeCell ref="QGM201:QGN201"/>
    <mergeCell ref="QGU201:QGV201"/>
    <mergeCell ref="QHC201:QHD201"/>
    <mergeCell ref="QHK201:QHL201"/>
    <mergeCell ref="QHS201:QHT201"/>
    <mergeCell ref="QIA201:QIB201"/>
    <mergeCell ref="QCU201:QCV201"/>
    <mergeCell ref="QDC201:QDD201"/>
    <mergeCell ref="QDK201:QDL201"/>
    <mergeCell ref="QDS201:QDT201"/>
    <mergeCell ref="QEA201:QEB201"/>
    <mergeCell ref="QEI201:QEJ201"/>
    <mergeCell ref="QEQ201:QER201"/>
    <mergeCell ref="QEY201:QEZ201"/>
    <mergeCell ref="QFG201:QFH201"/>
    <mergeCell ref="QAA201:QAB201"/>
    <mergeCell ref="QAI201:QAJ201"/>
    <mergeCell ref="QAQ201:QAR201"/>
    <mergeCell ref="QAY201:QAZ201"/>
    <mergeCell ref="QBG201:QBH201"/>
    <mergeCell ref="QBO201:QBP201"/>
    <mergeCell ref="QBW201:QBX201"/>
    <mergeCell ref="QCE201:QCF201"/>
    <mergeCell ref="QCM201:QCN201"/>
    <mergeCell ref="PXG201:PXH201"/>
    <mergeCell ref="PXO201:PXP201"/>
    <mergeCell ref="PXW201:PXX201"/>
    <mergeCell ref="PYE201:PYF201"/>
    <mergeCell ref="PYM201:PYN201"/>
    <mergeCell ref="PYU201:PYV201"/>
    <mergeCell ref="PZC201:PZD201"/>
    <mergeCell ref="PZK201:PZL201"/>
    <mergeCell ref="PZS201:PZT201"/>
    <mergeCell ref="QQQ201:QQR201"/>
    <mergeCell ref="QQY201:QQZ201"/>
    <mergeCell ref="QRG201:QRH201"/>
    <mergeCell ref="QRO201:QRP201"/>
    <mergeCell ref="QRW201:QRX201"/>
    <mergeCell ref="QSE201:QSF201"/>
    <mergeCell ref="QSM201:QSN201"/>
    <mergeCell ref="QSU201:QSV201"/>
    <mergeCell ref="QTC201:QTD201"/>
    <mergeCell ref="QNW201:QNX201"/>
    <mergeCell ref="QOE201:QOF201"/>
    <mergeCell ref="QOM201:QON201"/>
    <mergeCell ref="QOU201:QOV201"/>
    <mergeCell ref="QPC201:QPD201"/>
    <mergeCell ref="QPK201:QPL201"/>
    <mergeCell ref="QPS201:QPT201"/>
    <mergeCell ref="QQA201:QQB201"/>
    <mergeCell ref="QQI201:QQJ201"/>
    <mergeCell ref="QLC201:QLD201"/>
    <mergeCell ref="QLK201:QLL201"/>
    <mergeCell ref="QLS201:QLT201"/>
    <mergeCell ref="QMA201:QMB201"/>
    <mergeCell ref="QMI201:QMJ201"/>
    <mergeCell ref="QMQ201:QMR201"/>
    <mergeCell ref="QMY201:QMZ201"/>
    <mergeCell ref="QNG201:QNH201"/>
    <mergeCell ref="QNO201:QNP201"/>
    <mergeCell ref="QII201:QIJ201"/>
    <mergeCell ref="QIQ201:QIR201"/>
    <mergeCell ref="QIY201:QIZ201"/>
    <mergeCell ref="QJG201:QJH201"/>
    <mergeCell ref="QJO201:QJP201"/>
    <mergeCell ref="QJW201:QJX201"/>
    <mergeCell ref="QKE201:QKF201"/>
    <mergeCell ref="QKM201:QKN201"/>
    <mergeCell ref="QKU201:QKV201"/>
    <mergeCell ref="RBS201:RBT201"/>
    <mergeCell ref="RCA201:RCB201"/>
    <mergeCell ref="RCI201:RCJ201"/>
    <mergeCell ref="RCQ201:RCR201"/>
    <mergeCell ref="RCY201:RCZ201"/>
    <mergeCell ref="RDG201:RDH201"/>
    <mergeCell ref="RDO201:RDP201"/>
    <mergeCell ref="RDW201:RDX201"/>
    <mergeCell ref="REE201:REF201"/>
    <mergeCell ref="QYY201:QYZ201"/>
    <mergeCell ref="QZG201:QZH201"/>
    <mergeCell ref="QZO201:QZP201"/>
    <mergeCell ref="QZW201:QZX201"/>
    <mergeCell ref="RAE201:RAF201"/>
    <mergeCell ref="RAM201:RAN201"/>
    <mergeCell ref="RAU201:RAV201"/>
    <mergeCell ref="RBC201:RBD201"/>
    <mergeCell ref="RBK201:RBL201"/>
    <mergeCell ref="QWE201:QWF201"/>
    <mergeCell ref="QWM201:QWN201"/>
    <mergeCell ref="QWU201:QWV201"/>
    <mergeCell ref="QXC201:QXD201"/>
    <mergeCell ref="QXK201:QXL201"/>
    <mergeCell ref="QXS201:QXT201"/>
    <mergeCell ref="QYA201:QYB201"/>
    <mergeCell ref="QYI201:QYJ201"/>
    <mergeCell ref="QYQ201:QYR201"/>
    <mergeCell ref="QTK201:QTL201"/>
    <mergeCell ref="QTS201:QTT201"/>
    <mergeCell ref="QUA201:QUB201"/>
    <mergeCell ref="QUI201:QUJ201"/>
    <mergeCell ref="QUQ201:QUR201"/>
    <mergeCell ref="QUY201:QUZ201"/>
    <mergeCell ref="QVG201:QVH201"/>
    <mergeCell ref="QVO201:QVP201"/>
    <mergeCell ref="QVW201:QVX201"/>
    <mergeCell ref="RMU201:RMV201"/>
    <mergeCell ref="RNC201:RND201"/>
    <mergeCell ref="RNK201:RNL201"/>
    <mergeCell ref="RNS201:RNT201"/>
    <mergeCell ref="ROA201:ROB201"/>
    <mergeCell ref="ROI201:ROJ201"/>
    <mergeCell ref="ROQ201:ROR201"/>
    <mergeCell ref="ROY201:ROZ201"/>
    <mergeCell ref="RPG201:RPH201"/>
    <mergeCell ref="RKA201:RKB201"/>
    <mergeCell ref="RKI201:RKJ201"/>
    <mergeCell ref="RKQ201:RKR201"/>
    <mergeCell ref="RKY201:RKZ201"/>
    <mergeCell ref="RLG201:RLH201"/>
    <mergeCell ref="RLO201:RLP201"/>
    <mergeCell ref="RLW201:RLX201"/>
    <mergeCell ref="RME201:RMF201"/>
    <mergeCell ref="RMM201:RMN201"/>
    <mergeCell ref="RHG201:RHH201"/>
    <mergeCell ref="RHO201:RHP201"/>
    <mergeCell ref="RHW201:RHX201"/>
    <mergeCell ref="RIE201:RIF201"/>
    <mergeCell ref="RIM201:RIN201"/>
    <mergeCell ref="RIU201:RIV201"/>
    <mergeCell ref="RJC201:RJD201"/>
    <mergeCell ref="RJK201:RJL201"/>
    <mergeCell ref="RJS201:RJT201"/>
    <mergeCell ref="REM201:REN201"/>
    <mergeCell ref="REU201:REV201"/>
    <mergeCell ref="RFC201:RFD201"/>
    <mergeCell ref="RFK201:RFL201"/>
    <mergeCell ref="RFS201:RFT201"/>
    <mergeCell ref="RGA201:RGB201"/>
    <mergeCell ref="RGI201:RGJ201"/>
    <mergeCell ref="RGQ201:RGR201"/>
    <mergeCell ref="RGY201:RGZ201"/>
    <mergeCell ref="RXW201:RXX201"/>
    <mergeCell ref="RYE201:RYF201"/>
    <mergeCell ref="RYM201:RYN201"/>
    <mergeCell ref="RYU201:RYV201"/>
    <mergeCell ref="RZC201:RZD201"/>
    <mergeCell ref="RZK201:RZL201"/>
    <mergeCell ref="RZS201:RZT201"/>
    <mergeCell ref="SAA201:SAB201"/>
    <mergeCell ref="SAI201:SAJ201"/>
    <mergeCell ref="RVC201:RVD201"/>
    <mergeCell ref="RVK201:RVL201"/>
    <mergeCell ref="RVS201:RVT201"/>
    <mergeCell ref="RWA201:RWB201"/>
    <mergeCell ref="RWI201:RWJ201"/>
    <mergeCell ref="RWQ201:RWR201"/>
    <mergeCell ref="RWY201:RWZ201"/>
    <mergeCell ref="RXG201:RXH201"/>
    <mergeCell ref="RXO201:RXP201"/>
    <mergeCell ref="RSI201:RSJ201"/>
    <mergeCell ref="RSQ201:RSR201"/>
    <mergeCell ref="RSY201:RSZ201"/>
    <mergeCell ref="RTG201:RTH201"/>
    <mergeCell ref="RTO201:RTP201"/>
    <mergeCell ref="RTW201:RTX201"/>
    <mergeCell ref="RUE201:RUF201"/>
    <mergeCell ref="RUM201:RUN201"/>
    <mergeCell ref="RUU201:RUV201"/>
    <mergeCell ref="RPO201:RPP201"/>
    <mergeCell ref="RPW201:RPX201"/>
    <mergeCell ref="RQE201:RQF201"/>
    <mergeCell ref="RQM201:RQN201"/>
    <mergeCell ref="RQU201:RQV201"/>
    <mergeCell ref="RRC201:RRD201"/>
    <mergeCell ref="RRK201:RRL201"/>
    <mergeCell ref="RRS201:RRT201"/>
    <mergeCell ref="RSA201:RSB201"/>
    <mergeCell ref="SIY201:SIZ201"/>
    <mergeCell ref="SJG201:SJH201"/>
    <mergeCell ref="SJO201:SJP201"/>
    <mergeCell ref="SJW201:SJX201"/>
    <mergeCell ref="SKE201:SKF201"/>
    <mergeCell ref="SKM201:SKN201"/>
    <mergeCell ref="SKU201:SKV201"/>
    <mergeCell ref="SLC201:SLD201"/>
    <mergeCell ref="SLK201:SLL201"/>
    <mergeCell ref="SGE201:SGF201"/>
    <mergeCell ref="SGM201:SGN201"/>
    <mergeCell ref="SGU201:SGV201"/>
    <mergeCell ref="SHC201:SHD201"/>
    <mergeCell ref="SHK201:SHL201"/>
    <mergeCell ref="SHS201:SHT201"/>
    <mergeCell ref="SIA201:SIB201"/>
    <mergeCell ref="SII201:SIJ201"/>
    <mergeCell ref="SIQ201:SIR201"/>
    <mergeCell ref="SDK201:SDL201"/>
    <mergeCell ref="SDS201:SDT201"/>
    <mergeCell ref="SEA201:SEB201"/>
    <mergeCell ref="SEI201:SEJ201"/>
    <mergeCell ref="SEQ201:SER201"/>
    <mergeCell ref="SEY201:SEZ201"/>
    <mergeCell ref="SFG201:SFH201"/>
    <mergeCell ref="SFO201:SFP201"/>
    <mergeCell ref="SFW201:SFX201"/>
    <mergeCell ref="SAQ201:SAR201"/>
    <mergeCell ref="SAY201:SAZ201"/>
    <mergeCell ref="SBG201:SBH201"/>
    <mergeCell ref="SBO201:SBP201"/>
    <mergeCell ref="SBW201:SBX201"/>
    <mergeCell ref="SCE201:SCF201"/>
    <mergeCell ref="SCM201:SCN201"/>
    <mergeCell ref="SCU201:SCV201"/>
    <mergeCell ref="SDC201:SDD201"/>
    <mergeCell ref="SUA201:SUB201"/>
    <mergeCell ref="SUI201:SUJ201"/>
    <mergeCell ref="SUQ201:SUR201"/>
    <mergeCell ref="SUY201:SUZ201"/>
    <mergeCell ref="SVG201:SVH201"/>
    <mergeCell ref="SVO201:SVP201"/>
    <mergeCell ref="SVW201:SVX201"/>
    <mergeCell ref="SWE201:SWF201"/>
    <mergeCell ref="SWM201:SWN201"/>
    <mergeCell ref="SRG201:SRH201"/>
    <mergeCell ref="SRO201:SRP201"/>
    <mergeCell ref="SRW201:SRX201"/>
    <mergeCell ref="SSE201:SSF201"/>
    <mergeCell ref="SSM201:SSN201"/>
    <mergeCell ref="SSU201:SSV201"/>
    <mergeCell ref="STC201:STD201"/>
    <mergeCell ref="STK201:STL201"/>
    <mergeCell ref="STS201:STT201"/>
    <mergeCell ref="SOM201:SON201"/>
    <mergeCell ref="SOU201:SOV201"/>
    <mergeCell ref="SPC201:SPD201"/>
    <mergeCell ref="SPK201:SPL201"/>
    <mergeCell ref="SPS201:SPT201"/>
    <mergeCell ref="SQA201:SQB201"/>
    <mergeCell ref="SQI201:SQJ201"/>
    <mergeCell ref="SQQ201:SQR201"/>
    <mergeCell ref="SQY201:SQZ201"/>
    <mergeCell ref="SLS201:SLT201"/>
    <mergeCell ref="SMA201:SMB201"/>
    <mergeCell ref="SMI201:SMJ201"/>
    <mergeCell ref="SMQ201:SMR201"/>
    <mergeCell ref="SMY201:SMZ201"/>
    <mergeCell ref="SNG201:SNH201"/>
    <mergeCell ref="SNO201:SNP201"/>
    <mergeCell ref="SNW201:SNX201"/>
    <mergeCell ref="SOE201:SOF201"/>
    <mergeCell ref="TFC201:TFD201"/>
    <mergeCell ref="TFK201:TFL201"/>
    <mergeCell ref="TFS201:TFT201"/>
    <mergeCell ref="TGA201:TGB201"/>
    <mergeCell ref="TGI201:TGJ201"/>
    <mergeCell ref="TGQ201:TGR201"/>
    <mergeCell ref="TGY201:TGZ201"/>
    <mergeCell ref="THG201:THH201"/>
    <mergeCell ref="THO201:THP201"/>
    <mergeCell ref="TCI201:TCJ201"/>
    <mergeCell ref="TCQ201:TCR201"/>
    <mergeCell ref="TCY201:TCZ201"/>
    <mergeCell ref="TDG201:TDH201"/>
    <mergeCell ref="TDO201:TDP201"/>
    <mergeCell ref="TDW201:TDX201"/>
    <mergeCell ref="TEE201:TEF201"/>
    <mergeCell ref="TEM201:TEN201"/>
    <mergeCell ref="TEU201:TEV201"/>
    <mergeCell ref="SZO201:SZP201"/>
    <mergeCell ref="SZW201:SZX201"/>
    <mergeCell ref="TAE201:TAF201"/>
    <mergeCell ref="TAM201:TAN201"/>
    <mergeCell ref="TAU201:TAV201"/>
    <mergeCell ref="TBC201:TBD201"/>
    <mergeCell ref="TBK201:TBL201"/>
    <mergeCell ref="TBS201:TBT201"/>
    <mergeCell ref="TCA201:TCB201"/>
    <mergeCell ref="SWU201:SWV201"/>
    <mergeCell ref="SXC201:SXD201"/>
    <mergeCell ref="SXK201:SXL201"/>
    <mergeCell ref="SXS201:SXT201"/>
    <mergeCell ref="SYA201:SYB201"/>
    <mergeCell ref="SYI201:SYJ201"/>
    <mergeCell ref="SYQ201:SYR201"/>
    <mergeCell ref="SYY201:SYZ201"/>
    <mergeCell ref="SZG201:SZH201"/>
    <mergeCell ref="TQE201:TQF201"/>
    <mergeCell ref="TQM201:TQN201"/>
    <mergeCell ref="TQU201:TQV201"/>
    <mergeCell ref="TRC201:TRD201"/>
    <mergeCell ref="TRK201:TRL201"/>
    <mergeCell ref="TRS201:TRT201"/>
    <mergeCell ref="TSA201:TSB201"/>
    <mergeCell ref="TSI201:TSJ201"/>
    <mergeCell ref="TSQ201:TSR201"/>
    <mergeCell ref="TNK201:TNL201"/>
    <mergeCell ref="TNS201:TNT201"/>
    <mergeCell ref="TOA201:TOB201"/>
    <mergeCell ref="TOI201:TOJ201"/>
    <mergeCell ref="TOQ201:TOR201"/>
    <mergeCell ref="TOY201:TOZ201"/>
    <mergeCell ref="TPG201:TPH201"/>
    <mergeCell ref="TPO201:TPP201"/>
    <mergeCell ref="TPW201:TPX201"/>
    <mergeCell ref="TKQ201:TKR201"/>
    <mergeCell ref="TKY201:TKZ201"/>
    <mergeCell ref="TLG201:TLH201"/>
    <mergeCell ref="TLO201:TLP201"/>
    <mergeCell ref="TLW201:TLX201"/>
    <mergeCell ref="TME201:TMF201"/>
    <mergeCell ref="TMM201:TMN201"/>
    <mergeCell ref="TMU201:TMV201"/>
    <mergeCell ref="TNC201:TND201"/>
    <mergeCell ref="THW201:THX201"/>
    <mergeCell ref="TIE201:TIF201"/>
    <mergeCell ref="TIM201:TIN201"/>
    <mergeCell ref="TIU201:TIV201"/>
    <mergeCell ref="TJC201:TJD201"/>
    <mergeCell ref="TJK201:TJL201"/>
    <mergeCell ref="TJS201:TJT201"/>
    <mergeCell ref="TKA201:TKB201"/>
    <mergeCell ref="TKI201:TKJ201"/>
    <mergeCell ref="UBG201:UBH201"/>
    <mergeCell ref="UBO201:UBP201"/>
    <mergeCell ref="UBW201:UBX201"/>
    <mergeCell ref="UCE201:UCF201"/>
    <mergeCell ref="UCM201:UCN201"/>
    <mergeCell ref="UCU201:UCV201"/>
    <mergeCell ref="UDC201:UDD201"/>
    <mergeCell ref="UDK201:UDL201"/>
    <mergeCell ref="UDS201:UDT201"/>
    <mergeCell ref="TYM201:TYN201"/>
    <mergeCell ref="TYU201:TYV201"/>
    <mergeCell ref="TZC201:TZD201"/>
    <mergeCell ref="TZK201:TZL201"/>
    <mergeCell ref="TZS201:TZT201"/>
    <mergeCell ref="UAA201:UAB201"/>
    <mergeCell ref="UAI201:UAJ201"/>
    <mergeCell ref="UAQ201:UAR201"/>
    <mergeCell ref="UAY201:UAZ201"/>
    <mergeCell ref="TVS201:TVT201"/>
    <mergeCell ref="TWA201:TWB201"/>
    <mergeCell ref="TWI201:TWJ201"/>
    <mergeCell ref="TWQ201:TWR201"/>
    <mergeCell ref="TWY201:TWZ201"/>
    <mergeCell ref="TXG201:TXH201"/>
    <mergeCell ref="TXO201:TXP201"/>
    <mergeCell ref="TXW201:TXX201"/>
    <mergeCell ref="TYE201:TYF201"/>
    <mergeCell ref="TSY201:TSZ201"/>
    <mergeCell ref="TTG201:TTH201"/>
    <mergeCell ref="TTO201:TTP201"/>
    <mergeCell ref="TTW201:TTX201"/>
    <mergeCell ref="TUE201:TUF201"/>
    <mergeCell ref="TUM201:TUN201"/>
    <mergeCell ref="TUU201:TUV201"/>
    <mergeCell ref="TVC201:TVD201"/>
    <mergeCell ref="TVK201:TVL201"/>
    <mergeCell ref="UMI201:UMJ201"/>
    <mergeCell ref="UMQ201:UMR201"/>
    <mergeCell ref="UMY201:UMZ201"/>
    <mergeCell ref="UNG201:UNH201"/>
    <mergeCell ref="UNO201:UNP201"/>
    <mergeCell ref="UNW201:UNX201"/>
    <mergeCell ref="UOE201:UOF201"/>
    <mergeCell ref="UOM201:UON201"/>
    <mergeCell ref="UOU201:UOV201"/>
    <mergeCell ref="UJO201:UJP201"/>
    <mergeCell ref="UJW201:UJX201"/>
    <mergeCell ref="UKE201:UKF201"/>
    <mergeCell ref="UKM201:UKN201"/>
    <mergeCell ref="UKU201:UKV201"/>
    <mergeCell ref="ULC201:ULD201"/>
    <mergeCell ref="ULK201:ULL201"/>
    <mergeCell ref="ULS201:ULT201"/>
    <mergeCell ref="UMA201:UMB201"/>
    <mergeCell ref="UGU201:UGV201"/>
    <mergeCell ref="UHC201:UHD201"/>
    <mergeCell ref="UHK201:UHL201"/>
    <mergeCell ref="UHS201:UHT201"/>
    <mergeCell ref="UIA201:UIB201"/>
    <mergeCell ref="UII201:UIJ201"/>
    <mergeCell ref="UIQ201:UIR201"/>
    <mergeCell ref="UIY201:UIZ201"/>
    <mergeCell ref="UJG201:UJH201"/>
    <mergeCell ref="UEA201:UEB201"/>
    <mergeCell ref="UEI201:UEJ201"/>
    <mergeCell ref="UEQ201:UER201"/>
    <mergeCell ref="UEY201:UEZ201"/>
    <mergeCell ref="UFG201:UFH201"/>
    <mergeCell ref="UFO201:UFP201"/>
    <mergeCell ref="UFW201:UFX201"/>
    <mergeCell ref="UGE201:UGF201"/>
    <mergeCell ref="UGM201:UGN201"/>
    <mergeCell ref="UXK201:UXL201"/>
    <mergeCell ref="UXS201:UXT201"/>
    <mergeCell ref="UYA201:UYB201"/>
    <mergeCell ref="UYI201:UYJ201"/>
    <mergeCell ref="UYQ201:UYR201"/>
    <mergeCell ref="UYY201:UYZ201"/>
    <mergeCell ref="UZG201:UZH201"/>
    <mergeCell ref="UZO201:UZP201"/>
    <mergeCell ref="UZW201:UZX201"/>
    <mergeCell ref="UUQ201:UUR201"/>
    <mergeCell ref="UUY201:UUZ201"/>
    <mergeCell ref="UVG201:UVH201"/>
    <mergeCell ref="UVO201:UVP201"/>
    <mergeCell ref="UVW201:UVX201"/>
    <mergeCell ref="UWE201:UWF201"/>
    <mergeCell ref="UWM201:UWN201"/>
    <mergeCell ref="UWU201:UWV201"/>
    <mergeCell ref="UXC201:UXD201"/>
    <mergeCell ref="URW201:URX201"/>
    <mergeCell ref="USE201:USF201"/>
    <mergeCell ref="USM201:USN201"/>
    <mergeCell ref="USU201:USV201"/>
    <mergeCell ref="UTC201:UTD201"/>
    <mergeCell ref="UTK201:UTL201"/>
    <mergeCell ref="UTS201:UTT201"/>
    <mergeCell ref="UUA201:UUB201"/>
    <mergeCell ref="UUI201:UUJ201"/>
    <mergeCell ref="UPC201:UPD201"/>
    <mergeCell ref="UPK201:UPL201"/>
    <mergeCell ref="UPS201:UPT201"/>
    <mergeCell ref="UQA201:UQB201"/>
    <mergeCell ref="UQI201:UQJ201"/>
    <mergeCell ref="UQQ201:UQR201"/>
    <mergeCell ref="UQY201:UQZ201"/>
    <mergeCell ref="URG201:URH201"/>
    <mergeCell ref="URO201:URP201"/>
    <mergeCell ref="VIM201:VIN201"/>
    <mergeCell ref="VIU201:VIV201"/>
    <mergeCell ref="VJC201:VJD201"/>
    <mergeCell ref="VJK201:VJL201"/>
    <mergeCell ref="VJS201:VJT201"/>
    <mergeCell ref="VKA201:VKB201"/>
    <mergeCell ref="VKI201:VKJ201"/>
    <mergeCell ref="VKQ201:VKR201"/>
    <mergeCell ref="VKY201:VKZ201"/>
    <mergeCell ref="VFS201:VFT201"/>
    <mergeCell ref="VGA201:VGB201"/>
    <mergeCell ref="VGI201:VGJ201"/>
    <mergeCell ref="VGQ201:VGR201"/>
    <mergeCell ref="VGY201:VGZ201"/>
    <mergeCell ref="VHG201:VHH201"/>
    <mergeCell ref="VHO201:VHP201"/>
    <mergeCell ref="VHW201:VHX201"/>
    <mergeCell ref="VIE201:VIF201"/>
    <mergeCell ref="VCY201:VCZ201"/>
    <mergeCell ref="VDG201:VDH201"/>
    <mergeCell ref="VDO201:VDP201"/>
    <mergeCell ref="VDW201:VDX201"/>
    <mergeCell ref="VEE201:VEF201"/>
    <mergeCell ref="VEM201:VEN201"/>
    <mergeCell ref="VEU201:VEV201"/>
    <mergeCell ref="VFC201:VFD201"/>
    <mergeCell ref="VFK201:VFL201"/>
    <mergeCell ref="VAE201:VAF201"/>
    <mergeCell ref="VAM201:VAN201"/>
    <mergeCell ref="VAU201:VAV201"/>
    <mergeCell ref="VBC201:VBD201"/>
    <mergeCell ref="VBK201:VBL201"/>
    <mergeCell ref="VBS201:VBT201"/>
    <mergeCell ref="VCA201:VCB201"/>
    <mergeCell ref="VCI201:VCJ201"/>
    <mergeCell ref="VCQ201:VCR201"/>
    <mergeCell ref="VTO201:VTP201"/>
    <mergeCell ref="VTW201:VTX201"/>
    <mergeCell ref="VUE201:VUF201"/>
    <mergeCell ref="VUM201:VUN201"/>
    <mergeCell ref="VUU201:VUV201"/>
    <mergeCell ref="VVC201:VVD201"/>
    <mergeCell ref="VVK201:VVL201"/>
    <mergeCell ref="VVS201:VVT201"/>
    <mergeCell ref="VWA201:VWB201"/>
    <mergeCell ref="VQU201:VQV201"/>
    <mergeCell ref="VRC201:VRD201"/>
    <mergeCell ref="VRK201:VRL201"/>
    <mergeCell ref="VRS201:VRT201"/>
    <mergeCell ref="VSA201:VSB201"/>
    <mergeCell ref="VSI201:VSJ201"/>
    <mergeCell ref="VSQ201:VSR201"/>
    <mergeCell ref="VSY201:VSZ201"/>
    <mergeCell ref="VTG201:VTH201"/>
    <mergeCell ref="VOA201:VOB201"/>
    <mergeCell ref="VOI201:VOJ201"/>
    <mergeCell ref="VOQ201:VOR201"/>
    <mergeCell ref="VOY201:VOZ201"/>
    <mergeCell ref="VPG201:VPH201"/>
    <mergeCell ref="VPO201:VPP201"/>
    <mergeCell ref="VPW201:VPX201"/>
    <mergeCell ref="VQE201:VQF201"/>
    <mergeCell ref="VQM201:VQN201"/>
    <mergeCell ref="VLG201:VLH201"/>
    <mergeCell ref="VLO201:VLP201"/>
    <mergeCell ref="VLW201:VLX201"/>
    <mergeCell ref="VME201:VMF201"/>
    <mergeCell ref="VMM201:VMN201"/>
    <mergeCell ref="VMU201:VMV201"/>
    <mergeCell ref="VNC201:VND201"/>
    <mergeCell ref="VNK201:VNL201"/>
    <mergeCell ref="VNS201:VNT201"/>
    <mergeCell ref="WEQ201:WER201"/>
    <mergeCell ref="WEY201:WEZ201"/>
    <mergeCell ref="WFG201:WFH201"/>
    <mergeCell ref="WFO201:WFP201"/>
    <mergeCell ref="WFW201:WFX201"/>
    <mergeCell ref="WGE201:WGF201"/>
    <mergeCell ref="WGM201:WGN201"/>
    <mergeCell ref="WGU201:WGV201"/>
    <mergeCell ref="WHC201:WHD201"/>
    <mergeCell ref="WBW201:WBX201"/>
    <mergeCell ref="WCE201:WCF201"/>
    <mergeCell ref="WCM201:WCN201"/>
    <mergeCell ref="WCU201:WCV201"/>
    <mergeCell ref="WDC201:WDD201"/>
    <mergeCell ref="WDK201:WDL201"/>
    <mergeCell ref="WDS201:WDT201"/>
    <mergeCell ref="WEA201:WEB201"/>
    <mergeCell ref="WEI201:WEJ201"/>
    <mergeCell ref="VZC201:VZD201"/>
    <mergeCell ref="VZK201:VZL201"/>
    <mergeCell ref="VZS201:VZT201"/>
    <mergeCell ref="WAA201:WAB201"/>
    <mergeCell ref="WAI201:WAJ201"/>
    <mergeCell ref="WAQ201:WAR201"/>
    <mergeCell ref="WAY201:WAZ201"/>
    <mergeCell ref="WBG201:WBH201"/>
    <mergeCell ref="WBO201:WBP201"/>
    <mergeCell ref="VWI201:VWJ201"/>
    <mergeCell ref="VWQ201:VWR201"/>
    <mergeCell ref="VWY201:VWZ201"/>
    <mergeCell ref="VXG201:VXH201"/>
    <mergeCell ref="VXO201:VXP201"/>
    <mergeCell ref="VXW201:VXX201"/>
    <mergeCell ref="VYE201:VYF201"/>
    <mergeCell ref="VYM201:VYN201"/>
    <mergeCell ref="VYU201:VYV201"/>
    <mergeCell ref="WPS201:WPT201"/>
    <mergeCell ref="WQA201:WQB201"/>
    <mergeCell ref="WQI201:WQJ201"/>
    <mergeCell ref="WQQ201:WQR201"/>
    <mergeCell ref="WQY201:WQZ201"/>
    <mergeCell ref="WRG201:WRH201"/>
    <mergeCell ref="WRO201:WRP201"/>
    <mergeCell ref="WRW201:WRX201"/>
    <mergeCell ref="WSE201:WSF201"/>
    <mergeCell ref="WMY201:WMZ201"/>
    <mergeCell ref="WNG201:WNH201"/>
    <mergeCell ref="WNO201:WNP201"/>
    <mergeCell ref="WNW201:WNX201"/>
    <mergeCell ref="WOE201:WOF201"/>
    <mergeCell ref="WOM201:WON201"/>
    <mergeCell ref="WOU201:WOV201"/>
    <mergeCell ref="WPC201:WPD201"/>
    <mergeCell ref="WPK201:WPL201"/>
    <mergeCell ref="WKE201:WKF201"/>
    <mergeCell ref="WKM201:WKN201"/>
    <mergeCell ref="WKU201:WKV201"/>
    <mergeCell ref="WLC201:WLD201"/>
    <mergeCell ref="WLK201:WLL201"/>
    <mergeCell ref="WLS201:WLT201"/>
    <mergeCell ref="WMA201:WMB201"/>
    <mergeCell ref="WMI201:WMJ201"/>
    <mergeCell ref="WMQ201:WMR201"/>
    <mergeCell ref="WHK201:WHL201"/>
    <mergeCell ref="WHS201:WHT201"/>
    <mergeCell ref="WIA201:WIB201"/>
    <mergeCell ref="WII201:WIJ201"/>
    <mergeCell ref="WIQ201:WIR201"/>
    <mergeCell ref="WIY201:WIZ201"/>
    <mergeCell ref="WJG201:WJH201"/>
    <mergeCell ref="WJO201:WJP201"/>
    <mergeCell ref="WJW201:WJX201"/>
    <mergeCell ref="XAU201:XAV201"/>
    <mergeCell ref="XBC201:XBD201"/>
    <mergeCell ref="XBK201:XBL201"/>
    <mergeCell ref="XBS201:XBT201"/>
    <mergeCell ref="XCA201:XCB201"/>
    <mergeCell ref="XCI201:XCJ201"/>
    <mergeCell ref="XCQ201:XCR201"/>
    <mergeCell ref="XCY201:XCZ201"/>
    <mergeCell ref="XDG201:XDH201"/>
    <mergeCell ref="WYA201:WYB201"/>
    <mergeCell ref="WYI201:WYJ201"/>
    <mergeCell ref="WYQ201:WYR201"/>
    <mergeCell ref="WYY201:WYZ201"/>
    <mergeCell ref="WZG201:WZH201"/>
    <mergeCell ref="WZO201:WZP201"/>
    <mergeCell ref="WZW201:WZX201"/>
    <mergeCell ref="XAE201:XAF201"/>
    <mergeCell ref="XAM201:XAN201"/>
    <mergeCell ref="WVG201:WVH201"/>
    <mergeCell ref="WVO201:WVP201"/>
    <mergeCell ref="WVW201:WVX201"/>
    <mergeCell ref="WWE201:WWF201"/>
    <mergeCell ref="WWM201:WWN201"/>
    <mergeCell ref="WWU201:WWV201"/>
    <mergeCell ref="WXC201:WXD201"/>
    <mergeCell ref="WXK201:WXL201"/>
    <mergeCell ref="WXS201:WXT201"/>
    <mergeCell ref="WSM201:WSN201"/>
    <mergeCell ref="WSU201:WSV201"/>
    <mergeCell ref="WTC201:WTD201"/>
    <mergeCell ref="WTK201:WTL201"/>
    <mergeCell ref="WTS201:WTT201"/>
    <mergeCell ref="WUA201:WUB201"/>
    <mergeCell ref="WUI201:WUJ201"/>
    <mergeCell ref="WUQ201:WUR201"/>
    <mergeCell ref="WUY201:WUZ201"/>
  </mergeCells>
  <dataValidations count="18">
    <dataValidation type="list" allowBlank="1" showInputMessage="1" showErrorMessage="1" sqref="E5:H5" xr:uid="{00000000-0002-0000-0000-000000000000}">
      <formula1>OFFSET($L$3,1,MATCH($E4,$L$3:$P$3,0)-1,10,1)</formula1>
    </dataValidation>
    <dataValidation type="list" allowBlank="1" showInputMessage="1" showErrorMessage="1" sqref="A17:B17" xr:uid="{00000000-0002-0000-0000-000001000000}">
      <formula1>"CTS No,New Survey No,Plot No,Gut No,FP No,"</formula1>
    </dataValidation>
    <dataValidation type="list" allowBlank="1" showInputMessage="1" showErrorMessage="1" sqref="G20:H20" xr:uid="{00000000-0002-0000-0000-000002000000}">
      <formula1>$S$13:$W$13</formula1>
    </dataValidation>
    <dataValidation type="list" allowBlank="1" showInputMessage="1" showErrorMessage="1" sqref="E115:E116" xr:uid="{00000000-0002-0000-0000-000003000000}">
      <formula1>"Attached Loft area,Attached Otla area,Attached Mezzanine area"</formula1>
    </dataValidation>
    <dataValidation type="list" allowBlank="1" showInputMessage="1" showErrorMessage="1" sqref="G241:H241" xr:uid="{00000000-0002-0000-0000-000004000000}">
      <formula1>"Kunal Kadam,Pranita Mhatre,Shruti Fule,Pooja Kawale,Gaurav Panchal,Diptee Gotawade,Shruti Tathare, Hitakshi Mhatre, Sachin Sawant"</formula1>
    </dataValidation>
    <dataValidation type="list" allowBlank="1" showInputMessage="1" showErrorMessage="1" sqref="F89:H89" xr:uid="{00000000-0002-0000-0000-000005000000}">
      <formula1>"On Saleable Area,On Builtup Area,On Carpet Area,On Plot Area"</formula1>
    </dataValidation>
    <dataValidation type="list" allowBlank="1" showInputMessage="1" showErrorMessage="1" sqref="F100:H100" xr:uid="{00000000-0002-0000-0000-000006000000}">
      <formula1>OFFSET($S$89,1,MATCH($G20,$S$89:$W$89,0)-1,15,1)</formula1>
    </dataValidation>
    <dataValidation type="list" allowBlank="1" showInputMessage="1" showErrorMessage="1" sqref="B115:B116" xr:uid="{00000000-0002-0000-0000-000007000000}">
      <formula1>"Shop No. (Sale Plan),Sale / Rehab,Sale / Mhada"</formula1>
    </dataValidation>
    <dataValidation type="list" allowBlank="1" showInputMessage="1" showErrorMessage="1" sqref="B149:B150" xr:uid="{00000000-0002-0000-0000-000008000000}">
      <formula1>"Flat No. (Sale Plan),Sale / Rehab,Sale / Mhada"</formula1>
    </dataValidation>
    <dataValidation type="list" allowBlank="1" showInputMessage="1" showErrorMessage="1" sqref="C21:D21" xr:uid="{00000000-0002-0000-0000-000009000000}">
      <formula1>OFFSET($S$13,1,MATCH($G20,$S$13:$W$13,0)-1,15,1)</formula1>
    </dataValidation>
    <dataValidation type="list" allowBlank="1" showInputMessage="1" showErrorMessage="1" sqref="Y13" xr:uid="{00000000-0002-0000-0000-00000A000000}">
      <formula1>$D$5:$H$5</formula1>
    </dataValidation>
    <dataValidation type="list" allowBlank="1" showInputMessage="1" showErrorMessage="1" sqref="E149:E150" xr:uid="{00000000-0002-0000-0000-00000B000000}">
      <formula1>"Fungible area,Balcony Area,Chajja Area,Cornice Area,AP Area,WS Area"</formula1>
    </dataValidation>
    <dataValidation type="list" allowBlank="1" showInputMessage="1" showErrorMessage="1" sqref="H116 H150" xr:uid="{00000000-0002-0000-0000-00000C000000}">
      <formula1>".45,.50,.55,.60"</formula1>
    </dataValidation>
    <dataValidation type="list" allowBlank="1" showInputMessage="1" showErrorMessage="1" sqref="E4:H4" xr:uid="{00000000-0002-0000-0000-00000D000000}">
      <formula1>$L$3:$P$3</formula1>
    </dataValidation>
    <dataValidation type="list" allowBlank="1" showInputMessage="1" showErrorMessage="1" sqref="C49:H49" xr:uid="{00000000-0002-0000-0000-00000E000000}">
      <formula1>OFFSET($S$49,1,MATCH($G20,$S$49:$W$49,0)-1,15,1)</formula1>
    </dataValidation>
    <dataValidation type="list" allowBlank="1" showInputMessage="1" showErrorMessage="1" sqref="H115 H149" xr:uid="{00000000-0002-0000-0000-00000F000000}">
      <formula1>"Saleable area Loading :,Builder Saleable Area"</formula1>
    </dataValidation>
    <dataValidation type="list" allowBlank="1" showInputMessage="1" showErrorMessage="1" sqref="D115:D116" xr:uid="{00000000-0002-0000-0000-000010000000}">
      <formula1>"Carpet area,RERA Carpet area"</formula1>
    </dataValidation>
    <dataValidation type="list" allowBlank="1" showInputMessage="1" showErrorMessage="1" sqref="D149:D150" xr:uid="{00000000-0002-0000-0000-000011000000}">
      <formula1>"Carpet area, RERA Carpet area + Balcony Area"</formula1>
    </dataValidation>
  </dataValidations>
  <hyperlinks>
    <hyperlink ref="I71" r:id="rId1" display="https://www.squareyards.com/" xr:uid="{00000000-0004-0000-0000-000000000000}"/>
    <hyperlink ref="C40" r:id="rId2" xr:uid="{00000000-0004-0000-0000-000001000000}"/>
  </hyperlinks>
  <printOptions horizontalCentered="1"/>
  <pageMargins left="0.39370078740157483" right="0.39370078740157483" top="0.82677165354330717" bottom="0.78740157480314965" header="0.15748031496062992" footer="0.19685039370078741"/>
  <pageSetup paperSize="2" fitToHeight="0" orientation="portrait" r:id="rId3"/>
  <headerFooter>
    <oddHeader>&amp;C&amp;G</oddHeader>
    <oddFooter>&amp;L&amp;"Times New Roman,Bold"&amp;12Ref No: &amp;F&amp;C&amp;G&amp;R&amp;"Times New Roman,Bold"&amp;12&amp;P</oddFooter>
  </headerFooter>
  <rowBreaks count="4" manualBreakCount="4">
    <brk id="74" max="16383" man="1"/>
    <brk id="245" max="16383" man="1"/>
    <brk id="288" max="7" man="1"/>
    <brk id="332" max="7" man="1"/>
  </rowBreaks>
  <drawing r:id="rId4"/>
  <legacyDrawing r:id="rId5"/>
  <legacyDrawingHF r:id="rId6"/>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
  <dimension ref="A1:I16"/>
  <sheetViews>
    <sheetView zoomScale="85" zoomScaleNormal="85" workbookViewId="0">
      <selection activeCell="K3" sqref="K3"/>
    </sheetView>
  </sheetViews>
  <sheetFormatPr defaultColWidth="8.7109375" defaultRowHeight="15" x14ac:dyDescent="0.25"/>
  <cols>
    <col min="1" max="1" width="8.7109375" style="1"/>
    <col min="2" max="2" width="22.140625" style="1" customWidth="1"/>
    <col min="3" max="3" width="37" style="1" customWidth="1"/>
    <col min="4" max="5" width="11.42578125" style="1" customWidth="1"/>
    <col min="6" max="6" width="14" style="1" customWidth="1"/>
    <col min="7" max="7" width="20" style="1" customWidth="1"/>
    <col min="8" max="8" width="16.42578125" style="1" customWidth="1"/>
    <col min="9" max="16384" width="8.7109375" style="1"/>
  </cols>
  <sheetData>
    <row r="1" spans="1:9" ht="15" customHeight="1" x14ac:dyDescent="0.25"/>
    <row r="2" spans="1:9" ht="15" customHeight="1" x14ac:dyDescent="0.25">
      <c r="A2" s="2"/>
      <c r="B2" s="2"/>
      <c r="C2" s="2"/>
      <c r="D2" s="2"/>
      <c r="E2" s="2"/>
      <c r="F2" s="2"/>
      <c r="G2" s="2"/>
      <c r="H2" s="2"/>
    </row>
    <row r="3" spans="1:9" ht="15.75" customHeight="1" x14ac:dyDescent="0.25">
      <c r="A3" s="2"/>
      <c r="B3" s="244" t="s">
        <v>104</v>
      </c>
      <c r="C3" s="244"/>
      <c r="D3" s="244"/>
      <c r="E3" s="244"/>
      <c r="F3" s="244"/>
      <c r="G3" s="244"/>
      <c r="H3" s="244"/>
    </row>
    <row r="4" spans="1:9" x14ac:dyDescent="0.25">
      <c r="A4" s="2"/>
      <c r="B4" s="3" t="s">
        <v>105</v>
      </c>
      <c r="C4" s="3" t="s">
        <v>106</v>
      </c>
      <c r="D4" s="3" t="s">
        <v>65</v>
      </c>
      <c r="E4" s="3" t="s">
        <v>107</v>
      </c>
      <c r="F4" s="3" t="s">
        <v>113</v>
      </c>
      <c r="G4" s="3" t="s">
        <v>114</v>
      </c>
      <c r="H4" s="3" t="s">
        <v>108</v>
      </c>
    </row>
    <row r="5" spans="1:9" ht="15" customHeight="1" x14ac:dyDescent="0.25">
      <c r="A5" s="2"/>
      <c r="B5" s="5" t="s">
        <v>109</v>
      </c>
      <c r="C5" s="6"/>
      <c r="D5" s="5"/>
      <c r="E5" s="5"/>
      <c r="F5" s="7">
        <f>E5*1.6</f>
        <v>0</v>
      </c>
      <c r="G5" s="7" t="e">
        <f>H5/F5</f>
        <v>#DIV/0!</v>
      </c>
      <c r="H5" s="8"/>
    </row>
    <row r="6" spans="1:9" x14ac:dyDescent="0.25">
      <c r="A6" s="2"/>
      <c r="B6" s="5" t="s">
        <v>109</v>
      </c>
      <c r="C6" s="9"/>
      <c r="D6" s="5"/>
      <c r="E6" s="5"/>
      <c r="F6" s="7">
        <f t="shared" ref="F6:F11" si="0">E6*1.6</f>
        <v>0</v>
      </c>
      <c r="G6" s="7" t="e">
        <f t="shared" ref="G6:G11" si="1">H6/F6</f>
        <v>#DIV/0!</v>
      </c>
      <c r="H6" s="8"/>
    </row>
    <row r="7" spans="1:9" ht="15" customHeight="1" x14ac:dyDescent="0.25">
      <c r="A7" s="2"/>
      <c r="B7" s="5" t="s">
        <v>109</v>
      </c>
      <c r="C7" s="6"/>
      <c r="D7" s="5"/>
      <c r="E7" s="5"/>
      <c r="F7" s="7">
        <f t="shared" si="0"/>
        <v>0</v>
      </c>
      <c r="G7" s="7" t="e">
        <f t="shared" si="1"/>
        <v>#DIV/0!</v>
      </c>
      <c r="H7" s="8"/>
    </row>
    <row r="8" spans="1:9" x14ac:dyDescent="0.25">
      <c r="A8" s="2"/>
      <c r="B8" s="5" t="s">
        <v>109</v>
      </c>
      <c r="C8" s="9"/>
      <c r="D8" s="5"/>
      <c r="E8" s="5"/>
      <c r="F8" s="7">
        <f t="shared" si="0"/>
        <v>0</v>
      </c>
      <c r="G8" s="7" t="e">
        <f t="shared" si="1"/>
        <v>#DIV/0!</v>
      </c>
      <c r="H8" s="8"/>
    </row>
    <row r="9" spans="1:9" ht="15" customHeight="1" x14ac:dyDescent="0.25">
      <c r="A9" s="2"/>
      <c r="B9" s="5" t="s">
        <v>109</v>
      </c>
      <c r="C9" s="9"/>
      <c r="D9" s="5"/>
      <c r="E9" s="5"/>
      <c r="F9" s="7">
        <f t="shared" si="0"/>
        <v>0</v>
      </c>
      <c r="G9" s="7" t="e">
        <f t="shared" si="1"/>
        <v>#DIV/0!</v>
      </c>
      <c r="H9" s="8"/>
    </row>
    <row r="10" spans="1:9" ht="15" customHeight="1" x14ac:dyDescent="0.25">
      <c r="A10" s="2"/>
      <c r="B10" s="5" t="s">
        <v>110</v>
      </c>
      <c r="C10" s="6"/>
      <c r="D10" s="5"/>
      <c r="E10" s="5"/>
      <c r="F10" s="7">
        <f t="shared" si="0"/>
        <v>0</v>
      </c>
      <c r="G10" s="7" t="e">
        <f t="shared" si="1"/>
        <v>#DIV/0!</v>
      </c>
      <c r="H10" s="8"/>
    </row>
    <row r="11" spans="1:9" ht="15" customHeight="1" x14ac:dyDescent="0.25">
      <c r="A11" s="2"/>
      <c r="B11" s="5" t="s">
        <v>110</v>
      </c>
      <c r="C11" s="6"/>
      <c r="D11" s="5"/>
      <c r="E11" s="5"/>
      <c r="F11" s="7">
        <f t="shared" si="0"/>
        <v>0</v>
      </c>
      <c r="G11" s="7" t="e">
        <f t="shared" si="1"/>
        <v>#DIV/0!</v>
      </c>
      <c r="H11" s="8"/>
    </row>
    <row r="12" spans="1:9" ht="15" customHeight="1" x14ac:dyDescent="0.25">
      <c r="A12" s="2"/>
      <c r="B12" s="10" t="s">
        <v>111</v>
      </c>
      <c r="C12" s="5"/>
      <c r="D12" s="5"/>
      <c r="E12" s="5"/>
      <c r="F12" s="5"/>
      <c r="G12" s="11" t="e">
        <f>AVERAGE(G5:G11)</f>
        <v>#DIV/0!</v>
      </c>
      <c r="H12" s="5"/>
    </row>
    <row r="13" spans="1:9" ht="15" customHeight="1" x14ac:dyDescent="0.25">
      <c r="B13" s="10" t="s">
        <v>112</v>
      </c>
      <c r="C13" s="5"/>
      <c r="D13" s="5"/>
      <c r="E13" s="5"/>
      <c r="F13" s="12"/>
      <c r="G13" s="10"/>
      <c r="H13" s="10"/>
      <c r="I13" s="4"/>
    </row>
    <row r="14" spans="1:9" ht="15" customHeight="1" x14ac:dyDescent="0.25"/>
    <row r="15" spans="1:9" ht="15" customHeight="1" x14ac:dyDescent="0.25"/>
    <row r="16" spans="1:9" ht="15" customHeight="1" x14ac:dyDescent="0.25"/>
  </sheetData>
  <mergeCells count="1">
    <mergeCell ref="B3:H3"/>
  </mergeCells>
  <pageMargins left="0.7" right="0.7" top="0.75" bottom="0.75" header="0.3" footer="0.3"/>
  <pageSetup orientation="portrait" horizontalDpi="300" verticalDpi="3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B3:K69"/>
  <sheetViews>
    <sheetView topLeftCell="A55" zoomScale="130" zoomScaleNormal="130" workbookViewId="0">
      <selection activeCell="C43" sqref="C43:D69"/>
    </sheetView>
  </sheetViews>
  <sheetFormatPr defaultRowHeight="15" x14ac:dyDescent="0.25"/>
  <cols>
    <col min="4" max="4" width="13.85546875" bestFit="1" customWidth="1"/>
    <col min="5" max="5" width="10.42578125" bestFit="1" customWidth="1"/>
    <col min="6" max="6" width="12.42578125" bestFit="1" customWidth="1"/>
    <col min="7" max="7" width="18.140625" customWidth="1"/>
    <col min="8" max="8" width="10.5703125" bestFit="1" customWidth="1"/>
  </cols>
  <sheetData>
    <row r="3" spans="2:11" x14ac:dyDescent="0.25">
      <c r="J3">
        <v>1</v>
      </c>
      <c r="K3">
        <v>2</v>
      </c>
    </row>
    <row r="4" spans="2:11" x14ac:dyDescent="0.25">
      <c r="B4" s="44"/>
      <c r="C4" s="44" t="s">
        <v>11</v>
      </c>
      <c r="D4" s="45" t="s">
        <v>174</v>
      </c>
      <c r="E4" s="45" t="s">
        <v>184</v>
      </c>
      <c r="F4" s="45" t="s">
        <v>167</v>
      </c>
      <c r="G4" s="45" t="s">
        <v>189</v>
      </c>
      <c r="H4" s="45" t="s">
        <v>207</v>
      </c>
      <c r="J4" t="s">
        <v>189</v>
      </c>
      <c r="K4" t="s">
        <v>205</v>
      </c>
    </row>
    <row r="5" spans="2:11" x14ac:dyDescent="0.25">
      <c r="B5" s="44"/>
      <c r="C5" s="44"/>
      <c r="D5" s="45" t="s">
        <v>175</v>
      </c>
      <c r="E5" s="45" t="s">
        <v>182</v>
      </c>
      <c r="F5" s="45" t="s">
        <v>204</v>
      </c>
      <c r="G5" s="45" t="s">
        <v>190</v>
      </c>
      <c r="H5" s="45" t="s">
        <v>208</v>
      </c>
    </row>
    <row r="6" spans="2:11" x14ac:dyDescent="0.25">
      <c r="B6" s="44"/>
      <c r="C6" s="44"/>
      <c r="D6" s="45" t="s">
        <v>176</v>
      </c>
      <c r="E6" s="45" t="s">
        <v>183</v>
      </c>
      <c r="F6" s="45" t="s">
        <v>205</v>
      </c>
      <c r="G6" s="45" t="s">
        <v>191</v>
      </c>
      <c r="H6" s="45" t="s">
        <v>221</v>
      </c>
    </row>
    <row r="7" spans="2:11" x14ac:dyDescent="0.25">
      <c r="B7" s="44"/>
      <c r="C7" s="44"/>
      <c r="D7" s="45" t="s">
        <v>177</v>
      </c>
      <c r="E7" s="45" t="s">
        <v>185</v>
      </c>
      <c r="F7" s="45" t="s">
        <v>206</v>
      </c>
      <c r="G7" s="45" t="s">
        <v>192</v>
      </c>
      <c r="H7" s="45" t="s">
        <v>209</v>
      </c>
    </row>
    <row r="8" spans="2:11" x14ac:dyDescent="0.25">
      <c r="B8" s="44"/>
      <c r="C8" s="44"/>
      <c r="D8" s="45" t="s">
        <v>178</v>
      </c>
      <c r="E8" s="45" t="s">
        <v>186</v>
      </c>
      <c r="F8" s="45"/>
      <c r="G8" s="45" t="s">
        <v>193</v>
      </c>
      <c r="H8" s="45" t="s">
        <v>210</v>
      </c>
    </row>
    <row r="9" spans="2:11" x14ac:dyDescent="0.25">
      <c r="B9" s="44"/>
      <c r="C9" s="44"/>
      <c r="D9" s="45" t="s">
        <v>179</v>
      </c>
      <c r="E9" s="45" t="s">
        <v>184</v>
      </c>
      <c r="F9" s="45"/>
      <c r="G9" s="45" t="s">
        <v>194</v>
      </c>
      <c r="H9" s="45" t="s">
        <v>211</v>
      </c>
    </row>
    <row r="10" spans="2:11" x14ac:dyDescent="0.25">
      <c r="B10" s="44"/>
      <c r="C10" s="44"/>
      <c r="D10" s="45" t="s">
        <v>180</v>
      </c>
      <c r="E10" s="45" t="s">
        <v>187</v>
      </c>
      <c r="F10" s="45"/>
      <c r="G10" s="45" t="s">
        <v>195</v>
      </c>
      <c r="H10" s="45" t="s">
        <v>212</v>
      </c>
    </row>
    <row r="11" spans="2:11" x14ac:dyDescent="0.25">
      <c r="B11" s="44"/>
      <c r="C11" s="44"/>
      <c r="D11" s="45" t="s">
        <v>181</v>
      </c>
      <c r="E11" s="45" t="s">
        <v>188</v>
      </c>
      <c r="F11" s="45"/>
      <c r="G11" s="45" t="s">
        <v>196</v>
      </c>
      <c r="H11" s="45" t="s">
        <v>213</v>
      </c>
    </row>
    <row r="12" spans="2:11" x14ac:dyDescent="0.25">
      <c r="B12" s="44"/>
      <c r="C12" s="44"/>
      <c r="D12" s="45"/>
      <c r="E12" s="45"/>
      <c r="F12" s="45"/>
      <c r="G12" s="45" t="s">
        <v>197</v>
      </c>
      <c r="H12" s="45" t="s">
        <v>214</v>
      </c>
    </row>
    <row r="13" spans="2:11" x14ac:dyDescent="0.25">
      <c r="B13" s="44"/>
      <c r="C13" s="44"/>
      <c r="D13" s="45"/>
      <c r="E13" s="45"/>
      <c r="F13" s="45"/>
      <c r="G13" s="45" t="s">
        <v>198</v>
      </c>
      <c r="H13" s="45" t="s">
        <v>215</v>
      </c>
    </row>
    <row r="14" spans="2:11" x14ac:dyDescent="0.25">
      <c r="B14" s="44"/>
      <c r="C14" s="44"/>
      <c r="D14" s="45"/>
      <c r="E14" s="45"/>
      <c r="F14" s="45"/>
      <c r="G14" s="45" t="s">
        <v>199</v>
      </c>
      <c r="H14" s="45" t="s">
        <v>216</v>
      </c>
    </row>
    <row r="15" spans="2:11" x14ac:dyDescent="0.25">
      <c r="B15" s="44"/>
      <c r="C15" s="44"/>
      <c r="D15" s="45"/>
      <c r="E15" s="45"/>
      <c r="F15" s="45"/>
      <c r="G15" s="45" t="s">
        <v>200</v>
      </c>
      <c r="H15" s="45" t="s">
        <v>217</v>
      </c>
    </row>
    <row r="16" spans="2:11" x14ac:dyDescent="0.25">
      <c r="B16" s="44"/>
      <c r="C16" s="44"/>
      <c r="D16" s="45"/>
      <c r="E16" s="45"/>
      <c r="F16" s="45"/>
      <c r="G16" s="45" t="s">
        <v>201</v>
      </c>
      <c r="H16" s="45" t="s">
        <v>218</v>
      </c>
    </row>
    <row r="17" spans="2:8" x14ac:dyDescent="0.25">
      <c r="B17" s="44"/>
      <c r="C17" s="44"/>
      <c r="D17" s="45"/>
      <c r="E17" s="45"/>
      <c r="F17" s="45"/>
      <c r="G17" s="45" t="s">
        <v>202</v>
      </c>
      <c r="H17" s="45" t="s">
        <v>219</v>
      </c>
    </row>
    <row r="18" spans="2:8" x14ac:dyDescent="0.25">
      <c r="B18" s="44"/>
      <c r="C18" s="44"/>
      <c r="D18" s="45"/>
      <c r="E18" s="45"/>
      <c r="F18" s="45"/>
      <c r="G18" s="45" t="s">
        <v>203</v>
      </c>
      <c r="H18" s="45" t="s">
        <v>220</v>
      </c>
    </row>
    <row r="24" spans="2:8" x14ac:dyDescent="0.25">
      <c r="C24" t="s">
        <v>164</v>
      </c>
    </row>
    <row r="25" spans="2:8" x14ac:dyDescent="0.25">
      <c r="C25" t="s">
        <v>222</v>
      </c>
    </row>
    <row r="26" spans="2:8" x14ac:dyDescent="0.25">
      <c r="C26" t="s">
        <v>223</v>
      </c>
    </row>
    <row r="27" spans="2:8" x14ac:dyDescent="0.25">
      <c r="C27" t="s">
        <v>224</v>
      </c>
    </row>
    <row r="28" spans="2:8" x14ac:dyDescent="0.25">
      <c r="C28" t="s">
        <v>225</v>
      </c>
    </row>
    <row r="29" spans="2:8" x14ac:dyDescent="0.25">
      <c r="C29" t="s">
        <v>226</v>
      </c>
    </row>
    <row r="30" spans="2:8" x14ac:dyDescent="0.25">
      <c r="C30" t="s">
        <v>164</v>
      </c>
    </row>
    <row r="33" spans="3:11" x14ac:dyDescent="0.25">
      <c r="J33">
        <v>1</v>
      </c>
      <c r="K33">
        <v>2</v>
      </c>
    </row>
    <row r="34" spans="3:11" x14ac:dyDescent="0.25">
      <c r="C34" s="48" t="s">
        <v>230</v>
      </c>
      <c r="D34" s="45" t="s">
        <v>228</v>
      </c>
      <c r="E34" s="45" t="s">
        <v>233</v>
      </c>
      <c r="F34" s="45" t="s">
        <v>231</v>
      </c>
      <c r="G34" s="45" t="s">
        <v>232</v>
      </c>
      <c r="H34" s="45" t="s">
        <v>234</v>
      </c>
      <c r="J34" t="s">
        <v>189</v>
      </c>
      <c r="K34" t="s">
        <v>205</v>
      </c>
    </row>
    <row r="35" spans="3:11" x14ac:dyDescent="0.25">
      <c r="C35" s="44" t="s">
        <v>229</v>
      </c>
      <c r="D35" s="45" t="s">
        <v>165</v>
      </c>
      <c r="E35" s="45" t="s">
        <v>238</v>
      </c>
      <c r="F35" s="45" t="s">
        <v>240</v>
      </c>
      <c r="G35" s="45" t="s">
        <v>242</v>
      </c>
      <c r="H35" s="45"/>
    </row>
    <row r="36" spans="3:11" x14ac:dyDescent="0.25">
      <c r="C36" s="44"/>
      <c r="D36" s="45" t="s">
        <v>235</v>
      </c>
      <c r="E36" s="45" t="s">
        <v>239</v>
      </c>
      <c r="F36" s="45" t="s">
        <v>241</v>
      </c>
      <c r="G36" s="45" t="s">
        <v>243</v>
      </c>
      <c r="H36" s="45"/>
    </row>
    <row r="37" spans="3:11" x14ac:dyDescent="0.25">
      <c r="C37" s="44"/>
      <c r="D37" s="45" t="s">
        <v>236</v>
      </c>
      <c r="E37" s="45"/>
      <c r="F37" s="45"/>
      <c r="G37" s="45" t="s">
        <v>244</v>
      </c>
      <c r="H37" s="45"/>
    </row>
    <row r="38" spans="3:11" x14ac:dyDescent="0.25">
      <c r="C38" s="44"/>
      <c r="D38" s="45" t="s">
        <v>237</v>
      </c>
      <c r="E38" s="45"/>
      <c r="F38" s="45"/>
      <c r="G38" s="45" t="s">
        <v>244</v>
      </c>
      <c r="H38" s="45"/>
    </row>
    <row r="39" spans="3:11" x14ac:dyDescent="0.25">
      <c r="C39" s="44"/>
      <c r="D39" s="45"/>
      <c r="E39" s="45"/>
      <c r="F39" s="45"/>
      <c r="G39" s="45" t="s">
        <v>245</v>
      </c>
      <c r="H39" s="45"/>
    </row>
    <row r="40" spans="3:11" x14ac:dyDescent="0.25">
      <c r="C40" s="44"/>
      <c r="D40" s="45"/>
      <c r="E40" s="45"/>
      <c r="F40" s="45"/>
      <c r="G40" s="45" t="s">
        <v>246</v>
      </c>
      <c r="H40" s="45"/>
    </row>
    <row r="41" spans="3:11" x14ac:dyDescent="0.25">
      <c r="C41" s="44"/>
      <c r="D41" s="45"/>
      <c r="E41" s="45"/>
      <c r="F41" s="45"/>
      <c r="G41" s="45"/>
      <c r="H41" s="45"/>
    </row>
    <row r="43" spans="3:11" x14ac:dyDescent="0.25">
      <c r="C43" t="s">
        <v>247</v>
      </c>
    </row>
    <row r="44" spans="3:11" x14ac:dyDescent="0.25">
      <c r="C44" t="s">
        <v>167</v>
      </c>
      <c r="D44" t="s">
        <v>248</v>
      </c>
    </row>
    <row r="45" spans="3:11" x14ac:dyDescent="0.25">
      <c r="D45" t="s">
        <v>249</v>
      </c>
    </row>
    <row r="46" spans="3:11" x14ac:dyDescent="0.25">
      <c r="D46" t="s">
        <v>250</v>
      </c>
    </row>
    <row r="47" spans="3:11" x14ac:dyDescent="0.25">
      <c r="D47" t="s">
        <v>251</v>
      </c>
    </row>
    <row r="48" spans="3:11" x14ac:dyDescent="0.25">
      <c r="D48" t="s">
        <v>252</v>
      </c>
    </row>
    <row r="49" spans="3:4" x14ac:dyDescent="0.25">
      <c r="C49" t="s">
        <v>174</v>
      </c>
      <c r="D49" t="s">
        <v>253</v>
      </c>
    </row>
    <row r="50" spans="3:4" x14ac:dyDescent="0.25">
      <c r="D50" t="s">
        <v>254</v>
      </c>
    </row>
    <row r="51" spans="3:4" x14ac:dyDescent="0.25">
      <c r="D51" t="s">
        <v>255</v>
      </c>
    </row>
    <row r="52" spans="3:4" x14ac:dyDescent="0.25">
      <c r="D52" t="s">
        <v>258</v>
      </c>
    </row>
    <row r="53" spans="3:4" x14ac:dyDescent="0.25">
      <c r="D53" t="s">
        <v>256</v>
      </c>
    </row>
    <row r="54" spans="3:4" x14ac:dyDescent="0.25">
      <c r="D54" t="s">
        <v>257</v>
      </c>
    </row>
    <row r="55" spans="3:4" x14ac:dyDescent="0.25">
      <c r="D55" t="s">
        <v>259</v>
      </c>
    </row>
    <row r="56" spans="3:4" x14ac:dyDescent="0.25">
      <c r="D56" t="s">
        <v>260</v>
      </c>
    </row>
    <row r="57" spans="3:4" x14ac:dyDescent="0.25">
      <c r="D57" t="s">
        <v>261</v>
      </c>
    </row>
    <row r="58" spans="3:4" x14ac:dyDescent="0.25">
      <c r="D58" t="s">
        <v>263</v>
      </c>
    </row>
    <row r="59" spans="3:4" x14ac:dyDescent="0.25">
      <c r="D59" t="s">
        <v>272</v>
      </c>
    </row>
    <row r="60" spans="3:4" x14ac:dyDescent="0.25">
      <c r="C60" t="s">
        <v>189</v>
      </c>
      <c r="D60" t="s">
        <v>264</v>
      </c>
    </row>
    <row r="61" spans="3:4" x14ac:dyDescent="0.25">
      <c r="D61" t="s">
        <v>262</v>
      </c>
    </row>
    <row r="62" spans="3:4" x14ac:dyDescent="0.25">
      <c r="D62" t="s">
        <v>252</v>
      </c>
    </row>
    <row r="63" spans="3:4" x14ac:dyDescent="0.25">
      <c r="D63" t="s">
        <v>265</v>
      </c>
    </row>
    <row r="64" spans="3:4" x14ac:dyDescent="0.25">
      <c r="D64" t="s">
        <v>266</v>
      </c>
    </row>
    <row r="65" spans="3:4" x14ac:dyDescent="0.25">
      <c r="D65" t="s">
        <v>267</v>
      </c>
    </row>
    <row r="66" spans="3:4" x14ac:dyDescent="0.25">
      <c r="D66" t="s">
        <v>268</v>
      </c>
    </row>
    <row r="67" spans="3:4" x14ac:dyDescent="0.25">
      <c r="C67" t="s">
        <v>184</v>
      </c>
      <c r="D67" t="s">
        <v>269</v>
      </c>
    </row>
    <row r="68" spans="3:4" x14ac:dyDescent="0.25">
      <c r="D68" t="s">
        <v>270</v>
      </c>
    </row>
    <row r="69" spans="3:4" x14ac:dyDescent="0.25">
      <c r="D69" t="s">
        <v>271</v>
      </c>
    </row>
  </sheetData>
  <dataValidations count="2">
    <dataValidation type="list" allowBlank="1" showInputMessage="1" showErrorMessage="1" sqref="J4 J34" xr:uid="{00000000-0002-0000-0200-000000000000}">
      <formula1>$D$4:$H$4</formula1>
    </dataValidation>
    <dataValidation type="list" allowBlank="1" showInputMessage="1" showErrorMessage="1" sqref="K4 K34" xr:uid="{00000000-0002-0000-0200-000001000000}">
      <formula1>OFFSET($D$4,1,MATCH($J4,$D$4:$H$4,0)-1,15,1)</formula1>
    </dataValidation>
  </dataValidation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2:C44"/>
  <sheetViews>
    <sheetView workbookViewId="0">
      <selection sqref="A1:XFD1048576"/>
    </sheetView>
  </sheetViews>
  <sheetFormatPr defaultRowHeight="15" x14ac:dyDescent="0.25"/>
  <cols>
    <col min="2" max="2" width="3" bestFit="1" customWidth="1"/>
    <col min="3" max="3" width="155.28515625" customWidth="1"/>
  </cols>
  <sheetData>
    <row r="2" spans="2:3" ht="15" customHeight="1" x14ac:dyDescent="0.25">
      <c r="B2" s="49">
        <v>1</v>
      </c>
      <c r="C2" s="52" t="s">
        <v>277</v>
      </c>
    </row>
    <row r="3" spans="2:3" x14ac:dyDescent="0.25">
      <c r="B3" s="49">
        <v>2</v>
      </c>
      <c r="C3" s="50" t="s">
        <v>278</v>
      </c>
    </row>
    <row r="4" spans="2:3" x14ac:dyDescent="0.25">
      <c r="B4" s="49">
        <v>3</v>
      </c>
      <c r="C4" s="51" t="s">
        <v>279</v>
      </c>
    </row>
    <row r="5" spans="2:3" x14ac:dyDescent="0.25">
      <c r="B5" s="49">
        <v>4</v>
      </c>
      <c r="C5" s="50" t="s">
        <v>280</v>
      </c>
    </row>
    <row r="6" spans="2:3" x14ac:dyDescent="0.25">
      <c r="B6" s="49">
        <v>5</v>
      </c>
      <c r="C6" s="51" t="s">
        <v>281</v>
      </c>
    </row>
    <row r="7" spans="2:3" ht="30" x14ac:dyDescent="0.25">
      <c r="B7" s="49">
        <v>6</v>
      </c>
      <c r="C7" s="50" t="s">
        <v>282</v>
      </c>
    </row>
    <row r="8" spans="2:3" ht="75" x14ac:dyDescent="0.25">
      <c r="B8" s="49">
        <v>7</v>
      </c>
      <c r="C8" s="50" t="s">
        <v>283</v>
      </c>
    </row>
    <row r="9" spans="2:3" x14ac:dyDescent="0.25">
      <c r="B9" s="49">
        <v>8</v>
      </c>
      <c r="C9" s="51" t="s">
        <v>284</v>
      </c>
    </row>
    <row r="10" spans="2:3" x14ac:dyDescent="0.25">
      <c r="B10" s="49">
        <v>9</v>
      </c>
      <c r="C10" s="51" t="s">
        <v>285</v>
      </c>
    </row>
    <row r="11" spans="2:3" x14ac:dyDescent="0.25">
      <c r="B11" s="49">
        <v>10</v>
      </c>
      <c r="C11" s="51" t="s">
        <v>286</v>
      </c>
    </row>
    <row r="12" spans="2:3" x14ac:dyDescent="0.25">
      <c r="B12" s="49">
        <v>11</v>
      </c>
      <c r="C12" s="51" t="s">
        <v>287</v>
      </c>
    </row>
    <row r="13" spans="2:3" x14ac:dyDescent="0.25">
      <c r="B13" s="49">
        <v>12</v>
      </c>
      <c r="C13" s="51" t="s">
        <v>288</v>
      </c>
    </row>
    <row r="14" spans="2:3" x14ac:dyDescent="0.25">
      <c r="B14" s="49">
        <v>13</v>
      </c>
      <c r="C14" s="51" t="s">
        <v>289</v>
      </c>
    </row>
    <row r="15" spans="2:3" x14ac:dyDescent="0.25">
      <c r="B15" s="49">
        <v>14</v>
      </c>
      <c r="C15" s="51" t="s">
        <v>279</v>
      </c>
    </row>
    <row r="16" spans="2:3" x14ac:dyDescent="0.25">
      <c r="B16" s="49">
        <v>15</v>
      </c>
      <c r="C16" s="51" t="s">
        <v>291</v>
      </c>
    </row>
    <row r="17" spans="2:3" x14ac:dyDescent="0.25">
      <c r="B17" s="73">
        <v>16</v>
      </c>
      <c r="C17" s="57" t="s">
        <v>292</v>
      </c>
    </row>
    <row r="18" spans="2:3" x14ac:dyDescent="0.25">
      <c r="B18" s="56">
        <v>17</v>
      </c>
      <c r="C18" s="57" t="s">
        <v>293</v>
      </c>
    </row>
    <row r="19" spans="2:3" x14ac:dyDescent="0.25">
      <c r="B19" s="55">
        <v>18</v>
      </c>
      <c r="C19" s="49" t="s">
        <v>294</v>
      </c>
    </row>
    <row r="20" spans="2:3" x14ac:dyDescent="0.25">
      <c r="B20" s="56">
        <v>19</v>
      </c>
      <c r="C20" s="49" t="s">
        <v>330</v>
      </c>
    </row>
    <row r="21" spans="2:3" x14ac:dyDescent="0.25">
      <c r="B21" s="58">
        <v>20</v>
      </c>
      <c r="C21" s="49" t="s">
        <v>295</v>
      </c>
    </row>
    <row r="22" spans="2:3" x14ac:dyDescent="0.25">
      <c r="B22" s="56">
        <v>21</v>
      </c>
      <c r="C22" s="49" t="s">
        <v>294</v>
      </c>
    </row>
    <row r="23" spans="2:3" s="67" customFormat="1" ht="29.25" customHeight="1" x14ac:dyDescent="0.25">
      <c r="B23" s="66">
        <v>22</v>
      </c>
      <c r="C23" s="52" t="s">
        <v>322</v>
      </c>
    </row>
    <row r="24" spans="2:3" s="67" customFormat="1" ht="30.75" customHeight="1" x14ac:dyDescent="0.25">
      <c r="B24" s="68">
        <v>23</v>
      </c>
      <c r="C24" s="52" t="s">
        <v>323</v>
      </c>
    </row>
    <row r="25" spans="2:3" x14ac:dyDescent="0.25">
      <c r="B25" s="58">
        <v>24</v>
      </c>
      <c r="C25" s="49" t="s">
        <v>326</v>
      </c>
    </row>
    <row r="26" spans="2:3" x14ac:dyDescent="0.25">
      <c r="B26" s="56">
        <v>25</v>
      </c>
      <c r="C26" s="49" t="s">
        <v>324</v>
      </c>
    </row>
    <row r="27" spans="2:3" x14ac:dyDescent="0.25">
      <c r="B27" s="68">
        <v>26</v>
      </c>
      <c r="C27" s="58" t="s">
        <v>325</v>
      </c>
    </row>
    <row r="28" spans="2:3" x14ac:dyDescent="0.25">
      <c r="B28" s="69">
        <v>27</v>
      </c>
      <c r="C28" s="49" t="s">
        <v>327</v>
      </c>
    </row>
    <row r="29" spans="2:3" ht="60" x14ac:dyDescent="0.25">
      <c r="B29" s="72">
        <v>28</v>
      </c>
      <c r="C29" s="50" t="s">
        <v>328</v>
      </c>
    </row>
    <row r="30" spans="2:3" x14ac:dyDescent="0.25">
      <c r="B30" s="68">
        <v>29</v>
      </c>
      <c r="C30" s="49" t="s">
        <v>329</v>
      </c>
    </row>
    <row r="31" spans="2:3" ht="30" x14ac:dyDescent="0.25">
      <c r="B31" s="74">
        <v>30</v>
      </c>
      <c r="C31" s="50" t="s">
        <v>331</v>
      </c>
    </row>
    <row r="32" spans="2:3" x14ac:dyDescent="0.25">
      <c r="B32" s="68">
        <v>31</v>
      </c>
      <c r="C32" s="49" t="s">
        <v>332</v>
      </c>
    </row>
    <row r="33" spans="2:3" x14ac:dyDescent="0.25">
      <c r="B33" s="68">
        <v>32</v>
      </c>
      <c r="C33" s="49" t="s">
        <v>333</v>
      </c>
    </row>
    <row r="34" spans="2:3" ht="36.75" customHeight="1" x14ac:dyDescent="0.25">
      <c r="B34" s="74">
        <v>33</v>
      </c>
      <c r="C34" s="57" t="s">
        <v>334</v>
      </c>
    </row>
    <row r="35" spans="2:3" x14ac:dyDescent="0.25">
      <c r="B35" s="79">
        <v>34</v>
      </c>
      <c r="C35" s="49" t="s">
        <v>342</v>
      </c>
    </row>
    <row r="36" spans="2:3" ht="60" x14ac:dyDescent="0.25">
      <c r="B36" s="66">
        <v>35</v>
      </c>
      <c r="C36" s="50" t="s">
        <v>345</v>
      </c>
    </row>
    <row r="37" spans="2:3" x14ac:dyDescent="0.25">
      <c r="B37" s="49"/>
      <c r="C37" s="49"/>
    </row>
    <row r="38" spans="2:3" x14ac:dyDescent="0.25">
      <c r="B38" s="49"/>
      <c r="C38" s="49"/>
    </row>
    <row r="39" spans="2:3" x14ac:dyDescent="0.25">
      <c r="B39" s="49"/>
      <c r="C39" s="49"/>
    </row>
    <row r="40" spans="2:3" x14ac:dyDescent="0.25">
      <c r="B40" s="49"/>
      <c r="C40" s="49"/>
    </row>
    <row r="41" spans="2:3" x14ac:dyDescent="0.25">
      <c r="B41" s="49"/>
      <c r="C41" s="49"/>
    </row>
    <row r="42" spans="2:3" x14ac:dyDescent="0.25">
      <c r="B42" s="49"/>
      <c r="C42" s="49"/>
    </row>
    <row r="43" spans="2:3" x14ac:dyDescent="0.25">
      <c r="B43" s="49"/>
      <c r="C43" s="49"/>
    </row>
    <row r="44" spans="2:3" x14ac:dyDescent="0.25">
      <c r="B44" s="49"/>
      <c r="C44" s="49"/>
    </row>
  </sheetData>
  <pageMargins left="0.7" right="0.7" top="0.75" bottom="0.75" header="0.3" footer="0.3"/>
  <pageSetup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2:L44"/>
  <sheetViews>
    <sheetView workbookViewId="0">
      <selection sqref="A1:XFD1048576"/>
    </sheetView>
  </sheetViews>
  <sheetFormatPr defaultColWidth="9.140625" defaultRowHeight="15" x14ac:dyDescent="0.25"/>
  <cols>
    <col min="1" max="1" width="9.140625" style="44"/>
    <col min="2" max="2" width="12.28515625" style="44" customWidth="1"/>
    <col min="3" max="16384" width="9.140625" style="44"/>
  </cols>
  <sheetData>
    <row r="2" spans="1:12" x14ac:dyDescent="0.25">
      <c r="B2" s="60" t="s">
        <v>296</v>
      </c>
      <c r="C2" s="245"/>
      <c r="D2" s="245"/>
    </row>
    <row r="3" spans="1:12" x14ac:dyDescent="0.25">
      <c r="D3" s="61"/>
      <c r="E3" s="61"/>
      <c r="F3" s="61"/>
      <c r="G3" s="61"/>
      <c r="H3" s="61"/>
      <c r="I3" s="61"/>
    </row>
    <row r="4" spans="1:12" x14ac:dyDescent="0.25">
      <c r="A4" s="60" t="s">
        <v>65</v>
      </c>
      <c r="B4" s="62" t="s">
        <v>297</v>
      </c>
      <c r="C4" s="246" t="s">
        <v>298</v>
      </c>
      <c r="D4" s="246"/>
      <c r="E4" s="246"/>
      <c r="F4" s="62"/>
      <c r="G4" s="247" t="s">
        <v>299</v>
      </c>
      <c r="H4" s="247"/>
      <c r="I4" s="247"/>
      <c r="J4" s="248" t="s">
        <v>300</v>
      </c>
      <c r="K4" s="248"/>
      <c r="L4" s="248"/>
    </row>
    <row r="5" spans="1:12" x14ac:dyDescent="0.25">
      <c r="A5" s="60"/>
      <c r="B5" s="62"/>
      <c r="C5" s="62" t="s">
        <v>301</v>
      </c>
      <c r="D5" s="62" t="s">
        <v>302</v>
      </c>
      <c r="E5" s="62" t="s">
        <v>303</v>
      </c>
      <c r="F5" s="62"/>
      <c r="G5" s="62" t="s">
        <v>301</v>
      </c>
      <c r="H5" s="62" t="s">
        <v>302</v>
      </c>
      <c r="I5" s="62" t="s">
        <v>303</v>
      </c>
      <c r="J5" s="62" t="s">
        <v>301</v>
      </c>
      <c r="K5" s="62" t="s">
        <v>302</v>
      </c>
      <c r="L5" s="62" t="s">
        <v>303</v>
      </c>
    </row>
    <row r="6" spans="1:12" x14ac:dyDescent="0.25">
      <c r="B6" s="45" t="s">
        <v>304</v>
      </c>
      <c r="C6" s="45"/>
      <c r="D6" s="45"/>
      <c r="E6" s="45">
        <f>C6*D6</f>
        <v>0</v>
      </c>
      <c r="F6" s="45" t="s">
        <v>321</v>
      </c>
      <c r="G6" s="45"/>
      <c r="H6" s="45"/>
      <c r="I6" s="45">
        <f>G6*H6</f>
        <v>0</v>
      </c>
      <c r="J6" s="45"/>
      <c r="K6" s="45"/>
      <c r="L6" s="45">
        <f>J6*K6</f>
        <v>0</v>
      </c>
    </row>
    <row r="7" spans="1:12" x14ac:dyDescent="0.25">
      <c r="B7" s="45"/>
      <c r="C7" s="45"/>
      <c r="D7" s="45"/>
      <c r="E7" s="45">
        <f t="shared" ref="E7:E41" si="0">C7*D7</f>
        <v>0</v>
      </c>
      <c r="F7" s="45" t="s">
        <v>321</v>
      </c>
      <c r="G7" s="45"/>
      <c r="H7" s="45"/>
      <c r="I7" s="45">
        <f t="shared" ref="I7:I35" si="1">G7*H7</f>
        <v>0</v>
      </c>
      <c r="J7" s="45"/>
      <c r="K7" s="45"/>
      <c r="L7" s="45">
        <f t="shared" ref="L7:L35" si="2">J7*K7</f>
        <v>0</v>
      </c>
    </row>
    <row r="8" spans="1:12" x14ac:dyDescent="0.25">
      <c r="B8" s="45"/>
      <c r="C8" s="45"/>
      <c r="D8" s="45"/>
      <c r="E8" s="45">
        <f t="shared" si="0"/>
        <v>0</v>
      </c>
      <c r="F8" s="45"/>
      <c r="G8" s="45"/>
      <c r="H8" s="45"/>
      <c r="I8" s="45">
        <f t="shared" si="1"/>
        <v>0</v>
      </c>
      <c r="J8" s="45"/>
      <c r="K8" s="45"/>
      <c r="L8" s="45">
        <f t="shared" si="2"/>
        <v>0</v>
      </c>
    </row>
    <row r="9" spans="1:12" x14ac:dyDescent="0.25">
      <c r="B9" s="45"/>
      <c r="C9" s="45"/>
      <c r="D9" s="45"/>
      <c r="E9" s="45">
        <f t="shared" si="0"/>
        <v>0</v>
      </c>
      <c r="F9" s="45" t="s">
        <v>305</v>
      </c>
      <c r="G9" s="45"/>
      <c r="H9" s="45"/>
      <c r="I9" s="45">
        <f t="shared" si="1"/>
        <v>0</v>
      </c>
      <c r="J9" s="45"/>
      <c r="K9" s="45"/>
      <c r="L9" s="45">
        <f t="shared" si="2"/>
        <v>0</v>
      </c>
    </row>
    <row r="10" spans="1:12" x14ac:dyDescent="0.25">
      <c r="B10" s="45" t="s">
        <v>306</v>
      </c>
      <c r="C10" s="45"/>
      <c r="D10" s="45"/>
      <c r="E10" s="45">
        <f t="shared" si="0"/>
        <v>0</v>
      </c>
      <c r="F10" s="45" t="s">
        <v>305</v>
      </c>
      <c r="G10" s="45"/>
      <c r="H10" s="45"/>
      <c r="I10" s="45">
        <f t="shared" si="1"/>
        <v>0</v>
      </c>
      <c r="J10" s="45"/>
      <c r="K10" s="45"/>
      <c r="L10" s="45">
        <f t="shared" si="2"/>
        <v>0</v>
      </c>
    </row>
    <row r="11" spans="1:12" x14ac:dyDescent="0.25">
      <c r="B11" s="45"/>
      <c r="C11" s="45"/>
      <c r="D11" s="45"/>
      <c r="E11" s="45">
        <f t="shared" si="0"/>
        <v>0</v>
      </c>
      <c r="F11" s="45" t="s">
        <v>307</v>
      </c>
      <c r="G11" s="45"/>
      <c r="H11" s="45"/>
      <c r="I11" s="45">
        <f t="shared" si="1"/>
        <v>0</v>
      </c>
      <c r="J11" s="45"/>
      <c r="K11" s="45"/>
      <c r="L11" s="45">
        <f t="shared" si="2"/>
        <v>0</v>
      </c>
    </row>
    <row r="12" spans="1:12" x14ac:dyDescent="0.25">
      <c r="B12" s="45"/>
      <c r="C12" s="45"/>
      <c r="D12" s="45"/>
      <c r="E12" s="45">
        <f t="shared" si="0"/>
        <v>0</v>
      </c>
      <c r="F12" s="45"/>
      <c r="G12" s="45"/>
      <c r="H12" s="45"/>
      <c r="I12" s="45">
        <f t="shared" si="1"/>
        <v>0</v>
      </c>
      <c r="J12" s="45"/>
      <c r="K12" s="45"/>
      <c r="L12" s="45">
        <f t="shared" si="2"/>
        <v>0</v>
      </c>
    </row>
    <row r="13" spans="1:12" x14ac:dyDescent="0.25">
      <c r="B13" s="45"/>
      <c r="C13" s="45"/>
      <c r="D13" s="45"/>
      <c r="E13" s="45">
        <f t="shared" si="0"/>
        <v>0</v>
      </c>
      <c r="F13" s="45"/>
      <c r="G13" s="45"/>
      <c r="H13" s="45"/>
      <c r="I13" s="45">
        <f t="shared" si="1"/>
        <v>0</v>
      </c>
      <c r="J13" s="45"/>
      <c r="K13" s="45"/>
      <c r="L13" s="45">
        <f t="shared" si="2"/>
        <v>0</v>
      </c>
    </row>
    <row r="14" spans="1:12" x14ac:dyDescent="0.25">
      <c r="B14" s="45" t="s">
        <v>308</v>
      </c>
      <c r="C14" s="45"/>
      <c r="D14" s="45"/>
      <c r="E14" s="45">
        <f t="shared" si="0"/>
        <v>0</v>
      </c>
      <c r="F14" s="45" t="s">
        <v>305</v>
      </c>
      <c r="G14" s="45"/>
      <c r="H14" s="45"/>
      <c r="I14" s="45">
        <f t="shared" si="1"/>
        <v>0</v>
      </c>
      <c r="J14" s="45"/>
      <c r="K14" s="45"/>
      <c r="L14" s="45">
        <f t="shared" si="2"/>
        <v>0</v>
      </c>
    </row>
    <row r="15" spans="1:12" x14ac:dyDescent="0.25">
      <c r="B15" s="45"/>
      <c r="C15" s="45"/>
      <c r="D15" s="45"/>
      <c r="E15" s="45">
        <f t="shared" si="0"/>
        <v>0</v>
      </c>
      <c r="F15" s="45" t="s">
        <v>307</v>
      </c>
      <c r="G15" s="45"/>
      <c r="H15" s="45"/>
      <c r="I15" s="45">
        <f t="shared" si="1"/>
        <v>0</v>
      </c>
      <c r="J15" s="45"/>
      <c r="K15" s="45"/>
      <c r="L15" s="45">
        <f t="shared" si="2"/>
        <v>0</v>
      </c>
    </row>
    <row r="16" spans="1:12" x14ac:dyDescent="0.25">
      <c r="B16" s="45"/>
      <c r="C16" s="45"/>
      <c r="D16" s="45"/>
      <c r="E16" s="45">
        <f t="shared" si="0"/>
        <v>0</v>
      </c>
      <c r="F16" s="45"/>
      <c r="G16" s="45"/>
      <c r="H16" s="45"/>
      <c r="I16" s="45">
        <f t="shared" si="1"/>
        <v>0</v>
      </c>
      <c r="J16" s="45"/>
      <c r="K16" s="45"/>
      <c r="L16" s="45">
        <f t="shared" si="2"/>
        <v>0</v>
      </c>
    </row>
    <row r="17" spans="2:12" x14ac:dyDescent="0.25">
      <c r="B17" s="45"/>
      <c r="C17" s="45"/>
      <c r="D17" s="45"/>
      <c r="E17" s="45">
        <f t="shared" si="0"/>
        <v>0</v>
      </c>
      <c r="F17" s="45"/>
      <c r="G17" s="45"/>
      <c r="H17" s="45"/>
      <c r="I17" s="45">
        <f t="shared" si="1"/>
        <v>0</v>
      </c>
      <c r="J17" s="45"/>
      <c r="K17" s="45"/>
      <c r="L17" s="45">
        <f t="shared" si="2"/>
        <v>0</v>
      </c>
    </row>
    <row r="18" spans="2:12" x14ac:dyDescent="0.25">
      <c r="B18" s="45" t="s">
        <v>309</v>
      </c>
      <c r="C18" s="45"/>
      <c r="D18" s="45"/>
      <c r="E18" s="45">
        <f t="shared" si="0"/>
        <v>0</v>
      </c>
      <c r="F18" s="45" t="s">
        <v>305</v>
      </c>
      <c r="G18" s="45"/>
      <c r="H18" s="45"/>
      <c r="I18" s="45">
        <f t="shared" si="1"/>
        <v>0</v>
      </c>
      <c r="J18" s="45"/>
      <c r="K18" s="45"/>
      <c r="L18" s="45">
        <f t="shared" si="2"/>
        <v>0</v>
      </c>
    </row>
    <row r="19" spans="2:12" x14ac:dyDescent="0.25">
      <c r="B19" s="45"/>
      <c r="C19" s="45"/>
      <c r="D19" s="45"/>
      <c r="E19" s="45">
        <f t="shared" si="0"/>
        <v>0</v>
      </c>
      <c r="F19" s="45" t="s">
        <v>307</v>
      </c>
      <c r="G19" s="45"/>
      <c r="H19" s="45"/>
      <c r="I19" s="45">
        <f t="shared" si="1"/>
        <v>0</v>
      </c>
      <c r="J19" s="45"/>
      <c r="K19" s="45"/>
      <c r="L19" s="45">
        <f t="shared" si="2"/>
        <v>0</v>
      </c>
    </row>
    <row r="20" spans="2:12" x14ac:dyDescent="0.25">
      <c r="B20" s="45"/>
      <c r="C20" s="45"/>
      <c r="D20" s="45"/>
      <c r="E20" s="45">
        <f t="shared" si="0"/>
        <v>0</v>
      </c>
      <c r="F20" s="45"/>
      <c r="G20" s="45"/>
      <c r="H20" s="45"/>
      <c r="I20" s="45">
        <f t="shared" si="1"/>
        <v>0</v>
      </c>
      <c r="J20" s="45"/>
      <c r="K20" s="45"/>
      <c r="L20" s="45">
        <f t="shared" si="2"/>
        <v>0</v>
      </c>
    </row>
    <row r="21" spans="2:12" x14ac:dyDescent="0.25">
      <c r="B21" s="45" t="s">
        <v>310</v>
      </c>
      <c r="C21" s="45"/>
      <c r="D21" s="45"/>
      <c r="E21" s="45">
        <f t="shared" si="0"/>
        <v>0</v>
      </c>
      <c r="F21" s="45" t="s">
        <v>305</v>
      </c>
      <c r="G21" s="45"/>
      <c r="H21" s="45"/>
      <c r="I21" s="45">
        <f t="shared" si="1"/>
        <v>0</v>
      </c>
      <c r="J21" s="45"/>
      <c r="K21" s="45"/>
      <c r="L21" s="45">
        <f t="shared" si="2"/>
        <v>0</v>
      </c>
    </row>
    <row r="22" spans="2:12" x14ac:dyDescent="0.25">
      <c r="B22" s="45"/>
      <c r="C22" s="45"/>
      <c r="D22" s="45"/>
      <c r="E22" s="45">
        <f t="shared" si="0"/>
        <v>0</v>
      </c>
      <c r="F22" s="45" t="s">
        <v>307</v>
      </c>
      <c r="G22" s="45"/>
      <c r="H22" s="45"/>
      <c r="I22" s="45">
        <f t="shared" si="1"/>
        <v>0</v>
      </c>
      <c r="J22" s="45"/>
      <c r="K22" s="45"/>
      <c r="L22" s="45">
        <f t="shared" si="2"/>
        <v>0</v>
      </c>
    </row>
    <row r="23" spans="2:12" x14ac:dyDescent="0.25">
      <c r="B23" s="45"/>
      <c r="C23" s="45"/>
      <c r="D23" s="45"/>
      <c r="E23" s="45">
        <f t="shared" si="0"/>
        <v>0</v>
      </c>
      <c r="F23" s="45"/>
      <c r="G23" s="45"/>
      <c r="H23" s="45"/>
      <c r="I23" s="45">
        <f t="shared" si="1"/>
        <v>0</v>
      </c>
      <c r="J23" s="45"/>
      <c r="K23" s="45"/>
      <c r="L23" s="45">
        <f t="shared" si="2"/>
        <v>0</v>
      </c>
    </row>
    <row r="24" spans="2:12" x14ac:dyDescent="0.25">
      <c r="B24" s="45" t="s">
        <v>311</v>
      </c>
      <c r="C24" s="45"/>
      <c r="D24" s="45"/>
      <c r="E24" s="45">
        <f t="shared" si="0"/>
        <v>0</v>
      </c>
      <c r="F24" s="45" t="s">
        <v>312</v>
      </c>
      <c r="G24" s="45"/>
      <c r="H24" s="45"/>
      <c r="I24" s="45">
        <f t="shared" si="1"/>
        <v>0</v>
      </c>
      <c r="J24" s="45"/>
      <c r="K24" s="45"/>
      <c r="L24" s="45">
        <f t="shared" si="2"/>
        <v>0</v>
      </c>
    </row>
    <row r="25" spans="2:12" x14ac:dyDescent="0.25">
      <c r="B25" s="45"/>
      <c r="C25" s="45"/>
      <c r="D25" s="45"/>
      <c r="E25" s="45">
        <f>C25*D25</f>
        <v>0</v>
      </c>
      <c r="F25" s="45" t="s">
        <v>312</v>
      </c>
      <c r="G25" s="45"/>
      <c r="H25" s="45"/>
      <c r="I25" s="45">
        <f>G25*H25</f>
        <v>0</v>
      </c>
      <c r="J25" s="45"/>
      <c r="K25" s="45"/>
      <c r="L25" s="45">
        <f>J25*K25</f>
        <v>0</v>
      </c>
    </row>
    <row r="26" spans="2:12" x14ac:dyDescent="0.25">
      <c r="B26" s="45"/>
      <c r="C26" s="45"/>
      <c r="D26" s="45"/>
      <c r="E26" s="45">
        <f>C26*D26</f>
        <v>0</v>
      </c>
      <c r="F26" s="45" t="s">
        <v>312</v>
      </c>
      <c r="G26" s="45"/>
      <c r="H26" s="45"/>
      <c r="I26" s="45">
        <f>G26*H26</f>
        <v>0</v>
      </c>
      <c r="J26" s="45"/>
      <c r="K26" s="45"/>
      <c r="L26" s="45">
        <f>J26*K26</f>
        <v>0</v>
      </c>
    </row>
    <row r="27" spans="2:12" x14ac:dyDescent="0.25">
      <c r="B27" s="45"/>
      <c r="C27" s="45"/>
      <c r="D27" s="45"/>
      <c r="E27" s="45">
        <f>C27*D27</f>
        <v>0</v>
      </c>
      <c r="F27" s="45" t="s">
        <v>312</v>
      </c>
      <c r="G27" s="45"/>
      <c r="H27" s="45"/>
      <c r="I27" s="45">
        <f>G27*H27</f>
        <v>0</v>
      </c>
      <c r="J27" s="45"/>
      <c r="K27" s="45"/>
      <c r="L27" s="45">
        <f>J27*K27</f>
        <v>0</v>
      </c>
    </row>
    <row r="28" spans="2:12" x14ac:dyDescent="0.25">
      <c r="B28" s="45" t="s">
        <v>313</v>
      </c>
      <c r="C28" s="45"/>
      <c r="D28" s="45"/>
      <c r="E28" s="45">
        <f t="shared" si="0"/>
        <v>0</v>
      </c>
      <c r="F28" s="45" t="s">
        <v>312</v>
      </c>
      <c r="G28" s="45"/>
      <c r="H28" s="45"/>
      <c r="I28" s="45">
        <f t="shared" si="1"/>
        <v>0</v>
      </c>
      <c r="J28" s="45"/>
      <c r="K28" s="45"/>
      <c r="L28" s="45">
        <f t="shared" si="2"/>
        <v>0</v>
      </c>
    </row>
    <row r="29" spans="2:12" x14ac:dyDescent="0.25">
      <c r="B29" s="45" t="s">
        <v>314</v>
      </c>
      <c r="C29" s="45"/>
      <c r="D29" s="45"/>
      <c r="E29" s="45">
        <f t="shared" si="0"/>
        <v>0</v>
      </c>
      <c r="F29" s="45" t="s">
        <v>312</v>
      </c>
      <c r="G29" s="45"/>
      <c r="H29" s="45"/>
      <c r="I29" s="45">
        <f t="shared" si="1"/>
        <v>0</v>
      </c>
      <c r="J29" s="45"/>
      <c r="K29" s="45"/>
      <c r="L29" s="45">
        <f t="shared" si="2"/>
        <v>0</v>
      </c>
    </row>
    <row r="30" spans="2:12" x14ac:dyDescent="0.25">
      <c r="B30" s="45" t="s">
        <v>318</v>
      </c>
      <c r="C30" s="45"/>
      <c r="D30" s="45"/>
      <c r="E30" s="45">
        <f t="shared" si="0"/>
        <v>0</v>
      </c>
      <c r="F30" s="45"/>
      <c r="G30" s="45"/>
      <c r="H30" s="45"/>
      <c r="I30" s="45">
        <f t="shared" si="1"/>
        <v>0</v>
      </c>
      <c r="J30" s="45"/>
      <c r="K30" s="45"/>
      <c r="L30" s="45">
        <f t="shared" si="2"/>
        <v>0</v>
      </c>
    </row>
    <row r="31" spans="2:12" x14ac:dyDescent="0.25">
      <c r="B31" s="45"/>
      <c r="C31" s="45"/>
      <c r="D31" s="45"/>
      <c r="E31" s="45">
        <f>C31*D31</f>
        <v>0</v>
      </c>
      <c r="F31" s="45"/>
      <c r="G31" s="45"/>
      <c r="H31" s="45"/>
      <c r="I31" s="45">
        <f>G31*H31</f>
        <v>0</v>
      </c>
      <c r="J31" s="45"/>
      <c r="K31" s="45"/>
      <c r="L31" s="45">
        <f>J31*K31</f>
        <v>0</v>
      </c>
    </row>
    <row r="32" spans="2:12" x14ac:dyDescent="0.25">
      <c r="B32" s="45"/>
      <c r="C32" s="45"/>
      <c r="D32" s="45"/>
      <c r="E32" s="45">
        <f>C32*D32</f>
        <v>0</v>
      </c>
      <c r="F32" s="45"/>
      <c r="G32" s="45"/>
      <c r="H32" s="45"/>
      <c r="I32" s="45">
        <f>G32*H32</f>
        <v>0</v>
      </c>
      <c r="J32" s="45"/>
      <c r="K32" s="45"/>
      <c r="L32" s="45">
        <f>J32*K32</f>
        <v>0</v>
      </c>
    </row>
    <row r="33" spans="2:12" x14ac:dyDescent="0.25">
      <c r="B33" s="45" t="s">
        <v>315</v>
      </c>
      <c r="C33" s="45"/>
      <c r="D33" s="45"/>
      <c r="E33" s="45">
        <f t="shared" si="0"/>
        <v>0</v>
      </c>
      <c r="F33" s="45"/>
      <c r="G33" s="45"/>
      <c r="H33" s="45"/>
      <c r="I33" s="45">
        <f t="shared" si="1"/>
        <v>0</v>
      </c>
      <c r="J33" s="45"/>
      <c r="K33" s="45"/>
      <c r="L33" s="45">
        <f t="shared" si="2"/>
        <v>0</v>
      </c>
    </row>
    <row r="34" spans="2:12" x14ac:dyDescent="0.25">
      <c r="B34" s="45" t="s">
        <v>319</v>
      </c>
      <c r="C34" s="45"/>
      <c r="D34" s="45"/>
      <c r="E34" s="45">
        <f t="shared" si="0"/>
        <v>0</v>
      </c>
      <c r="F34" s="45"/>
      <c r="G34" s="45"/>
      <c r="H34" s="45"/>
      <c r="I34" s="45">
        <f t="shared" si="1"/>
        <v>0</v>
      </c>
      <c r="J34" s="45"/>
      <c r="K34" s="45"/>
      <c r="L34" s="45">
        <f t="shared" si="2"/>
        <v>0</v>
      </c>
    </row>
    <row r="35" spans="2:12" x14ac:dyDescent="0.25">
      <c r="B35" s="45" t="s">
        <v>316</v>
      </c>
      <c r="C35" s="45"/>
      <c r="D35" s="45"/>
      <c r="E35" s="45">
        <f t="shared" si="0"/>
        <v>0</v>
      </c>
      <c r="F35" s="45"/>
      <c r="G35" s="45"/>
      <c r="H35" s="45"/>
      <c r="I35" s="45">
        <f t="shared" si="1"/>
        <v>0</v>
      </c>
      <c r="J35" s="45"/>
      <c r="K35" s="45"/>
      <c r="L35" s="45">
        <f t="shared" si="2"/>
        <v>0</v>
      </c>
    </row>
    <row r="36" spans="2:12" x14ac:dyDescent="0.25">
      <c r="B36" s="45" t="s">
        <v>317</v>
      </c>
      <c r="C36" s="45"/>
      <c r="D36" s="45"/>
      <c r="E36" s="45">
        <f t="shared" si="0"/>
        <v>0</v>
      </c>
      <c r="F36" s="45"/>
      <c r="G36" s="45"/>
      <c r="H36" s="45"/>
      <c r="I36" s="45">
        <f t="shared" ref="I36:I41" si="3">G36*H36</f>
        <v>0</v>
      </c>
      <c r="J36" s="45"/>
      <c r="K36" s="45"/>
      <c r="L36" s="45">
        <f t="shared" ref="L36:L41" si="4">J36*K36</f>
        <v>0</v>
      </c>
    </row>
    <row r="37" spans="2:12" x14ac:dyDescent="0.25">
      <c r="B37" s="45"/>
      <c r="C37" s="45"/>
      <c r="D37" s="45"/>
      <c r="E37" s="45">
        <f>C37*D37</f>
        <v>0</v>
      </c>
      <c r="F37" s="45"/>
      <c r="G37" s="45"/>
      <c r="H37" s="45"/>
      <c r="I37" s="45">
        <f t="shared" si="3"/>
        <v>0</v>
      </c>
      <c r="J37" s="45"/>
      <c r="K37" s="45"/>
      <c r="L37" s="45">
        <f t="shared" si="4"/>
        <v>0</v>
      </c>
    </row>
    <row r="38" spans="2:12" x14ac:dyDescent="0.25">
      <c r="B38" s="45" t="s">
        <v>320</v>
      </c>
      <c r="C38" s="45"/>
      <c r="D38" s="45"/>
      <c r="E38" s="45">
        <f>C38*D38</f>
        <v>0</v>
      </c>
      <c r="F38" s="45"/>
      <c r="G38" s="45"/>
      <c r="H38" s="45"/>
      <c r="I38" s="45">
        <f t="shared" si="3"/>
        <v>0</v>
      </c>
      <c r="J38" s="45"/>
      <c r="K38" s="45"/>
      <c r="L38" s="45">
        <f t="shared" si="4"/>
        <v>0</v>
      </c>
    </row>
    <row r="39" spans="2:12" x14ac:dyDescent="0.25">
      <c r="B39" s="45"/>
      <c r="C39" s="45"/>
      <c r="D39" s="45"/>
      <c r="E39" s="45">
        <f t="shared" si="0"/>
        <v>0</v>
      </c>
      <c r="F39" s="45"/>
      <c r="G39" s="45"/>
      <c r="H39" s="45"/>
      <c r="I39" s="45">
        <f t="shared" si="3"/>
        <v>0</v>
      </c>
      <c r="J39" s="45"/>
      <c r="K39" s="45"/>
      <c r="L39" s="45">
        <f t="shared" si="4"/>
        <v>0</v>
      </c>
    </row>
    <row r="40" spans="2:12" x14ac:dyDescent="0.25">
      <c r="B40" s="45"/>
      <c r="C40" s="45"/>
      <c r="D40" s="45"/>
      <c r="E40" s="45">
        <f t="shared" si="0"/>
        <v>0</v>
      </c>
      <c r="F40" s="45"/>
      <c r="G40" s="45"/>
      <c r="H40" s="45"/>
      <c r="I40" s="45">
        <f t="shared" si="3"/>
        <v>0</v>
      </c>
      <c r="J40" s="45"/>
      <c r="K40" s="45"/>
      <c r="L40" s="45">
        <f t="shared" si="4"/>
        <v>0</v>
      </c>
    </row>
    <row r="41" spans="2:12" x14ac:dyDescent="0.25">
      <c r="B41" s="45"/>
      <c r="C41" s="45"/>
      <c r="D41" s="45"/>
      <c r="E41" s="45">
        <f t="shared" si="0"/>
        <v>0</v>
      </c>
      <c r="F41" s="45"/>
      <c r="G41" s="45"/>
      <c r="H41" s="45"/>
      <c r="I41" s="45">
        <f t="shared" si="3"/>
        <v>0</v>
      </c>
      <c r="J41" s="45"/>
      <c r="K41" s="45"/>
      <c r="L41" s="45">
        <f t="shared" si="4"/>
        <v>0</v>
      </c>
    </row>
    <row r="42" spans="2:12" x14ac:dyDescent="0.25">
      <c r="B42" s="45" t="s">
        <v>144</v>
      </c>
      <c r="C42" s="45"/>
      <c r="D42" s="45">
        <f>E42*10.764</f>
        <v>0</v>
      </c>
      <c r="E42" s="65">
        <f>SUM(E6:E41)</f>
        <v>0</v>
      </c>
      <c r="F42" s="45"/>
      <c r="G42" s="45"/>
      <c r="H42" s="45">
        <f>I42*10.764</f>
        <v>0</v>
      </c>
      <c r="I42" s="64">
        <f>SUM(I6:I41)</f>
        <v>0</v>
      </c>
      <c r="J42" s="45"/>
      <c r="K42" s="45">
        <f>L42*10.764</f>
        <v>0</v>
      </c>
      <c r="L42" s="63">
        <f>SUM(L6:L41)</f>
        <v>0</v>
      </c>
    </row>
    <row r="44" spans="2:12" x14ac:dyDescent="0.25">
      <c r="D44" s="44">
        <f>D42+H42</f>
        <v>0</v>
      </c>
      <c r="E44" s="44">
        <f>E42+I42</f>
        <v>0</v>
      </c>
    </row>
  </sheetData>
  <mergeCells count="4">
    <mergeCell ref="C2:D2"/>
    <mergeCell ref="C4:E4"/>
    <mergeCell ref="G4:I4"/>
    <mergeCell ref="J4:L4"/>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vt:i4>
      </vt:variant>
    </vt:vector>
  </HeadingPairs>
  <TitlesOfParts>
    <vt:vector size="6" baseType="lpstr">
      <vt:lpstr>Report</vt:lpstr>
      <vt:lpstr>valuation</vt:lpstr>
      <vt:lpstr>Research</vt:lpstr>
      <vt:lpstr>Remarks</vt:lpstr>
      <vt:lpstr>Area Calculation</vt:lpstr>
      <vt:lpstr>Report!Print_Area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VSJC</cp:lastModifiedBy>
  <cp:lastPrinted>2025-07-14T09:43:14Z</cp:lastPrinted>
  <dcterms:created xsi:type="dcterms:W3CDTF">2019-07-16T09:29:46Z</dcterms:created>
  <dcterms:modified xsi:type="dcterms:W3CDTF">2025-07-14T09:43:20Z</dcterms:modified>
</cp:coreProperties>
</file>