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LL\Desktop\Office Work\July 2025\14314\"/>
    </mc:Choice>
  </mc:AlternateContent>
  <bookViews>
    <workbookView xWindow="0" yWindow="0" windowWidth="20490" windowHeight="7755"/>
  </bookViews>
  <sheets>
    <sheet name="Report" sheetId="4" r:id="rId1"/>
    <sheet name="Summery" sheetId="5" r:id="rId2"/>
    <sheet name="Measurment" sheetId="6" r:id="rId3"/>
    <sheet name="Plan" sheetId="7" r:id="rId4"/>
    <sheet name="C%" sheetId="8" r:id="rId5"/>
    <sheet name="Sheet 1" sheetId="3" r:id="rId6"/>
  </sheets>
  <definedNames>
    <definedName name="_xlnm.Print_Area" localSheetId="0">Report!$A$1:$K$98</definedName>
  </definedNames>
  <calcPr calcId="152511"/>
</workbook>
</file>

<file path=xl/calcChain.xml><?xml version="1.0" encoding="utf-8"?>
<calcChain xmlns="http://schemas.openxmlformats.org/spreadsheetml/2006/main">
  <c r="I84" i="4" l="1"/>
  <c r="P21" i="5" l="1"/>
  <c r="P20" i="5"/>
  <c r="M6" i="5" l="1"/>
  <c r="P18" i="5"/>
  <c r="O15" i="5"/>
  <c r="O13" i="5"/>
  <c r="O17" i="5" s="1"/>
  <c r="L14" i="5"/>
  <c r="O14" i="5" s="1"/>
  <c r="O12" i="5"/>
  <c r="O11" i="5"/>
  <c r="J7" i="5"/>
  <c r="E7" i="5" s="1"/>
  <c r="I80" i="4" l="1"/>
  <c r="I79" i="4"/>
  <c r="F73" i="4" l="1"/>
  <c r="F45" i="4"/>
  <c r="B16" i="8" l="1"/>
  <c r="B14" i="8"/>
  <c r="M6" i="8" s="1"/>
  <c r="I18" i="8" s="1"/>
  <c r="B12" i="8"/>
  <c r="L7" i="8" s="1"/>
  <c r="J17" i="8" s="1"/>
  <c r="B10" i="8"/>
  <c r="K7" i="8" s="1"/>
  <c r="J16" i="8" s="1"/>
  <c r="B8" i="8"/>
  <c r="J7" i="8" s="1"/>
  <c r="J15" i="8" s="1"/>
  <c r="N7" i="8"/>
  <c r="J19" i="8" s="1"/>
  <c r="N6" i="8"/>
  <c r="I19" i="8" s="1"/>
  <c r="L6" i="8"/>
  <c r="I17" i="8" s="1"/>
  <c r="H6" i="8"/>
  <c r="H7" i="8" s="1"/>
  <c r="J13" i="8" s="1"/>
  <c r="B6" i="8"/>
  <c r="I7" i="8" s="1"/>
  <c r="J14" i="8" s="1"/>
  <c r="H32" i="7"/>
  <c r="G32" i="7"/>
  <c r="H31" i="7"/>
  <c r="G31" i="7"/>
  <c r="H30" i="7"/>
  <c r="G30" i="7"/>
  <c r="H29" i="7"/>
  <c r="G29" i="7"/>
  <c r="H28" i="7"/>
  <c r="G28" i="7"/>
  <c r="H27" i="7"/>
  <c r="G27" i="7"/>
  <c r="H26" i="7"/>
  <c r="G26" i="7"/>
  <c r="H25" i="7"/>
  <c r="G25" i="7"/>
  <c r="H24" i="7"/>
  <c r="G24" i="7"/>
  <c r="I24" i="7" s="1"/>
  <c r="H23" i="7"/>
  <c r="G23" i="7"/>
  <c r="I23" i="7" s="1"/>
  <c r="H22" i="7"/>
  <c r="G22" i="7"/>
  <c r="H21" i="7"/>
  <c r="G21" i="7"/>
  <c r="H20" i="7"/>
  <c r="G20" i="7"/>
  <c r="H19" i="7"/>
  <c r="G19" i="7"/>
  <c r="H18" i="7"/>
  <c r="G18" i="7"/>
  <c r="H17" i="7"/>
  <c r="G17" i="7"/>
  <c r="H16" i="7"/>
  <c r="G16" i="7"/>
  <c r="H15" i="7"/>
  <c r="G15" i="7"/>
  <c r="I15" i="7" s="1"/>
  <c r="H14" i="7"/>
  <c r="G14" i="7"/>
  <c r="H13" i="7"/>
  <c r="G13" i="7"/>
  <c r="H12" i="7"/>
  <c r="I12" i="7" s="1"/>
  <c r="G12" i="7"/>
  <c r="H11" i="7"/>
  <c r="G11" i="7"/>
  <c r="H10" i="7"/>
  <c r="G10" i="7"/>
  <c r="H9" i="7"/>
  <c r="G9" i="7"/>
  <c r="H8" i="7"/>
  <c r="G8" i="7"/>
  <c r="H7" i="7"/>
  <c r="G7" i="7"/>
  <c r="I7" i="7" s="1"/>
  <c r="H6" i="7"/>
  <c r="G6" i="7"/>
  <c r="H5" i="7"/>
  <c r="G5" i="7"/>
  <c r="H35" i="6"/>
  <c r="G35" i="6"/>
  <c r="H34" i="6"/>
  <c r="G34" i="6"/>
  <c r="H33" i="6"/>
  <c r="G33" i="6"/>
  <c r="H32" i="6"/>
  <c r="G32" i="6"/>
  <c r="H31" i="6"/>
  <c r="I31" i="6" s="1"/>
  <c r="G31" i="6"/>
  <c r="H30" i="6"/>
  <c r="G30" i="6"/>
  <c r="I30" i="6" s="1"/>
  <c r="H29" i="6"/>
  <c r="G29" i="6"/>
  <c r="H28" i="6"/>
  <c r="G28" i="6"/>
  <c r="H27" i="6"/>
  <c r="G27" i="6"/>
  <c r="H26" i="6"/>
  <c r="G26" i="6"/>
  <c r="I26" i="6" s="1"/>
  <c r="H25" i="6"/>
  <c r="G25" i="6"/>
  <c r="H24" i="6"/>
  <c r="G24" i="6"/>
  <c r="H23" i="6"/>
  <c r="G23" i="6"/>
  <c r="H22" i="6"/>
  <c r="G22" i="6"/>
  <c r="I22" i="6" s="1"/>
  <c r="H21" i="6"/>
  <c r="G21" i="6"/>
  <c r="H20" i="6"/>
  <c r="G20" i="6"/>
  <c r="H19" i="6"/>
  <c r="G19" i="6"/>
  <c r="H18" i="6"/>
  <c r="G18" i="6"/>
  <c r="I18" i="6" s="1"/>
  <c r="H17" i="6"/>
  <c r="G17" i="6"/>
  <c r="H16" i="6"/>
  <c r="G16" i="6"/>
  <c r="H15" i="6"/>
  <c r="G15" i="6"/>
  <c r="H14" i="6"/>
  <c r="G14" i="6"/>
  <c r="H13" i="6"/>
  <c r="G13" i="6"/>
  <c r="H12" i="6"/>
  <c r="G12" i="6"/>
  <c r="H11" i="6"/>
  <c r="G11" i="6"/>
  <c r="H10" i="6"/>
  <c r="G10" i="6"/>
  <c r="I10" i="6" s="1"/>
  <c r="H9" i="6"/>
  <c r="G9" i="6"/>
  <c r="H8" i="6"/>
  <c r="G8" i="6"/>
  <c r="H7" i="6"/>
  <c r="G7" i="6"/>
  <c r="H6" i="6"/>
  <c r="G6" i="6"/>
  <c r="I6" i="6" s="1"/>
  <c r="H5" i="6"/>
  <c r="G5" i="6"/>
  <c r="H4" i="6"/>
  <c r="G4" i="6"/>
  <c r="J6" i="5"/>
  <c r="I82" i="4"/>
  <c r="I83" i="4"/>
  <c r="I28" i="6" l="1"/>
  <c r="I9" i="7"/>
  <c r="I13" i="7"/>
  <c r="I17" i="7"/>
  <c r="I25" i="7"/>
  <c r="I6" i="7"/>
  <c r="I18" i="7"/>
  <c r="I6" i="8"/>
  <c r="I14" i="8" s="1"/>
  <c r="I26" i="7"/>
  <c r="J6" i="8"/>
  <c r="I15" i="8" s="1"/>
  <c r="I13" i="8"/>
  <c r="I20" i="8" s="1"/>
  <c r="I10" i="7"/>
  <c r="I8" i="7"/>
  <c r="I27" i="7"/>
  <c r="I31" i="7"/>
  <c r="K6" i="8"/>
  <c r="I16" i="8" s="1"/>
  <c r="I32" i="7"/>
  <c r="I28" i="7"/>
  <c r="I4" i="6"/>
  <c r="I14" i="6"/>
  <c r="I33" i="6"/>
  <c r="I20" i="7"/>
  <c r="I11" i="6"/>
  <c r="I19" i="6"/>
  <c r="I27" i="6"/>
  <c r="I34" i="6"/>
  <c r="I14" i="7"/>
  <c r="I21" i="7"/>
  <c r="I8" i="6"/>
  <c r="I12" i="6"/>
  <c r="I16" i="6"/>
  <c r="I20" i="6"/>
  <c r="I24" i="6"/>
  <c r="I35" i="6"/>
  <c r="I11" i="7"/>
  <c r="I22" i="7"/>
  <c r="I29" i="7"/>
  <c r="I5" i="6"/>
  <c r="I32" i="6"/>
  <c r="I38" i="6" s="1"/>
  <c r="F6" i="5" s="1"/>
  <c r="I6" i="5" s="1"/>
  <c r="L6" i="5" s="1"/>
  <c r="I5" i="7"/>
  <c r="I19" i="7"/>
  <c r="I36" i="7" s="1"/>
  <c r="J36" i="7" s="1"/>
  <c r="I30" i="7"/>
  <c r="I29" i="6"/>
  <c r="I16" i="7"/>
  <c r="M7" i="8"/>
  <c r="J18" i="8" s="1"/>
  <c r="J20" i="8" s="1"/>
  <c r="I9" i="6"/>
  <c r="I13" i="6"/>
  <c r="I23" i="6"/>
  <c r="I15" i="6"/>
  <c r="I17" i="6"/>
  <c r="I21" i="6"/>
  <c r="I7" i="6"/>
  <c r="I25" i="6"/>
  <c r="I85" i="4"/>
  <c r="I35" i="7" l="1"/>
  <c r="J35" i="7" s="1"/>
  <c r="K6" i="5"/>
  <c r="I36" i="6"/>
  <c r="E5" i="5" s="1"/>
  <c r="I38" i="7"/>
  <c r="J38" i="7" s="1"/>
  <c r="I37" i="7"/>
  <c r="J37" i="7" s="1"/>
  <c r="I39" i="6"/>
  <c r="F7" i="5" s="1"/>
  <c r="I7" i="5" s="1"/>
  <c r="L7" i="5" s="1"/>
  <c r="I37" i="6"/>
  <c r="F5" i="5" s="1"/>
  <c r="I40" i="6"/>
  <c r="I5" i="5" l="1"/>
  <c r="L5" i="5" s="1"/>
  <c r="K7" i="5"/>
  <c r="J5" i="5"/>
  <c r="K5" i="5" l="1"/>
</calcChain>
</file>

<file path=xl/sharedStrings.xml><?xml version="1.0" encoding="utf-8"?>
<sst xmlns="http://schemas.openxmlformats.org/spreadsheetml/2006/main" count="585" uniqueCount="398">
  <si>
    <t xml:space="preserve">                                                        VALUATION REPORT</t>
  </si>
  <si>
    <t>Date :</t>
  </si>
  <si>
    <t>APS/Lentra ID</t>
  </si>
  <si>
    <t>Product</t>
  </si>
  <si>
    <t>APPLICATION DETAILS :</t>
  </si>
  <si>
    <t xml:space="preserve">Name of the Applicant </t>
  </si>
  <si>
    <t>Contact Person Name and Number</t>
  </si>
  <si>
    <t>Developer’s Name</t>
  </si>
  <si>
    <t>Name of Current Property Owner (s)</t>
  </si>
  <si>
    <t>Property Description</t>
  </si>
  <si>
    <t>Residential Flat.</t>
  </si>
  <si>
    <t>Holding Type</t>
  </si>
  <si>
    <t>Leasehold property</t>
  </si>
  <si>
    <t>Property Usage Actual</t>
  </si>
  <si>
    <t>Residential</t>
  </si>
  <si>
    <t>Area Authorised for</t>
  </si>
  <si>
    <t>Mixed usage</t>
  </si>
  <si>
    <t>Within Municipal Limit</t>
  </si>
  <si>
    <t>Yes</t>
  </si>
  <si>
    <t>Documents details</t>
  </si>
  <si>
    <t>In Demolition list of Municipal Authority?</t>
  </si>
  <si>
    <t xml:space="preserve">No </t>
  </si>
  <si>
    <t>MUNICIPAL DETAILS :</t>
  </si>
  <si>
    <t>Sanctioned plan provided</t>
  </si>
  <si>
    <t>Sanction / Permit No.</t>
  </si>
  <si>
    <t>NA</t>
  </si>
  <si>
    <t>Date of sanction</t>
  </si>
  <si>
    <t xml:space="preserve">Valid till </t>
  </si>
  <si>
    <t>Number of floors</t>
  </si>
  <si>
    <t>Sanctioning authority</t>
  </si>
  <si>
    <t>Compliance to Sanction Plan/Bylaws</t>
  </si>
  <si>
    <t>No</t>
  </si>
  <si>
    <t>Local Technical Norms Met</t>
  </si>
  <si>
    <t>Completion/Occupation Certificate</t>
  </si>
  <si>
    <t>LOCATION DETAILS :</t>
  </si>
  <si>
    <t>Address of the Property</t>
  </si>
  <si>
    <t>As per Firing</t>
  </si>
  <si>
    <t>On inspection with legal address</t>
  </si>
  <si>
    <t>Person Met</t>
  </si>
  <si>
    <t>Relation with Applicant</t>
  </si>
  <si>
    <t>Landmark</t>
  </si>
  <si>
    <t>16</t>
  </si>
  <si>
    <t>Longitude &amp; Latitude of property:</t>
  </si>
  <si>
    <t>Site Boundaries</t>
  </si>
  <si>
    <t>North</t>
  </si>
  <si>
    <t>South</t>
  </si>
  <si>
    <t>East</t>
  </si>
  <si>
    <t>West</t>
  </si>
  <si>
    <t xml:space="preserve">As per document </t>
  </si>
  <si>
    <t>As per Site</t>
  </si>
  <si>
    <t xml:space="preserve">Boundaries Matching </t>
  </si>
  <si>
    <t>NO</t>
  </si>
  <si>
    <t>Regularised Colony</t>
  </si>
  <si>
    <t>Property Location</t>
  </si>
  <si>
    <t>Urban</t>
  </si>
  <si>
    <t>Neighborhood Type/Classification</t>
  </si>
  <si>
    <t>MIDDLE CLASS</t>
  </si>
  <si>
    <t>Marketability</t>
  </si>
  <si>
    <t>Good</t>
  </si>
  <si>
    <t>Is Property Easily Locatable / Identifiable</t>
  </si>
  <si>
    <t>Easy</t>
  </si>
  <si>
    <t>Connectivity</t>
  </si>
  <si>
    <t>EASY</t>
  </si>
  <si>
    <t>Sentimental/Social Issue</t>
  </si>
  <si>
    <t>YES</t>
  </si>
  <si>
    <t>Proximity to amenities</t>
  </si>
  <si>
    <t>Most of the basic civic amenities are available nearby.</t>
  </si>
  <si>
    <t xml:space="preserve">Accessibility </t>
  </si>
  <si>
    <t xml:space="preserve">Road Width </t>
  </si>
  <si>
    <t>TECHNICAL DETAILS :</t>
  </si>
  <si>
    <t>Type of Property</t>
  </si>
  <si>
    <t>No. of Stories</t>
  </si>
  <si>
    <t>Tenement Position ( On Which Floor)</t>
  </si>
  <si>
    <t>Construction Type</t>
  </si>
  <si>
    <t>R.C.C. framed structure</t>
  </si>
  <si>
    <t>Construction Quality</t>
  </si>
  <si>
    <t>No. of Lifts, if any</t>
  </si>
  <si>
    <t>3 Nos.</t>
  </si>
  <si>
    <t>Accommodation - ( No Of Rooms )</t>
  </si>
  <si>
    <t>Occupant Status</t>
  </si>
  <si>
    <t>SELF - OCCUPIED</t>
  </si>
  <si>
    <t>Occupant</t>
  </si>
  <si>
    <t>Details of commercial usage if any</t>
  </si>
  <si>
    <t>Hazard Zones</t>
  </si>
  <si>
    <t>Seismic Zone</t>
  </si>
  <si>
    <t>Cyclone Zone</t>
  </si>
  <si>
    <t>Flood Zone</t>
  </si>
  <si>
    <t>ASI Zone</t>
  </si>
  <si>
    <t>Landslide Zone</t>
  </si>
  <si>
    <t>Finishes</t>
  </si>
  <si>
    <t>Exterior</t>
  </si>
  <si>
    <t>Wall Finish</t>
  </si>
  <si>
    <t>Smooth cement plaster</t>
  </si>
  <si>
    <t>Flooring</t>
  </si>
  <si>
    <t>Vitrified Tiles Flooring</t>
  </si>
  <si>
    <t>Door/Window</t>
  </si>
  <si>
    <t>Wooden Door &amp; Sliding Glass Window</t>
  </si>
  <si>
    <t>Kitchen</t>
  </si>
  <si>
    <t>Fittings</t>
  </si>
  <si>
    <t>Total Permissible area in Sq.Ft</t>
  </si>
  <si>
    <t>Total constructed area in Sq.Ft</t>
  </si>
  <si>
    <t>Land Area in Sq.Ft</t>
  </si>
  <si>
    <t>Floor wise Area in sq.fts.</t>
  </si>
  <si>
    <t>Basement</t>
  </si>
  <si>
    <t xml:space="preserve">Gr.  floor </t>
  </si>
  <si>
    <t>1st floor</t>
  </si>
  <si>
    <t>2nd floor</t>
  </si>
  <si>
    <t>3rd floor</t>
  </si>
  <si>
    <t>Constructed area</t>
  </si>
  <si>
    <t xml:space="preserve"> </t>
  </si>
  <si>
    <t>Permissible area</t>
  </si>
  <si>
    <t>COMPLETION STATUS :</t>
  </si>
  <si>
    <t>Stage of Construction</t>
  </si>
  <si>
    <t>Progress in %</t>
  </si>
  <si>
    <t>Recommended %</t>
  </si>
  <si>
    <t>Age of the Property</t>
  </si>
  <si>
    <t>YEARS</t>
  </si>
  <si>
    <t>Residual Age</t>
  </si>
  <si>
    <t>VALUATION :</t>
  </si>
  <si>
    <t>Area</t>
  </si>
  <si>
    <t>Rate ( In Rs.)</t>
  </si>
  <si>
    <t>Total Amount ( In Rs.)</t>
  </si>
  <si>
    <t>Land Area</t>
  </si>
  <si>
    <t>_</t>
  </si>
  <si>
    <t>Eg. 1 cent is 48.4 sqyds</t>
  </si>
  <si>
    <t>Circle Rate ( Land )</t>
  </si>
  <si>
    <t>Circle Rate ( BUA )</t>
  </si>
  <si>
    <t>Market Value</t>
  </si>
  <si>
    <t>Realizable Value</t>
  </si>
  <si>
    <t>Generally is same as MV</t>
  </si>
  <si>
    <t>Distress Value</t>
  </si>
  <si>
    <t>Will considered 85% of MV</t>
  </si>
  <si>
    <t>Remarks</t>
  </si>
  <si>
    <t>Standard remarks :</t>
  </si>
  <si>
    <t xml:space="preserve">Declaration: </t>
  </si>
  <si>
    <t>We have no direct / indirect interest in the property valued.</t>
  </si>
  <si>
    <t>The information furnished above is true &amp; correct to the best of our knowledge and belief and takes account information and or document submitted or shown to us by the client.</t>
  </si>
  <si>
    <t>The fair market value indicated in the report is an opinion of the value prevailing on the date of the said report and is based on market feedback on values of similar properties. The client is free to obtain other independent opinions on the same. The fair market value of such properties/localities may increase or decrease depending on the future market conditions and scenarios. This report does not certify or confirm any ownership or title of the property that has been valued.</t>
  </si>
  <si>
    <t>Valuer Name: V. S. JADON &amp; CO. VALUERS LLP</t>
  </si>
  <si>
    <t>Stamp and Signature:</t>
  </si>
  <si>
    <t xml:space="preserve">Very Easy </t>
  </si>
  <si>
    <t>Conduit type electrification with ordinary switches.</t>
  </si>
  <si>
    <t>Low</t>
  </si>
  <si>
    <t>UPPER-MIDDLE CLASS</t>
  </si>
  <si>
    <t>Conduit type electrification with modular switches.</t>
  </si>
  <si>
    <t>Average</t>
  </si>
  <si>
    <t>Rural</t>
  </si>
  <si>
    <t>LOWER - MIDDLE CLASS</t>
  </si>
  <si>
    <t>Fair</t>
  </si>
  <si>
    <t>Concealed type electrification with ordinary switches.</t>
  </si>
  <si>
    <t>Difficult</t>
  </si>
  <si>
    <t>Concealed type electrification with modular switches.</t>
  </si>
  <si>
    <t>Excellent</t>
  </si>
  <si>
    <t>SLUM</t>
  </si>
  <si>
    <t>Very Defficult</t>
  </si>
  <si>
    <t>EWS/LIG</t>
  </si>
  <si>
    <t>SUPERIOR</t>
  </si>
  <si>
    <t>NOT APPLICABLE</t>
  </si>
  <si>
    <t>Normal</t>
  </si>
  <si>
    <t>Applicant</t>
  </si>
  <si>
    <t>Commercial</t>
  </si>
  <si>
    <t>Raised</t>
  </si>
  <si>
    <t>Relative of applicant</t>
  </si>
  <si>
    <t>Industrial</t>
  </si>
  <si>
    <t>Low lying</t>
  </si>
  <si>
    <t>Tenant</t>
  </si>
  <si>
    <t>Flooding</t>
  </si>
  <si>
    <t>Posh</t>
  </si>
  <si>
    <t>Not available.</t>
  </si>
  <si>
    <t>Owner occupied</t>
  </si>
  <si>
    <t>1 st class</t>
  </si>
  <si>
    <t>1 No.</t>
  </si>
  <si>
    <t>Vacant</t>
  </si>
  <si>
    <t>Middle class</t>
  </si>
  <si>
    <t>2 Nos.</t>
  </si>
  <si>
    <t>Tenanted</t>
  </si>
  <si>
    <t>lower class</t>
  </si>
  <si>
    <t>Not known</t>
  </si>
  <si>
    <t>4 Nos.</t>
  </si>
  <si>
    <t>---</t>
  </si>
  <si>
    <t>Load bearing structure</t>
  </si>
  <si>
    <t>1L / 1B/ 1K unit</t>
  </si>
  <si>
    <t>Complete</t>
  </si>
  <si>
    <t>1L / 2B /1K unit</t>
  </si>
  <si>
    <t>Satisfactory</t>
  </si>
  <si>
    <t>Under construction</t>
  </si>
  <si>
    <t>Steel frame structure</t>
  </si>
  <si>
    <t>1L / 3B / 1K unit</t>
  </si>
  <si>
    <t>Unsatisfactory</t>
  </si>
  <si>
    <t>1L / 4B / 1K unit</t>
  </si>
  <si>
    <t>Gunjan Choksi</t>
  </si>
  <si>
    <t>No, but on suda limits</t>
  </si>
  <si>
    <t>Manoj</t>
  </si>
  <si>
    <t>RCC isolated foundations.</t>
  </si>
  <si>
    <t>Load bearing type wall foundation.</t>
  </si>
  <si>
    <t>Residential Duplex unit.</t>
  </si>
  <si>
    <t>Fair Market value</t>
  </si>
  <si>
    <t>Freehold property</t>
  </si>
  <si>
    <t>Residential Row-house unit.</t>
  </si>
  <si>
    <t>Bank loan purpose</t>
  </si>
  <si>
    <t>Residential Bungalow unit.</t>
  </si>
  <si>
    <t>Personnel purpose</t>
  </si>
  <si>
    <t>Factory building.</t>
  </si>
  <si>
    <t>Commercial shop</t>
  </si>
  <si>
    <t>Shop for office use.</t>
  </si>
  <si>
    <t>1st class</t>
  </si>
  <si>
    <t>Residential Gala type unit.</t>
  </si>
  <si>
    <t>Higher middle</t>
  </si>
  <si>
    <t>Middle</t>
  </si>
  <si>
    <t>Poor</t>
  </si>
  <si>
    <t>Sole ownership</t>
  </si>
  <si>
    <t>Joint ownership</t>
  </si>
  <si>
    <t>Sole ownership with undivided share of land</t>
  </si>
  <si>
    <t>Superior</t>
  </si>
  <si>
    <t>Cement plaster - not paint.</t>
  </si>
  <si>
    <t>Smooth plaster - painted.</t>
  </si>
  <si>
    <t>Cement plaster - POP finished - paint</t>
  </si>
  <si>
    <t xml:space="preserve">Marble average </t>
  </si>
  <si>
    <t>Polished Kotah</t>
  </si>
  <si>
    <t>White Mosaic</t>
  </si>
  <si>
    <t>Ceramic</t>
  </si>
  <si>
    <t>Vetrified tiles</t>
  </si>
  <si>
    <t>Marble Superior</t>
  </si>
  <si>
    <t>Italian Marble</t>
  </si>
  <si>
    <t>Grey Mosaic</t>
  </si>
  <si>
    <t>Granite</t>
  </si>
  <si>
    <t>Wooden framed / wooden paneled shutter.</t>
  </si>
  <si>
    <t>China mosaic</t>
  </si>
  <si>
    <t>Wooden framed / wooden flush shutter.</t>
  </si>
  <si>
    <t>IPS flooring</t>
  </si>
  <si>
    <t>Wooden framed / wooden glazed shutter.</t>
  </si>
  <si>
    <t>MS rolling shutter.</t>
  </si>
  <si>
    <t>Alluminium sliding gazed door.</t>
  </si>
  <si>
    <t>Alluminium sliding gazed window</t>
  </si>
  <si>
    <t>Most of the basic civic amenities are available faraway.</t>
  </si>
  <si>
    <t>PVC type window</t>
  </si>
  <si>
    <t>LIG</t>
  </si>
  <si>
    <t>GOOD</t>
  </si>
  <si>
    <t>MIG</t>
  </si>
  <si>
    <t>MODERATE</t>
  </si>
  <si>
    <t>DIFFICULT</t>
  </si>
  <si>
    <t>SELLER - OCCUPIED</t>
  </si>
  <si>
    <t>HIG</t>
  </si>
  <si>
    <t>AVERAGE</t>
  </si>
  <si>
    <t>PARTIALLY RENTED</t>
  </si>
  <si>
    <t>FULLY RENTED</t>
  </si>
  <si>
    <t>VACANT</t>
  </si>
  <si>
    <t xml:space="preserve">1) Index II/Sale agreement Details                                                 </t>
  </si>
  <si>
    <t>Date:</t>
  </si>
  <si>
    <t xml:space="preserve">Market Value:   </t>
  </si>
  <si>
    <t>Government value:</t>
  </si>
  <si>
    <t>Market Research Data</t>
  </si>
  <si>
    <t>Source</t>
  </si>
  <si>
    <t>Plot area</t>
  </si>
  <si>
    <t>Net Carpet</t>
  </si>
  <si>
    <t>FB Area</t>
  </si>
  <si>
    <t>ter</t>
  </si>
  <si>
    <t>Other</t>
  </si>
  <si>
    <t>Gross Carpet</t>
  </si>
  <si>
    <t>Net Builtup Area</t>
  </si>
  <si>
    <t>Gross Builtup</t>
  </si>
  <si>
    <t>Saleable</t>
  </si>
  <si>
    <t>Builder Saleable Area</t>
  </si>
  <si>
    <t>Rate on Carpet  Area</t>
  </si>
  <si>
    <t>Equivalent Rate on Salebale</t>
  </si>
  <si>
    <t>Measurement</t>
  </si>
  <si>
    <t>Approved Plan</t>
  </si>
  <si>
    <t xml:space="preserve">As per Sale Agreement </t>
  </si>
  <si>
    <t>Index II</t>
  </si>
  <si>
    <t>Allotment letter</t>
  </si>
  <si>
    <t>Rate enquired</t>
  </si>
  <si>
    <t>99 acres</t>
  </si>
  <si>
    <t>same building</t>
  </si>
  <si>
    <t xml:space="preserve">Valuation Adopted </t>
  </si>
  <si>
    <t>Car parking &amp; Amenities</t>
  </si>
  <si>
    <t>Final Market Value</t>
  </si>
  <si>
    <t>Revised Valuation 1</t>
  </si>
  <si>
    <t>Revised Valuation 2</t>
  </si>
  <si>
    <t xml:space="preserve">VALUER Name :-  </t>
  </si>
  <si>
    <t>Broker ref :</t>
  </si>
  <si>
    <t xml:space="preserve">Name </t>
  </si>
  <si>
    <t>Contact No.</t>
  </si>
  <si>
    <t>Vlaue</t>
  </si>
  <si>
    <t>1)</t>
  </si>
  <si>
    <t>2)</t>
  </si>
  <si>
    <t>3)</t>
  </si>
  <si>
    <t>Sr</t>
  </si>
  <si>
    <t>Item</t>
  </si>
  <si>
    <t>L</t>
  </si>
  <si>
    <t>W</t>
  </si>
  <si>
    <t>Actual W</t>
  </si>
  <si>
    <t>Actual L</t>
  </si>
  <si>
    <t>Feet</t>
  </si>
  <si>
    <t>Inch</t>
  </si>
  <si>
    <t>Hall</t>
  </si>
  <si>
    <t>DiNING</t>
  </si>
  <si>
    <t>Toilet 1</t>
  </si>
  <si>
    <t>Toilet 2</t>
  </si>
  <si>
    <t>Toilet 3</t>
  </si>
  <si>
    <t>Toilet 4</t>
  </si>
  <si>
    <t>Bed Room 1</t>
  </si>
  <si>
    <t>Bed Room 2</t>
  </si>
  <si>
    <t>Bed Room 3</t>
  </si>
  <si>
    <t>Cup Board 1</t>
  </si>
  <si>
    <t>Cup Board 2</t>
  </si>
  <si>
    <t>Cup Board 3</t>
  </si>
  <si>
    <t>Passage 1</t>
  </si>
  <si>
    <t>Passage 2</t>
  </si>
  <si>
    <t>Passage 3</t>
  </si>
  <si>
    <t>Passage 4</t>
  </si>
  <si>
    <t>Passage 5</t>
  </si>
  <si>
    <t>Covered Balcony 3</t>
  </si>
  <si>
    <t>Covered Balcony 4</t>
  </si>
  <si>
    <t>Open Balcony 1</t>
  </si>
  <si>
    <t>Open Balcony 2</t>
  </si>
  <si>
    <t>Open Balcony 3</t>
  </si>
  <si>
    <t>Open Balcony 4</t>
  </si>
  <si>
    <t>Flower Bed 1</t>
  </si>
  <si>
    <t>Flower Bed 2</t>
  </si>
  <si>
    <t>Terrace 1</t>
  </si>
  <si>
    <t>Terrace 2</t>
  </si>
  <si>
    <t>Terrace 3</t>
  </si>
  <si>
    <t>Any Other Area</t>
  </si>
  <si>
    <t>Net Carpet Area</t>
  </si>
  <si>
    <t>fungi.</t>
  </si>
  <si>
    <t>Terrace  Area</t>
  </si>
  <si>
    <t>Other Area</t>
  </si>
  <si>
    <t>Gross Carpet Area</t>
  </si>
  <si>
    <t>Bed Room 4</t>
  </si>
  <si>
    <t>Covered Balcony 1</t>
  </si>
  <si>
    <t>Covered Balcony 2</t>
  </si>
  <si>
    <t>Dry Balcony 1</t>
  </si>
  <si>
    <t>Flower Bed 3</t>
  </si>
  <si>
    <t>Particulars</t>
  </si>
  <si>
    <t xml:space="preserve">totla floor </t>
  </si>
  <si>
    <t xml:space="preserve">total </t>
  </si>
  <si>
    <t xml:space="preserve">completed  </t>
  </si>
  <si>
    <t>plinth</t>
  </si>
  <si>
    <t>slab</t>
  </si>
  <si>
    <t>total slab</t>
  </si>
  <si>
    <t>completed slab</t>
  </si>
  <si>
    <t>p</t>
  </si>
  <si>
    <t>rcc</t>
  </si>
  <si>
    <t>Bricks</t>
  </si>
  <si>
    <t>Plaster</t>
  </si>
  <si>
    <t>Wood &amp; painting</t>
  </si>
  <si>
    <t>Finishing</t>
  </si>
  <si>
    <t>Progress</t>
  </si>
  <si>
    <t xml:space="preserve">Bricks </t>
  </si>
  <si>
    <t>Total Floor</t>
  </si>
  <si>
    <t>completed Floor</t>
  </si>
  <si>
    <t xml:space="preserve">Recommended </t>
  </si>
  <si>
    <t>plaster</t>
  </si>
  <si>
    <t>Recommended</t>
  </si>
  <si>
    <t>Plinth</t>
  </si>
  <si>
    <t>RCC</t>
  </si>
  <si>
    <t>total</t>
  </si>
  <si>
    <t>Low risk</t>
  </si>
  <si>
    <t>Zone 3</t>
  </si>
  <si>
    <t>-</t>
  </si>
  <si>
    <t>Our report does not cover check of ownership, title clearance or legality of deal &amp; structure.</t>
  </si>
  <si>
    <t>OFFICE NO. J-1031, AKSHAR BUSINESS PARK, PLOT NO. 03, SECTOR-25, NEAR APMC MARKET VASHI, NAVI MUMBAI, MAHARASHTRA 400703 
TEL: 022-46090378/79/80 Email: vsjcvaluer@gmail.com
Web site: www.vsjadon.com</t>
  </si>
  <si>
    <t>Covered Balcony 5</t>
  </si>
  <si>
    <t>Smooth cement  Plaster</t>
  </si>
  <si>
    <t>(Zone 03)</t>
  </si>
  <si>
    <t xml:space="preserve">Property Photos:
</t>
  </si>
  <si>
    <t>Measured Area</t>
  </si>
  <si>
    <t>Documented Area</t>
  </si>
  <si>
    <t>Adopted Area</t>
  </si>
  <si>
    <t>Amenities</t>
  </si>
  <si>
    <t>HL</t>
  </si>
  <si>
    <t xml:space="preserve">Ref. No.: </t>
  </si>
  <si>
    <t>Madhumati Ganpat Sapkar (Madhumati Sanjay Patil)</t>
  </si>
  <si>
    <t>Shri. V. K. Daisaria Architect</t>
  </si>
  <si>
    <t>Mr. Prashant Rajaram Tawade</t>
  </si>
  <si>
    <t>Flat No. 702/A, 7th Floor, Asha Nagar-I CHSL, Minerva Industrial Estate, Nahur, Mulund (w), Mumbai-400080.</t>
  </si>
  <si>
    <t>Opposite to O2 Commercial Park</t>
  </si>
  <si>
    <t>Madhumati Ganpat Sapkar- 9920301021</t>
  </si>
  <si>
    <t>19.16818917361443, 72.94207375546782</t>
  </si>
  <si>
    <t>K. Kamarajar Road</t>
  </si>
  <si>
    <t>Open</t>
  </si>
  <si>
    <t>Asha Nagar-II</t>
  </si>
  <si>
    <t>B-Wing</t>
  </si>
  <si>
    <t>15 Feet</t>
  </si>
  <si>
    <t>G + 7th Floors</t>
  </si>
  <si>
    <t>7th Floor</t>
  </si>
  <si>
    <t>1 BHK</t>
  </si>
  <si>
    <t>Modular Lichen</t>
  </si>
  <si>
    <t>Built Up Area</t>
  </si>
  <si>
    <t>Visit By : Mr. Nainesh Tambe</t>
  </si>
  <si>
    <t xml:space="preserve">1. Copy of Index II Verified:
Ref. No. 6961/2004
Dated: 29/06/2004
2. Copy of Part OC Verified:
Ref. No.: CE/3896/BPES/AT
Dated: 05/07/1996
</t>
  </si>
  <si>
    <t>Flat No. 702, 7th Floor, A-Wing, Asha Nagar-I CHSL, Plot No. 22, 36, 37, CTS No. 551/75, Minerva Industrial Estate, Opposite to O2 Commercial Park, K. Kamrajar Road, Village- Nahur, Mulund (West), Kurla, Mumbai- 400 080.</t>
  </si>
  <si>
    <t>Valaution incresed by Technical officer Sagar Deshmukh</t>
  </si>
  <si>
    <t>Visit Date: 15/07/2025</t>
  </si>
  <si>
    <t>External visit is done</t>
  </si>
  <si>
    <t>VSJCVNM-SCLT-RTL-JUL-25-14314</t>
  </si>
  <si>
    <t xml:space="preserve">1. We have Received Copy of Index II, Part OC, Society Registration Letter &amp; Draft Agreement.
2. As per Physical measurement Gross Carpet area is 402.00 Sq.Ft. and documented carpet area is 408.00 Sq.Ft.
3. On site Building Renovation is in process.
4. We have given valuation on Documneted area.
5.External Visit is Done. Thus, internal measurements and photographs not possible. 
6. Market phenomenon regarding market value has been changing .In recent times properties are sold for a lump sum price. Because of the statutory restriction on built up or carpet area in documents .So the market rate is derivatives of market value &amp; area in document.Market rate given in report is not comparable to open enquiry in market.
</t>
  </si>
  <si>
    <t>SAMMAAN CAPITAL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</si>
</sst>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
  </numFmts>
  <fonts count="25">
    <font>
      <sz val="11"/>
      <color theme="1"/>
      <name val="Calibri"/>
      <charset val="134"/>
      <scheme val="minor"/>
    </font>
    <font>
      <sz val="10"/>
      <name val="Arial"/>
      <family val="2"/>
    </font>
    <font>
      <b/>
      <sz val="11"/>
      <color theme="1"/>
      <name val="Calibri"/>
      <family val="2"/>
      <scheme val="minor"/>
    </font>
    <font>
      <sz val="11"/>
      <color indexed="8"/>
      <name val="Calibri"/>
      <family val="2"/>
    </font>
    <font>
      <sz val="11"/>
      <color theme="1"/>
      <name val="Times New Roman"/>
      <family val="1"/>
    </font>
    <font>
      <b/>
      <sz val="11"/>
      <color theme="1"/>
      <name val="Times New Roman"/>
      <family val="1"/>
    </font>
    <font>
      <b/>
      <sz val="14"/>
      <color theme="1"/>
      <name val="Calibri"/>
      <family val="2"/>
      <scheme val="minor"/>
    </font>
    <font>
      <b/>
      <sz val="12"/>
      <color theme="1"/>
      <name val="Calibri"/>
      <family val="2"/>
      <scheme val="minor"/>
    </font>
    <font>
      <sz val="14"/>
      <color theme="1"/>
      <name val="Calibri"/>
      <family val="2"/>
      <scheme val="minor"/>
    </font>
    <font>
      <sz val="11"/>
      <color rgb="FF000000"/>
      <name val="Calibri"/>
      <family val="2"/>
    </font>
    <font>
      <sz val="11"/>
      <color theme="1"/>
      <name val="Calibri"/>
      <family val="2"/>
    </font>
    <font>
      <sz val="12"/>
      <color rgb="FF222222"/>
      <name val="Arial"/>
      <family val="2"/>
    </font>
    <font>
      <b/>
      <sz val="8"/>
      <name val="Times New Roman"/>
      <family val="1"/>
    </font>
    <font>
      <b/>
      <sz val="10"/>
      <name val="Times New Roman"/>
      <family val="1"/>
    </font>
    <font>
      <sz val="10"/>
      <name val="Times New Roman"/>
      <family val="1"/>
    </font>
    <font>
      <sz val="8"/>
      <name val="Times New Roman"/>
      <family val="1"/>
    </font>
    <font>
      <b/>
      <sz val="12"/>
      <name val="Times New Roman"/>
      <family val="1"/>
    </font>
    <font>
      <b/>
      <sz val="10"/>
      <color theme="1"/>
      <name val="Times New Roman"/>
      <family val="1"/>
    </font>
    <font>
      <sz val="9"/>
      <name val="Times New Roman"/>
      <family val="1"/>
    </font>
    <font>
      <i/>
      <sz val="10"/>
      <name val="Times New Roman"/>
      <family val="1"/>
    </font>
    <font>
      <sz val="10"/>
      <color theme="1"/>
      <name val="Times New Roman"/>
      <family val="1"/>
    </font>
    <font>
      <sz val="8"/>
      <color theme="0"/>
      <name val="Times New Roman"/>
      <family val="1"/>
    </font>
    <font>
      <b/>
      <sz val="10"/>
      <color rgb="FF00B050"/>
      <name val="Times New Roman"/>
      <family val="1"/>
    </font>
    <font>
      <sz val="11"/>
      <color theme="1"/>
      <name val="Times New Roman"/>
      <family val="1"/>
    </font>
    <font>
      <b/>
      <sz val="1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6" tint="0.79995117038483843"/>
        <bgColor indexed="64"/>
      </patternFill>
    </fill>
    <fill>
      <patternFill patternType="solid">
        <fgColor theme="0"/>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auto="1"/>
      </top>
      <bottom style="thin">
        <color auto="1"/>
      </bottom>
      <diagonal/>
    </border>
    <border>
      <left style="thin">
        <color indexed="64"/>
      </left>
      <right style="thin">
        <color auto="1"/>
      </right>
      <top style="thin">
        <color auto="1"/>
      </top>
      <bottom/>
      <diagonal/>
    </border>
    <border>
      <left style="thin">
        <color indexed="64"/>
      </left>
      <right style="thin">
        <color auto="1"/>
      </right>
      <top/>
      <bottom/>
      <diagonal/>
    </border>
    <border>
      <left style="thin">
        <color indexed="64"/>
      </left>
      <right style="medium">
        <color auto="1"/>
      </right>
      <top/>
      <bottom/>
      <diagonal/>
    </border>
    <border>
      <left/>
      <right style="thin">
        <color indexed="64"/>
      </right>
      <top style="medium">
        <color auto="1"/>
      </top>
      <bottom style="medium">
        <color auto="1"/>
      </bottom>
      <diagonal/>
    </border>
    <border>
      <left style="thin">
        <color auto="1"/>
      </left>
      <right style="medium">
        <color auto="1"/>
      </right>
      <top style="thin">
        <color auto="1"/>
      </top>
      <bottom/>
      <diagonal/>
    </border>
    <border>
      <left style="thin">
        <color indexed="64"/>
      </left>
      <right/>
      <top/>
      <bottom/>
      <diagonal/>
    </border>
    <border>
      <left style="medium">
        <color auto="1"/>
      </left>
      <right/>
      <top style="thin">
        <color auto="1"/>
      </top>
      <bottom/>
      <diagonal/>
    </border>
    <border>
      <left/>
      <right style="thin">
        <color indexed="64"/>
      </right>
      <top/>
      <bottom/>
      <diagonal/>
    </border>
  </borders>
  <cellStyleXfs count="4">
    <xf numFmtId="0" fontId="0" fillId="0" borderId="0"/>
    <xf numFmtId="0" fontId="3" fillId="0" borderId="0"/>
    <xf numFmtId="0" fontId="1" fillId="0" borderId="0"/>
    <xf numFmtId="0" fontId="1" fillId="0" borderId="0"/>
  </cellStyleXfs>
  <cellXfs count="290">
    <xf numFmtId="0" fontId="0" fillId="0" borderId="0" xfId="0"/>
    <xf numFmtId="0" fontId="1" fillId="0" borderId="0" xfId="0" applyFont="1"/>
    <xf numFmtId="0" fontId="2" fillId="2" borderId="1" xfId="0" applyFont="1" applyFill="1" applyBorder="1"/>
    <xf numFmtId="0" fontId="0" fillId="0" borderId="1" xfId="0" applyBorder="1"/>
    <xf numFmtId="0" fontId="0" fillId="0" borderId="2" xfId="0" applyBorder="1"/>
    <xf numFmtId="0" fontId="0" fillId="0" borderId="0" xfId="0" applyAlignment="1">
      <alignment wrapText="1"/>
    </xf>
    <xf numFmtId="0" fontId="0" fillId="0" borderId="1" xfId="0" applyBorder="1" applyAlignment="1">
      <alignment wrapText="1"/>
    </xf>
    <xf numFmtId="0" fontId="3" fillId="0" borderId="0" xfId="1"/>
    <xf numFmtId="0" fontId="4" fillId="0" borderId="0" xfId="3" applyFont="1"/>
    <xf numFmtId="0" fontId="5" fillId="0" borderId="1" xfId="3" applyFont="1" applyBorder="1"/>
    <xf numFmtId="0" fontId="4" fillId="0" borderId="1" xfId="3" applyFont="1" applyBorder="1"/>
    <xf numFmtId="0" fontId="4" fillId="0" borderId="1" xfId="3" applyFont="1" applyBorder="1" applyAlignment="1">
      <alignment horizontal="center"/>
    </xf>
    <xf numFmtId="0" fontId="3" fillId="0" borderId="1" xfId="1" applyBorder="1"/>
    <xf numFmtId="0" fontId="4" fillId="0" borderId="3" xfId="3" applyFont="1" applyBorder="1"/>
    <xf numFmtId="0" fontId="5" fillId="0" borderId="0" xfId="3" applyFont="1"/>
    <xf numFmtId="0" fontId="4" fillId="0" borderId="0" xfId="3" applyFont="1" applyAlignment="1">
      <alignment horizontal="center"/>
    </xf>
    <xf numFmtId="0" fontId="3" fillId="0" borderId="1" xfId="1" applyBorder="1" applyAlignment="1">
      <alignment horizontal="center" vertical="center"/>
    </xf>
    <xf numFmtId="0" fontId="4" fillId="0" borderId="0" xfId="0" applyFont="1"/>
    <xf numFmtId="0" fontId="5" fillId="0" borderId="1" xfId="0" applyFont="1" applyBorder="1"/>
    <xf numFmtId="0" fontId="4" fillId="0" borderId="1" xfId="0" applyFont="1" applyBorder="1"/>
    <xf numFmtId="0" fontId="4" fillId="0" borderId="1" xfId="0" applyFont="1" applyBorder="1" applyAlignment="1">
      <alignment horizontal="center"/>
    </xf>
    <xf numFmtId="0" fontId="4" fillId="0" borderId="3" xfId="0" applyFont="1" applyBorder="1"/>
    <xf numFmtId="0" fontId="5" fillId="0" borderId="0" xfId="0" applyFont="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2" xfId="0" applyBorder="1" applyAlignment="1">
      <alignment vertical="top" wrapText="1"/>
    </xf>
    <xf numFmtId="0" fontId="0" fillId="0" borderId="1" xfId="0" applyBorder="1" applyAlignment="1">
      <alignment vertical="top" wrapText="1"/>
    </xf>
    <xf numFmtId="0" fontId="0" fillId="0" borderId="14" xfId="0" applyBorder="1"/>
    <xf numFmtId="0" fontId="0" fillId="0" borderId="15" xfId="0" applyBorder="1"/>
    <xf numFmtId="1" fontId="3" fillId="0" borderId="6" xfId="1" applyNumberFormat="1" applyBorder="1"/>
    <xf numFmtId="1" fontId="0" fillId="0" borderId="6" xfId="0" applyNumberFormat="1" applyBorder="1"/>
    <xf numFmtId="0" fontId="0" fillId="0" borderId="12" xfId="0" applyBorder="1"/>
    <xf numFmtId="1" fontId="0" fillId="0" borderId="1" xfId="0" applyNumberFormat="1" applyBorder="1"/>
    <xf numFmtId="0" fontId="0" fillId="0" borderId="12" xfId="0" applyBorder="1" applyAlignment="1">
      <alignment wrapText="1"/>
    </xf>
    <xf numFmtId="1" fontId="3" fillId="0" borderId="1" xfId="1" applyNumberFormat="1" applyBorder="1"/>
    <xf numFmtId="0" fontId="0" fillId="0" borderId="16" xfId="0" applyBorder="1"/>
    <xf numFmtId="0" fontId="0" fillId="0" borderId="17" xfId="0" applyBorder="1"/>
    <xf numFmtId="1" fontId="0" fillId="0" borderId="17" xfId="0" applyNumberFormat="1" applyBorder="1"/>
    <xf numFmtId="0" fontId="2" fillId="0" borderId="18" xfId="0" applyFont="1" applyBorder="1"/>
    <xf numFmtId="0" fontId="0" fillId="0" borderId="19" xfId="0" applyBorder="1"/>
    <xf numFmtId="0" fontId="0" fillId="0" borderId="20" xfId="0" applyBorder="1"/>
    <xf numFmtId="0" fontId="0" fillId="0" borderId="21" xfId="0" applyBorder="1"/>
    <xf numFmtId="0" fontId="2" fillId="0" borderId="14" xfId="0" applyFont="1" applyBorder="1"/>
    <xf numFmtId="0" fontId="2" fillId="0" borderId="12" xfId="0" applyFont="1" applyBorder="1"/>
    <xf numFmtId="0" fontId="2" fillId="0" borderId="22" xfId="0" applyFont="1" applyBorder="1"/>
    <xf numFmtId="0" fontId="3" fillId="0" borderId="2" xfId="1" applyBorder="1"/>
    <xf numFmtId="0" fontId="6" fillId="0" borderId="21" xfId="0" applyFont="1" applyBorder="1"/>
    <xf numFmtId="0" fontId="2" fillId="0" borderId="1" xfId="0" applyFont="1" applyBorder="1"/>
    <xf numFmtId="0" fontId="9" fillId="0" borderId="0" xfId="0" applyFont="1"/>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horizontal="right" vertical="top"/>
    </xf>
    <xf numFmtId="14" fontId="10" fillId="0" borderId="0" xfId="0" applyNumberFormat="1" applyFont="1" applyAlignment="1">
      <alignment horizontal="right" vertical="top"/>
    </xf>
    <xf numFmtId="0" fontId="11" fillId="0" borderId="0" xfId="0" applyFont="1" applyAlignment="1">
      <alignment vertical="center" wrapText="1"/>
    </xf>
    <xf numFmtId="2" fontId="0" fillId="0" borderId="15" xfId="0" applyNumberFormat="1" applyBorder="1"/>
    <xf numFmtId="0" fontId="3" fillId="0" borderId="15" xfId="1" applyBorder="1"/>
    <xf numFmtId="2" fontId="0" fillId="0" borderId="1" xfId="0" applyNumberFormat="1" applyBorder="1"/>
    <xf numFmtId="1" fontId="3" fillId="0" borderId="17" xfId="1" applyNumberFormat="1" applyBorder="1"/>
    <xf numFmtId="1" fontId="0" fillId="0" borderId="21" xfId="0" applyNumberFormat="1" applyBorder="1"/>
    <xf numFmtId="1" fontId="0" fillId="0" borderId="2" xfId="0" applyNumberFormat="1" applyBorder="1"/>
    <xf numFmtId="1" fontId="0" fillId="0" borderId="15" xfId="0" applyNumberFormat="1" applyBorder="1"/>
    <xf numFmtId="0" fontId="2" fillId="0" borderId="2" xfId="0" applyFont="1" applyBorder="1"/>
    <xf numFmtId="0" fontId="9" fillId="0" borderId="0" xfId="0" applyFont="1" applyAlignment="1">
      <alignment vertical="top"/>
    </xf>
    <xf numFmtId="0" fontId="9" fillId="0" borderId="0" xfId="0" applyFont="1" applyAlignment="1">
      <alignment vertical="top" wrapText="1"/>
    </xf>
    <xf numFmtId="0" fontId="0" fillId="0" borderId="27" xfId="0" applyBorder="1" applyAlignment="1">
      <alignment vertical="top" wrapText="1"/>
    </xf>
    <xf numFmtId="0" fontId="0" fillId="0" borderId="29" xfId="0" applyBorder="1"/>
    <xf numFmtId="0" fontId="0" fillId="0" borderId="27" xfId="0" applyBorder="1"/>
    <xf numFmtId="0" fontId="0" fillId="0" borderId="30" xfId="0" applyBorder="1"/>
    <xf numFmtId="0" fontId="0" fillId="0" borderId="31" xfId="0" applyBorder="1"/>
    <xf numFmtId="0" fontId="0" fillId="0" borderId="32" xfId="0" applyBorder="1"/>
    <xf numFmtId="0" fontId="0" fillId="0" borderId="28" xfId="0" applyBorder="1"/>
    <xf numFmtId="0" fontId="2" fillId="0" borderId="29" xfId="0" applyFont="1" applyBorder="1"/>
    <xf numFmtId="0" fontId="2" fillId="0" borderId="27" xfId="0" applyFont="1" applyBorder="1"/>
    <xf numFmtId="0" fontId="14" fillId="0" borderId="0" xfId="2" applyFont="1" applyAlignment="1">
      <alignment vertical="center" wrapText="1"/>
    </xf>
    <xf numFmtId="0" fontId="15" fillId="0" borderId="0" xfId="2" applyFont="1" applyAlignment="1">
      <alignment vertical="center" wrapText="1"/>
    </xf>
    <xf numFmtId="0" fontId="13" fillId="0" borderId="52" xfId="2" applyFont="1" applyBorder="1" applyAlignment="1">
      <alignment horizontal="left" vertical="center" wrapText="1"/>
    </xf>
    <xf numFmtId="0" fontId="13" fillId="0" borderId="45" xfId="2" applyFont="1" applyBorder="1" applyAlignment="1">
      <alignment horizontal="left" vertical="center" wrapText="1"/>
    </xf>
    <xf numFmtId="0" fontId="13" fillId="0" borderId="24" xfId="2" applyFont="1" applyBorder="1" applyAlignment="1">
      <alignment horizontal="left" vertical="center" wrapText="1"/>
    </xf>
    <xf numFmtId="0" fontId="14" fillId="0" borderId="15" xfId="2" applyFont="1" applyBorder="1" applyAlignment="1">
      <alignment horizontal="center" vertical="center" wrapText="1"/>
    </xf>
    <xf numFmtId="0" fontId="14" fillId="0" borderId="52" xfId="2" applyFont="1" applyBorder="1" applyAlignment="1">
      <alignment horizontal="center" vertical="center" wrapText="1"/>
    </xf>
    <xf numFmtId="0" fontId="14" fillId="0" borderId="56" xfId="2" applyFont="1" applyBorder="1" applyAlignment="1">
      <alignment horizontal="center" vertical="center" wrapText="1"/>
    </xf>
    <xf numFmtId="0" fontId="14" fillId="0" borderId="21" xfId="2" applyFont="1" applyBorder="1" applyAlignment="1">
      <alignment horizontal="center" vertical="center" wrapText="1"/>
    </xf>
    <xf numFmtId="17" fontId="14" fillId="0" borderId="52" xfId="2" applyNumberFormat="1" applyFont="1" applyBorder="1" applyAlignment="1">
      <alignment horizontal="center" vertical="center" wrapText="1"/>
    </xf>
    <xf numFmtId="0" fontId="18" fillId="0" borderId="52" xfId="2" applyFont="1" applyBorder="1" applyAlignment="1">
      <alignment horizontal="center" vertical="center" wrapText="1"/>
    </xf>
    <xf numFmtId="49" fontId="14" fillId="0" borderId="52" xfId="2" applyNumberFormat="1" applyFont="1" applyBorder="1" applyAlignment="1">
      <alignment horizontal="center" vertical="center" wrapText="1"/>
    </xf>
    <xf numFmtId="0" fontId="14" fillId="0" borderId="62" xfId="2" applyFont="1" applyBorder="1" applyAlignment="1">
      <alignment horizontal="center" vertical="center" wrapText="1"/>
    </xf>
    <xf numFmtId="0" fontId="14" fillId="0" borderId="58" xfId="2" applyFont="1" applyBorder="1" applyAlignment="1">
      <alignment horizontal="center" vertical="center" wrapText="1"/>
    </xf>
    <xf numFmtId="0" fontId="14" fillId="0" borderId="68" xfId="2" applyFont="1" applyBorder="1" applyAlignment="1">
      <alignment horizontal="center" vertical="center" wrapText="1"/>
    </xf>
    <xf numFmtId="0" fontId="21" fillId="0" borderId="0" xfId="2" applyFont="1" applyAlignment="1">
      <alignment vertical="center" wrapText="1"/>
    </xf>
    <xf numFmtId="0" fontId="14" fillId="0" borderId="29" xfId="2" applyFont="1" applyBorder="1" applyAlignment="1">
      <alignment horizontal="center" vertical="center" wrapText="1"/>
    </xf>
    <xf numFmtId="0" fontId="13" fillId="0" borderId="15" xfId="2" applyFont="1" applyBorder="1" applyAlignment="1">
      <alignment horizontal="center" vertical="center" wrapText="1"/>
    </xf>
    <xf numFmtId="0" fontId="12" fillId="0" borderId="15" xfId="2" applyFont="1" applyBorder="1" applyAlignment="1">
      <alignment horizontal="center" vertical="center" wrapText="1"/>
    </xf>
    <xf numFmtId="0" fontId="14" fillId="0" borderId="54" xfId="2" applyFont="1" applyBorder="1" applyAlignment="1">
      <alignment horizontal="center" vertical="center" wrapText="1"/>
    </xf>
    <xf numFmtId="0" fontId="14" fillId="0" borderId="57" xfId="2" applyFont="1" applyBorder="1" applyAlignment="1">
      <alignment horizontal="center" vertical="center" wrapText="1"/>
    </xf>
    <xf numFmtId="9" fontId="13" fillId="0" borderId="15" xfId="2" applyNumberFormat="1" applyFont="1" applyBorder="1" applyAlignment="1">
      <alignment horizontal="center" vertical="center" wrapText="1"/>
    </xf>
    <xf numFmtId="0" fontId="12" fillId="0" borderId="0" xfId="2" applyFont="1" applyAlignment="1">
      <alignment vertical="center" wrapText="1"/>
    </xf>
    <xf numFmtId="0" fontId="13" fillId="0" borderId="73" xfId="2" applyFont="1" applyBorder="1" applyAlignment="1">
      <alignment horizontal="left" vertical="center" wrapText="1"/>
    </xf>
    <xf numFmtId="0" fontId="13" fillId="0" borderId="0" xfId="2" applyFont="1" applyAlignment="1">
      <alignment horizontal="left" vertical="center" wrapText="1"/>
    </xf>
    <xf numFmtId="0" fontId="14" fillId="0" borderId="0" xfId="2" applyFont="1" applyAlignment="1">
      <alignment horizontal="left" vertical="top" wrapText="1"/>
    </xf>
    <xf numFmtId="0" fontId="14" fillId="0" borderId="75" xfId="2" applyFont="1" applyBorder="1" applyAlignment="1">
      <alignment horizontal="left" vertical="top" wrapText="1"/>
    </xf>
    <xf numFmtId="0" fontId="15" fillId="0" borderId="52" xfId="2" applyFont="1" applyBorder="1" applyAlignment="1">
      <alignment horizontal="center" vertical="top" wrapText="1"/>
    </xf>
    <xf numFmtId="0" fontId="15" fillId="0" borderId="52" xfId="2" applyFont="1" applyBorder="1" applyAlignment="1">
      <alignment horizontal="center" vertical="center" wrapText="1"/>
    </xf>
    <xf numFmtId="0" fontId="15" fillId="0" borderId="56" xfId="2" applyFont="1" applyBorder="1" applyAlignment="1">
      <alignment horizontal="center" vertical="center" wrapText="1"/>
    </xf>
    <xf numFmtId="0" fontId="15" fillId="0" borderId="0" xfId="2" applyFont="1" applyAlignment="1">
      <alignment horizontal="center" vertical="center" wrapText="1"/>
    </xf>
    <xf numFmtId="0" fontId="13" fillId="0" borderId="0" xfId="2" applyFont="1" applyAlignment="1">
      <alignment horizontal="center" vertical="center" wrapText="1"/>
    </xf>
    <xf numFmtId="0" fontId="23" fillId="0" borderId="0" xfId="0" applyFont="1"/>
    <xf numFmtId="0" fontId="14" fillId="0" borderId="0" xfId="2" applyFont="1" applyAlignment="1">
      <alignment horizontal="center" vertical="center" wrapText="1"/>
    </xf>
    <xf numFmtId="0" fontId="14" fillId="0" borderId="0" xfId="2" applyFont="1" applyAlignment="1">
      <alignment horizontal="left" vertical="center" wrapText="1"/>
    </xf>
    <xf numFmtId="0" fontId="14" fillId="0" borderId="0" xfId="2" quotePrefix="1" applyFont="1" applyAlignment="1">
      <alignment vertical="center" wrapText="1"/>
    </xf>
    <xf numFmtId="0" fontId="14" fillId="0" borderId="0" xfId="2" quotePrefix="1" applyFont="1" applyAlignment="1">
      <alignment horizontal="left" vertical="center" wrapText="1"/>
    </xf>
    <xf numFmtId="0" fontId="14" fillId="0" borderId="0" xfId="0" applyFont="1"/>
    <xf numFmtId="1" fontId="0" fillId="0" borderId="52" xfId="0" applyNumberFormat="1" applyBorder="1"/>
    <xf numFmtId="1" fontId="3" fillId="0" borderId="52" xfId="1" applyNumberFormat="1" applyBorder="1"/>
    <xf numFmtId="0" fontId="0" fillId="2" borderId="21" xfId="0" applyFill="1" applyBorder="1"/>
    <xf numFmtId="0" fontId="0" fillId="2" borderId="1" xfId="0" applyFill="1" applyBorder="1"/>
    <xf numFmtId="1" fontId="0" fillId="2" borderId="1" xfId="0" applyNumberFormat="1" applyFill="1" applyBorder="1"/>
    <xf numFmtId="1" fontId="0" fillId="2" borderId="21" xfId="0" applyNumberFormat="1" applyFill="1" applyBorder="1"/>
    <xf numFmtId="0" fontId="2" fillId="2" borderId="2" xfId="0" applyFont="1" applyFill="1" applyBorder="1"/>
    <xf numFmtId="0" fontId="13" fillId="0" borderId="61" xfId="2" applyFont="1" applyBorder="1" applyAlignment="1">
      <alignment horizontal="center" vertical="center" wrapText="1"/>
    </xf>
    <xf numFmtId="0" fontId="14" fillId="0" borderId="0" xfId="2" applyFont="1" applyAlignment="1">
      <alignment horizontal="center" vertical="center" wrapText="1"/>
    </xf>
    <xf numFmtId="0" fontId="13" fillId="0" borderId="52" xfId="2" applyFont="1" applyBorder="1" applyAlignment="1">
      <alignment horizontal="center" vertical="center" wrapText="1"/>
    </xf>
    <xf numFmtId="0" fontId="16" fillId="0" borderId="52" xfId="2" applyFont="1" applyBorder="1" applyAlignment="1">
      <alignment horizontal="center" vertical="center" wrapText="1"/>
    </xf>
    <xf numFmtId="0" fontId="16" fillId="0" borderId="52" xfId="2" applyFont="1" applyBorder="1" applyAlignment="1">
      <alignment horizontal="left" vertical="center" wrapText="1"/>
    </xf>
    <xf numFmtId="14" fontId="17" fillId="0" borderId="52" xfId="2" applyNumberFormat="1" applyFont="1" applyBorder="1" applyAlignment="1">
      <alignment horizontal="center" vertical="center" wrapText="1"/>
    </xf>
    <xf numFmtId="0" fontId="17" fillId="0" borderId="52" xfId="2" applyFont="1" applyBorder="1" applyAlignment="1">
      <alignment horizontal="center" vertical="center" wrapText="1"/>
    </xf>
    <xf numFmtId="0" fontId="13" fillId="0" borderId="35" xfId="2" applyFont="1" applyBorder="1" applyAlignment="1">
      <alignment horizontal="left" vertical="center" wrapText="1"/>
    </xf>
    <xf numFmtId="0" fontId="13" fillId="0" borderId="42" xfId="2" applyFont="1" applyBorder="1" applyAlignment="1">
      <alignment horizontal="left" vertical="center" wrapText="1"/>
    </xf>
    <xf numFmtId="0" fontId="13" fillId="0" borderId="34" xfId="2" applyFont="1" applyBorder="1" applyAlignment="1">
      <alignment horizontal="center" vertical="center" wrapText="1"/>
    </xf>
    <xf numFmtId="0" fontId="13" fillId="0" borderId="42" xfId="2" applyFont="1" applyBorder="1" applyAlignment="1">
      <alignment horizontal="center" vertical="center" wrapText="1"/>
    </xf>
    <xf numFmtId="0" fontId="13" fillId="0" borderId="23"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34" xfId="2" applyFont="1" applyBorder="1" applyAlignment="1">
      <alignment horizontal="left" vertical="center" wrapText="1"/>
    </xf>
    <xf numFmtId="0" fontId="13" fillId="3" borderId="6" xfId="2" applyFont="1" applyFill="1" applyBorder="1" applyAlignment="1">
      <alignment horizontal="left" vertical="center" wrapText="1"/>
    </xf>
    <xf numFmtId="0" fontId="14" fillId="0" borderId="15" xfId="2" applyFont="1" applyBorder="1" applyAlignment="1">
      <alignment horizontal="left" vertical="center" wrapText="1"/>
    </xf>
    <xf numFmtId="0" fontId="14" fillId="0" borderId="7" xfId="2" applyFont="1" applyBorder="1" applyAlignment="1">
      <alignment horizontal="left" vertical="center" wrapText="1"/>
    </xf>
    <xf numFmtId="0" fontId="13" fillId="0" borderId="15" xfId="2" applyFont="1" applyBorder="1" applyAlignment="1">
      <alignment horizontal="center" vertical="center" wrapText="1"/>
    </xf>
    <xf numFmtId="0" fontId="14" fillId="0" borderId="52" xfId="2" applyFont="1" applyBorder="1" applyAlignment="1">
      <alignment horizontal="left" vertical="center" wrapText="1"/>
    </xf>
    <xf numFmtId="0" fontId="14" fillId="0" borderId="39" xfId="2" applyFont="1" applyBorder="1" applyAlignment="1">
      <alignment horizontal="center" vertical="center" wrapText="1"/>
    </xf>
    <xf numFmtId="0" fontId="14" fillId="0" borderId="40"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2" xfId="2" applyFont="1" applyBorder="1" applyAlignment="1">
      <alignment horizontal="center" vertical="center" wrapText="1"/>
    </xf>
    <xf numFmtId="0" fontId="14" fillId="0" borderId="52" xfId="2" applyFont="1" applyBorder="1" applyAlignment="1">
      <alignment horizontal="center" vertical="top" wrapText="1"/>
    </xf>
    <xf numFmtId="0" fontId="18" fillId="0" borderId="56" xfId="2" applyFont="1" applyBorder="1" applyAlignment="1">
      <alignment horizontal="left" vertical="center" wrapText="1"/>
    </xf>
    <xf numFmtId="0" fontId="13" fillId="0" borderId="0" xfId="2" applyFont="1" applyAlignment="1">
      <alignment horizontal="center" vertical="center" wrapText="1"/>
    </xf>
    <xf numFmtId="0" fontId="14" fillId="0" borderId="56" xfId="2" applyFont="1" applyBorder="1" applyAlignment="1">
      <alignment horizontal="center" vertical="center" wrapText="1"/>
    </xf>
    <xf numFmtId="0" fontId="13" fillId="3" borderId="19" xfId="2" applyFont="1" applyFill="1" applyBorder="1" applyAlignment="1">
      <alignment horizontal="left" vertical="center" wrapText="1"/>
    </xf>
    <xf numFmtId="0" fontId="14" fillId="0" borderId="21" xfId="2" applyFont="1" applyBorder="1" applyAlignment="1">
      <alignment horizontal="left" vertical="center" wrapText="1"/>
    </xf>
    <xf numFmtId="0" fontId="14" fillId="4" borderId="21" xfId="2" applyFont="1" applyFill="1" applyBorder="1" applyAlignment="1">
      <alignment horizontal="center" vertical="center" wrapText="1"/>
    </xf>
    <xf numFmtId="0" fontId="14" fillId="0" borderId="62" xfId="2" applyFont="1" applyBorder="1" applyAlignment="1">
      <alignment horizontal="center" vertical="center" wrapText="1"/>
    </xf>
    <xf numFmtId="0" fontId="14" fillId="0" borderId="63" xfId="2" applyFont="1" applyBorder="1" applyAlignment="1">
      <alignment horizontal="center" vertical="center" wrapText="1"/>
    </xf>
    <xf numFmtId="0" fontId="14" fillId="0" borderId="67" xfId="2" applyFont="1" applyBorder="1" applyAlignment="1">
      <alignment horizontal="center" vertical="center" wrapText="1"/>
    </xf>
    <xf numFmtId="0" fontId="14" fillId="0" borderId="62" xfId="2" applyFont="1" applyBorder="1" applyAlignment="1">
      <alignment horizontal="left" vertical="center" wrapText="1"/>
    </xf>
    <xf numFmtId="0" fontId="14" fillId="0" borderId="63" xfId="2" applyFont="1" applyBorder="1" applyAlignment="1">
      <alignment horizontal="left" vertical="center" wrapText="1"/>
    </xf>
    <xf numFmtId="0" fontId="14" fillId="0" borderId="67" xfId="2" applyFont="1" applyBorder="1" applyAlignment="1">
      <alignment horizontal="left" vertical="center" wrapText="1"/>
    </xf>
    <xf numFmtId="0" fontId="14" fillId="0" borderId="35" xfId="2" applyFont="1" applyBorder="1" applyAlignment="1">
      <alignment horizontal="left" vertical="center" wrapText="1"/>
    </xf>
    <xf numFmtId="0" fontId="13" fillId="0" borderId="18" xfId="2" applyFont="1" applyBorder="1" applyAlignment="1">
      <alignment horizontal="left" vertical="center" wrapText="1"/>
    </xf>
    <xf numFmtId="0" fontId="13" fillId="0" borderId="31" xfId="2" applyFont="1" applyBorder="1" applyAlignment="1">
      <alignment horizontal="left" vertical="center" wrapText="1"/>
    </xf>
    <xf numFmtId="0" fontId="13" fillId="0" borderId="18" xfId="2" applyFont="1" applyBorder="1" applyAlignment="1">
      <alignment horizontal="center" vertical="center" wrapText="1"/>
    </xf>
    <xf numFmtId="0" fontId="13" fillId="0" borderId="19" xfId="2" applyFont="1" applyBorder="1" applyAlignment="1">
      <alignment horizontal="center" vertical="center" wrapText="1"/>
    </xf>
    <xf numFmtId="0" fontId="14" fillId="0" borderId="64" xfId="2" applyFont="1" applyBorder="1" applyAlignment="1">
      <alignment horizontal="left" vertical="center" wrapText="1"/>
    </xf>
    <xf numFmtId="0" fontId="14" fillId="0" borderId="41" xfId="2" applyFont="1" applyBorder="1" applyAlignment="1">
      <alignment horizontal="left" vertical="center" wrapText="1"/>
    </xf>
    <xf numFmtId="0" fontId="14" fillId="0" borderId="65" xfId="2" applyFont="1" applyBorder="1" applyAlignment="1">
      <alignment horizontal="left" vertical="center" wrapText="1"/>
    </xf>
    <xf numFmtId="0" fontId="13" fillId="0" borderId="64" xfId="2" applyFont="1" applyBorder="1" applyAlignment="1">
      <alignment horizontal="center" vertical="center" wrapText="1"/>
    </xf>
    <xf numFmtId="0" fontId="13" fillId="0" borderId="41"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52" xfId="2" applyFont="1" applyBorder="1" applyAlignment="1">
      <alignment horizontal="left" vertical="center" wrapText="1"/>
    </xf>
    <xf numFmtId="0" fontId="19" fillId="0" borderId="52"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56" xfId="2" applyFont="1" applyBorder="1" applyAlignment="1">
      <alignment horizontal="left" vertical="center" wrapText="1"/>
    </xf>
    <xf numFmtId="0" fontId="14" fillId="0" borderId="15" xfId="2" applyFont="1" applyBorder="1" applyAlignment="1">
      <alignment horizontal="center" vertical="center" wrapText="1"/>
    </xf>
    <xf numFmtId="0" fontId="14" fillId="0" borderId="68" xfId="2" applyFont="1" applyBorder="1" applyAlignment="1">
      <alignment horizontal="left" vertical="center" wrapText="1"/>
    </xf>
    <xf numFmtId="0" fontId="14" fillId="0" borderId="68" xfId="2" applyFont="1" applyBorder="1" applyAlignment="1">
      <alignment horizontal="center" vertical="center" wrapText="1"/>
    </xf>
    <xf numFmtId="0" fontId="13" fillId="0" borderId="62" xfId="2" applyFont="1" applyBorder="1" applyAlignment="1">
      <alignment horizontal="center" vertical="center" wrapText="1"/>
    </xf>
    <xf numFmtId="0" fontId="13" fillId="0" borderId="63" xfId="2" applyFont="1" applyBorder="1" applyAlignment="1">
      <alignment horizontal="center" vertical="center" wrapText="1"/>
    </xf>
    <xf numFmtId="0" fontId="13" fillId="0" borderId="67" xfId="2" applyFont="1" applyBorder="1" applyAlignment="1">
      <alignment horizontal="center" vertical="center" wrapText="1"/>
    </xf>
    <xf numFmtId="0" fontId="14" fillId="0" borderId="53" xfId="2" applyFont="1" applyBorder="1" applyAlignment="1">
      <alignment horizontal="left" vertical="center" wrapText="1"/>
    </xf>
    <xf numFmtId="0" fontId="14" fillId="0" borderId="55" xfId="2" applyFont="1" applyBorder="1" applyAlignment="1">
      <alignment horizontal="left" vertical="center" wrapText="1"/>
    </xf>
    <xf numFmtId="0" fontId="20" fillId="0" borderId="52" xfId="2" applyFont="1" applyBorder="1" applyAlignment="1">
      <alignment horizontal="left" vertical="center" wrapText="1"/>
    </xf>
    <xf numFmtId="2" fontId="14" fillId="0" borderId="52" xfId="2" applyNumberFormat="1" applyFont="1" applyBorder="1" applyAlignment="1">
      <alignment horizontal="center" vertical="center" wrapText="1"/>
    </xf>
    <xf numFmtId="0" fontId="20" fillId="0" borderId="56" xfId="2" applyFont="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36" xfId="2" applyFont="1" applyBorder="1" applyAlignment="1">
      <alignment horizontal="left" vertical="center" wrapText="1"/>
    </xf>
    <xf numFmtId="0" fontId="13" fillId="0" borderId="38" xfId="2" applyFont="1" applyBorder="1" applyAlignment="1">
      <alignment horizontal="left" vertical="center" wrapText="1"/>
    </xf>
    <xf numFmtId="2" fontId="14" fillId="0" borderId="36" xfId="2" applyNumberFormat="1" applyFont="1" applyBorder="1" applyAlignment="1">
      <alignment horizontal="center" vertical="center" wrapText="1"/>
    </xf>
    <xf numFmtId="2" fontId="14" fillId="0" borderId="38" xfId="2" applyNumberFormat="1" applyFont="1" applyBorder="1" applyAlignment="1">
      <alignment horizontal="center" vertical="center" wrapText="1"/>
    </xf>
    <xf numFmtId="0" fontId="14" fillId="0" borderId="36" xfId="2" applyFont="1" applyBorder="1" applyAlignment="1">
      <alignment horizontal="center" vertical="center" wrapText="1"/>
    </xf>
    <xf numFmtId="0" fontId="14" fillId="0" borderId="37" xfId="2" applyFont="1" applyBorder="1" applyAlignment="1">
      <alignment horizontal="center" vertical="center" wrapText="1"/>
    </xf>
    <xf numFmtId="0" fontId="14" fillId="0" borderId="38" xfId="2" applyFont="1" applyBorder="1" applyAlignment="1">
      <alignment horizontal="center" vertical="center" wrapText="1"/>
    </xf>
    <xf numFmtId="164" fontId="14" fillId="0" borderId="36" xfId="2" applyNumberFormat="1" applyFont="1" applyBorder="1" applyAlignment="1">
      <alignment horizontal="center" vertical="center" wrapText="1"/>
    </xf>
    <xf numFmtId="164" fontId="14" fillId="0" borderId="37" xfId="2" applyNumberFormat="1" applyFont="1" applyBorder="1" applyAlignment="1">
      <alignment horizontal="center" vertical="center" wrapText="1"/>
    </xf>
    <xf numFmtId="164" fontId="14" fillId="0" borderId="71" xfId="2" applyNumberFormat="1" applyFont="1" applyBorder="1" applyAlignment="1">
      <alignment horizontal="center" vertical="center" wrapText="1"/>
    </xf>
    <xf numFmtId="0" fontId="14" fillId="0" borderId="36" xfId="2" applyFont="1" applyBorder="1" applyAlignment="1">
      <alignment horizontal="left" vertical="center" wrapText="1"/>
    </xf>
    <xf numFmtId="0" fontId="14" fillId="0" borderId="38" xfId="2" applyFont="1" applyBorder="1" applyAlignment="1">
      <alignment horizontal="left" vertical="center" wrapText="1"/>
    </xf>
    <xf numFmtId="0" fontId="14" fillId="0" borderId="18" xfId="2" applyFont="1" applyBorder="1" applyAlignment="1">
      <alignment horizontal="center" vertical="center" wrapText="1"/>
    </xf>
    <xf numFmtId="0" fontId="14" fillId="0" borderId="31" xfId="2" applyFont="1" applyBorder="1" applyAlignment="1">
      <alignment horizontal="center" vertical="center" wrapText="1"/>
    </xf>
    <xf numFmtId="0" fontId="13" fillId="0" borderId="31" xfId="2" applyFont="1" applyBorder="1" applyAlignment="1">
      <alignment horizontal="center" vertical="center" wrapText="1"/>
    </xf>
    <xf numFmtId="0" fontId="14" fillId="0" borderId="18" xfId="2" applyFont="1" applyBorder="1" applyAlignment="1">
      <alignment horizontal="left" vertical="center" wrapText="1"/>
    </xf>
    <xf numFmtId="0" fontId="14" fillId="0" borderId="31" xfId="2" applyFont="1" applyBorder="1" applyAlignment="1">
      <alignment horizontal="left" vertical="center" wrapText="1"/>
    </xf>
    <xf numFmtId="0" fontId="14" fillId="0" borderId="19" xfId="2" applyFont="1" applyBorder="1" applyAlignment="1">
      <alignment horizontal="center" vertical="center" wrapText="1"/>
    </xf>
    <xf numFmtId="0" fontId="12" fillId="0" borderId="0" xfId="2" applyFont="1" applyAlignment="1">
      <alignment horizontal="center" vertical="center" wrapText="1"/>
    </xf>
    <xf numFmtId="0" fontId="14" fillId="0" borderId="44" xfId="2" applyFont="1" applyBorder="1" applyAlignment="1">
      <alignment horizontal="left" vertical="center" wrapText="1"/>
    </xf>
    <xf numFmtId="0" fontId="14" fillId="0" borderId="9" xfId="2" applyFont="1" applyBorder="1" applyAlignment="1">
      <alignment horizontal="left" vertical="center" wrapText="1"/>
    </xf>
    <xf numFmtId="0" fontId="14" fillId="0" borderId="8" xfId="2" applyFont="1" applyBorder="1" applyAlignment="1">
      <alignment horizontal="left" vertical="center" wrapText="1"/>
    </xf>
    <xf numFmtId="0" fontId="15" fillId="0" borderId="52" xfId="2" applyFont="1" applyBorder="1" applyAlignment="1">
      <alignment horizontal="justify" vertical="top" wrapText="1"/>
    </xf>
    <xf numFmtId="0" fontId="22" fillId="0" borderId="18" xfId="2" applyFont="1" applyBorder="1" applyAlignment="1">
      <alignment horizontal="left" vertical="center" wrapText="1"/>
    </xf>
    <xf numFmtId="0" fontId="22" fillId="0" borderId="31" xfId="2" applyFont="1" applyBorder="1" applyAlignment="1">
      <alignment horizontal="left" vertical="center" wrapText="1"/>
    </xf>
    <xf numFmtId="0" fontId="14" fillId="0" borderId="44"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2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38" xfId="2" applyFont="1" applyBorder="1" applyAlignment="1">
      <alignment horizontal="center" vertical="center" wrapText="1"/>
    </xf>
    <xf numFmtId="0" fontId="14" fillId="0" borderId="71" xfId="2" applyFont="1" applyBorder="1" applyAlignment="1">
      <alignment horizontal="center" vertical="center" wrapText="1"/>
    </xf>
    <xf numFmtId="0" fontId="15" fillId="0" borderId="52" xfId="2" applyFont="1" applyBorder="1" applyAlignment="1">
      <alignment horizontal="left" vertical="top" wrapText="1"/>
    </xf>
    <xf numFmtId="0" fontId="15" fillId="0" borderId="62" xfId="2" applyFont="1" applyBorder="1" applyAlignment="1">
      <alignment horizontal="left" vertical="top" wrapText="1"/>
    </xf>
    <xf numFmtId="0" fontId="15" fillId="0" borderId="63" xfId="2" applyFont="1" applyBorder="1" applyAlignment="1">
      <alignment horizontal="left" vertical="top" wrapText="1"/>
    </xf>
    <xf numFmtId="0" fontId="15" fillId="0" borderId="67" xfId="2" applyFont="1" applyBorder="1" applyAlignment="1">
      <alignment horizontal="left" vertical="top" wrapText="1"/>
    </xf>
    <xf numFmtId="0" fontId="13" fillId="0" borderId="64" xfId="2" applyFont="1" applyBorder="1" applyAlignment="1">
      <alignment horizontal="center" vertical="top" wrapText="1"/>
    </xf>
    <xf numFmtId="0" fontId="13" fillId="0" borderId="41" xfId="2" applyFont="1" applyBorder="1" applyAlignment="1">
      <alignment horizontal="center" vertical="top" wrapText="1"/>
    </xf>
    <xf numFmtId="0" fontId="13" fillId="0" borderId="65" xfId="2" applyFont="1" applyBorder="1" applyAlignment="1">
      <alignment horizontal="center" vertical="top" wrapText="1"/>
    </xf>
    <xf numFmtId="0" fontId="14" fillId="0" borderId="49" xfId="2" applyFont="1" applyBorder="1" applyAlignment="1">
      <alignment horizontal="center" vertical="center" wrapText="1"/>
    </xf>
    <xf numFmtId="0" fontId="14" fillId="0" borderId="50" xfId="2" applyFont="1" applyBorder="1" applyAlignment="1">
      <alignment horizontal="center" vertical="center" wrapText="1"/>
    </xf>
    <xf numFmtId="0" fontId="14" fillId="0" borderId="51" xfId="2" applyFont="1" applyBorder="1" applyAlignment="1">
      <alignment horizontal="center" vertical="center" wrapText="1"/>
    </xf>
    <xf numFmtId="0" fontId="14" fillId="0" borderId="69" xfId="2" applyFont="1" applyBorder="1" applyAlignment="1">
      <alignment horizontal="center" vertical="center" wrapText="1"/>
    </xf>
    <xf numFmtId="0" fontId="14" fillId="0" borderId="35" xfId="2" applyFont="1" applyBorder="1" applyAlignment="1">
      <alignment horizontal="center" vertical="center" wrapText="1"/>
    </xf>
    <xf numFmtId="0" fontId="14" fillId="0" borderId="43" xfId="2" applyFont="1" applyBorder="1" applyAlignment="1">
      <alignment horizontal="center" vertical="center" wrapText="1"/>
    </xf>
    <xf numFmtId="0" fontId="14" fillId="0" borderId="70" xfId="2" applyFont="1" applyBorder="1" applyAlignment="1">
      <alignment horizontal="center" vertical="center" wrapText="1"/>
    </xf>
    <xf numFmtId="0" fontId="14" fillId="0" borderId="42" xfId="2" applyFont="1" applyBorder="1" applyAlignment="1">
      <alignment horizontal="center" vertical="center" wrapText="1"/>
    </xf>
    <xf numFmtId="0" fontId="13" fillId="0" borderId="46" xfId="2" applyFont="1" applyBorder="1" applyAlignment="1">
      <alignment horizontal="left" vertical="center" wrapText="1"/>
    </xf>
    <xf numFmtId="0" fontId="13" fillId="0" borderId="73" xfId="2" applyFont="1" applyBorder="1" applyAlignment="1">
      <alignment horizontal="left" vertical="center" wrapText="1"/>
    </xf>
    <xf numFmtId="0" fontId="13" fillId="0" borderId="48" xfId="2" applyFont="1" applyBorder="1" applyAlignment="1">
      <alignment horizontal="left" vertical="center" wrapText="1"/>
    </xf>
    <xf numFmtId="0" fontId="14" fillId="0" borderId="74" xfId="2" applyFont="1" applyBorder="1" applyAlignment="1">
      <alignment horizontal="left" vertical="top" wrapText="1"/>
    </xf>
    <xf numFmtId="0" fontId="14" fillId="0" borderId="41" xfId="2" applyFont="1" applyBorder="1" applyAlignment="1">
      <alignment horizontal="left" vertical="top" wrapText="1"/>
    </xf>
    <xf numFmtId="0" fontId="14" fillId="0" borderId="65" xfId="2" applyFont="1" applyBorder="1" applyAlignment="1">
      <alignment horizontal="left" vertical="top" wrapText="1"/>
    </xf>
    <xf numFmtId="0" fontId="14" fillId="0" borderId="47" xfId="2" applyFont="1" applyBorder="1" applyAlignment="1">
      <alignment horizontal="left" vertical="top" wrapText="1"/>
    </xf>
    <xf numFmtId="0" fontId="14" fillId="0" borderId="0" xfId="2" applyFont="1" applyAlignment="1">
      <alignment horizontal="left" vertical="top" wrapText="1"/>
    </xf>
    <xf numFmtId="0" fontId="14" fillId="0" borderId="75" xfId="2" applyFont="1" applyBorder="1" applyAlignment="1">
      <alignment horizontal="left" vertical="top" wrapText="1"/>
    </xf>
    <xf numFmtId="0" fontId="13" fillId="0" borderId="29" xfId="2" applyFont="1" applyBorder="1" applyAlignment="1">
      <alignment horizontal="left" vertical="center" wrapText="1"/>
    </xf>
    <xf numFmtId="0" fontId="13" fillId="0" borderId="55" xfId="2" applyFont="1" applyBorder="1" applyAlignment="1">
      <alignment horizontal="left" vertical="center" wrapText="1"/>
    </xf>
    <xf numFmtId="0" fontId="13" fillId="0" borderId="57" xfId="2" applyFont="1" applyBorder="1" applyAlignment="1">
      <alignment horizontal="left" vertical="center" wrapText="1"/>
    </xf>
    <xf numFmtId="0" fontId="13" fillId="0" borderId="55" xfId="2" applyFont="1" applyBorder="1" applyAlignment="1">
      <alignment horizontal="center" vertical="center" wrapText="1"/>
    </xf>
    <xf numFmtId="0" fontId="13" fillId="0" borderId="68"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43" xfId="2" applyFont="1" applyBorder="1" applyAlignment="1">
      <alignment horizontal="center" vertical="center" wrapText="1"/>
    </xf>
    <xf numFmtId="164" fontId="14" fillId="0" borderId="5" xfId="2" applyNumberFormat="1" applyFont="1" applyBorder="1" applyAlignment="1">
      <alignment horizontal="center" vertical="center" wrapText="1"/>
    </xf>
    <xf numFmtId="164" fontId="14" fillId="0" borderId="6" xfId="2" applyNumberFormat="1" applyFont="1" applyBorder="1" applyAlignment="1">
      <alignment horizontal="center" vertical="center" wrapText="1"/>
    </xf>
    <xf numFmtId="0" fontId="13" fillId="0" borderId="58" xfId="2" applyFont="1" applyBorder="1" applyAlignment="1">
      <alignment horizontal="center" vertical="center" wrapText="1"/>
    </xf>
    <xf numFmtId="0" fontId="13" fillId="0" borderId="59" xfId="2" applyFont="1" applyBorder="1" applyAlignment="1">
      <alignment horizontal="center" vertical="center" wrapText="1"/>
    </xf>
    <xf numFmtId="0" fontId="13" fillId="0" borderId="56" xfId="2" applyFont="1" applyBorder="1" applyAlignment="1">
      <alignment horizontal="center" vertical="center" wrapText="1"/>
    </xf>
    <xf numFmtId="164" fontId="14" fillId="0" borderId="18" xfId="2" applyNumberFormat="1" applyFont="1" applyBorder="1" applyAlignment="1">
      <alignment horizontal="center" vertical="center" wrapText="1"/>
    </xf>
    <xf numFmtId="164" fontId="14" fillId="0" borderId="19" xfId="2" applyNumberFormat="1" applyFont="1" applyBorder="1" applyAlignment="1">
      <alignment horizontal="center" vertical="center" wrapText="1"/>
    </xf>
    <xf numFmtId="0" fontId="13" fillId="0" borderId="58" xfId="2" applyFont="1" applyBorder="1" applyAlignment="1">
      <alignment horizontal="left" vertical="center" wrapText="1"/>
    </xf>
    <xf numFmtId="0" fontId="13" fillId="0" borderId="59" xfId="2" applyFont="1" applyBorder="1" applyAlignment="1">
      <alignment horizontal="left" vertical="center" wrapText="1"/>
    </xf>
    <xf numFmtId="0" fontId="13" fillId="0" borderId="60" xfId="2" applyFont="1" applyBorder="1" applyAlignment="1">
      <alignment horizontal="left" vertical="center" wrapText="1"/>
    </xf>
    <xf numFmtId="0" fontId="13" fillId="0" borderId="56" xfId="2"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7"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5" xfId="0" applyFont="1" applyBorder="1" applyAlignment="1">
      <alignment horizontal="center" vertical="center" wrapText="1"/>
    </xf>
    <xf numFmtId="0" fontId="2" fillId="0" borderId="10" xfId="0" applyFont="1" applyBorder="1" applyAlignment="1">
      <alignment horizontal="left"/>
    </xf>
    <xf numFmtId="0" fontId="2" fillId="0" borderId="11" xfId="0" applyFont="1" applyBorder="1" applyAlignment="1">
      <alignment horizontal="left"/>
    </xf>
    <xf numFmtId="0" fontId="2" fillId="0" borderId="26" xfId="0" applyFont="1" applyBorder="1" applyAlignment="1">
      <alignment horizontal="left"/>
    </xf>
    <xf numFmtId="0" fontId="24" fillId="2" borderId="13" xfId="0" applyFont="1" applyFill="1" applyBorder="1" applyAlignment="1">
      <alignment horizontal="center"/>
    </xf>
    <xf numFmtId="0" fontId="24" fillId="2" borderId="2" xfId="0" applyFont="1" applyFill="1" applyBorder="1" applyAlignment="1">
      <alignment horizontal="center"/>
    </xf>
    <xf numFmtId="0" fontId="24" fillId="2" borderId="28" xfId="0" applyFont="1" applyFill="1" applyBorder="1" applyAlignment="1">
      <alignment horizontal="center"/>
    </xf>
    <xf numFmtId="0" fontId="2" fillId="0" borderId="23" xfId="0" applyFont="1" applyBorder="1" applyAlignment="1">
      <alignment horizontal="left"/>
    </xf>
    <xf numFmtId="0" fontId="2" fillId="0" borderId="24" xfId="0" applyFont="1" applyBorder="1" applyAlignment="1">
      <alignment horizontal="left"/>
    </xf>
    <xf numFmtId="0" fontId="2" fillId="0" borderId="33" xfId="0" applyFont="1" applyBorder="1" applyAlignment="1">
      <alignment horizontal="left"/>
    </xf>
    <xf numFmtId="0" fontId="6" fillId="0" borderId="21" xfId="0" applyFont="1" applyBorder="1" applyAlignment="1">
      <alignment horizontal="center"/>
    </xf>
    <xf numFmtId="0" fontId="8" fillId="0" borderId="21" xfId="0" applyFont="1" applyBorder="1" applyAlignment="1">
      <alignment horizontal="center"/>
    </xf>
    <xf numFmtId="0" fontId="0" fillId="0" borderId="1" xfId="0" applyBorder="1" applyAlignment="1">
      <alignment horizontal="center"/>
    </xf>
    <xf numFmtId="0" fontId="9" fillId="0" borderId="1" xfId="0" applyFont="1" applyBorder="1" applyAlignment="1">
      <alignment horizontal="center"/>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9" fillId="0" borderId="0" xfId="0" applyFont="1" applyAlignment="1">
      <alignment horizontal="right" vertical="top"/>
    </xf>
    <xf numFmtId="14" fontId="10" fillId="0" borderId="0" xfId="0" applyNumberFormat="1" applyFont="1" applyAlignment="1">
      <alignment horizontal="right" vertical="top"/>
    </xf>
    <xf numFmtId="0" fontId="5" fillId="0" borderId="1" xfId="0" applyFont="1" applyBorder="1" applyAlignment="1">
      <alignment horizontal="center"/>
    </xf>
    <xf numFmtId="0" fontId="5" fillId="0" borderId="1" xfId="3" applyFont="1" applyBorder="1" applyAlignment="1">
      <alignment horizontal="center"/>
    </xf>
    <xf numFmtId="0" fontId="5" fillId="0" borderId="3" xfId="3" applyFont="1" applyBorder="1" applyAlignment="1">
      <alignment horizontal="center"/>
    </xf>
    <xf numFmtId="0" fontId="5" fillId="0" borderId="4" xfId="3" applyFont="1" applyBorder="1" applyAlignment="1">
      <alignment horizontal="center"/>
    </xf>
  </cellXfs>
  <cellStyles count="4">
    <cellStyle name="Excel Built-in Normal" xfId="1"/>
    <cellStyle name="Normal" xfId="0" builtinId="0"/>
    <cellStyle name="Normal 2" xfId="2"/>
    <cellStyle name="Normal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32</xdr:col>
      <xdr:colOff>144722</xdr:colOff>
      <xdr:row>17</xdr:row>
      <xdr:rowOff>20295</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3200529" y="0"/>
          <a:ext cx="9221487" cy="4906060"/>
        </a:xfrm>
        <a:prstGeom prst="rect">
          <a:avLst/>
        </a:prstGeom>
      </xdr:spPr>
    </xdr:pic>
    <xdr:clientData/>
  </xdr:twoCellAnchor>
  <xdr:twoCellAnchor editAs="oneCell">
    <xdr:from>
      <xdr:col>1</xdr:col>
      <xdr:colOff>0</xdr:colOff>
      <xdr:row>29</xdr:row>
      <xdr:rowOff>0</xdr:rowOff>
    </xdr:from>
    <xdr:to>
      <xdr:col>16</xdr:col>
      <xdr:colOff>425318</xdr:colOff>
      <xdr:row>71</xdr:row>
      <xdr:rowOff>75286</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313765" y="7194176"/>
          <a:ext cx="13009524" cy="7314286"/>
        </a:xfrm>
        <a:prstGeom prst="rect">
          <a:avLst/>
        </a:prstGeom>
      </xdr:spPr>
    </xdr:pic>
    <xdr:clientData/>
  </xdr:twoCellAnchor>
  <xdr:twoCellAnchor editAs="oneCell">
    <xdr:from>
      <xdr:col>1</xdr:col>
      <xdr:colOff>0</xdr:colOff>
      <xdr:row>73</xdr:row>
      <xdr:rowOff>0</xdr:rowOff>
    </xdr:from>
    <xdr:to>
      <xdr:col>16</xdr:col>
      <xdr:colOff>425318</xdr:colOff>
      <xdr:row>111</xdr:row>
      <xdr:rowOff>75286</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a:stretch>
          <a:fillRect/>
        </a:stretch>
      </xdr:blipFill>
      <xdr:spPr>
        <a:xfrm>
          <a:off x="313765" y="14814176"/>
          <a:ext cx="13009524" cy="7314286"/>
        </a:xfrm>
        <a:prstGeom prst="rect">
          <a:avLst/>
        </a:prstGeom>
      </xdr:spPr>
    </xdr:pic>
    <xdr:clientData/>
  </xdr:twoCellAnchor>
  <xdr:twoCellAnchor editAs="oneCell">
    <xdr:from>
      <xdr:col>1</xdr:col>
      <xdr:colOff>0</xdr:colOff>
      <xdr:row>113</xdr:row>
      <xdr:rowOff>0</xdr:rowOff>
    </xdr:from>
    <xdr:to>
      <xdr:col>16</xdr:col>
      <xdr:colOff>425318</xdr:colOff>
      <xdr:row>151</xdr:row>
      <xdr:rowOff>75286</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a:stretch>
          <a:fillRect/>
        </a:stretch>
      </xdr:blipFill>
      <xdr:spPr>
        <a:xfrm>
          <a:off x="313765" y="22434176"/>
          <a:ext cx="13009524" cy="7314286"/>
        </a:xfrm>
        <a:prstGeom prst="rect">
          <a:avLst/>
        </a:prstGeom>
      </xdr:spPr>
    </xdr:pic>
    <xdr:clientData/>
  </xdr:twoCellAnchor>
  <xdr:twoCellAnchor editAs="oneCell">
    <xdr:from>
      <xdr:col>1</xdr:col>
      <xdr:colOff>0</xdr:colOff>
      <xdr:row>153</xdr:row>
      <xdr:rowOff>0</xdr:rowOff>
    </xdr:from>
    <xdr:to>
      <xdr:col>16</xdr:col>
      <xdr:colOff>425318</xdr:colOff>
      <xdr:row>191</xdr:row>
      <xdr:rowOff>75286</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a:stretch>
          <a:fillRect/>
        </a:stretch>
      </xdr:blipFill>
      <xdr:spPr>
        <a:xfrm>
          <a:off x="313765" y="30054176"/>
          <a:ext cx="13009524" cy="7314286"/>
        </a:xfrm>
        <a:prstGeom prst="rect">
          <a:avLst/>
        </a:prstGeom>
      </xdr:spPr>
    </xdr:pic>
    <xdr:clientData/>
  </xdr:twoCellAnchor>
  <xdr:twoCellAnchor editAs="oneCell">
    <xdr:from>
      <xdr:col>1</xdr:col>
      <xdr:colOff>0</xdr:colOff>
      <xdr:row>192</xdr:row>
      <xdr:rowOff>0</xdr:rowOff>
    </xdr:from>
    <xdr:to>
      <xdr:col>16</xdr:col>
      <xdr:colOff>425318</xdr:colOff>
      <xdr:row>230</xdr:row>
      <xdr:rowOff>75286</xdr:rowOff>
    </xdr:to>
    <xdr:pic>
      <xdr:nvPicPr>
        <xdr:cNvPr id="7" name="Picture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6"/>
        <a:stretch>
          <a:fillRect/>
        </a:stretch>
      </xdr:blipFill>
      <xdr:spPr>
        <a:xfrm>
          <a:off x="313765" y="37483676"/>
          <a:ext cx="13009524" cy="7314286"/>
        </a:xfrm>
        <a:prstGeom prst="rect">
          <a:avLst/>
        </a:prstGeom>
      </xdr:spPr>
    </xdr:pic>
    <xdr:clientData/>
  </xdr:twoCellAnchor>
  <xdr:twoCellAnchor editAs="oneCell">
    <xdr:from>
      <xdr:col>17</xdr:col>
      <xdr:colOff>0</xdr:colOff>
      <xdr:row>18</xdr:row>
      <xdr:rowOff>0</xdr:rowOff>
    </xdr:from>
    <xdr:to>
      <xdr:col>38</xdr:col>
      <xdr:colOff>302053</xdr:colOff>
      <xdr:row>60</xdr:row>
      <xdr:rowOff>30463</xdr:rowOff>
    </xdr:to>
    <xdr:pic>
      <xdr:nvPicPr>
        <xdr:cNvPr id="8" name="Picture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7"/>
        <a:stretch>
          <a:fillRect/>
        </a:stretch>
      </xdr:blipFill>
      <xdr:spPr>
        <a:xfrm>
          <a:off x="13503088" y="507626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14</xdr:col>
      <xdr:colOff>552450</xdr:colOff>
      <xdr:row>64</xdr:row>
      <xdr:rowOff>76200</xdr:rowOff>
    </xdr:to>
    <xdr:pic>
      <xdr:nvPicPr>
        <xdr:cNvPr id="2" name="Picture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a:xfrm>
          <a:off x="0" y="5334000"/>
          <a:ext cx="9715500" cy="7315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223"/>
  <sheetViews>
    <sheetView tabSelected="1" view="pageLayout" zoomScale="85" zoomScaleNormal="70" zoomScaleSheetLayoutView="85" zoomScalePageLayoutView="85" workbookViewId="0">
      <selection activeCell="F83" sqref="F83:H83"/>
    </sheetView>
  </sheetViews>
  <sheetFormatPr defaultColWidth="7.5703125" defaultRowHeight="12.75" zeroHeight="1"/>
  <cols>
    <col min="1" max="1" width="4.85546875" style="74" customWidth="1"/>
    <col min="2" max="2" width="7.85546875" style="74" customWidth="1"/>
    <col min="3" max="3" width="9.42578125" style="74" customWidth="1"/>
    <col min="4" max="4" width="9.85546875" style="74" customWidth="1"/>
    <col min="5" max="5" width="6.85546875" style="74" customWidth="1"/>
    <col min="6" max="6" width="9.140625" style="74" customWidth="1"/>
    <col min="7" max="7" width="8.140625" style="74" customWidth="1"/>
    <col min="8" max="8" width="12.7109375" style="74" customWidth="1"/>
    <col min="9" max="9" width="8.7109375" style="74" customWidth="1"/>
    <col min="10" max="10" width="1.140625" style="74" customWidth="1"/>
    <col min="11" max="11" width="8.42578125" style="74" customWidth="1"/>
    <col min="12" max="253" width="9" style="74" customWidth="1"/>
    <col min="254" max="254" width="9" style="75" customWidth="1"/>
    <col min="255" max="255" width="11.28515625" style="74" customWidth="1"/>
    <col min="256" max="256" width="7.5703125" style="75"/>
    <col min="257" max="257" width="4.85546875" style="75" customWidth="1"/>
    <col min="258" max="258" width="7.85546875" style="75" customWidth="1"/>
    <col min="259" max="259" width="7.5703125" style="75" customWidth="1"/>
    <col min="260" max="260" width="8.5703125" style="75" customWidth="1"/>
    <col min="261" max="261" width="11.5703125" style="75" customWidth="1"/>
    <col min="262" max="263" width="9.140625" style="75" customWidth="1"/>
    <col min="264" max="264" width="12.7109375" style="75" customWidth="1"/>
    <col min="265" max="265" width="12.5703125" style="75" customWidth="1"/>
    <col min="266" max="266" width="10.140625" style="75" customWidth="1"/>
    <col min="267" max="267" width="10.5703125" style="75" customWidth="1"/>
    <col min="268" max="509" width="7.5703125" style="75" hidden="1" customWidth="1"/>
    <col min="510" max="510" width="10.42578125" style="75" customWidth="1"/>
    <col min="511" max="511" width="11.28515625" style="75" customWidth="1"/>
    <col min="512" max="512" width="7.5703125" style="75"/>
    <col min="513" max="513" width="4.85546875" style="75" customWidth="1"/>
    <col min="514" max="514" width="7.85546875" style="75" customWidth="1"/>
    <col min="515" max="515" width="7.5703125" style="75" customWidth="1"/>
    <col min="516" max="516" width="8.5703125" style="75" customWidth="1"/>
    <col min="517" max="517" width="11.5703125" style="75" customWidth="1"/>
    <col min="518" max="519" width="9.140625" style="75" customWidth="1"/>
    <col min="520" max="520" width="12.7109375" style="75" customWidth="1"/>
    <col min="521" max="521" width="12.5703125" style="75" customWidth="1"/>
    <col min="522" max="522" width="10.140625" style="75" customWidth="1"/>
    <col min="523" max="523" width="10.5703125" style="75" customWidth="1"/>
    <col min="524" max="765" width="7.5703125" style="75" hidden="1" customWidth="1"/>
    <col min="766" max="766" width="10.42578125" style="75" customWidth="1"/>
    <col min="767" max="767" width="11.28515625" style="75" customWidth="1"/>
    <col min="768" max="768" width="7.5703125" style="75"/>
    <col min="769" max="769" width="4.85546875" style="75" customWidth="1"/>
    <col min="770" max="770" width="7.85546875" style="75" customWidth="1"/>
    <col min="771" max="771" width="7.5703125" style="75" customWidth="1"/>
    <col min="772" max="772" width="8.5703125" style="75" customWidth="1"/>
    <col min="773" max="773" width="11.5703125" style="75" customWidth="1"/>
    <col min="774" max="775" width="9.140625" style="75" customWidth="1"/>
    <col min="776" max="776" width="12.7109375" style="75" customWidth="1"/>
    <col min="777" max="777" width="12.5703125" style="75" customWidth="1"/>
    <col min="778" max="778" width="10.140625" style="75" customWidth="1"/>
    <col min="779" max="779" width="10.5703125" style="75" customWidth="1"/>
    <col min="780" max="1021" width="7.5703125" style="75" hidden="1" customWidth="1"/>
    <col min="1022" max="1022" width="10.42578125" style="75" customWidth="1"/>
    <col min="1023" max="1023" width="11.28515625" style="75" customWidth="1"/>
    <col min="1024" max="1024" width="7.5703125" style="75"/>
    <col min="1025" max="1025" width="4.85546875" style="75" customWidth="1"/>
    <col min="1026" max="1026" width="7.85546875" style="75" customWidth="1"/>
    <col min="1027" max="1027" width="7.5703125" style="75" customWidth="1"/>
    <col min="1028" max="1028" width="8.5703125" style="75" customWidth="1"/>
    <col min="1029" max="1029" width="11.5703125" style="75" customWidth="1"/>
    <col min="1030" max="1031" width="9.140625" style="75" customWidth="1"/>
    <col min="1032" max="1032" width="12.7109375" style="75" customWidth="1"/>
    <col min="1033" max="1033" width="12.5703125" style="75" customWidth="1"/>
    <col min="1034" max="1034" width="10.140625" style="75" customWidth="1"/>
    <col min="1035" max="1035" width="10.5703125" style="75" customWidth="1"/>
    <col min="1036" max="1277" width="7.5703125" style="75" hidden="1" customWidth="1"/>
    <col min="1278" max="1278" width="10.42578125" style="75" customWidth="1"/>
    <col min="1279" max="1279" width="11.28515625" style="75" customWidth="1"/>
    <col min="1280" max="1280" width="7.5703125" style="75"/>
    <col min="1281" max="1281" width="4.85546875" style="75" customWidth="1"/>
    <col min="1282" max="1282" width="7.85546875" style="75" customWidth="1"/>
    <col min="1283" max="1283" width="7.5703125" style="75" customWidth="1"/>
    <col min="1284" max="1284" width="8.5703125" style="75" customWidth="1"/>
    <col min="1285" max="1285" width="11.5703125" style="75" customWidth="1"/>
    <col min="1286" max="1287" width="9.140625" style="75" customWidth="1"/>
    <col min="1288" max="1288" width="12.7109375" style="75" customWidth="1"/>
    <col min="1289" max="1289" width="12.5703125" style="75" customWidth="1"/>
    <col min="1290" max="1290" width="10.140625" style="75" customWidth="1"/>
    <col min="1291" max="1291" width="10.5703125" style="75" customWidth="1"/>
    <col min="1292" max="1533" width="7.5703125" style="75" hidden="1" customWidth="1"/>
    <col min="1534" max="1534" width="10.42578125" style="75" customWidth="1"/>
    <col min="1535" max="1535" width="11.28515625" style="75" customWidth="1"/>
    <col min="1536" max="1536" width="7.5703125" style="75"/>
    <col min="1537" max="1537" width="4.85546875" style="75" customWidth="1"/>
    <col min="1538" max="1538" width="7.85546875" style="75" customWidth="1"/>
    <col min="1539" max="1539" width="7.5703125" style="75" customWidth="1"/>
    <col min="1540" max="1540" width="8.5703125" style="75" customWidth="1"/>
    <col min="1541" max="1541" width="11.5703125" style="75" customWidth="1"/>
    <col min="1542" max="1543" width="9.140625" style="75" customWidth="1"/>
    <col min="1544" max="1544" width="12.7109375" style="75" customWidth="1"/>
    <col min="1545" max="1545" width="12.5703125" style="75" customWidth="1"/>
    <col min="1546" max="1546" width="10.140625" style="75" customWidth="1"/>
    <col min="1547" max="1547" width="10.5703125" style="75" customWidth="1"/>
    <col min="1548" max="1789" width="7.5703125" style="75" hidden="1" customWidth="1"/>
    <col min="1790" max="1790" width="10.42578125" style="75" customWidth="1"/>
    <col min="1791" max="1791" width="11.28515625" style="75" customWidth="1"/>
    <col min="1792" max="1792" width="7.5703125" style="75"/>
    <col min="1793" max="1793" width="4.85546875" style="75" customWidth="1"/>
    <col min="1794" max="1794" width="7.85546875" style="75" customWidth="1"/>
    <col min="1795" max="1795" width="7.5703125" style="75" customWidth="1"/>
    <col min="1796" max="1796" width="8.5703125" style="75" customWidth="1"/>
    <col min="1797" max="1797" width="11.5703125" style="75" customWidth="1"/>
    <col min="1798" max="1799" width="9.140625" style="75" customWidth="1"/>
    <col min="1800" max="1800" width="12.7109375" style="75" customWidth="1"/>
    <col min="1801" max="1801" width="12.5703125" style="75" customWidth="1"/>
    <col min="1802" max="1802" width="10.140625" style="75" customWidth="1"/>
    <col min="1803" max="1803" width="10.5703125" style="75" customWidth="1"/>
    <col min="1804" max="2045" width="7.5703125" style="75" hidden="1" customWidth="1"/>
    <col min="2046" max="2046" width="10.42578125" style="75" customWidth="1"/>
    <col min="2047" max="2047" width="11.28515625" style="75" customWidth="1"/>
    <col min="2048" max="2048" width="7.5703125" style="75"/>
    <col min="2049" max="2049" width="4.85546875" style="75" customWidth="1"/>
    <col min="2050" max="2050" width="7.85546875" style="75" customWidth="1"/>
    <col min="2051" max="2051" width="7.5703125" style="75" customWidth="1"/>
    <col min="2052" max="2052" width="8.5703125" style="75" customWidth="1"/>
    <col min="2053" max="2053" width="11.5703125" style="75" customWidth="1"/>
    <col min="2054" max="2055" width="9.140625" style="75" customWidth="1"/>
    <col min="2056" max="2056" width="12.7109375" style="75" customWidth="1"/>
    <col min="2057" max="2057" width="12.5703125" style="75" customWidth="1"/>
    <col min="2058" max="2058" width="10.140625" style="75" customWidth="1"/>
    <col min="2059" max="2059" width="10.5703125" style="75" customWidth="1"/>
    <col min="2060" max="2301" width="7.5703125" style="75" hidden="1" customWidth="1"/>
    <col min="2302" max="2302" width="10.42578125" style="75" customWidth="1"/>
    <col min="2303" max="2303" width="11.28515625" style="75" customWidth="1"/>
    <col min="2304" max="2304" width="7.5703125" style="75"/>
    <col min="2305" max="2305" width="4.85546875" style="75" customWidth="1"/>
    <col min="2306" max="2306" width="7.85546875" style="75" customWidth="1"/>
    <col min="2307" max="2307" width="7.5703125" style="75" customWidth="1"/>
    <col min="2308" max="2308" width="8.5703125" style="75" customWidth="1"/>
    <col min="2309" max="2309" width="11.5703125" style="75" customWidth="1"/>
    <col min="2310" max="2311" width="9.140625" style="75" customWidth="1"/>
    <col min="2312" max="2312" width="12.7109375" style="75" customWidth="1"/>
    <col min="2313" max="2313" width="12.5703125" style="75" customWidth="1"/>
    <col min="2314" max="2314" width="10.140625" style="75" customWidth="1"/>
    <col min="2315" max="2315" width="10.5703125" style="75" customWidth="1"/>
    <col min="2316" max="2557" width="7.5703125" style="75" hidden="1" customWidth="1"/>
    <col min="2558" max="2558" width="10.42578125" style="75" customWidth="1"/>
    <col min="2559" max="2559" width="11.28515625" style="75" customWidth="1"/>
    <col min="2560" max="2560" width="7.5703125" style="75"/>
    <col min="2561" max="2561" width="4.85546875" style="75" customWidth="1"/>
    <col min="2562" max="2562" width="7.85546875" style="75" customWidth="1"/>
    <col min="2563" max="2563" width="7.5703125" style="75" customWidth="1"/>
    <col min="2564" max="2564" width="8.5703125" style="75" customWidth="1"/>
    <col min="2565" max="2565" width="11.5703125" style="75" customWidth="1"/>
    <col min="2566" max="2567" width="9.140625" style="75" customWidth="1"/>
    <col min="2568" max="2568" width="12.7109375" style="75" customWidth="1"/>
    <col min="2569" max="2569" width="12.5703125" style="75" customWidth="1"/>
    <col min="2570" max="2570" width="10.140625" style="75" customWidth="1"/>
    <col min="2571" max="2571" width="10.5703125" style="75" customWidth="1"/>
    <col min="2572" max="2813" width="7.5703125" style="75" hidden="1" customWidth="1"/>
    <col min="2814" max="2814" width="10.42578125" style="75" customWidth="1"/>
    <col min="2815" max="2815" width="11.28515625" style="75" customWidth="1"/>
    <col min="2816" max="2816" width="7.5703125" style="75"/>
    <col min="2817" max="2817" width="4.85546875" style="75" customWidth="1"/>
    <col min="2818" max="2818" width="7.85546875" style="75" customWidth="1"/>
    <col min="2819" max="2819" width="7.5703125" style="75" customWidth="1"/>
    <col min="2820" max="2820" width="8.5703125" style="75" customWidth="1"/>
    <col min="2821" max="2821" width="11.5703125" style="75" customWidth="1"/>
    <col min="2822" max="2823" width="9.140625" style="75" customWidth="1"/>
    <col min="2824" max="2824" width="12.7109375" style="75" customWidth="1"/>
    <col min="2825" max="2825" width="12.5703125" style="75" customWidth="1"/>
    <col min="2826" max="2826" width="10.140625" style="75" customWidth="1"/>
    <col min="2827" max="2827" width="10.5703125" style="75" customWidth="1"/>
    <col min="2828" max="3069" width="7.5703125" style="75" hidden="1" customWidth="1"/>
    <col min="3070" max="3070" width="10.42578125" style="75" customWidth="1"/>
    <col min="3071" max="3071" width="11.28515625" style="75" customWidth="1"/>
    <col min="3072" max="3072" width="7.5703125" style="75"/>
    <col min="3073" max="3073" width="4.85546875" style="75" customWidth="1"/>
    <col min="3074" max="3074" width="7.85546875" style="75" customWidth="1"/>
    <col min="3075" max="3075" width="7.5703125" style="75" customWidth="1"/>
    <col min="3076" max="3076" width="8.5703125" style="75" customWidth="1"/>
    <col min="3077" max="3077" width="11.5703125" style="75" customWidth="1"/>
    <col min="3078" max="3079" width="9.140625" style="75" customWidth="1"/>
    <col min="3080" max="3080" width="12.7109375" style="75" customWidth="1"/>
    <col min="3081" max="3081" width="12.5703125" style="75" customWidth="1"/>
    <col min="3082" max="3082" width="10.140625" style="75" customWidth="1"/>
    <col min="3083" max="3083" width="10.5703125" style="75" customWidth="1"/>
    <col min="3084" max="3325" width="7.5703125" style="75" hidden="1" customWidth="1"/>
    <col min="3326" max="3326" width="10.42578125" style="75" customWidth="1"/>
    <col min="3327" max="3327" width="11.28515625" style="75" customWidth="1"/>
    <col min="3328" max="3328" width="7.5703125" style="75"/>
    <col min="3329" max="3329" width="4.85546875" style="75" customWidth="1"/>
    <col min="3330" max="3330" width="7.85546875" style="75" customWidth="1"/>
    <col min="3331" max="3331" width="7.5703125" style="75" customWidth="1"/>
    <col min="3332" max="3332" width="8.5703125" style="75" customWidth="1"/>
    <col min="3333" max="3333" width="11.5703125" style="75" customWidth="1"/>
    <col min="3334" max="3335" width="9.140625" style="75" customWidth="1"/>
    <col min="3336" max="3336" width="12.7109375" style="75" customWidth="1"/>
    <col min="3337" max="3337" width="12.5703125" style="75" customWidth="1"/>
    <col min="3338" max="3338" width="10.140625" style="75" customWidth="1"/>
    <col min="3339" max="3339" width="10.5703125" style="75" customWidth="1"/>
    <col min="3340" max="3581" width="7.5703125" style="75" hidden="1" customWidth="1"/>
    <col min="3582" max="3582" width="10.42578125" style="75" customWidth="1"/>
    <col min="3583" max="3583" width="11.28515625" style="75" customWidth="1"/>
    <col min="3584" max="3584" width="7.5703125" style="75"/>
    <col min="3585" max="3585" width="4.85546875" style="75" customWidth="1"/>
    <col min="3586" max="3586" width="7.85546875" style="75" customWidth="1"/>
    <col min="3587" max="3587" width="7.5703125" style="75" customWidth="1"/>
    <col min="3588" max="3588" width="8.5703125" style="75" customWidth="1"/>
    <col min="3589" max="3589" width="11.5703125" style="75" customWidth="1"/>
    <col min="3590" max="3591" width="9.140625" style="75" customWidth="1"/>
    <col min="3592" max="3592" width="12.7109375" style="75" customWidth="1"/>
    <col min="3593" max="3593" width="12.5703125" style="75" customWidth="1"/>
    <col min="3594" max="3594" width="10.140625" style="75" customWidth="1"/>
    <col min="3595" max="3595" width="10.5703125" style="75" customWidth="1"/>
    <col min="3596" max="3837" width="7.5703125" style="75" hidden="1" customWidth="1"/>
    <col min="3838" max="3838" width="10.42578125" style="75" customWidth="1"/>
    <col min="3839" max="3839" width="11.28515625" style="75" customWidth="1"/>
    <col min="3840" max="3840" width="7.5703125" style="75"/>
    <col min="3841" max="3841" width="4.85546875" style="75" customWidth="1"/>
    <col min="3842" max="3842" width="7.85546875" style="75" customWidth="1"/>
    <col min="3843" max="3843" width="7.5703125" style="75" customWidth="1"/>
    <col min="3844" max="3844" width="8.5703125" style="75" customWidth="1"/>
    <col min="3845" max="3845" width="11.5703125" style="75" customWidth="1"/>
    <col min="3846" max="3847" width="9.140625" style="75" customWidth="1"/>
    <col min="3848" max="3848" width="12.7109375" style="75" customWidth="1"/>
    <col min="3849" max="3849" width="12.5703125" style="75" customWidth="1"/>
    <col min="3850" max="3850" width="10.140625" style="75" customWidth="1"/>
    <col min="3851" max="3851" width="10.5703125" style="75" customWidth="1"/>
    <col min="3852" max="4093" width="7.5703125" style="75" hidden="1" customWidth="1"/>
    <col min="4094" max="4094" width="10.42578125" style="75" customWidth="1"/>
    <col min="4095" max="4095" width="11.28515625" style="75" customWidth="1"/>
    <col min="4096" max="4096" width="7.5703125" style="75"/>
    <col min="4097" max="4097" width="4.85546875" style="75" customWidth="1"/>
    <col min="4098" max="4098" width="7.85546875" style="75" customWidth="1"/>
    <col min="4099" max="4099" width="7.5703125" style="75" customWidth="1"/>
    <col min="4100" max="4100" width="8.5703125" style="75" customWidth="1"/>
    <col min="4101" max="4101" width="11.5703125" style="75" customWidth="1"/>
    <col min="4102" max="4103" width="9.140625" style="75" customWidth="1"/>
    <col min="4104" max="4104" width="12.7109375" style="75" customWidth="1"/>
    <col min="4105" max="4105" width="12.5703125" style="75" customWidth="1"/>
    <col min="4106" max="4106" width="10.140625" style="75" customWidth="1"/>
    <col min="4107" max="4107" width="10.5703125" style="75" customWidth="1"/>
    <col min="4108" max="4349" width="7.5703125" style="75" hidden="1" customWidth="1"/>
    <col min="4350" max="4350" width="10.42578125" style="75" customWidth="1"/>
    <col min="4351" max="4351" width="11.28515625" style="75" customWidth="1"/>
    <col min="4352" max="4352" width="7.5703125" style="75"/>
    <col min="4353" max="4353" width="4.85546875" style="75" customWidth="1"/>
    <col min="4354" max="4354" width="7.85546875" style="75" customWidth="1"/>
    <col min="4355" max="4355" width="7.5703125" style="75" customWidth="1"/>
    <col min="4356" max="4356" width="8.5703125" style="75" customWidth="1"/>
    <col min="4357" max="4357" width="11.5703125" style="75" customWidth="1"/>
    <col min="4358" max="4359" width="9.140625" style="75" customWidth="1"/>
    <col min="4360" max="4360" width="12.7109375" style="75" customWidth="1"/>
    <col min="4361" max="4361" width="12.5703125" style="75" customWidth="1"/>
    <col min="4362" max="4362" width="10.140625" style="75" customWidth="1"/>
    <col min="4363" max="4363" width="10.5703125" style="75" customWidth="1"/>
    <col min="4364" max="4605" width="7.5703125" style="75" hidden="1" customWidth="1"/>
    <col min="4606" max="4606" width="10.42578125" style="75" customWidth="1"/>
    <col min="4607" max="4607" width="11.28515625" style="75" customWidth="1"/>
    <col min="4608" max="4608" width="7.5703125" style="75"/>
    <col min="4609" max="4609" width="4.85546875" style="75" customWidth="1"/>
    <col min="4610" max="4610" width="7.85546875" style="75" customWidth="1"/>
    <col min="4611" max="4611" width="7.5703125" style="75" customWidth="1"/>
    <col min="4612" max="4612" width="8.5703125" style="75" customWidth="1"/>
    <col min="4613" max="4613" width="11.5703125" style="75" customWidth="1"/>
    <col min="4614" max="4615" width="9.140625" style="75" customWidth="1"/>
    <col min="4616" max="4616" width="12.7109375" style="75" customWidth="1"/>
    <col min="4617" max="4617" width="12.5703125" style="75" customWidth="1"/>
    <col min="4618" max="4618" width="10.140625" style="75" customWidth="1"/>
    <col min="4619" max="4619" width="10.5703125" style="75" customWidth="1"/>
    <col min="4620" max="4861" width="7.5703125" style="75" hidden="1" customWidth="1"/>
    <col min="4862" max="4862" width="10.42578125" style="75" customWidth="1"/>
    <col min="4863" max="4863" width="11.28515625" style="75" customWidth="1"/>
    <col min="4864" max="4864" width="7.5703125" style="75"/>
    <col min="4865" max="4865" width="4.85546875" style="75" customWidth="1"/>
    <col min="4866" max="4866" width="7.85546875" style="75" customWidth="1"/>
    <col min="4867" max="4867" width="7.5703125" style="75" customWidth="1"/>
    <col min="4868" max="4868" width="8.5703125" style="75" customWidth="1"/>
    <col min="4869" max="4869" width="11.5703125" style="75" customWidth="1"/>
    <col min="4870" max="4871" width="9.140625" style="75" customWidth="1"/>
    <col min="4872" max="4872" width="12.7109375" style="75" customWidth="1"/>
    <col min="4873" max="4873" width="12.5703125" style="75" customWidth="1"/>
    <col min="4874" max="4874" width="10.140625" style="75" customWidth="1"/>
    <col min="4875" max="4875" width="10.5703125" style="75" customWidth="1"/>
    <col min="4876" max="5117" width="7.5703125" style="75" hidden="1" customWidth="1"/>
    <col min="5118" max="5118" width="10.42578125" style="75" customWidth="1"/>
    <col min="5119" max="5119" width="11.28515625" style="75" customWidth="1"/>
    <col min="5120" max="5120" width="7.5703125" style="75"/>
    <col min="5121" max="5121" width="4.85546875" style="75" customWidth="1"/>
    <col min="5122" max="5122" width="7.85546875" style="75" customWidth="1"/>
    <col min="5123" max="5123" width="7.5703125" style="75" customWidth="1"/>
    <col min="5124" max="5124" width="8.5703125" style="75" customWidth="1"/>
    <col min="5125" max="5125" width="11.5703125" style="75" customWidth="1"/>
    <col min="5126" max="5127" width="9.140625" style="75" customWidth="1"/>
    <col min="5128" max="5128" width="12.7109375" style="75" customWidth="1"/>
    <col min="5129" max="5129" width="12.5703125" style="75" customWidth="1"/>
    <col min="5130" max="5130" width="10.140625" style="75" customWidth="1"/>
    <col min="5131" max="5131" width="10.5703125" style="75" customWidth="1"/>
    <col min="5132" max="5373" width="7.5703125" style="75" hidden="1" customWidth="1"/>
    <col min="5374" max="5374" width="10.42578125" style="75" customWidth="1"/>
    <col min="5375" max="5375" width="11.28515625" style="75" customWidth="1"/>
    <col min="5376" max="5376" width="7.5703125" style="75"/>
    <col min="5377" max="5377" width="4.85546875" style="75" customWidth="1"/>
    <col min="5378" max="5378" width="7.85546875" style="75" customWidth="1"/>
    <col min="5379" max="5379" width="7.5703125" style="75" customWidth="1"/>
    <col min="5380" max="5380" width="8.5703125" style="75" customWidth="1"/>
    <col min="5381" max="5381" width="11.5703125" style="75" customWidth="1"/>
    <col min="5382" max="5383" width="9.140625" style="75" customWidth="1"/>
    <col min="5384" max="5384" width="12.7109375" style="75" customWidth="1"/>
    <col min="5385" max="5385" width="12.5703125" style="75" customWidth="1"/>
    <col min="5386" max="5386" width="10.140625" style="75" customWidth="1"/>
    <col min="5387" max="5387" width="10.5703125" style="75" customWidth="1"/>
    <col min="5388" max="5629" width="7.5703125" style="75" hidden="1" customWidth="1"/>
    <col min="5630" max="5630" width="10.42578125" style="75" customWidth="1"/>
    <col min="5631" max="5631" width="11.28515625" style="75" customWidth="1"/>
    <col min="5632" max="5632" width="7.5703125" style="75"/>
    <col min="5633" max="5633" width="4.85546875" style="75" customWidth="1"/>
    <col min="5634" max="5634" width="7.85546875" style="75" customWidth="1"/>
    <col min="5635" max="5635" width="7.5703125" style="75" customWidth="1"/>
    <col min="5636" max="5636" width="8.5703125" style="75" customWidth="1"/>
    <col min="5637" max="5637" width="11.5703125" style="75" customWidth="1"/>
    <col min="5638" max="5639" width="9.140625" style="75" customWidth="1"/>
    <col min="5640" max="5640" width="12.7109375" style="75" customWidth="1"/>
    <col min="5641" max="5641" width="12.5703125" style="75" customWidth="1"/>
    <col min="5642" max="5642" width="10.140625" style="75" customWidth="1"/>
    <col min="5643" max="5643" width="10.5703125" style="75" customWidth="1"/>
    <col min="5644" max="5885" width="7.5703125" style="75" hidden="1" customWidth="1"/>
    <col min="5886" max="5886" width="10.42578125" style="75" customWidth="1"/>
    <col min="5887" max="5887" width="11.28515625" style="75" customWidth="1"/>
    <col min="5888" max="5888" width="7.5703125" style="75"/>
    <col min="5889" max="5889" width="4.85546875" style="75" customWidth="1"/>
    <col min="5890" max="5890" width="7.85546875" style="75" customWidth="1"/>
    <col min="5891" max="5891" width="7.5703125" style="75" customWidth="1"/>
    <col min="5892" max="5892" width="8.5703125" style="75" customWidth="1"/>
    <col min="5893" max="5893" width="11.5703125" style="75" customWidth="1"/>
    <col min="5894" max="5895" width="9.140625" style="75" customWidth="1"/>
    <col min="5896" max="5896" width="12.7109375" style="75" customWidth="1"/>
    <col min="5897" max="5897" width="12.5703125" style="75" customWidth="1"/>
    <col min="5898" max="5898" width="10.140625" style="75" customWidth="1"/>
    <col min="5899" max="5899" width="10.5703125" style="75" customWidth="1"/>
    <col min="5900" max="6141" width="7.5703125" style="75" hidden="1" customWidth="1"/>
    <col min="6142" max="6142" width="10.42578125" style="75" customWidth="1"/>
    <col min="6143" max="6143" width="11.28515625" style="75" customWidth="1"/>
    <col min="6144" max="6144" width="7.5703125" style="75"/>
    <col min="6145" max="6145" width="4.85546875" style="75" customWidth="1"/>
    <col min="6146" max="6146" width="7.85546875" style="75" customWidth="1"/>
    <col min="6147" max="6147" width="7.5703125" style="75" customWidth="1"/>
    <col min="6148" max="6148" width="8.5703125" style="75" customWidth="1"/>
    <col min="6149" max="6149" width="11.5703125" style="75" customWidth="1"/>
    <col min="6150" max="6151" width="9.140625" style="75" customWidth="1"/>
    <col min="6152" max="6152" width="12.7109375" style="75" customWidth="1"/>
    <col min="6153" max="6153" width="12.5703125" style="75" customWidth="1"/>
    <col min="6154" max="6154" width="10.140625" style="75" customWidth="1"/>
    <col min="6155" max="6155" width="10.5703125" style="75" customWidth="1"/>
    <col min="6156" max="6397" width="7.5703125" style="75" hidden="1" customWidth="1"/>
    <col min="6398" max="6398" width="10.42578125" style="75" customWidth="1"/>
    <col min="6399" max="6399" width="11.28515625" style="75" customWidth="1"/>
    <col min="6400" max="6400" width="7.5703125" style="75"/>
    <col min="6401" max="6401" width="4.85546875" style="75" customWidth="1"/>
    <col min="6402" max="6402" width="7.85546875" style="75" customWidth="1"/>
    <col min="6403" max="6403" width="7.5703125" style="75" customWidth="1"/>
    <col min="6404" max="6404" width="8.5703125" style="75" customWidth="1"/>
    <col min="6405" max="6405" width="11.5703125" style="75" customWidth="1"/>
    <col min="6406" max="6407" width="9.140625" style="75" customWidth="1"/>
    <col min="6408" max="6408" width="12.7109375" style="75" customWidth="1"/>
    <col min="6409" max="6409" width="12.5703125" style="75" customWidth="1"/>
    <col min="6410" max="6410" width="10.140625" style="75" customWidth="1"/>
    <col min="6411" max="6411" width="10.5703125" style="75" customWidth="1"/>
    <col min="6412" max="6653" width="7.5703125" style="75" hidden="1" customWidth="1"/>
    <col min="6654" max="6654" width="10.42578125" style="75" customWidth="1"/>
    <col min="6655" max="6655" width="11.28515625" style="75" customWidth="1"/>
    <col min="6656" max="6656" width="7.5703125" style="75"/>
    <col min="6657" max="6657" width="4.85546875" style="75" customWidth="1"/>
    <col min="6658" max="6658" width="7.85546875" style="75" customWidth="1"/>
    <col min="6659" max="6659" width="7.5703125" style="75" customWidth="1"/>
    <col min="6660" max="6660" width="8.5703125" style="75" customWidth="1"/>
    <col min="6661" max="6661" width="11.5703125" style="75" customWidth="1"/>
    <col min="6662" max="6663" width="9.140625" style="75" customWidth="1"/>
    <col min="6664" max="6664" width="12.7109375" style="75" customWidth="1"/>
    <col min="6665" max="6665" width="12.5703125" style="75" customWidth="1"/>
    <col min="6666" max="6666" width="10.140625" style="75" customWidth="1"/>
    <col min="6667" max="6667" width="10.5703125" style="75" customWidth="1"/>
    <col min="6668" max="6909" width="7.5703125" style="75" hidden="1" customWidth="1"/>
    <col min="6910" max="6910" width="10.42578125" style="75" customWidth="1"/>
    <col min="6911" max="6911" width="11.28515625" style="75" customWidth="1"/>
    <col min="6912" max="6912" width="7.5703125" style="75"/>
    <col min="6913" max="6913" width="4.85546875" style="75" customWidth="1"/>
    <col min="6914" max="6914" width="7.85546875" style="75" customWidth="1"/>
    <col min="6915" max="6915" width="7.5703125" style="75" customWidth="1"/>
    <col min="6916" max="6916" width="8.5703125" style="75" customWidth="1"/>
    <col min="6917" max="6917" width="11.5703125" style="75" customWidth="1"/>
    <col min="6918" max="6919" width="9.140625" style="75" customWidth="1"/>
    <col min="6920" max="6920" width="12.7109375" style="75" customWidth="1"/>
    <col min="6921" max="6921" width="12.5703125" style="75" customWidth="1"/>
    <col min="6922" max="6922" width="10.140625" style="75" customWidth="1"/>
    <col min="6923" max="6923" width="10.5703125" style="75" customWidth="1"/>
    <col min="6924" max="7165" width="7.5703125" style="75" hidden="1" customWidth="1"/>
    <col min="7166" max="7166" width="10.42578125" style="75" customWidth="1"/>
    <col min="7167" max="7167" width="11.28515625" style="75" customWidth="1"/>
    <col min="7168" max="7168" width="7.5703125" style="75"/>
    <col min="7169" max="7169" width="4.85546875" style="75" customWidth="1"/>
    <col min="7170" max="7170" width="7.85546875" style="75" customWidth="1"/>
    <col min="7171" max="7171" width="7.5703125" style="75" customWidth="1"/>
    <col min="7172" max="7172" width="8.5703125" style="75" customWidth="1"/>
    <col min="7173" max="7173" width="11.5703125" style="75" customWidth="1"/>
    <col min="7174" max="7175" width="9.140625" style="75" customWidth="1"/>
    <col min="7176" max="7176" width="12.7109375" style="75" customWidth="1"/>
    <col min="7177" max="7177" width="12.5703125" style="75" customWidth="1"/>
    <col min="7178" max="7178" width="10.140625" style="75" customWidth="1"/>
    <col min="7179" max="7179" width="10.5703125" style="75" customWidth="1"/>
    <col min="7180" max="7421" width="7.5703125" style="75" hidden="1" customWidth="1"/>
    <col min="7422" max="7422" width="10.42578125" style="75" customWidth="1"/>
    <col min="7423" max="7423" width="11.28515625" style="75" customWidth="1"/>
    <col min="7424" max="7424" width="7.5703125" style="75"/>
    <col min="7425" max="7425" width="4.85546875" style="75" customWidth="1"/>
    <col min="7426" max="7426" width="7.85546875" style="75" customWidth="1"/>
    <col min="7427" max="7427" width="7.5703125" style="75" customWidth="1"/>
    <col min="7428" max="7428" width="8.5703125" style="75" customWidth="1"/>
    <col min="7429" max="7429" width="11.5703125" style="75" customWidth="1"/>
    <col min="7430" max="7431" width="9.140625" style="75" customWidth="1"/>
    <col min="7432" max="7432" width="12.7109375" style="75" customWidth="1"/>
    <col min="7433" max="7433" width="12.5703125" style="75" customWidth="1"/>
    <col min="7434" max="7434" width="10.140625" style="75" customWidth="1"/>
    <col min="7435" max="7435" width="10.5703125" style="75" customWidth="1"/>
    <col min="7436" max="7677" width="7.5703125" style="75" hidden="1" customWidth="1"/>
    <col min="7678" max="7678" width="10.42578125" style="75" customWidth="1"/>
    <col min="7679" max="7679" width="11.28515625" style="75" customWidth="1"/>
    <col min="7680" max="7680" width="7.5703125" style="75"/>
    <col min="7681" max="7681" width="4.85546875" style="75" customWidth="1"/>
    <col min="7682" max="7682" width="7.85546875" style="75" customWidth="1"/>
    <col min="7683" max="7683" width="7.5703125" style="75" customWidth="1"/>
    <col min="7684" max="7684" width="8.5703125" style="75" customWidth="1"/>
    <col min="7685" max="7685" width="11.5703125" style="75" customWidth="1"/>
    <col min="7686" max="7687" width="9.140625" style="75" customWidth="1"/>
    <col min="7688" max="7688" width="12.7109375" style="75" customWidth="1"/>
    <col min="7689" max="7689" width="12.5703125" style="75" customWidth="1"/>
    <col min="7690" max="7690" width="10.140625" style="75" customWidth="1"/>
    <col min="7691" max="7691" width="10.5703125" style="75" customWidth="1"/>
    <col min="7692" max="7933" width="7.5703125" style="75" hidden="1" customWidth="1"/>
    <col min="7934" max="7934" width="10.42578125" style="75" customWidth="1"/>
    <col min="7935" max="7935" width="11.28515625" style="75" customWidth="1"/>
    <col min="7936" max="7936" width="7.5703125" style="75"/>
    <col min="7937" max="7937" width="4.85546875" style="75" customWidth="1"/>
    <col min="7938" max="7938" width="7.85546875" style="75" customWidth="1"/>
    <col min="7939" max="7939" width="7.5703125" style="75" customWidth="1"/>
    <col min="7940" max="7940" width="8.5703125" style="75" customWidth="1"/>
    <col min="7941" max="7941" width="11.5703125" style="75" customWidth="1"/>
    <col min="7942" max="7943" width="9.140625" style="75" customWidth="1"/>
    <col min="7944" max="7944" width="12.7109375" style="75" customWidth="1"/>
    <col min="7945" max="7945" width="12.5703125" style="75" customWidth="1"/>
    <col min="7946" max="7946" width="10.140625" style="75" customWidth="1"/>
    <col min="7947" max="7947" width="10.5703125" style="75" customWidth="1"/>
    <col min="7948" max="8189" width="7.5703125" style="75" hidden="1" customWidth="1"/>
    <col min="8190" max="8190" width="10.42578125" style="75" customWidth="1"/>
    <col min="8191" max="8191" width="11.28515625" style="75" customWidth="1"/>
    <col min="8192" max="8192" width="7.5703125" style="75"/>
    <col min="8193" max="8193" width="4.85546875" style="75" customWidth="1"/>
    <col min="8194" max="8194" width="7.85546875" style="75" customWidth="1"/>
    <col min="8195" max="8195" width="7.5703125" style="75" customWidth="1"/>
    <col min="8196" max="8196" width="8.5703125" style="75" customWidth="1"/>
    <col min="8197" max="8197" width="11.5703125" style="75" customWidth="1"/>
    <col min="8198" max="8199" width="9.140625" style="75" customWidth="1"/>
    <col min="8200" max="8200" width="12.7109375" style="75" customWidth="1"/>
    <col min="8201" max="8201" width="12.5703125" style="75" customWidth="1"/>
    <col min="8202" max="8202" width="10.140625" style="75" customWidth="1"/>
    <col min="8203" max="8203" width="10.5703125" style="75" customWidth="1"/>
    <col min="8204" max="8445" width="7.5703125" style="75" hidden="1" customWidth="1"/>
    <col min="8446" max="8446" width="10.42578125" style="75" customWidth="1"/>
    <col min="8447" max="8447" width="11.28515625" style="75" customWidth="1"/>
    <col min="8448" max="8448" width="7.5703125" style="75"/>
    <col min="8449" max="8449" width="4.85546875" style="75" customWidth="1"/>
    <col min="8450" max="8450" width="7.85546875" style="75" customWidth="1"/>
    <col min="8451" max="8451" width="7.5703125" style="75" customWidth="1"/>
    <col min="8452" max="8452" width="8.5703125" style="75" customWidth="1"/>
    <col min="8453" max="8453" width="11.5703125" style="75" customWidth="1"/>
    <col min="8454" max="8455" width="9.140625" style="75" customWidth="1"/>
    <col min="8456" max="8456" width="12.7109375" style="75" customWidth="1"/>
    <col min="8457" max="8457" width="12.5703125" style="75" customWidth="1"/>
    <col min="8458" max="8458" width="10.140625" style="75" customWidth="1"/>
    <col min="8459" max="8459" width="10.5703125" style="75" customWidth="1"/>
    <col min="8460" max="8701" width="7.5703125" style="75" hidden="1" customWidth="1"/>
    <col min="8702" max="8702" width="10.42578125" style="75" customWidth="1"/>
    <col min="8703" max="8703" width="11.28515625" style="75" customWidth="1"/>
    <col min="8704" max="8704" width="7.5703125" style="75"/>
    <col min="8705" max="8705" width="4.85546875" style="75" customWidth="1"/>
    <col min="8706" max="8706" width="7.85546875" style="75" customWidth="1"/>
    <col min="8707" max="8707" width="7.5703125" style="75" customWidth="1"/>
    <col min="8708" max="8708" width="8.5703125" style="75" customWidth="1"/>
    <col min="8709" max="8709" width="11.5703125" style="75" customWidth="1"/>
    <col min="8710" max="8711" width="9.140625" style="75" customWidth="1"/>
    <col min="8712" max="8712" width="12.7109375" style="75" customWidth="1"/>
    <col min="8713" max="8713" width="12.5703125" style="75" customWidth="1"/>
    <col min="8714" max="8714" width="10.140625" style="75" customWidth="1"/>
    <col min="8715" max="8715" width="10.5703125" style="75" customWidth="1"/>
    <col min="8716" max="8957" width="7.5703125" style="75" hidden="1" customWidth="1"/>
    <col min="8958" max="8958" width="10.42578125" style="75" customWidth="1"/>
    <col min="8959" max="8959" width="11.28515625" style="75" customWidth="1"/>
    <col min="8960" max="8960" width="7.5703125" style="75"/>
    <col min="8961" max="8961" width="4.85546875" style="75" customWidth="1"/>
    <col min="8962" max="8962" width="7.85546875" style="75" customWidth="1"/>
    <col min="8963" max="8963" width="7.5703125" style="75" customWidth="1"/>
    <col min="8964" max="8964" width="8.5703125" style="75" customWidth="1"/>
    <col min="8965" max="8965" width="11.5703125" style="75" customWidth="1"/>
    <col min="8966" max="8967" width="9.140625" style="75" customWidth="1"/>
    <col min="8968" max="8968" width="12.7109375" style="75" customWidth="1"/>
    <col min="8969" max="8969" width="12.5703125" style="75" customWidth="1"/>
    <col min="8970" max="8970" width="10.140625" style="75" customWidth="1"/>
    <col min="8971" max="8971" width="10.5703125" style="75" customWidth="1"/>
    <col min="8972" max="9213" width="7.5703125" style="75" hidden="1" customWidth="1"/>
    <col min="9214" max="9214" width="10.42578125" style="75" customWidth="1"/>
    <col min="9215" max="9215" width="11.28515625" style="75" customWidth="1"/>
    <col min="9216" max="9216" width="7.5703125" style="75"/>
    <col min="9217" max="9217" width="4.85546875" style="75" customWidth="1"/>
    <col min="9218" max="9218" width="7.85546875" style="75" customWidth="1"/>
    <col min="9219" max="9219" width="7.5703125" style="75" customWidth="1"/>
    <col min="9220" max="9220" width="8.5703125" style="75" customWidth="1"/>
    <col min="9221" max="9221" width="11.5703125" style="75" customWidth="1"/>
    <col min="9222" max="9223" width="9.140625" style="75" customWidth="1"/>
    <col min="9224" max="9224" width="12.7109375" style="75" customWidth="1"/>
    <col min="9225" max="9225" width="12.5703125" style="75" customWidth="1"/>
    <col min="9226" max="9226" width="10.140625" style="75" customWidth="1"/>
    <col min="9227" max="9227" width="10.5703125" style="75" customWidth="1"/>
    <col min="9228" max="9469" width="7.5703125" style="75" hidden="1" customWidth="1"/>
    <col min="9470" max="9470" width="10.42578125" style="75" customWidth="1"/>
    <col min="9471" max="9471" width="11.28515625" style="75" customWidth="1"/>
    <col min="9472" max="9472" width="7.5703125" style="75"/>
    <col min="9473" max="9473" width="4.85546875" style="75" customWidth="1"/>
    <col min="9474" max="9474" width="7.85546875" style="75" customWidth="1"/>
    <col min="9475" max="9475" width="7.5703125" style="75" customWidth="1"/>
    <col min="9476" max="9476" width="8.5703125" style="75" customWidth="1"/>
    <col min="9477" max="9477" width="11.5703125" style="75" customWidth="1"/>
    <col min="9478" max="9479" width="9.140625" style="75" customWidth="1"/>
    <col min="9480" max="9480" width="12.7109375" style="75" customWidth="1"/>
    <col min="9481" max="9481" width="12.5703125" style="75" customWidth="1"/>
    <col min="9482" max="9482" width="10.140625" style="75" customWidth="1"/>
    <col min="9483" max="9483" width="10.5703125" style="75" customWidth="1"/>
    <col min="9484" max="9725" width="7.5703125" style="75" hidden="1" customWidth="1"/>
    <col min="9726" max="9726" width="10.42578125" style="75" customWidth="1"/>
    <col min="9727" max="9727" width="11.28515625" style="75" customWidth="1"/>
    <col min="9728" max="9728" width="7.5703125" style="75"/>
    <col min="9729" max="9729" width="4.85546875" style="75" customWidth="1"/>
    <col min="9730" max="9730" width="7.85546875" style="75" customWidth="1"/>
    <col min="9731" max="9731" width="7.5703125" style="75" customWidth="1"/>
    <col min="9732" max="9732" width="8.5703125" style="75" customWidth="1"/>
    <col min="9733" max="9733" width="11.5703125" style="75" customWidth="1"/>
    <col min="9734" max="9735" width="9.140625" style="75" customWidth="1"/>
    <col min="9736" max="9736" width="12.7109375" style="75" customWidth="1"/>
    <col min="9737" max="9737" width="12.5703125" style="75" customWidth="1"/>
    <col min="9738" max="9738" width="10.140625" style="75" customWidth="1"/>
    <col min="9739" max="9739" width="10.5703125" style="75" customWidth="1"/>
    <col min="9740" max="9981" width="7.5703125" style="75" hidden="1" customWidth="1"/>
    <col min="9982" max="9982" width="10.42578125" style="75" customWidth="1"/>
    <col min="9983" max="9983" width="11.28515625" style="75" customWidth="1"/>
    <col min="9984" max="9984" width="7.5703125" style="75"/>
    <col min="9985" max="9985" width="4.85546875" style="75" customWidth="1"/>
    <col min="9986" max="9986" width="7.85546875" style="75" customWidth="1"/>
    <col min="9987" max="9987" width="7.5703125" style="75" customWidth="1"/>
    <col min="9988" max="9988" width="8.5703125" style="75" customWidth="1"/>
    <col min="9989" max="9989" width="11.5703125" style="75" customWidth="1"/>
    <col min="9990" max="9991" width="9.140625" style="75" customWidth="1"/>
    <col min="9992" max="9992" width="12.7109375" style="75" customWidth="1"/>
    <col min="9993" max="9993" width="12.5703125" style="75" customWidth="1"/>
    <col min="9994" max="9994" width="10.140625" style="75" customWidth="1"/>
    <col min="9995" max="9995" width="10.5703125" style="75" customWidth="1"/>
    <col min="9996" max="10237" width="7.5703125" style="75" hidden="1" customWidth="1"/>
    <col min="10238" max="10238" width="10.42578125" style="75" customWidth="1"/>
    <col min="10239" max="10239" width="11.28515625" style="75" customWidth="1"/>
    <col min="10240" max="10240" width="7.5703125" style="75"/>
    <col min="10241" max="10241" width="4.85546875" style="75" customWidth="1"/>
    <col min="10242" max="10242" width="7.85546875" style="75" customWidth="1"/>
    <col min="10243" max="10243" width="7.5703125" style="75" customWidth="1"/>
    <col min="10244" max="10244" width="8.5703125" style="75" customWidth="1"/>
    <col min="10245" max="10245" width="11.5703125" style="75" customWidth="1"/>
    <col min="10246" max="10247" width="9.140625" style="75" customWidth="1"/>
    <col min="10248" max="10248" width="12.7109375" style="75" customWidth="1"/>
    <col min="10249" max="10249" width="12.5703125" style="75" customWidth="1"/>
    <col min="10250" max="10250" width="10.140625" style="75" customWidth="1"/>
    <col min="10251" max="10251" width="10.5703125" style="75" customWidth="1"/>
    <col min="10252" max="10493" width="7.5703125" style="75" hidden="1" customWidth="1"/>
    <col min="10494" max="10494" width="10.42578125" style="75" customWidth="1"/>
    <col min="10495" max="10495" width="11.28515625" style="75" customWidth="1"/>
    <col min="10496" max="10496" width="7.5703125" style="75"/>
    <col min="10497" max="10497" width="4.85546875" style="75" customWidth="1"/>
    <col min="10498" max="10498" width="7.85546875" style="75" customWidth="1"/>
    <col min="10499" max="10499" width="7.5703125" style="75" customWidth="1"/>
    <col min="10500" max="10500" width="8.5703125" style="75" customWidth="1"/>
    <col min="10501" max="10501" width="11.5703125" style="75" customWidth="1"/>
    <col min="10502" max="10503" width="9.140625" style="75" customWidth="1"/>
    <col min="10504" max="10504" width="12.7109375" style="75" customWidth="1"/>
    <col min="10505" max="10505" width="12.5703125" style="75" customWidth="1"/>
    <col min="10506" max="10506" width="10.140625" style="75" customWidth="1"/>
    <col min="10507" max="10507" width="10.5703125" style="75" customWidth="1"/>
    <col min="10508" max="10749" width="7.5703125" style="75" hidden="1" customWidth="1"/>
    <col min="10750" max="10750" width="10.42578125" style="75" customWidth="1"/>
    <col min="10751" max="10751" width="11.28515625" style="75" customWidth="1"/>
    <col min="10752" max="10752" width="7.5703125" style="75"/>
    <col min="10753" max="10753" width="4.85546875" style="75" customWidth="1"/>
    <col min="10754" max="10754" width="7.85546875" style="75" customWidth="1"/>
    <col min="10755" max="10755" width="7.5703125" style="75" customWidth="1"/>
    <col min="10756" max="10756" width="8.5703125" style="75" customWidth="1"/>
    <col min="10757" max="10757" width="11.5703125" style="75" customWidth="1"/>
    <col min="10758" max="10759" width="9.140625" style="75" customWidth="1"/>
    <col min="10760" max="10760" width="12.7109375" style="75" customWidth="1"/>
    <col min="10761" max="10761" width="12.5703125" style="75" customWidth="1"/>
    <col min="10762" max="10762" width="10.140625" style="75" customWidth="1"/>
    <col min="10763" max="10763" width="10.5703125" style="75" customWidth="1"/>
    <col min="10764" max="11005" width="7.5703125" style="75" hidden="1" customWidth="1"/>
    <col min="11006" max="11006" width="10.42578125" style="75" customWidth="1"/>
    <col min="11007" max="11007" width="11.28515625" style="75" customWidth="1"/>
    <col min="11008" max="11008" width="7.5703125" style="75"/>
    <col min="11009" max="11009" width="4.85546875" style="75" customWidth="1"/>
    <col min="11010" max="11010" width="7.85546875" style="75" customWidth="1"/>
    <col min="11011" max="11011" width="7.5703125" style="75" customWidth="1"/>
    <col min="11012" max="11012" width="8.5703125" style="75" customWidth="1"/>
    <col min="11013" max="11013" width="11.5703125" style="75" customWidth="1"/>
    <col min="11014" max="11015" width="9.140625" style="75" customWidth="1"/>
    <col min="11016" max="11016" width="12.7109375" style="75" customWidth="1"/>
    <col min="11017" max="11017" width="12.5703125" style="75" customWidth="1"/>
    <col min="11018" max="11018" width="10.140625" style="75" customWidth="1"/>
    <col min="11019" max="11019" width="10.5703125" style="75" customWidth="1"/>
    <col min="11020" max="11261" width="7.5703125" style="75" hidden="1" customWidth="1"/>
    <col min="11262" max="11262" width="10.42578125" style="75" customWidth="1"/>
    <col min="11263" max="11263" width="11.28515625" style="75" customWidth="1"/>
    <col min="11264" max="11264" width="7.5703125" style="75"/>
    <col min="11265" max="11265" width="4.85546875" style="75" customWidth="1"/>
    <col min="11266" max="11266" width="7.85546875" style="75" customWidth="1"/>
    <col min="11267" max="11267" width="7.5703125" style="75" customWidth="1"/>
    <col min="11268" max="11268" width="8.5703125" style="75" customWidth="1"/>
    <col min="11269" max="11269" width="11.5703125" style="75" customWidth="1"/>
    <col min="11270" max="11271" width="9.140625" style="75" customWidth="1"/>
    <col min="11272" max="11272" width="12.7109375" style="75" customWidth="1"/>
    <col min="11273" max="11273" width="12.5703125" style="75" customWidth="1"/>
    <col min="11274" max="11274" width="10.140625" style="75" customWidth="1"/>
    <col min="11275" max="11275" width="10.5703125" style="75" customWidth="1"/>
    <col min="11276" max="11517" width="7.5703125" style="75" hidden="1" customWidth="1"/>
    <col min="11518" max="11518" width="10.42578125" style="75" customWidth="1"/>
    <col min="11519" max="11519" width="11.28515625" style="75" customWidth="1"/>
    <col min="11520" max="11520" width="7.5703125" style="75"/>
    <col min="11521" max="11521" width="4.85546875" style="75" customWidth="1"/>
    <col min="11522" max="11522" width="7.85546875" style="75" customWidth="1"/>
    <col min="11523" max="11523" width="7.5703125" style="75" customWidth="1"/>
    <col min="11524" max="11524" width="8.5703125" style="75" customWidth="1"/>
    <col min="11525" max="11525" width="11.5703125" style="75" customWidth="1"/>
    <col min="11526" max="11527" width="9.140625" style="75" customWidth="1"/>
    <col min="11528" max="11528" width="12.7109375" style="75" customWidth="1"/>
    <col min="11529" max="11529" width="12.5703125" style="75" customWidth="1"/>
    <col min="11530" max="11530" width="10.140625" style="75" customWidth="1"/>
    <col min="11531" max="11531" width="10.5703125" style="75" customWidth="1"/>
    <col min="11532" max="11773" width="7.5703125" style="75" hidden="1" customWidth="1"/>
    <col min="11774" max="11774" width="10.42578125" style="75" customWidth="1"/>
    <col min="11775" max="11775" width="11.28515625" style="75" customWidth="1"/>
    <col min="11776" max="11776" width="7.5703125" style="75"/>
    <col min="11777" max="11777" width="4.85546875" style="75" customWidth="1"/>
    <col min="11778" max="11778" width="7.85546875" style="75" customWidth="1"/>
    <col min="11779" max="11779" width="7.5703125" style="75" customWidth="1"/>
    <col min="11780" max="11780" width="8.5703125" style="75" customWidth="1"/>
    <col min="11781" max="11781" width="11.5703125" style="75" customWidth="1"/>
    <col min="11782" max="11783" width="9.140625" style="75" customWidth="1"/>
    <col min="11784" max="11784" width="12.7109375" style="75" customWidth="1"/>
    <col min="11785" max="11785" width="12.5703125" style="75" customWidth="1"/>
    <col min="11786" max="11786" width="10.140625" style="75" customWidth="1"/>
    <col min="11787" max="11787" width="10.5703125" style="75" customWidth="1"/>
    <col min="11788" max="12029" width="7.5703125" style="75" hidden="1" customWidth="1"/>
    <col min="12030" max="12030" width="10.42578125" style="75" customWidth="1"/>
    <col min="12031" max="12031" width="11.28515625" style="75" customWidth="1"/>
    <col min="12032" max="12032" width="7.5703125" style="75"/>
    <col min="12033" max="12033" width="4.85546875" style="75" customWidth="1"/>
    <col min="12034" max="12034" width="7.85546875" style="75" customWidth="1"/>
    <col min="12035" max="12035" width="7.5703125" style="75" customWidth="1"/>
    <col min="12036" max="12036" width="8.5703125" style="75" customWidth="1"/>
    <col min="12037" max="12037" width="11.5703125" style="75" customWidth="1"/>
    <col min="12038" max="12039" width="9.140625" style="75" customWidth="1"/>
    <col min="12040" max="12040" width="12.7109375" style="75" customWidth="1"/>
    <col min="12041" max="12041" width="12.5703125" style="75" customWidth="1"/>
    <col min="12042" max="12042" width="10.140625" style="75" customWidth="1"/>
    <col min="12043" max="12043" width="10.5703125" style="75" customWidth="1"/>
    <col min="12044" max="12285" width="7.5703125" style="75" hidden="1" customWidth="1"/>
    <col min="12286" max="12286" width="10.42578125" style="75" customWidth="1"/>
    <col min="12287" max="12287" width="11.28515625" style="75" customWidth="1"/>
    <col min="12288" max="12288" width="7.5703125" style="75"/>
    <col min="12289" max="12289" width="4.85546875" style="75" customWidth="1"/>
    <col min="12290" max="12290" width="7.85546875" style="75" customWidth="1"/>
    <col min="12291" max="12291" width="7.5703125" style="75" customWidth="1"/>
    <col min="12292" max="12292" width="8.5703125" style="75" customWidth="1"/>
    <col min="12293" max="12293" width="11.5703125" style="75" customWidth="1"/>
    <col min="12294" max="12295" width="9.140625" style="75" customWidth="1"/>
    <col min="12296" max="12296" width="12.7109375" style="75" customWidth="1"/>
    <col min="12297" max="12297" width="12.5703125" style="75" customWidth="1"/>
    <col min="12298" max="12298" width="10.140625" style="75" customWidth="1"/>
    <col min="12299" max="12299" width="10.5703125" style="75" customWidth="1"/>
    <col min="12300" max="12541" width="7.5703125" style="75" hidden="1" customWidth="1"/>
    <col min="12542" max="12542" width="10.42578125" style="75" customWidth="1"/>
    <col min="12543" max="12543" width="11.28515625" style="75" customWidth="1"/>
    <col min="12544" max="12544" width="7.5703125" style="75"/>
    <col min="12545" max="12545" width="4.85546875" style="75" customWidth="1"/>
    <col min="12546" max="12546" width="7.85546875" style="75" customWidth="1"/>
    <col min="12547" max="12547" width="7.5703125" style="75" customWidth="1"/>
    <col min="12548" max="12548" width="8.5703125" style="75" customWidth="1"/>
    <col min="12549" max="12549" width="11.5703125" style="75" customWidth="1"/>
    <col min="12550" max="12551" width="9.140625" style="75" customWidth="1"/>
    <col min="12552" max="12552" width="12.7109375" style="75" customWidth="1"/>
    <col min="12553" max="12553" width="12.5703125" style="75" customWidth="1"/>
    <col min="12554" max="12554" width="10.140625" style="75" customWidth="1"/>
    <col min="12555" max="12555" width="10.5703125" style="75" customWidth="1"/>
    <col min="12556" max="12797" width="7.5703125" style="75" hidden="1" customWidth="1"/>
    <col min="12798" max="12798" width="10.42578125" style="75" customWidth="1"/>
    <col min="12799" max="12799" width="11.28515625" style="75" customWidth="1"/>
    <col min="12800" max="12800" width="7.5703125" style="75"/>
    <col min="12801" max="12801" width="4.85546875" style="75" customWidth="1"/>
    <col min="12802" max="12802" width="7.85546875" style="75" customWidth="1"/>
    <col min="12803" max="12803" width="7.5703125" style="75" customWidth="1"/>
    <col min="12804" max="12804" width="8.5703125" style="75" customWidth="1"/>
    <col min="12805" max="12805" width="11.5703125" style="75" customWidth="1"/>
    <col min="12806" max="12807" width="9.140625" style="75" customWidth="1"/>
    <col min="12808" max="12808" width="12.7109375" style="75" customWidth="1"/>
    <col min="12809" max="12809" width="12.5703125" style="75" customWidth="1"/>
    <col min="12810" max="12810" width="10.140625" style="75" customWidth="1"/>
    <col min="12811" max="12811" width="10.5703125" style="75" customWidth="1"/>
    <col min="12812" max="13053" width="7.5703125" style="75" hidden="1" customWidth="1"/>
    <col min="13054" max="13054" width="10.42578125" style="75" customWidth="1"/>
    <col min="13055" max="13055" width="11.28515625" style="75" customWidth="1"/>
    <col min="13056" max="13056" width="7.5703125" style="75"/>
    <col min="13057" max="13057" width="4.85546875" style="75" customWidth="1"/>
    <col min="13058" max="13058" width="7.85546875" style="75" customWidth="1"/>
    <col min="13059" max="13059" width="7.5703125" style="75" customWidth="1"/>
    <col min="13060" max="13060" width="8.5703125" style="75" customWidth="1"/>
    <col min="13061" max="13061" width="11.5703125" style="75" customWidth="1"/>
    <col min="13062" max="13063" width="9.140625" style="75" customWidth="1"/>
    <col min="13064" max="13064" width="12.7109375" style="75" customWidth="1"/>
    <col min="13065" max="13065" width="12.5703125" style="75" customWidth="1"/>
    <col min="13066" max="13066" width="10.140625" style="75" customWidth="1"/>
    <col min="13067" max="13067" width="10.5703125" style="75" customWidth="1"/>
    <col min="13068" max="13309" width="7.5703125" style="75" hidden="1" customWidth="1"/>
    <col min="13310" max="13310" width="10.42578125" style="75" customWidth="1"/>
    <col min="13311" max="13311" width="11.28515625" style="75" customWidth="1"/>
    <col min="13312" max="13312" width="7.5703125" style="75"/>
    <col min="13313" max="13313" width="4.85546875" style="75" customWidth="1"/>
    <col min="13314" max="13314" width="7.85546875" style="75" customWidth="1"/>
    <col min="13315" max="13315" width="7.5703125" style="75" customWidth="1"/>
    <col min="13316" max="13316" width="8.5703125" style="75" customWidth="1"/>
    <col min="13317" max="13317" width="11.5703125" style="75" customWidth="1"/>
    <col min="13318" max="13319" width="9.140625" style="75" customWidth="1"/>
    <col min="13320" max="13320" width="12.7109375" style="75" customWidth="1"/>
    <col min="13321" max="13321" width="12.5703125" style="75" customWidth="1"/>
    <col min="13322" max="13322" width="10.140625" style="75" customWidth="1"/>
    <col min="13323" max="13323" width="10.5703125" style="75" customWidth="1"/>
    <col min="13324" max="13565" width="7.5703125" style="75" hidden="1" customWidth="1"/>
    <col min="13566" max="13566" width="10.42578125" style="75" customWidth="1"/>
    <col min="13567" max="13567" width="11.28515625" style="75" customWidth="1"/>
    <col min="13568" max="13568" width="7.5703125" style="75"/>
    <col min="13569" max="13569" width="4.85546875" style="75" customWidth="1"/>
    <col min="13570" max="13570" width="7.85546875" style="75" customWidth="1"/>
    <col min="13571" max="13571" width="7.5703125" style="75" customWidth="1"/>
    <col min="13572" max="13572" width="8.5703125" style="75" customWidth="1"/>
    <col min="13573" max="13573" width="11.5703125" style="75" customWidth="1"/>
    <col min="13574" max="13575" width="9.140625" style="75" customWidth="1"/>
    <col min="13576" max="13576" width="12.7109375" style="75" customWidth="1"/>
    <col min="13577" max="13577" width="12.5703125" style="75" customWidth="1"/>
    <col min="13578" max="13578" width="10.140625" style="75" customWidth="1"/>
    <col min="13579" max="13579" width="10.5703125" style="75" customWidth="1"/>
    <col min="13580" max="13821" width="7.5703125" style="75" hidden="1" customWidth="1"/>
    <col min="13822" max="13822" width="10.42578125" style="75" customWidth="1"/>
    <col min="13823" max="13823" width="11.28515625" style="75" customWidth="1"/>
    <col min="13824" max="13824" width="7.5703125" style="75"/>
    <col min="13825" max="13825" width="4.85546875" style="75" customWidth="1"/>
    <col min="13826" max="13826" width="7.85546875" style="75" customWidth="1"/>
    <col min="13827" max="13827" width="7.5703125" style="75" customWidth="1"/>
    <col min="13828" max="13828" width="8.5703125" style="75" customWidth="1"/>
    <col min="13829" max="13829" width="11.5703125" style="75" customWidth="1"/>
    <col min="13830" max="13831" width="9.140625" style="75" customWidth="1"/>
    <col min="13832" max="13832" width="12.7109375" style="75" customWidth="1"/>
    <col min="13833" max="13833" width="12.5703125" style="75" customWidth="1"/>
    <col min="13834" max="13834" width="10.140625" style="75" customWidth="1"/>
    <col min="13835" max="13835" width="10.5703125" style="75" customWidth="1"/>
    <col min="13836" max="14077" width="7.5703125" style="75" hidden="1" customWidth="1"/>
    <col min="14078" max="14078" width="10.42578125" style="75" customWidth="1"/>
    <col min="14079" max="14079" width="11.28515625" style="75" customWidth="1"/>
    <col min="14080" max="14080" width="7.5703125" style="75"/>
    <col min="14081" max="14081" width="4.85546875" style="75" customWidth="1"/>
    <col min="14082" max="14082" width="7.85546875" style="75" customWidth="1"/>
    <col min="14083" max="14083" width="7.5703125" style="75" customWidth="1"/>
    <col min="14084" max="14084" width="8.5703125" style="75" customWidth="1"/>
    <col min="14085" max="14085" width="11.5703125" style="75" customWidth="1"/>
    <col min="14086" max="14087" width="9.140625" style="75" customWidth="1"/>
    <col min="14088" max="14088" width="12.7109375" style="75" customWidth="1"/>
    <col min="14089" max="14089" width="12.5703125" style="75" customWidth="1"/>
    <col min="14090" max="14090" width="10.140625" style="75" customWidth="1"/>
    <col min="14091" max="14091" width="10.5703125" style="75" customWidth="1"/>
    <col min="14092" max="14333" width="7.5703125" style="75" hidden="1" customWidth="1"/>
    <col min="14334" max="14334" width="10.42578125" style="75" customWidth="1"/>
    <col min="14335" max="14335" width="11.28515625" style="75" customWidth="1"/>
    <col min="14336" max="14336" width="7.5703125" style="75"/>
    <col min="14337" max="14337" width="4.85546875" style="75" customWidth="1"/>
    <col min="14338" max="14338" width="7.85546875" style="75" customWidth="1"/>
    <col min="14339" max="14339" width="7.5703125" style="75" customWidth="1"/>
    <col min="14340" max="14340" width="8.5703125" style="75" customWidth="1"/>
    <col min="14341" max="14341" width="11.5703125" style="75" customWidth="1"/>
    <col min="14342" max="14343" width="9.140625" style="75" customWidth="1"/>
    <col min="14344" max="14344" width="12.7109375" style="75" customWidth="1"/>
    <col min="14345" max="14345" width="12.5703125" style="75" customWidth="1"/>
    <col min="14346" max="14346" width="10.140625" style="75" customWidth="1"/>
    <col min="14347" max="14347" width="10.5703125" style="75" customWidth="1"/>
    <col min="14348" max="14589" width="7.5703125" style="75" hidden="1" customWidth="1"/>
    <col min="14590" max="14590" width="10.42578125" style="75" customWidth="1"/>
    <col min="14591" max="14591" width="11.28515625" style="75" customWidth="1"/>
    <col min="14592" max="14592" width="7.5703125" style="75"/>
    <col min="14593" max="14593" width="4.85546875" style="75" customWidth="1"/>
    <col min="14594" max="14594" width="7.85546875" style="75" customWidth="1"/>
    <col min="14595" max="14595" width="7.5703125" style="75" customWidth="1"/>
    <col min="14596" max="14596" width="8.5703125" style="75" customWidth="1"/>
    <col min="14597" max="14597" width="11.5703125" style="75" customWidth="1"/>
    <col min="14598" max="14599" width="9.140625" style="75" customWidth="1"/>
    <col min="14600" max="14600" width="12.7109375" style="75" customWidth="1"/>
    <col min="14601" max="14601" width="12.5703125" style="75" customWidth="1"/>
    <col min="14602" max="14602" width="10.140625" style="75" customWidth="1"/>
    <col min="14603" max="14603" width="10.5703125" style="75" customWidth="1"/>
    <col min="14604" max="14845" width="7.5703125" style="75" hidden="1" customWidth="1"/>
    <col min="14846" max="14846" width="10.42578125" style="75" customWidth="1"/>
    <col min="14847" max="14847" width="11.28515625" style="75" customWidth="1"/>
    <col min="14848" max="14848" width="7.5703125" style="75"/>
    <col min="14849" max="14849" width="4.85546875" style="75" customWidth="1"/>
    <col min="14850" max="14850" width="7.85546875" style="75" customWidth="1"/>
    <col min="14851" max="14851" width="7.5703125" style="75" customWidth="1"/>
    <col min="14852" max="14852" width="8.5703125" style="75" customWidth="1"/>
    <col min="14853" max="14853" width="11.5703125" style="75" customWidth="1"/>
    <col min="14854" max="14855" width="9.140625" style="75" customWidth="1"/>
    <col min="14856" max="14856" width="12.7109375" style="75" customWidth="1"/>
    <col min="14857" max="14857" width="12.5703125" style="75" customWidth="1"/>
    <col min="14858" max="14858" width="10.140625" style="75" customWidth="1"/>
    <col min="14859" max="14859" width="10.5703125" style="75" customWidth="1"/>
    <col min="14860" max="15101" width="7.5703125" style="75" hidden="1" customWidth="1"/>
    <col min="15102" max="15102" width="10.42578125" style="75" customWidth="1"/>
    <col min="15103" max="15103" width="11.28515625" style="75" customWidth="1"/>
    <col min="15104" max="15104" width="7.5703125" style="75"/>
    <col min="15105" max="15105" width="4.85546875" style="75" customWidth="1"/>
    <col min="15106" max="15106" width="7.85546875" style="75" customWidth="1"/>
    <col min="15107" max="15107" width="7.5703125" style="75" customWidth="1"/>
    <col min="15108" max="15108" width="8.5703125" style="75" customWidth="1"/>
    <col min="15109" max="15109" width="11.5703125" style="75" customWidth="1"/>
    <col min="15110" max="15111" width="9.140625" style="75" customWidth="1"/>
    <col min="15112" max="15112" width="12.7109375" style="75" customWidth="1"/>
    <col min="15113" max="15113" width="12.5703125" style="75" customWidth="1"/>
    <col min="15114" max="15114" width="10.140625" style="75" customWidth="1"/>
    <col min="15115" max="15115" width="10.5703125" style="75" customWidth="1"/>
    <col min="15116" max="15357" width="7.5703125" style="75" hidden="1" customWidth="1"/>
    <col min="15358" max="15358" width="10.42578125" style="75" customWidth="1"/>
    <col min="15359" max="15359" width="11.28515625" style="75" customWidth="1"/>
    <col min="15360" max="15360" width="7.5703125" style="75"/>
    <col min="15361" max="15361" width="4.85546875" style="75" customWidth="1"/>
    <col min="15362" max="15362" width="7.85546875" style="75" customWidth="1"/>
    <col min="15363" max="15363" width="7.5703125" style="75" customWidth="1"/>
    <col min="15364" max="15364" width="8.5703125" style="75" customWidth="1"/>
    <col min="15365" max="15365" width="11.5703125" style="75" customWidth="1"/>
    <col min="15366" max="15367" width="9.140625" style="75" customWidth="1"/>
    <col min="15368" max="15368" width="12.7109375" style="75" customWidth="1"/>
    <col min="15369" max="15369" width="12.5703125" style="75" customWidth="1"/>
    <col min="15370" max="15370" width="10.140625" style="75" customWidth="1"/>
    <col min="15371" max="15371" width="10.5703125" style="75" customWidth="1"/>
    <col min="15372" max="15613" width="7.5703125" style="75" hidden="1" customWidth="1"/>
    <col min="15614" max="15614" width="10.42578125" style="75" customWidth="1"/>
    <col min="15615" max="15615" width="11.28515625" style="75" customWidth="1"/>
    <col min="15616" max="15616" width="7.5703125" style="75"/>
    <col min="15617" max="15617" width="4.85546875" style="75" customWidth="1"/>
    <col min="15618" max="15618" width="7.85546875" style="75" customWidth="1"/>
    <col min="15619" max="15619" width="7.5703125" style="75" customWidth="1"/>
    <col min="15620" max="15620" width="8.5703125" style="75" customWidth="1"/>
    <col min="15621" max="15621" width="11.5703125" style="75" customWidth="1"/>
    <col min="15622" max="15623" width="9.140625" style="75" customWidth="1"/>
    <col min="15624" max="15624" width="12.7109375" style="75" customWidth="1"/>
    <col min="15625" max="15625" width="12.5703125" style="75" customWidth="1"/>
    <col min="15626" max="15626" width="10.140625" style="75" customWidth="1"/>
    <col min="15627" max="15627" width="10.5703125" style="75" customWidth="1"/>
    <col min="15628" max="15869" width="7.5703125" style="75" hidden="1" customWidth="1"/>
    <col min="15870" max="15870" width="10.42578125" style="75" customWidth="1"/>
    <col min="15871" max="15871" width="11.28515625" style="75" customWidth="1"/>
    <col min="15872" max="15872" width="7.5703125" style="75"/>
    <col min="15873" max="15873" width="4.85546875" style="75" customWidth="1"/>
    <col min="15874" max="15874" width="7.85546875" style="75" customWidth="1"/>
    <col min="15875" max="15875" width="7.5703125" style="75" customWidth="1"/>
    <col min="15876" max="15876" width="8.5703125" style="75" customWidth="1"/>
    <col min="15877" max="15877" width="11.5703125" style="75" customWidth="1"/>
    <col min="15878" max="15879" width="9.140625" style="75" customWidth="1"/>
    <col min="15880" max="15880" width="12.7109375" style="75" customWidth="1"/>
    <col min="15881" max="15881" width="12.5703125" style="75" customWidth="1"/>
    <col min="15882" max="15882" width="10.140625" style="75" customWidth="1"/>
    <col min="15883" max="15883" width="10.5703125" style="75" customWidth="1"/>
    <col min="15884" max="16125" width="7.5703125" style="75" hidden="1" customWidth="1"/>
    <col min="16126" max="16126" width="10.42578125" style="75" customWidth="1"/>
    <col min="16127" max="16127" width="11.28515625" style="75" customWidth="1"/>
    <col min="16128" max="16128" width="7.5703125" style="75"/>
    <col min="16129" max="16129" width="4.85546875" style="75" customWidth="1"/>
    <col min="16130" max="16130" width="7.85546875" style="75" customWidth="1"/>
    <col min="16131" max="16131" width="7.5703125" style="75" customWidth="1"/>
    <col min="16132" max="16132" width="8.5703125" style="75" customWidth="1"/>
    <col min="16133" max="16133" width="11.5703125" style="75" customWidth="1"/>
    <col min="16134" max="16135" width="9.140625" style="75" customWidth="1"/>
    <col min="16136" max="16136" width="12.7109375" style="75" customWidth="1"/>
    <col min="16137" max="16137" width="12.5703125" style="75" customWidth="1"/>
    <col min="16138" max="16138" width="10.140625" style="75" customWidth="1"/>
    <col min="16139" max="16139" width="10.5703125" style="75" customWidth="1"/>
    <col min="16140" max="16381" width="7.5703125" style="75" hidden="1" customWidth="1"/>
    <col min="16382" max="16382" width="10.42578125" style="75" customWidth="1"/>
    <col min="16383" max="16383" width="11.28515625" style="75" customWidth="1"/>
    <col min="16384" max="16384" width="7.5703125" style="75"/>
  </cols>
  <sheetData>
    <row r="1" spans="1:20" ht="71.25" customHeight="1">
      <c r="A1" s="121" t="s">
        <v>361</v>
      </c>
      <c r="B1" s="121"/>
      <c r="C1" s="121"/>
      <c r="D1" s="121"/>
      <c r="E1" s="121"/>
      <c r="F1" s="121"/>
      <c r="G1" s="121"/>
      <c r="H1" s="121"/>
      <c r="I1" s="121"/>
      <c r="J1" s="121"/>
      <c r="K1" s="121"/>
    </row>
    <row r="2" spans="1:20" ht="18" customHeight="1">
      <c r="A2" s="122" t="s">
        <v>397</v>
      </c>
      <c r="B2" s="122"/>
      <c r="C2" s="122"/>
      <c r="D2" s="122"/>
      <c r="E2" s="122"/>
      <c r="F2" s="122"/>
      <c r="G2" s="122"/>
      <c r="H2" s="122"/>
      <c r="I2" s="122"/>
      <c r="J2" s="122"/>
      <c r="K2" s="122"/>
    </row>
    <row r="3" spans="1:20" ht="18" customHeight="1">
      <c r="A3" s="123" t="s">
        <v>0</v>
      </c>
      <c r="B3" s="123"/>
      <c r="C3" s="123"/>
      <c r="D3" s="123"/>
      <c r="E3" s="123"/>
      <c r="F3" s="123"/>
      <c r="G3" s="123"/>
      <c r="H3" s="123"/>
      <c r="I3" s="76" t="s">
        <v>1</v>
      </c>
      <c r="J3" s="124">
        <v>45855</v>
      </c>
      <c r="K3" s="125"/>
    </row>
    <row r="4" spans="1:20" ht="34.5" customHeight="1" thickBot="1">
      <c r="A4" s="126" t="s">
        <v>2</v>
      </c>
      <c r="B4" s="127"/>
      <c r="C4" s="128">
        <v>1119792</v>
      </c>
      <c r="D4" s="129"/>
      <c r="E4" s="77" t="s">
        <v>3</v>
      </c>
      <c r="F4" s="130" t="s">
        <v>370</v>
      </c>
      <c r="G4" s="131"/>
      <c r="H4" s="78" t="s">
        <v>371</v>
      </c>
      <c r="I4" s="132" t="s">
        <v>395</v>
      </c>
      <c r="J4" s="126"/>
      <c r="K4" s="126"/>
    </row>
    <row r="5" spans="1:20" ht="18" customHeight="1" thickBot="1">
      <c r="A5" s="133" t="s">
        <v>4</v>
      </c>
      <c r="B5" s="133"/>
      <c r="C5" s="133"/>
      <c r="D5" s="133"/>
      <c r="E5" s="133"/>
      <c r="F5" s="133"/>
      <c r="G5" s="133"/>
      <c r="H5" s="133"/>
      <c r="I5" s="133"/>
      <c r="J5" s="133"/>
      <c r="K5" s="133"/>
    </row>
    <row r="6" spans="1:20" ht="18" customHeight="1">
      <c r="A6" s="79">
        <v>1</v>
      </c>
      <c r="B6" s="134" t="s">
        <v>5</v>
      </c>
      <c r="C6" s="134"/>
      <c r="D6" s="134"/>
      <c r="E6" s="135"/>
      <c r="F6" s="136" t="s">
        <v>372</v>
      </c>
      <c r="G6" s="136"/>
      <c r="H6" s="136"/>
      <c r="I6" s="136"/>
      <c r="J6" s="136"/>
      <c r="K6" s="136"/>
    </row>
    <row r="7" spans="1:20" ht="18" customHeight="1">
      <c r="A7" s="80">
        <v>2</v>
      </c>
      <c r="B7" s="137" t="s">
        <v>6</v>
      </c>
      <c r="C7" s="137"/>
      <c r="D7" s="137"/>
      <c r="E7" s="137"/>
      <c r="F7" s="138" t="s">
        <v>377</v>
      </c>
      <c r="G7" s="139"/>
      <c r="H7" s="139"/>
      <c r="I7" s="139"/>
      <c r="J7" s="139"/>
      <c r="K7" s="140"/>
    </row>
    <row r="8" spans="1:20" ht="18" customHeight="1">
      <c r="A8" s="80">
        <v>3</v>
      </c>
      <c r="B8" s="137" t="s">
        <v>7</v>
      </c>
      <c r="C8" s="137"/>
      <c r="D8" s="137"/>
      <c r="E8" s="137"/>
      <c r="F8" s="141" t="s">
        <v>373</v>
      </c>
      <c r="G8" s="141"/>
      <c r="H8" s="141"/>
      <c r="I8" s="141"/>
      <c r="J8" s="141"/>
      <c r="K8" s="141"/>
    </row>
    <row r="9" spans="1:20" ht="18" customHeight="1">
      <c r="A9" s="80">
        <v>4</v>
      </c>
      <c r="B9" s="137" t="s">
        <v>8</v>
      </c>
      <c r="C9" s="137"/>
      <c r="D9" s="137"/>
      <c r="E9" s="137"/>
      <c r="F9" s="141" t="s">
        <v>374</v>
      </c>
      <c r="G9" s="141"/>
      <c r="H9" s="141"/>
      <c r="I9" s="141"/>
      <c r="J9" s="141"/>
      <c r="K9" s="141"/>
    </row>
    <row r="10" spans="1:20" ht="18" customHeight="1">
      <c r="A10" s="80">
        <v>5</v>
      </c>
      <c r="B10" s="137" t="s">
        <v>9</v>
      </c>
      <c r="C10" s="137"/>
      <c r="D10" s="137"/>
      <c r="E10" s="137"/>
      <c r="F10" s="141" t="s">
        <v>10</v>
      </c>
      <c r="G10" s="141"/>
      <c r="H10" s="141"/>
      <c r="I10" s="141"/>
      <c r="J10" s="141"/>
      <c r="K10" s="141"/>
      <c r="L10" s="144"/>
      <c r="M10" s="144"/>
      <c r="N10" s="144"/>
      <c r="O10" s="144"/>
      <c r="P10" s="144"/>
      <c r="Q10" s="144"/>
      <c r="R10" s="144"/>
      <c r="S10" s="144"/>
      <c r="T10" s="144"/>
    </row>
    <row r="11" spans="1:20" ht="18" customHeight="1">
      <c r="A11" s="80">
        <v>6</v>
      </c>
      <c r="B11" s="137" t="s">
        <v>11</v>
      </c>
      <c r="C11" s="137"/>
      <c r="D11" s="137"/>
      <c r="E11" s="137"/>
      <c r="F11" s="141" t="s">
        <v>197</v>
      </c>
      <c r="G11" s="141"/>
      <c r="H11" s="141"/>
      <c r="I11" s="141"/>
      <c r="J11" s="141"/>
      <c r="K11" s="141"/>
    </row>
    <row r="12" spans="1:20" ht="18" customHeight="1">
      <c r="A12" s="80">
        <v>7</v>
      </c>
      <c r="B12" s="137" t="s">
        <v>13</v>
      </c>
      <c r="C12" s="137"/>
      <c r="D12" s="137"/>
      <c r="E12" s="137"/>
      <c r="F12" s="141" t="s">
        <v>14</v>
      </c>
      <c r="G12" s="141"/>
      <c r="H12" s="141"/>
      <c r="I12" s="141"/>
      <c r="J12" s="141"/>
      <c r="K12" s="141"/>
    </row>
    <row r="13" spans="1:20" ht="18" customHeight="1">
      <c r="A13" s="80">
        <v>8</v>
      </c>
      <c r="B13" s="137" t="s">
        <v>15</v>
      </c>
      <c r="C13" s="137"/>
      <c r="D13" s="137"/>
      <c r="E13" s="137"/>
      <c r="F13" s="141" t="s">
        <v>14</v>
      </c>
      <c r="G13" s="141"/>
      <c r="H13" s="141"/>
      <c r="I13" s="141"/>
      <c r="J13" s="141"/>
      <c r="K13" s="141"/>
    </row>
    <row r="14" spans="1:20" ht="18" customHeight="1">
      <c r="A14" s="80">
        <v>9</v>
      </c>
      <c r="B14" s="137" t="s">
        <v>17</v>
      </c>
      <c r="C14" s="137"/>
      <c r="D14" s="137"/>
      <c r="E14" s="137"/>
      <c r="F14" s="141" t="s">
        <v>18</v>
      </c>
      <c r="G14" s="141"/>
      <c r="H14" s="141"/>
      <c r="I14" s="141"/>
      <c r="J14" s="141"/>
      <c r="K14" s="141"/>
    </row>
    <row r="15" spans="1:20" ht="94.5" customHeight="1">
      <c r="A15" s="80">
        <v>10</v>
      </c>
      <c r="B15" s="137" t="s">
        <v>19</v>
      </c>
      <c r="C15" s="137"/>
      <c r="D15" s="137"/>
      <c r="E15" s="137"/>
      <c r="F15" s="142" t="s">
        <v>390</v>
      </c>
      <c r="G15" s="142"/>
      <c r="H15" s="142"/>
      <c r="I15" s="142"/>
      <c r="J15" s="142"/>
      <c r="K15" s="142"/>
    </row>
    <row r="16" spans="1:20" ht="18" customHeight="1" thickBot="1">
      <c r="A16" s="81">
        <v>11</v>
      </c>
      <c r="B16" s="143" t="s">
        <v>20</v>
      </c>
      <c r="C16" s="143"/>
      <c r="D16" s="143"/>
      <c r="E16" s="143"/>
      <c r="F16" s="145" t="s">
        <v>21</v>
      </c>
      <c r="G16" s="145"/>
      <c r="H16" s="145"/>
      <c r="I16" s="145"/>
      <c r="J16" s="145"/>
      <c r="K16" s="145"/>
    </row>
    <row r="17" spans="1:11" ht="18" customHeight="1" thickBot="1">
      <c r="A17" s="146" t="s">
        <v>22</v>
      </c>
      <c r="B17" s="146"/>
      <c r="C17" s="146"/>
      <c r="D17" s="146"/>
      <c r="E17" s="146"/>
      <c r="F17" s="146"/>
      <c r="G17" s="146"/>
      <c r="H17" s="146"/>
      <c r="I17" s="146"/>
      <c r="J17" s="146"/>
      <c r="K17" s="146"/>
    </row>
    <row r="18" spans="1:11" ht="18" customHeight="1">
      <c r="A18" s="168">
        <v>12</v>
      </c>
      <c r="B18" s="147" t="s">
        <v>23</v>
      </c>
      <c r="C18" s="147"/>
      <c r="D18" s="147"/>
      <c r="E18" s="82" t="s">
        <v>21</v>
      </c>
      <c r="F18" s="147" t="s">
        <v>24</v>
      </c>
      <c r="G18" s="147"/>
      <c r="H18" s="147"/>
      <c r="I18" s="148" t="s">
        <v>25</v>
      </c>
      <c r="J18" s="148"/>
      <c r="K18" s="148"/>
    </row>
    <row r="19" spans="1:11" ht="18" customHeight="1">
      <c r="A19" s="141"/>
      <c r="B19" s="137" t="s">
        <v>26</v>
      </c>
      <c r="C19" s="137"/>
      <c r="D19" s="137"/>
      <c r="E19" s="83" t="s">
        <v>25</v>
      </c>
      <c r="F19" s="137" t="s">
        <v>27</v>
      </c>
      <c r="G19" s="137"/>
      <c r="H19" s="137"/>
      <c r="I19" s="149" t="s">
        <v>25</v>
      </c>
      <c r="J19" s="150"/>
      <c r="K19" s="151"/>
    </row>
    <row r="20" spans="1:11" ht="26.1" customHeight="1">
      <c r="A20" s="141"/>
      <c r="B20" s="137" t="s">
        <v>28</v>
      </c>
      <c r="C20" s="137"/>
      <c r="D20" s="137"/>
      <c r="E20" s="84" t="s">
        <v>25</v>
      </c>
      <c r="F20" s="137" t="s">
        <v>29</v>
      </c>
      <c r="G20" s="137"/>
      <c r="H20" s="137"/>
      <c r="I20" s="141" t="s">
        <v>25</v>
      </c>
      <c r="J20" s="141"/>
      <c r="K20" s="141"/>
    </row>
    <row r="21" spans="1:11" ht="24.75" customHeight="1">
      <c r="A21" s="172"/>
      <c r="B21" s="152" t="s">
        <v>30</v>
      </c>
      <c r="C21" s="153"/>
      <c r="D21" s="154"/>
      <c r="E21" s="149" t="s">
        <v>18</v>
      </c>
      <c r="F21" s="150"/>
      <c r="G21" s="150"/>
      <c r="H21" s="150"/>
      <c r="I21" s="150"/>
      <c r="J21" s="150"/>
      <c r="K21" s="151"/>
    </row>
    <row r="22" spans="1:11" ht="18" customHeight="1">
      <c r="A22" s="172"/>
      <c r="B22" s="137" t="s">
        <v>32</v>
      </c>
      <c r="C22" s="137"/>
      <c r="D22" s="137"/>
      <c r="E22" s="149" t="s">
        <v>18</v>
      </c>
      <c r="F22" s="150"/>
      <c r="G22" s="150"/>
      <c r="H22" s="150"/>
      <c r="I22" s="150"/>
      <c r="J22" s="150"/>
      <c r="K22" s="151"/>
    </row>
    <row r="23" spans="1:11" ht="24.75" customHeight="1" thickBot="1">
      <c r="A23" s="145"/>
      <c r="B23" s="155" t="s">
        <v>33</v>
      </c>
      <c r="C23" s="155"/>
      <c r="D23" s="155"/>
      <c r="E23" s="149" t="s">
        <v>18</v>
      </c>
      <c r="F23" s="150"/>
      <c r="G23" s="150"/>
      <c r="H23" s="150"/>
      <c r="I23" s="150"/>
      <c r="J23" s="150"/>
      <c r="K23" s="151"/>
    </row>
    <row r="24" spans="1:11" ht="18" customHeight="1" thickBot="1">
      <c r="A24" s="146" t="s">
        <v>34</v>
      </c>
      <c r="B24" s="146"/>
      <c r="C24" s="146"/>
      <c r="D24" s="146"/>
      <c r="E24" s="146"/>
      <c r="F24" s="146"/>
      <c r="G24" s="146"/>
      <c r="H24" s="146"/>
      <c r="I24" s="146"/>
      <c r="J24" s="146"/>
      <c r="K24" s="146"/>
    </row>
    <row r="25" spans="1:11" ht="45" customHeight="1" thickBot="1">
      <c r="A25" s="138">
        <v>13</v>
      </c>
      <c r="B25" s="181" t="s">
        <v>35</v>
      </c>
      <c r="C25" s="239"/>
      <c r="D25" s="156" t="s">
        <v>36</v>
      </c>
      <c r="E25" s="157"/>
      <c r="F25" s="158" t="s">
        <v>375</v>
      </c>
      <c r="G25" s="159"/>
      <c r="H25" s="159"/>
      <c r="I25" s="159"/>
      <c r="J25" s="159"/>
      <c r="K25" s="159"/>
    </row>
    <row r="26" spans="1:11" ht="58.5" customHeight="1" thickBot="1">
      <c r="A26" s="149"/>
      <c r="B26" s="240"/>
      <c r="C26" s="241"/>
      <c r="D26" s="156" t="s">
        <v>37</v>
      </c>
      <c r="E26" s="157"/>
      <c r="F26" s="158" t="s">
        <v>391</v>
      </c>
      <c r="G26" s="159"/>
      <c r="H26" s="159"/>
      <c r="I26" s="159"/>
      <c r="J26" s="159"/>
      <c r="K26" s="159"/>
    </row>
    <row r="27" spans="1:11" ht="27" customHeight="1">
      <c r="A27" s="80">
        <v>14</v>
      </c>
      <c r="B27" s="152" t="s">
        <v>38</v>
      </c>
      <c r="C27" s="154"/>
      <c r="D27" s="149" t="s">
        <v>394</v>
      </c>
      <c r="E27" s="151"/>
      <c r="F27" s="141" t="s">
        <v>39</v>
      </c>
      <c r="G27" s="141"/>
      <c r="H27" s="141"/>
      <c r="I27" s="150" t="s">
        <v>25</v>
      </c>
      <c r="J27" s="150"/>
      <c r="K27" s="151"/>
    </row>
    <row r="28" spans="1:11" ht="18" customHeight="1">
      <c r="A28" s="80">
        <v>15</v>
      </c>
      <c r="B28" s="137" t="s">
        <v>40</v>
      </c>
      <c r="C28" s="137"/>
      <c r="D28" s="137"/>
      <c r="E28" s="137"/>
      <c r="F28" s="141" t="s">
        <v>376</v>
      </c>
      <c r="G28" s="141"/>
      <c r="H28" s="141"/>
      <c r="I28" s="141"/>
      <c r="J28" s="141"/>
      <c r="K28" s="141"/>
    </row>
    <row r="29" spans="1:11" ht="18" customHeight="1">
      <c r="A29" s="85" t="s">
        <v>41</v>
      </c>
      <c r="B29" s="160" t="s">
        <v>42</v>
      </c>
      <c r="C29" s="161"/>
      <c r="D29" s="161"/>
      <c r="E29" s="162"/>
      <c r="F29" s="163" t="s">
        <v>378</v>
      </c>
      <c r="G29" s="164"/>
      <c r="H29" s="164"/>
      <c r="I29" s="164"/>
      <c r="J29" s="164"/>
      <c r="K29" s="165"/>
    </row>
    <row r="30" spans="1:11" ht="18" customHeight="1">
      <c r="A30" s="86">
        <v>17</v>
      </c>
      <c r="B30" s="166" t="s">
        <v>43</v>
      </c>
      <c r="C30" s="166"/>
      <c r="D30" s="121" t="s">
        <v>44</v>
      </c>
      <c r="E30" s="121"/>
      <c r="F30" s="121" t="s">
        <v>45</v>
      </c>
      <c r="G30" s="121"/>
      <c r="H30" s="121" t="s">
        <v>46</v>
      </c>
      <c r="I30" s="121"/>
      <c r="J30" s="121" t="s">
        <v>47</v>
      </c>
      <c r="K30" s="121"/>
    </row>
    <row r="31" spans="1:11" ht="18" customHeight="1">
      <c r="A31" s="86"/>
      <c r="B31" s="137" t="s">
        <v>48</v>
      </c>
      <c r="C31" s="137"/>
      <c r="D31" s="141" t="s">
        <v>25</v>
      </c>
      <c r="E31" s="141"/>
      <c r="F31" s="141" t="s">
        <v>25</v>
      </c>
      <c r="G31" s="141"/>
      <c r="H31" s="141" t="s">
        <v>25</v>
      </c>
      <c r="I31" s="167"/>
      <c r="J31" s="141" t="s">
        <v>25</v>
      </c>
      <c r="K31" s="141"/>
    </row>
    <row r="32" spans="1:11" ht="18" customHeight="1">
      <c r="A32" s="86"/>
      <c r="B32" s="137" t="s">
        <v>49</v>
      </c>
      <c r="C32" s="137"/>
      <c r="D32" s="141" t="s">
        <v>379</v>
      </c>
      <c r="E32" s="141"/>
      <c r="F32" s="141" t="s">
        <v>380</v>
      </c>
      <c r="G32" s="141"/>
      <c r="H32" s="141" t="s">
        <v>381</v>
      </c>
      <c r="I32" s="167"/>
      <c r="J32" s="141" t="s">
        <v>382</v>
      </c>
      <c r="K32" s="141"/>
    </row>
    <row r="33" spans="1:11" ht="18" customHeight="1">
      <c r="A33" s="86">
        <v>18</v>
      </c>
      <c r="B33" s="147" t="s">
        <v>50</v>
      </c>
      <c r="C33" s="147"/>
      <c r="D33" s="147"/>
      <c r="E33" s="147"/>
      <c r="F33" s="168" t="s">
        <v>25</v>
      </c>
      <c r="G33" s="168"/>
      <c r="H33" s="168"/>
      <c r="I33" s="168"/>
      <c r="J33" s="168"/>
      <c r="K33" s="168"/>
    </row>
    <row r="34" spans="1:11" ht="18" customHeight="1">
      <c r="A34" s="80">
        <v>19</v>
      </c>
      <c r="B34" s="147" t="s">
        <v>52</v>
      </c>
      <c r="C34" s="147"/>
      <c r="D34" s="147"/>
      <c r="E34" s="147"/>
      <c r="F34" s="168" t="s">
        <v>51</v>
      </c>
      <c r="G34" s="168"/>
      <c r="H34" s="168"/>
      <c r="I34" s="168"/>
      <c r="J34" s="168"/>
      <c r="K34" s="168"/>
    </row>
    <row r="35" spans="1:11" ht="18" customHeight="1">
      <c r="A35" s="80">
        <v>20</v>
      </c>
      <c r="B35" s="147" t="s">
        <v>53</v>
      </c>
      <c r="C35" s="147"/>
      <c r="D35" s="147"/>
      <c r="E35" s="147"/>
      <c r="F35" s="168" t="s">
        <v>54</v>
      </c>
      <c r="G35" s="168"/>
      <c r="H35" s="168"/>
      <c r="I35" s="168"/>
      <c r="J35" s="168"/>
      <c r="K35" s="168"/>
    </row>
    <row r="36" spans="1:11" ht="18" customHeight="1">
      <c r="A36" s="86">
        <v>21</v>
      </c>
      <c r="B36" s="147" t="s">
        <v>55</v>
      </c>
      <c r="C36" s="147"/>
      <c r="D36" s="147"/>
      <c r="E36" s="147"/>
      <c r="F36" s="168" t="s">
        <v>56</v>
      </c>
      <c r="G36" s="168"/>
      <c r="H36" s="168"/>
      <c r="I36" s="168"/>
      <c r="J36" s="168"/>
      <c r="K36" s="168"/>
    </row>
    <row r="37" spans="1:11" ht="18" customHeight="1">
      <c r="A37" s="80">
        <v>22</v>
      </c>
      <c r="B37" s="137" t="s">
        <v>57</v>
      </c>
      <c r="C37" s="137"/>
      <c r="D37" s="137"/>
      <c r="E37" s="137"/>
      <c r="F37" s="141" t="s">
        <v>58</v>
      </c>
      <c r="G37" s="141"/>
      <c r="H37" s="141"/>
      <c r="I37" s="141"/>
      <c r="J37" s="141"/>
      <c r="K37" s="141"/>
    </row>
    <row r="38" spans="1:11" ht="17.25" customHeight="1">
      <c r="A38" s="80">
        <v>23</v>
      </c>
      <c r="B38" s="137" t="s">
        <v>59</v>
      </c>
      <c r="C38" s="137"/>
      <c r="D38" s="137"/>
      <c r="E38" s="137"/>
      <c r="F38" s="141" t="s">
        <v>60</v>
      </c>
      <c r="G38" s="141"/>
      <c r="H38" s="141"/>
      <c r="I38" s="141"/>
      <c r="J38" s="141"/>
      <c r="K38" s="141"/>
    </row>
    <row r="39" spans="1:11" ht="18" customHeight="1">
      <c r="A39" s="86">
        <v>24</v>
      </c>
      <c r="B39" s="137" t="s">
        <v>61</v>
      </c>
      <c r="C39" s="137"/>
      <c r="D39" s="137"/>
      <c r="E39" s="137"/>
      <c r="F39" s="141" t="s">
        <v>62</v>
      </c>
      <c r="G39" s="141"/>
      <c r="H39" s="141"/>
      <c r="I39" s="141"/>
      <c r="J39" s="141"/>
      <c r="K39" s="141"/>
    </row>
    <row r="40" spans="1:11" ht="18" customHeight="1">
      <c r="A40" s="86">
        <v>25</v>
      </c>
      <c r="B40" s="137" t="s">
        <v>63</v>
      </c>
      <c r="C40" s="137"/>
      <c r="D40" s="137"/>
      <c r="E40" s="137"/>
      <c r="F40" s="141" t="s">
        <v>64</v>
      </c>
      <c r="G40" s="141"/>
      <c r="H40" s="141"/>
      <c r="I40" s="141"/>
      <c r="J40" s="141"/>
      <c r="K40" s="141"/>
    </row>
    <row r="41" spans="1:11" ht="18" customHeight="1">
      <c r="A41" s="80">
        <v>26</v>
      </c>
      <c r="B41" s="137" t="s">
        <v>65</v>
      </c>
      <c r="C41" s="137"/>
      <c r="D41" s="137"/>
      <c r="E41" s="137"/>
      <c r="F41" s="141" t="s">
        <v>66</v>
      </c>
      <c r="G41" s="141"/>
      <c r="H41" s="141"/>
      <c r="I41" s="141"/>
      <c r="J41" s="141"/>
      <c r="K41" s="141"/>
    </row>
    <row r="42" spans="1:11" ht="18" customHeight="1">
      <c r="A42" s="80">
        <v>27</v>
      </c>
      <c r="B42" s="137" t="s">
        <v>67</v>
      </c>
      <c r="C42" s="137"/>
      <c r="D42" s="137"/>
      <c r="E42" s="137"/>
      <c r="F42" s="141" t="s">
        <v>62</v>
      </c>
      <c r="G42" s="141"/>
      <c r="H42" s="141"/>
      <c r="I42" s="141"/>
      <c r="J42" s="141"/>
      <c r="K42" s="141"/>
    </row>
    <row r="43" spans="1:11" ht="18" customHeight="1" thickBot="1">
      <c r="A43" s="87">
        <v>28</v>
      </c>
      <c r="B43" s="169" t="s">
        <v>68</v>
      </c>
      <c r="C43" s="169"/>
      <c r="D43" s="169"/>
      <c r="E43" s="169"/>
      <c r="F43" s="145" t="s">
        <v>383</v>
      </c>
      <c r="G43" s="145"/>
      <c r="H43" s="145"/>
      <c r="I43" s="145"/>
      <c r="J43" s="145"/>
      <c r="K43" s="145"/>
    </row>
    <row r="44" spans="1:11" ht="18" customHeight="1" thickBot="1">
      <c r="A44" s="146" t="s">
        <v>69</v>
      </c>
      <c r="B44" s="146"/>
      <c r="C44" s="146"/>
      <c r="D44" s="146"/>
      <c r="E44" s="146"/>
      <c r="F44" s="146"/>
      <c r="G44" s="146"/>
      <c r="H44" s="146"/>
      <c r="I44" s="146"/>
      <c r="J44" s="146"/>
      <c r="K44" s="146"/>
    </row>
    <row r="45" spans="1:11" ht="18" customHeight="1">
      <c r="A45" s="79">
        <v>29</v>
      </c>
      <c r="B45" s="134" t="s">
        <v>70</v>
      </c>
      <c r="C45" s="134"/>
      <c r="D45" s="134"/>
      <c r="E45" s="134"/>
      <c r="F45" s="170" t="str">
        <f>F10</f>
        <v>Residential Flat.</v>
      </c>
      <c r="G45" s="170"/>
      <c r="H45" s="170"/>
      <c r="I45" s="170"/>
      <c r="J45" s="170"/>
      <c r="K45" s="170"/>
    </row>
    <row r="46" spans="1:11" ht="18" customHeight="1">
      <c r="A46" s="80">
        <v>30</v>
      </c>
      <c r="B46" s="137" t="s">
        <v>71</v>
      </c>
      <c r="C46" s="137"/>
      <c r="D46" s="137"/>
      <c r="E46" s="137"/>
      <c r="F46" s="141" t="s">
        <v>384</v>
      </c>
      <c r="G46" s="141"/>
      <c r="H46" s="141"/>
      <c r="I46" s="141"/>
      <c r="J46" s="141"/>
      <c r="K46" s="141"/>
    </row>
    <row r="47" spans="1:11" ht="18" customHeight="1">
      <c r="A47" s="88">
        <v>31</v>
      </c>
      <c r="B47" s="171" t="s">
        <v>72</v>
      </c>
      <c r="C47" s="171"/>
      <c r="D47" s="171"/>
      <c r="E47" s="171"/>
      <c r="F47" s="141" t="s">
        <v>385</v>
      </c>
      <c r="G47" s="141"/>
      <c r="H47" s="141"/>
      <c r="I47" s="141"/>
      <c r="J47" s="141"/>
      <c r="K47" s="141"/>
    </row>
    <row r="48" spans="1:11" ht="18" customHeight="1">
      <c r="A48" s="80">
        <v>32</v>
      </c>
      <c r="B48" s="137" t="s">
        <v>73</v>
      </c>
      <c r="C48" s="137"/>
      <c r="D48" s="137"/>
      <c r="E48" s="137"/>
      <c r="F48" s="141" t="s">
        <v>74</v>
      </c>
      <c r="G48" s="141"/>
      <c r="H48" s="141"/>
      <c r="I48" s="141"/>
      <c r="J48" s="141"/>
      <c r="K48" s="141"/>
    </row>
    <row r="49" spans="1:11" ht="18" customHeight="1">
      <c r="A49" s="80">
        <v>33</v>
      </c>
      <c r="B49" s="137" t="s">
        <v>75</v>
      </c>
      <c r="C49" s="137"/>
      <c r="D49" s="137"/>
      <c r="E49" s="137"/>
      <c r="F49" s="141" t="s">
        <v>58</v>
      </c>
      <c r="G49" s="141"/>
      <c r="H49" s="141"/>
      <c r="I49" s="141"/>
      <c r="J49" s="141"/>
      <c r="K49" s="141"/>
    </row>
    <row r="50" spans="1:11" ht="18" customHeight="1">
      <c r="A50" s="80">
        <v>34</v>
      </c>
      <c r="B50" s="137" t="s">
        <v>76</v>
      </c>
      <c r="C50" s="137"/>
      <c r="D50" s="137"/>
      <c r="E50" s="137"/>
      <c r="F50" s="141" t="s">
        <v>171</v>
      </c>
      <c r="G50" s="141"/>
      <c r="H50" s="141"/>
      <c r="I50" s="141"/>
      <c r="J50" s="141"/>
      <c r="K50" s="141"/>
    </row>
    <row r="51" spans="1:11" ht="18" customHeight="1">
      <c r="A51" s="80">
        <v>35</v>
      </c>
      <c r="B51" s="137" t="s">
        <v>78</v>
      </c>
      <c r="C51" s="137"/>
      <c r="D51" s="137"/>
      <c r="E51" s="137"/>
      <c r="F51" s="141" t="s">
        <v>386</v>
      </c>
      <c r="G51" s="141"/>
      <c r="H51" s="141"/>
      <c r="I51" s="141"/>
      <c r="J51" s="141"/>
      <c r="K51" s="141"/>
    </row>
    <row r="52" spans="1:11" ht="18" customHeight="1">
      <c r="A52" s="80">
        <v>36</v>
      </c>
      <c r="B52" s="137" t="s">
        <v>79</v>
      </c>
      <c r="C52" s="137"/>
      <c r="D52" s="137"/>
      <c r="E52" s="137"/>
      <c r="F52" s="141" t="s">
        <v>246</v>
      </c>
      <c r="G52" s="141"/>
      <c r="H52" s="141"/>
      <c r="I52" s="141"/>
      <c r="J52" s="141"/>
      <c r="K52" s="141"/>
    </row>
    <row r="53" spans="1:11" ht="18" customHeight="1">
      <c r="A53" s="80">
        <v>37</v>
      </c>
      <c r="B53" s="137" t="s">
        <v>81</v>
      </c>
      <c r="C53" s="137"/>
      <c r="D53" s="137"/>
      <c r="E53" s="137"/>
      <c r="F53" s="141"/>
      <c r="G53" s="141"/>
      <c r="H53" s="141"/>
      <c r="I53" s="141"/>
      <c r="J53" s="141"/>
      <c r="K53" s="141"/>
    </row>
    <row r="54" spans="1:11" ht="18" customHeight="1">
      <c r="A54" s="88">
        <v>38</v>
      </c>
      <c r="B54" s="171" t="s">
        <v>82</v>
      </c>
      <c r="C54" s="171"/>
      <c r="D54" s="171"/>
      <c r="E54" s="171"/>
      <c r="F54" s="172" t="s">
        <v>25</v>
      </c>
      <c r="G54" s="172"/>
      <c r="H54" s="172"/>
      <c r="I54" s="172"/>
      <c r="J54" s="172"/>
      <c r="K54" s="172"/>
    </row>
    <row r="55" spans="1:11" ht="18" customHeight="1">
      <c r="A55" s="80">
        <v>39</v>
      </c>
      <c r="B55" s="173" t="s">
        <v>83</v>
      </c>
      <c r="C55" s="174"/>
      <c r="D55" s="174"/>
      <c r="E55" s="174"/>
      <c r="F55" s="174"/>
      <c r="G55" s="174"/>
      <c r="H55" s="174"/>
      <c r="I55" s="174"/>
      <c r="J55" s="174"/>
      <c r="K55" s="175"/>
    </row>
    <row r="56" spans="1:11" ht="30" customHeight="1">
      <c r="A56" s="80"/>
      <c r="B56" s="121" t="s">
        <v>84</v>
      </c>
      <c r="C56" s="121"/>
      <c r="D56" s="121" t="s">
        <v>85</v>
      </c>
      <c r="E56" s="121"/>
      <c r="F56" s="121" t="s">
        <v>86</v>
      </c>
      <c r="G56" s="121"/>
      <c r="H56" s="121" t="s">
        <v>87</v>
      </c>
      <c r="I56" s="121"/>
      <c r="J56" s="173" t="s">
        <v>88</v>
      </c>
      <c r="K56" s="175"/>
    </row>
    <row r="57" spans="1:11" ht="38.25" customHeight="1">
      <c r="A57" s="80"/>
      <c r="B57" s="141" t="s">
        <v>358</v>
      </c>
      <c r="C57" s="141"/>
      <c r="D57" s="141" t="s">
        <v>364</v>
      </c>
      <c r="E57" s="141"/>
      <c r="F57" s="141" t="s">
        <v>357</v>
      </c>
      <c r="G57" s="141"/>
      <c r="H57" s="141" t="s">
        <v>51</v>
      </c>
      <c r="I57" s="141"/>
      <c r="J57" s="141" t="s">
        <v>51</v>
      </c>
      <c r="K57" s="141"/>
    </row>
    <row r="58" spans="1:11" ht="18" customHeight="1">
      <c r="A58" s="225">
        <v>40</v>
      </c>
      <c r="B58" s="147" t="s">
        <v>89</v>
      </c>
      <c r="C58" s="147"/>
      <c r="D58" s="147" t="s">
        <v>90</v>
      </c>
      <c r="E58" s="147"/>
      <c r="F58" s="168" t="s">
        <v>363</v>
      </c>
      <c r="G58" s="168"/>
      <c r="H58" s="168"/>
      <c r="I58" s="168"/>
      <c r="J58" s="168"/>
      <c r="K58" s="168"/>
    </row>
    <row r="59" spans="1:11" ht="18" customHeight="1">
      <c r="A59" s="225"/>
      <c r="B59" s="137"/>
      <c r="C59" s="137"/>
      <c r="D59" s="137" t="s">
        <v>91</v>
      </c>
      <c r="E59" s="137"/>
      <c r="F59" s="141" t="s">
        <v>92</v>
      </c>
      <c r="G59" s="141"/>
      <c r="H59" s="141"/>
      <c r="I59" s="141"/>
      <c r="J59" s="141"/>
      <c r="K59" s="141"/>
    </row>
    <row r="60" spans="1:11" ht="18" customHeight="1">
      <c r="A60" s="225"/>
      <c r="B60" s="137"/>
      <c r="C60" s="137"/>
      <c r="D60" s="137" t="s">
        <v>93</v>
      </c>
      <c r="E60" s="137"/>
      <c r="F60" s="141" t="s">
        <v>94</v>
      </c>
      <c r="G60" s="141"/>
      <c r="H60" s="141"/>
      <c r="I60" s="141"/>
      <c r="J60" s="141"/>
      <c r="K60" s="141"/>
    </row>
    <row r="61" spans="1:11" ht="18" customHeight="1">
      <c r="A61" s="225"/>
      <c r="B61" s="137"/>
      <c r="C61" s="137"/>
      <c r="D61" s="137" t="s">
        <v>95</v>
      </c>
      <c r="E61" s="137"/>
      <c r="F61" s="141" t="s">
        <v>96</v>
      </c>
      <c r="G61" s="141"/>
      <c r="H61" s="141"/>
      <c r="I61" s="141"/>
      <c r="J61" s="141"/>
      <c r="K61" s="141"/>
    </row>
    <row r="62" spans="1:11" ht="18" customHeight="1">
      <c r="A62" s="225"/>
      <c r="B62" s="137"/>
      <c r="C62" s="137"/>
      <c r="D62" s="137" t="s">
        <v>97</v>
      </c>
      <c r="E62" s="137"/>
      <c r="F62" s="141" t="s">
        <v>387</v>
      </c>
      <c r="G62" s="141"/>
      <c r="H62" s="141"/>
      <c r="I62" s="141"/>
      <c r="J62" s="141"/>
      <c r="K62" s="141"/>
    </row>
    <row r="63" spans="1:11" ht="18" customHeight="1" thickBot="1">
      <c r="A63" s="226"/>
      <c r="B63" s="171"/>
      <c r="C63" s="171"/>
      <c r="D63" s="171" t="s">
        <v>98</v>
      </c>
      <c r="E63" s="171"/>
      <c r="F63" s="172" t="s">
        <v>145</v>
      </c>
      <c r="G63" s="172"/>
      <c r="H63" s="172"/>
      <c r="I63" s="172"/>
      <c r="J63" s="172"/>
      <c r="K63" s="172"/>
    </row>
    <row r="64" spans="1:11" ht="18" customHeight="1">
      <c r="A64" s="79">
        <v>41</v>
      </c>
      <c r="B64" s="134" t="s">
        <v>99</v>
      </c>
      <c r="C64" s="134"/>
      <c r="D64" s="134"/>
      <c r="E64" s="134"/>
      <c r="F64" s="170" t="s">
        <v>25</v>
      </c>
      <c r="G64" s="170"/>
      <c r="H64" s="170"/>
      <c r="I64" s="170"/>
      <c r="J64" s="170"/>
      <c r="K64" s="170"/>
    </row>
    <row r="65" spans="1:254" ht="18" customHeight="1">
      <c r="A65" s="80">
        <v>42</v>
      </c>
      <c r="B65" s="178" t="s">
        <v>100</v>
      </c>
      <c r="C65" s="178"/>
      <c r="D65" s="178"/>
      <c r="E65" s="178"/>
      <c r="F65" s="179" t="s">
        <v>25</v>
      </c>
      <c r="G65" s="179"/>
      <c r="H65" s="179"/>
      <c r="I65" s="179"/>
      <c r="J65" s="179"/>
      <c r="K65" s="179"/>
      <c r="IT65" s="89"/>
    </row>
    <row r="66" spans="1:254" ht="18" customHeight="1" thickBot="1">
      <c r="A66" s="81">
        <v>43</v>
      </c>
      <c r="B66" s="180" t="s">
        <v>101</v>
      </c>
      <c r="C66" s="180"/>
      <c r="D66" s="180"/>
      <c r="E66" s="180"/>
      <c r="F66" s="145" t="s">
        <v>25</v>
      </c>
      <c r="G66" s="145"/>
      <c r="H66" s="145"/>
      <c r="I66" s="145"/>
      <c r="J66" s="145"/>
      <c r="K66" s="145"/>
      <c r="IT66" s="89"/>
    </row>
    <row r="67" spans="1:254" ht="18" customHeight="1">
      <c r="A67" s="90">
        <v>44</v>
      </c>
      <c r="B67" s="181" t="s">
        <v>102</v>
      </c>
      <c r="C67" s="182"/>
      <c r="D67" s="182"/>
      <c r="E67" s="136" t="s">
        <v>103</v>
      </c>
      <c r="F67" s="136"/>
      <c r="G67" s="91" t="s">
        <v>104</v>
      </c>
      <c r="H67" s="91" t="s">
        <v>105</v>
      </c>
      <c r="I67" s="91" t="s">
        <v>106</v>
      </c>
      <c r="J67" s="91" t="s">
        <v>107</v>
      </c>
      <c r="K67" s="92" t="s">
        <v>385</v>
      </c>
    </row>
    <row r="68" spans="1:254" ht="18" customHeight="1">
      <c r="A68" s="93"/>
      <c r="B68" s="176" t="s">
        <v>108</v>
      </c>
      <c r="C68" s="137"/>
      <c r="D68" s="137"/>
      <c r="E68" s="141" t="s">
        <v>359</v>
      </c>
      <c r="F68" s="141"/>
      <c r="G68" s="80" t="s">
        <v>359</v>
      </c>
      <c r="H68" s="80" t="s">
        <v>359</v>
      </c>
      <c r="I68" s="80" t="s">
        <v>359</v>
      </c>
      <c r="J68" s="80" t="s">
        <v>359</v>
      </c>
      <c r="K68" s="80" t="s">
        <v>359</v>
      </c>
    </row>
    <row r="69" spans="1:254" ht="18" customHeight="1" thickBot="1">
      <c r="A69" s="94"/>
      <c r="B69" s="177" t="s">
        <v>110</v>
      </c>
      <c r="C69" s="169"/>
      <c r="D69" s="169"/>
      <c r="E69" s="145" t="s">
        <v>359</v>
      </c>
      <c r="F69" s="145"/>
      <c r="G69" s="81" t="s">
        <v>359</v>
      </c>
      <c r="H69" s="81" t="s">
        <v>359</v>
      </c>
      <c r="I69" s="81" t="s">
        <v>359</v>
      </c>
      <c r="J69" s="81" t="s">
        <v>359</v>
      </c>
      <c r="K69" s="81" t="s">
        <v>359</v>
      </c>
    </row>
    <row r="70" spans="1:254" ht="18" customHeight="1" thickBot="1">
      <c r="A70" s="146" t="s">
        <v>111</v>
      </c>
      <c r="B70" s="146"/>
      <c r="C70" s="146"/>
      <c r="D70" s="146"/>
      <c r="E70" s="146"/>
      <c r="F70" s="146"/>
      <c r="G70" s="146"/>
      <c r="H70" s="146"/>
      <c r="I70" s="146"/>
      <c r="J70" s="146"/>
      <c r="K70" s="146"/>
    </row>
    <row r="71" spans="1:254" ht="25.5" customHeight="1">
      <c r="A71" s="79">
        <v>45</v>
      </c>
      <c r="B71" s="134" t="s">
        <v>112</v>
      </c>
      <c r="C71" s="134"/>
      <c r="D71" s="134"/>
      <c r="E71" s="134"/>
      <c r="F71" s="136" t="s">
        <v>113</v>
      </c>
      <c r="G71" s="136"/>
      <c r="H71" s="95">
        <v>1</v>
      </c>
      <c r="I71" s="136" t="s">
        <v>114</v>
      </c>
      <c r="J71" s="136"/>
      <c r="K71" s="95">
        <v>1</v>
      </c>
    </row>
    <row r="72" spans="1:254" ht="18" customHeight="1">
      <c r="A72" s="80">
        <v>46</v>
      </c>
      <c r="B72" s="137" t="s">
        <v>115</v>
      </c>
      <c r="C72" s="137"/>
      <c r="D72" s="137"/>
      <c r="E72" s="137"/>
      <c r="F72" s="173">
        <v>29</v>
      </c>
      <c r="G72" s="174"/>
      <c r="H72" s="174"/>
      <c r="I72" s="121" t="s">
        <v>116</v>
      </c>
      <c r="J72" s="121"/>
      <c r="K72" s="121"/>
    </row>
    <row r="73" spans="1:254" ht="18" customHeight="1" thickBot="1">
      <c r="A73" s="81">
        <v>47</v>
      </c>
      <c r="B73" s="169" t="s">
        <v>117</v>
      </c>
      <c r="C73" s="169"/>
      <c r="D73" s="169"/>
      <c r="E73" s="169"/>
      <c r="F73" s="250">
        <f>60-F72</f>
        <v>31</v>
      </c>
      <c r="G73" s="251"/>
      <c r="H73" s="251"/>
      <c r="I73" s="252" t="s">
        <v>116</v>
      </c>
      <c r="J73" s="252"/>
      <c r="K73" s="252"/>
    </row>
    <row r="74" spans="1:254" ht="18" customHeight="1" thickBot="1">
      <c r="A74" s="133" t="s">
        <v>118</v>
      </c>
      <c r="B74" s="133"/>
      <c r="C74" s="133"/>
      <c r="D74" s="133"/>
      <c r="E74" s="133"/>
      <c r="F74" s="133"/>
      <c r="G74" s="133"/>
      <c r="H74" s="133"/>
      <c r="I74" s="133"/>
      <c r="J74" s="133"/>
      <c r="K74" s="133"/>
    </row>
    <row r="75" spans="1:254" ht="32.25" customHeight="1" thickBot="1">
      <c r="A75" s="227">
        <v>48</v>
      </c>
      <c r="B75" s="195"/>
      <c r="C75" s="196"/>
      <c r="D75" s="158" t="s">
        <v>388</v>
      </c>
      <c r="E75" s="197"/>
      <c r="F75" s="158" t="s">
        <v>120</v>
      </c>
      <c r="G75" s="159"/>
      <c r="H75" s="197"/>
      <c r="I75" s="158" t="s">
        <v>121</v>
      </c>
      <c r="J75" s="159"/>
      <c r="K75" s="159"/>
    </row>
    <row r="76" spans="1:254" ht="23.25" customHeight="1" thickBot="1">
      <c r="A76" s="228"/>
      <c r="B76" s="198" t="s">
        <v>122</v>
      </c>
      <c r="C76" s="199"/>
      <c r="D76" s="195" t="s">
        <v>123</v>
      </c>
      <c r="E76" s="196"/>
      <c r="F76" s="195" t="s">
        <v>359</v>
      </c>
      <c r="G76" s="200"/>
      <c r="H76" s="196"/>
      <c r="I76" s="253" t="s">
        <v>359</v>
      </c>
      <c r="J76" s="254"/>
      <c r="K76" s="254"/>
      <c r="IT76" s="96" t="s">
        <v>124</v>
      </c>
    </row>
    <row r="77" spans="1:254" ht="23.25" customHeight="1" thickBot="1">
      <c r="A77" s="228"/>
      <c r="B77" s="193" t="s">
        <v>366</v>
      </c>
      <c r="C77" s="194"/>
      <c r="D77" s="187">
        <v>483</v>
      </c>
      <c r="E77" s="189"/>
      <c r="F77" s="187"/>
      <c r="G77" s="188"/>
      <c r="H77" s="189"/>
      <c r="I77" s="190"/>
      <c r="J77" s="191"/>
      <c r="K77" s="192"/>
      <c r="IT77" s="96"/>
    </row>
    <row r="78" spans="1:254" ht="23.25" customHeight="1" thickBot="1">
      <c r="A78" s="228"/>
      <c r="B78" s="193" t="s">
        <v>367</v>
      </c>
      <c r="C78" s="194"/>
      <c r="D78" s="187">
        <v>490</v>
      </c>
      <c r="E78" s="189"/>
      <c r="F78" s="187"/>
      <c r="G78" s="188"/>
      <c r="H78" s="189"/>
      <c r="I78" s="190"/>
      <c r="J78" s="191"/>
      <c r="K78" s="192"/>
      <c r="IT78" s="96"/>
    </row>
    <row r="79" spans="1:254" ht="18" customHeight="1" thickBot="1">
      <c r="A79" s="228"/>
      <c r="B79" s="183" t="s">
        <v>368</v>
      </c>
      <c r="C79" s="184"/>
      <c r="D79" s="185">
        <v>490</v>
      </c>
      <c r="E79" s="186"/>
      <c r="F79" s="187">
        <v>24600</v>
      </c>
      <c r="G79" s="188"/>
      <c r="H79" s="189"/>
      <c r="I79" s="190">
        <f>D79*F79</f>
        <v>12054000</v>
      </c>
      <c r="J79" s="191"/>
      <c r="K79" s="192"/>
    </row>
    <row r="80" spans="1:254" ht="18" customHeight="1" thickBot="1">
      <c r="A80" s="228"/>
      <c r="B80" s="183" t="s">
        <v>369</v>
      </c>
      <c r="C80" s="184"/>
      <c r="D80" s="185"/>
      <c r="E80" s="186"/>
      <c r="F80" s="187"/>
      <c r="G80" s="188"/>
      <c r="H80" s="189"/>
      <c r="I80" s="190">
        <f>D80*F80</f>
        <v>0</v>
      </c>
      <c r="J80" s="191"/>
      <c r="K80" s="192"/>
    </row>
    <row r="81" spans="1:256" ht="18" customHeight="1" thickBot="1">
      <c r="A81" s="228"/>
      <c r="B81" s="206" t="s">
        <v>125</v>
      </c>
      <c r="C81" s="207"/>
      <c r="D81" s="195"/>
      <c r="E81" s="196"/>
      <c r="F81" s="195" t="s">
        <v>109</v>
      </c>
      <c r="G81" s="200"/>
      <c r="H81" s="196"/>
      <c r="I81" s="195" t="s">
        <v>109</v>
      </c>
      <c r="J81" s="200"/>
      <c r="K81" s="200"/>
    </row>
    <row r="82" spans="1:256" ht="18" customHeight="1" thickBot="1">
      <c r="A82" s="228"/>
      <c r="B82" s="206" t="s">
        <v>126</v>
      </c>
      <c r="C82" s="207"/>
      <c r="D82" s="195">
        <v>490</v>
      </c>
      <c r="E82" s="196"/>
      <c r="F82" s="195">
        <v>13200</v>
      </c>
      <c r="G82" s="200"/>
      <c r="H82" s="196"/>
      <c r="I82" s="195">
        <f>F82*D82</f>
        <v>6468000</v>
      </c>
      <c r="J82" s="200"/>
      <c r="K82" s="200"/>
    </row>
    <row r="83" spans="1:256" ht="18" customHeight="1" thickBot="1">
      <c r="A83" s="228"/>
      <c r="B83" s="208"/>
      <c r="C83" s="209"/>
      <c r="D83" s="209"/>
      <c r="E83" s="210"/>
      <c r="F83" s="211" t="s">
        <v>127</v>
      </c>
      <c r="G83" s="212"/>
      <c r="H83" s="213"/>
      <c r="I83" s="190">
        <f>I79</f>
        <v>12054000</v>
      </c>
      <c r="J83" s="188"/>
      <c r="K83" s="214"/>
    </row>
    <row r="84" spans="1:256" ht="19.5" customHeight="1" thickBot="1">
      <c r="A84" s="228"/>
      <c r="B84" s="208"/>
      <c r="C84" s="209"/>
      <c r="D84" s="209"/>
      <c r="E84" s="210"/>
      <c r="F84" s="211" t="s">
        <v>128</v>
      </c>
      <c r="G84" s="212"/>
      <c r="H84" s="213"/>
      <c r="I84" s="190">
        <f>I83</f>
        <v>12054000</v>
      </c>
      <c r="J84" s="188"/>
      <c r="K84" s="214"/>
      <c r="IT84" s="96" t="s">
        <v>129</v>
      </c>
    </row>
    <row r="85" spans="1:256" ht="19.5" customHeight="1" thickBot="1">
      <c r="A85" s="229"/>
      <c r="B85" s="242"/>
      <c r="C85" s="243"/>
      <c r="D85" s="243"/>
      <c r="E85" s="244"/>
      <c r="F85" s="245" t="s">
        <v>130</v>
      </c>
      <c r="G85" s="246"/>
      <c r="H85" s="247"/>
      <c r="I85" s="248">
        <f>I83*0.85</f>
        <v>10245900</v>
      </c>
      <c r="J85" s="249"/>
      <c r="K85" s="249"/>
      <c r="IT85" s="201" t="s">
        <v>131</v>
      </c>
      <c r="IU85" s="201"/>
      <c r="IV85" s="201"/>
    </row>
    <row r="86" spans="1:256" ht="18" customHeight="1">
      <c r="A86" s="182" t="s">
        <v>132</v>
      </c>
      <c r="B86" s="230"/>
      <c r="C86" s="202" t="s">
        <v>133</v>
      </c>
      <c r="D86" s="203"/>
      <c r="E86" s="203"/>
      <c r="F86" s="203"/>
      <c r="G86" s="203"/>
      <c r="H86" s="203"/>
      <c r="I86" s="203"/>
      <c r="J86" s="203"/>
      <c r="K86" s="204"/>
    </row>
    <row r="87" spans="1:256" ht="91.5" customHeight="1">
      <c r="A87" s="231"/>
      <c r="B87" s="232"/>
      <c r="C87" s="233" t="s">
        <v>396</v>
      </c>
      <c r="D87" s="234"/>
      <c r="E87" s="234"/>
      <c r="F87" s="234"/>
      <c r="G87" s="234"/>
      <c r="H87" s="234"/>
      <c r="I87" s="234"/>
      <c r="J87" s="234"/>
      <c r="K87" s="235"/>
    </row>
    <row r="88" spans="1:256" ht="78.75" hidden="1" customHeight="1">
      <c r="A88" s="231"/>
      <c r="B88" s="232"/>
      <c r="C88" s="236"/>
      <c r="D88" s="237"/>
      <c r="E88" s="237"/>
      <c r="F88" s="237"/>
      <c r="G88" s="237"/>
      <c r="H88" s="237"/>
      <c r="I88" s="237"/>
      <c r="J88" s="237"/>
      <c r="K88" s="238"/>
    </row>
    <row r="89" spans="1:256" ht="147" customHeight="1">
      <c r="A89" s="231"/>
      <c r="B89" s="232"/>
      <c r="C89" s="236"/>
      <c r="D89" s="237"/>
      <c r="E89" s="237"/>
      <c r="F89" s="237"/>
      <c r="G89" s="237"/>
      <c r="H89" s="237"/>
      <c r="I89" s="237"/>
      <c r="J89" s="237"/>
      <c r="K89" s="238"/>
    </row>
    <row r="90" spans="1:256" ht="37.5" customHeight="1">
      <c r="A90" s="97"/>
      <c r="B90" s="98"/>
      <c r="C90" s="99"/>
      <c r="D90" s="99"/>
      <c r="E90" s="99"/>
      <c r="F90" s="99"/>
      <c r="G90" s="99"/>
      <c r="H90" s="99"/>
      <c r="I90" s="99"/>
      <c r="J90" s="99"/>
      <c r="K90" s="100"/>
    </row>
    <row r="91" spans="1:256" ht="39" customHeight="1">
      <c r="A91" s="219" t="s">
        <v>365</v>
      </c>
      <c r="B91" s="220"/>
      <c r="C91" s="220"/>
      <c r="D91" s="220"/>
      <c r="E91" s="220"/>
      <c r="F91" s="220"/>
      <c r="G91" s="220"/>
      <c r="H91" s="220"/>
      <c r="I91" s="220"/>
      <c r="J91" s="220"/>
      <c r="K91" s="221"/>
    </row>
    <row r="92" spans="1:256" ht="18" customHeight="1">
      <c r="A92" s="216" t="s">
        <v>134</v>
      </c>
      <c r="B92" s="217"/>
      <c r="C92" s="217"/>
      <c r="D92" s="217"/>
      <c r="E92" s="217"/>
      <c r="F92" s="217"/>
      <c r="G92" s="217"/>
      <c r="H92" s="217"/>
      <c r="I92" s="217"/>
      <c r="J92" s="217"/>
      <c r="K92" s="218"/>
    </row>
    <row r="93" spans="1:256" ht="18" customHeight="1">
      <c r="A93" s="101">
        <v>1</v>
      </c>
      <c r="B93" s="215" t="s">
        <v>135</v>
      </c>
      <c r="C93" s="215"/>
      <c r="D93" s="215"/>
      <c r="E93" s="215"/>
      <c r="F93" s="215"/>
      <c r="G93" s="215"/>
      <c r="H93" s="215"/>
      <c r="I93" s="215"/>
      <c r="J93" s="215"/>
      <c r="K93" s="215"/>
    </row>
    <row r="94" spans="1:256" ht="36" customHeight="1">
      <c r="A94" s="101">
        <v>2</v>
      </c>
      <c r="B94" s="205" t="s">
        <v>136</v>
      </c>
      <c r="C94" s="205"/>
      <c r="D94" s="205"/>
      <c r="E94" s="205"/>
      <c r="F94" s="205"/>
      <c r="G94" s="205"/>
      <c r="H94" s="205"/>
      <c r="I94" s="205"/>
      <c r="J94" s="205"/>
      <c r="K94" s="205"/>
    </row>
    <row r="95" spans="1:256" ht="18" customHeight="1">
      <c r="A95" s="101">
        <v>3</v>
      </c>
      <c r="B95" s="215" t="s">
        <v>360</v>
      </c>
      <c r="C95" s="215"/>
      <c r="D95" s="215"/>
      <c r="E95" s="215"/>
      <c r="F95" s="215"/>
      <c r="G95" s="215"/>
      <c r="H95" s="215"/>
      <c r="I95" s="215"/>
      <c r="J95" s="215"/>
      <c r="K95" s="215"/>
    </row>
    <row r="96" spans="1:256" ht="66.75" customHeight="1">
      <c r="A96" s="101">
        <v>4</v>
      </c>
      <c r="B96" s="205" t="s">
        <v>137</v>
      </c>
      <c r="C96" s="205"/>
      <c r="D96" s="205"/>
      <c r="E96" s="205"/>
      <c r="F96" s="205"/>
      <c r="G96" s="205"/>
      <c r="H96" s="205"/>
      <c r="I96" s="205"/>
      <c r="J96" s="205"/>
      <c r="K96" s="205"/>
    </row>
    <row r="97" spans="1:11" ht="18" customHeight="1">
      <c r="A97" s="102">
        <v>5</v>
      </c>
      <c r="B97" s="166" t="s">
        <v>389</v>
      </c>
      <c r="C97" s="166"/>
      <c r="D97" s="166"/>
      <c r="E97" s="166"/>
      <c r="F97" s="166"/>
      <c r="G97" s="166" t="s">
        <v>393</v>
      </c>
      <c r="H97" s="166"/>
      <c r="I97" s="166"/>
      <c r="J97" s="166"/>
      <c r="K97" s="166"/>
    </row>
    <row r="98" spans="1:11" ht="36.75" customHeight="1" thickBot="1">
      <c r="A98" s="103">
        <v>6</v>
      </c>
      <c r="B98" s="255" t="s">
        <v>138</v>
      </c>
      <c r="C98" s="256"/>
      <c r="D98" s="256"/>
      <c r="E98" s="256"/>
      <c r="F98" s="257"/>
      <c r="G98" s="258" t="s">
        <v>139</v>
      </c>
      <c r="H98" s="258"/>
      <c r="I98" s="258"/>
      <c r="J98" s="258"/>
      <c r="K98" s="258"/>
    </row>
    <row r="99" spans="1:11" ht="36.75" customHeight="1">
      <c r="A99" s="104"/>
      <c r="B99" s="104"/>
      <c r="C99" s="104"/>
      <c r="D99" s="104"/>
      <c r="E99" s="104"/>
      <c r="F99" s="104"/>
      <c r="G99" s="104"/>
      <c r="H99" s="104"/>
      <c r="I99" s="104"/>
      <c r="J99" s="104"/>
      <c r="K99" s="104"/>
    </row>
    <row r="100" spans="1:11" ht="36.75" customHeight="1">
      <c r="A100" s="104"/>
      <c r="B100" s="104"/>
      <c r="C100" s="104"/>
      <c r="D100" s="104"/>
      <c r="E100" s="104"/>
      <c r="F100" s="104"/>
      <c r="G100" s="104"/>
      <c r="H100" s="104"/>
      <c r="I100" s="104"/>
      <c r="J100" s="104"/>
      <c r="K100" s="104"/>
    </row>
    <row r="101" spans="1:11" ht="36.75" customHeight="1" thickBot="1">
      <c r="A101" s="104"/>
      <c r="B101" s="104"/>
      <c r="C101" s="104"/>
      <c r="D101" s="104"/>
      <c r="E101" s="104"/>
      <c r="F101" s="104"/>
      <c r="G101" s="104"/>
      <c r="H101" s="104"/>
      <c r="I101" s="104"/>
      <c r="J101" s="104"/>
      <c r="K101" s="104"/>
    </row>
    <row r="102" spans="1:11" ht="20.25" customHeight="1">
      <c r="A102" s="119"/>
      <c r="B102" s="119"/>
      <c r="C102" s="119"/>
      <c r="D102" s="119"/>
      <c r="E102" s="119"/>
      <c r="F102" s="119"/>
      <c r="G102" s="119"/>
      <c r="H102" s="119"/>
      <c r="I102" s="119"/>
      <c r="J102" s="119"/>
      <c r="K102" s="119"/>
    </row>
    <row r="103" spans="1:11" ht="16.5" customHeight="1">
      <c r="A103" s="105"/>
    </row>
    <row r="104" spans="1:11" ht="12" customHeight="1">
      <c r="A104" s="105"/>
    </row>
    <row r="105" spans="1:11" ht="33" hidden="1" customHeight="1">
      <c r="A105" s="105"/>
    </row>
    <row r="106" spans="1:11" ht="12" hidden="1" customHeight="1">
      <c r="A106" s="105"/>
    </row>
    <row r="107" spans="1:11" ht="18" hidden="1" customHeight="1">
      <c r="A107" s="105"/>
    </row>
    <row r="108" spans="1:11" ht="18" hidden="1" customHeight="1">
      <c r="A108" s="105"/>
    </row>
    <row r="109" spans="1:11" ht="15" hidden="1" customHeight="1">
      <c r="A109" s="105"/>
    </row>
    <row r="110" spans="1:11" ht="12.75" hidden="1" customHeight="1">
      <c r="A110" s="105"/>
      <c r="J110" s="74" t="s">
        <v>140</v>
      </c>
    </row>
    <row r="111" spans="1:11" ht="38.25" hidden="1" customHeight="1">
      <c r="A111" s="105"/>
      <c r="B111" s="74" t="s">
        <v>141</v>
      </c>
      <c r="D111" s="74" t="s">
        <v>142</v>
      </c>
      <c r="F111" s="74" t="s">
        <v>64</v>
      </c>
      <c r="G111" s="74" t="s">
        <v>54</v>
      </c>
      <c r="H111" s="106" t="s">
        <v>143</v>
      </c>
      <c r="J111" s="74" t="s">
        <v>60</v>
      </c>
    </row>
    <row r="112" spans="1:11" ht="38.25" hidden="1" customHeight="1">
      <c r="A112" s="105"/>
      <c r="B112" s="74" t="s">
        <v>144</v>
      </c>
      <c r="D112" s="74" t="s">
        <v>145</v>
      </c>
      <c r="F112" s="74" t="s">
        <v>51</v>
      </c>
      <c r="G112" s="74" t="s">
        <v>146</v>
      </c>
      <c r="H112" s="106" t="s">
        <v>147</v>
      </c>
      <c r="J112" s="74" t="s">
        <v>148</v>
      </c>
    </row>
    <row r="113" spans="1:10" ht="38.25" hidden="1" customHeight="1">
      <c r="A113" s="105"/>
      <c r="B113" s="74" t="s">
        <v>149</v>
      </c>
      <c r="D113" s="74" t="s">
        <v>58</v>
      </c>
      <c r="F113" s="74" t="s">
        <v>25</v>
      </c>
      <c r="H113" s="106" t="s">
        <v>56</v>
      </c>
      <c r="J113" s="74" t="s">
        <v>150</v>
      </c>
    </row>
    <row r="114" spans="1:10" ht="38.25" hidden="1" customHeight="1">
      <c r="A114" s="105"/>
      <c r="B114" s="74" t="s">
        <v>151</v>
      </c>
      <c r="C114" s="107"/>
      <c r="D114" s="74" t="s">
        <v>152</v>
      </c>
      <c r="H114" s="106" t="s">
        <v>153</v>
      </c>
      <c r="J114" s="74" t="s">
        <v>154</v>
      </c>
    </row>
    <row r="115" spans="1:10" ht="12.75" hidden="1" customHeight="1">
      <c r="A115" s="105"/>
      <c r="C115" s="107"/>
      <c r="H115" s="106" t="s">
        <v>155</v>
      </c>
    </row>
    <row r="116" spans="1:10" ht="12.75" hidden="1" customHeight="1">
      <c r="A116" s="105"/>
      <c r="C116" s="107"/>
      <c r="H116" s="106" t="s">
        <v>156</v>
      </c>
    </row>
    <row r="117" spans="1:10" ht="12.75" hidden="1" customHeight="1">
      <c r="A117" s="105"/>
      <c r="C117" s="107"/>
      <c r="H117" s="106" t="s">
        <v>157</v>
      </c>
    </row>
    <row r="118" spans="1:10" ht="12.75" hidden="1" customHeight="1">
      <c r="A118" s="105"/>
      <c r="B118" s="74" t="s">
        <v>14</v>
      </c>
      <c r="D118" s="108" t="s">
        <v>158</v>
      </c>
      <c r="I118" s="74" t="s">
        <v>159</v>
      </c>
    </row>
    <row r="119" spans="1:10" ht="12.75" hidden="1" customHeight="1">
      <c r="A119" s="105"/>
      <c r="B119" s="74" t="s">
        <v>160</v>
      </c>
      <c r="D119" s="108" t="s">
        <v>161</v>
      </c>
      <c r="F119" s="74" t="s">
        <v>18</v>
      </c>
      <c r="I119" s="74" t="s">
        <v>162</v>
      </c>
    </row>
    <row r="120" spans="1:10" ht="12.75" hidden="1" customHeight="1">
      <c r="A120" s="105"/>
      <c r="B120" s="74" t="s">
        <v>163</v>
      </c>
      <c r="D120" s="108" t="s">
        <v>164</v>
      </c>
      <c r="F120" s="74" t="s">
        <v>21</v>
      </c>
      <c r="I120" s="74" t="s">
        <v>165</v>
      </c>
    </row>
    <row r="121" spans="1:10" ht="12.75" hidden="1" customHeight="1">
      <c r="A121" s="105"/>
      <c r="B121" s="74" t="s">
        <v>16</v>
      </c>
      <c r="D121" s="108" t="s">
        <v>166</v>
      </c>
    </row>
    <row r="122" spans="1:10" ht="12.75" hidden="1" customHeight="1">
      <c r="A122" s="105"/>
      <c r="D122" s="108"/>
    </row>
    <row r="123" spans="1:10" ht="12.75" hidden="1" customHeight="1"/>
    <row r="124" spans="1:10" ht="12.75" hidden="1" customHeight="1">
      <c r="B124" s="74" t="s">
        <v>167</v>
      </c>
      <c r="D124" s="108" t="s">
        <v>168</v>
      </c>
      <c r="F124" s="74" t="s">
        <v>169</v>
      </c>
      <c r="I124" s="74" t="s">
        <v>152</v>
      </c>
    </row>
    <row r="125" spans="1:10" ht="12.75" hidden="1" customHeight="1">
      <c r="B125" s="74" t="s">
        <v>170</v>
      </c>
      <c r="D125" s="108" t="s">
        <v>171</v>
      </c>
      <c r="F125" s="74" t="s">
        <v>172</v>
      </c>
      <c r="I125" s="74" t="s">
        <v>158</v>
      </c>
    </row>
    <row r="126" spans="1:10" ht="12.75" hidden="1" customHeight="1">
      <c r="B126" s="74" t="s">
        <v>173</v>
      </c>
      <c r="D126" s="108" t="s">
        <v>174</v>
      </c>
      <c r="F126" s="74" t="s">
        <v>175</v>
      </c>
      <c r="I126" s="74" t="s">
        <v>145</v>
      </c>
    </row>
    <row r="127" spans="1:10" ht="12.75" hidden="1" customHeight="1">
      <c r="B127" s="74" t="s">
        <v>176</v>
      </c>
      <c r="D127" s="108" t="s">
        <v>77</v>
      </c>
      <c r="F127" s="74" t="s">
        <v>177</v>
      </c>
    </row>
    <row r="128" spans="1:10" ht="12.75" hidden="1" customHeight="1">
      <c r="A128" s="105"/>
      <c r="D128" s="108" t="s">
        <v>178</v>
      </c>
    </row>
    <row r="129" spans="1:11" ht="12.75" hidden="1" customHeight="1">
      <c r="A129" s="105"/>
      <c r="F129" s="109" t="s">
        <v>179</v>
      </c>
    </row>
    <row r="130" spans="1:11" ht="12.75" hidden="1" customHeight="1">
      <c r="A130" s="105"/>
      <c r="B130" s="74" t="s">
        <v>180</v>
      </c>
      <c r="D130" s="74" t="s">
        <v>181</v>
      </c>
      <c r="F130" s="74" t="s">
        <v>58</v>
      </c>
      <c r="I130" s="74" t="s">
        <v>182</v>
      </c>
    </row>
    <row r="131" spans="1:11" ht="12.75" hidden="1" customHeight="1">
      <c r="A131" s="105"/>
      <c r="B131" s="74" t="s">
        <v>74</v>
      </c>
      <c r="D131" s="74" t="s">
        <v>183</v>
      </c>
      <c r="F131" s="74" t="s">
        <v>184</v>
      </c>
      <c r="I131" s="74" t="s">
        <v>185</v>
      </c>
    </row>
    <row r="132" spans="1:11" ht="12.75" hidden="1" customHeight="1">
      <c r="A132" s="105"/>
      <c r="B132" s="74" t="s">
        <v>186</v>
      </c>
      <c r="D132" s="74" t="s">
        <v>187</v>
      </c>
      <c r="F132" s="74" t="s">
        <v>188</v>
      </c>
    </row>
    <row r="133" spans="1:11" ht="12.75" hidden="1" customHeight="1">
      <c r="A133" s="105"/>
      <c r="D133" s="74" t="s">
        <v>189</v>
      </c>
    </row>
    <row r="134" spans="1:11" ht="12.75" hidden="1" customHeight="1">
      <c r="A134" s="105"/>
    </row>
    <row r="135" spans="1:11" ht="12.75" hidden="1" customHeight="1">
      <c r="A135" s="105"/>
      <c r="B135" s="74" t="s">
        <v>18</v>
      </c>
      <c r="D135" s="108" t="s">
        <v>190</v>
      </c>
      <c r="F135" s="222"/>
      <c r="G135" s="223"/>
      <c r="H135" s="223"/>
      <c r="I135" s="223"/>
      <c r="J135" s="223"/>
      <c r="K135" s="224"/>
    </row>
    <row r="136" spans="1:11" ht="25.5" hidden="1" customHeight="1">
      <c r="A136" s="105"/>
      <c r="B136" s="74" t="s">
        <v>191</v>
      </c>
      <c r="D136" s="108" t="s">
        <v>192</v>
      </c>
      <c r="F136" s="74" t="s">
        <v>193</v>
      </c>
    </row>
    <row r="137" spans="1:11" ht="25.5" hidden="1" customHeight="1">
      <c r="A137" s="105"/>
      <c r="D137" s="108"/>
      <c r="F137" s="74" t="s">
        <v>194</v>
      </c>
    </row>
    <row r="138" spans="1:11" ht="12.75" hidden="1" customHeight="1">
      <c r="A138" s="105"/>
      <c r="D138" s="108"/>
    </row>
    <row r="139" spans="1:11" ht="12.75" hidden="1" customHeight="1">
      <c r="A139" s="105"/>
      <c r="B139" s="120"/>
      <c r="C139" s="120"/>
      <c r="D139" s="108"/>
      <c r="G139" s="108"/>
      <c r="H139" s="108"/>
    </row>
    <row r="140" spans="1:11" ht="12.75" hidden="1" customHeight="1">
      <c r="B140" s="74" t="s">
        <v>195</v>
      </c>
      <c r="F140" s="74" t="s">
        <v>196</v>
      </c>
      <c r="I140" s="74" t="s">
        <v>197</v>
      </c>
    </row>
    <row r="141" spans="1:11" ht="25.5" hidden="1" customHeight="1">
      <c r="B141" s="74" t="s">
        <v>198</v>
      </c>
      <c r="F141" s="74" t="s">
        <v>199</v>
      </c>
      <c r="I141" s="74" t="s">
        <v>12</v>
      </c>
    </row>
    <row r="142" spans="1:11" ht="25.5" hidden="1" customHeight="1">
      <c r="B142" s="74" t="s">
        <v>200</v>
      </c>
      <c r="F142" s="74" t="s">
        <v>201</v>
      </c>
      <c r="I142" s="74" t="s">
        <v>175</v>
      </c>
    </row>
    <row r="143" spans="1:11" ht="12.75" hidden="1" customHeight="1">
      <c r="B143" s="74" t="s">
        <v>10</v>
      </c>
    </row>
    <row r="144" spans="1:11" ht="12.75" hidden="1" customHeight="1">
      <c r="B144" s="74" t="s">
        <v>202</v>
      </c>
    </row>
    <row r="145" spans="2:8" ht="12.75" hidden="1" customHeight="1">
      <c r="B145" s="74" t="s">
        <v>203</v>
      </c>
    </row>
    <row r="146" spans="2:8" ht="12.75" hidden="1" customHeight="1">
      <c r="B146" s="74" t="s">
        <v>204</v>
      </c>
      <c r="H146" s="74" t="s">
        <v>205</v>
      </c>
    </row>
    <row r="147" spans="2:8" ht="25.5" hidden="1" customHeight="1">
      <c r="B147" s="74" t="s">
        <v>206</v>
      </c>
      <c r="H147" s="74" t="s">
        <v>167</v>
      </c>
    </row>
    <row r="148" spans="2:8" ht="12.75" hidden="1" customHeight="1">
      <c r="H148" s="74" t="s">
        <v>207</v>
      </c>
    </row>
    <row r="149" spans="2:8" ht="12.75" hidden="1" customHeight="1">
      <c r="H149" s="74" t="s">
        <v>208</v>
      </c>
    </row>
    <row r="150" spans="2:8" hidden="1">
      <c r="H150" s="74" t="s">
        <v>145</v>
      </c>
    </row>
    <row r="151" spans="2:8" hidden="1">
      <c r="H151" s="74" t="s">
        <v>209</v>
      </c>
    </row>
    <row r="152" spans="2:8" ht="38.25" hidden="1">
      <c r="B152" s="74" t="s">
        <v>210</v>
      </c>
    </row>
    <row r="153" spans="2:8" ht="38.25" hidden="1">
      <c r="B153" s="74" t="s">
        <v>211</v>
      </c>
    </row>
    <row r="154" spans="2:8" ht="76.5" hidden="1">
      <c r="B154" s="74" t="s">
        <v>212</v>
      </c>
    </row>
    <row r="155" spans="2:8" hidden="1">
      <c r="H155" s="74" t="s">
        <v>213</v>
      </c>
    </row>
    <row r="156" spans="2:8" hidden="1">
      <c r="H156" s="74" t="s">
        <v>58</v>
      </c>
    </row>
    <row r="157" spans="2:8" hidden="1">
      <c r="H157" s="74" t="s">
        <v>145</v>
      </c>
    </row>
    <row r="158" spans="2:8" ht="51" hidden="1">
      <c r="B158" s="74" t="s">
        <v>214</v>
      </c>
      <c r="H158" s="74" t="s">
        <v>209</v>
      </c>
    </row>
    <row r="159" spans="2:8" ht="38.25" hidden="1">
      <c r="B159" s="74" t="s">
        <v>215</v>
      </c>
    </row>
    <row r="160" spans="2:8" ht="63.75" hidden="1">
      <c r="B160" s="74" t="s">
        <v>216</v>
      </c>
    </row>
    <row r="162" spans="2:8" ht="25.5" hidden="1">
      <c r="H162" s="110" t="s">
        <v>217</v>
      </c>
    </row>
    <row r="163" spans="2:8" ht="25.5" hidden="1">
      <c r="H163" s="74" t="s">
        <v>218</v>
      </c>
    </row>
    <row r="164" spans="2:8" hidden="1">
      <c r="H164" s="110" t="s">
        <v>219</v>
      </c>
    </row>
    <row r="165" spans="2:8" hidden="1">
      <c r="H165" s="74" t="s">
        <v>220</v>
      </c>
    </row>
    <row r="166" spans="2:8" hidden="1">
      <c r="H166" s="74" t="s">
        <v>221</v>
      </c>
    </row>
    <row r="167" spans="2:8" ht="25.5" hidden="1">
      <c r="H167" s="74" t="s">
        <v>222</v>
      </c>
    </row>
    <row r="168" spans="2:8" hidden="1">
      <c r="H168" s="74" t="s">
        <v>223</v>
      </c>
    </row>
    <row r="169" spans="2:8" hidden="1">
      <c r="H169" s="74" t="s">
        <v>224</v>
      </c>
    </row>
    <row r="170" spans="2:8" hidden="1">
      <c r="H170" s="74" t="s">
        <v>225</v>
      </c>
    </row>
    <row r="171" spans="2:8" ht="63.75" hidden="1">
      <c r="B171" s="110" t="s">
        <v>226</v>
      </c>
      <c r="H171" s="74" t="s">
        <v>227</v>
      </c>
    </row>
    <row r="172" spans="2:8" ht="63.75" hidden="1">
      <c r="B172" s="110" t="s">
        <v>228</v>
      </c>
      <c r="H172" s="74" t="s">
        <v>229</v>
      </c>
    </row>
    <row r="173" spans="2:8" ht="63.75" hidden="1">
      <c r="B173" s="110" t="s">
        <v>230</v>
      </c>
    </row>
    <row r="174" spans="2:8" ht="38.25" hidden="1">
      <c r="B174" s="108" t="s">
        <v>231</v>
      </c>
    </row>
    <row r="175" spans="2:8" ht="63.75" hidden="1">
      <c r="B175" s="110" t="s">
        <v>232</v>
      </c>
    </row>
    <row r="176" spans="2:8"/>
    <row r="178" spans="2:12" ht="89.25" hidden="1">
      <c r="B178" s="110" t="s">
        <v>230</v>
      </c>
      <c r="G178" s="74" t="s">
        <v>66</v>
      </c>
    </row>
    <row r="179" spans="2:12" ht="89.25" hidden="1">
      <c r="B179" s="74" t="s">
        <v>233</v>
      </c>
      <c r="G179" s="74" t="s">
        <v>234</v>
      </c>
    </row>
    <row r="180" spans="2:12" ht="38.25" hidden="1">
      <c r="B180" s="74" t="s">
        <v>235</v>
      </c>
    </row>
    <row r="181" spans="2:12"/>
    <row r="182" spans="2:12" hidden="1">
      <c r="B182" s="74" t="s">
        <v>18</v>
      </c>
    </row>
    <row r="183" spans="2:12" hidden="1">
      <c r="B183" s="74" t="s">
        <v>31</v>
      </c>
    </row>
    <row r="184" spans="2:12"/>
    <row r="185" spans="2:12"/>
    <row r="186" spans="2:12"/>
    <row r="187" spans="2:12"/>
    <row r="188" spans="2:12"/>
    <row r="189" spans="2:12"/>
    <row r="190" spans="2:12" ht="15" hidden="1">
      <c r="B190" s="111" t="s">
        <v>18</v>
      </c>
      <c r="C190" s="106" t="s">
        <v>54</v>
      </c>
      <c r="D190" s="106" t="s">
        <v>142</v>
      </c>
      <c r="E190" s="106" t="s">
        <v>236</v>
      </c>
      <c r="F190" s="106" t="s">
        <v>143</v>
      </c>
      <c r="G190" s="106"/>
      <c r="H190" s="106"/>
      <c r="I190" s="106" t="s">
        <v>62</v>
      </c>
      <c r="J190" s="106" t="s">
        <v>237</v>
      </c>
      <c r="K190" s="106" t="s">
        <v>80</v>
      </c>
      <c r="L190" s="106"/>
    </row>
    <row r="191" spans="2:12" ht="15" hidden="1">
      <c r="B191" s="111" t="s">
        <v>31</v>
      </c>
      <c r="C191" s="106" t="s">
        <v>146</v>
      </c>
      <c r="D191" s="106" t="s">
        <v>145</v>
      </c>
      <c r="E191" s="106" t="s">
        <v>238</v>
      </c>
      <c r="F191" s="106" t="s">
        <v>147</v>
      </c>
      <c r="G191" s="106"/>
      <c r="H191" s="106"/>
      <c r="I191" s="106" t="s">
        <v>239</v>
      </c>
      <c r="J191" s="106" t="s">
        <v>240</v>
      </c>
      <c r="K191" s="106" t="s">
        <v>241</v>
      </c>
      <c r="L191" s="106"/>
    </row>
    <row r="192" spans="2:12" ht="15" hidden="1">
      <c r="B192" s="106"/>
      <c r="C192" s="106"/>
      <c r="D192" s="106" t="s">
        <v>58</v>
      </c>
      <c r="E192" s="106" t="s">
        <v>242</v>
      </c>
      <c r="F192" s="106" t="s">
        <v>56</v>
      </c>
      <c r="G192" s="106"/>
      <c r="H192" s="106"/>
      <c r="I192" s="106"/>
      <c r="J192" s="106" t="s">
        <v>243</v>
      </c>
      <c r="K192" s="106" t="s">
        <v>244</v>
      </c>
      <c r="L192" s="106"/>
    </row>
    <row r="193" spans="1:12" ht="15" hidden="1">
      <c r="B193" s="106"/>
      <c r="C193" s="106"/>
      <c r="D193" s="106" t="s">
        <v>152</v>
      </c>
      <c r="E193" s="106"/>
      <c r="F193" s="106" t="s">
        <v>153</v>
      </c>
      <c r="G193" s="106"/>
      <c r="H193" s="106"/>
      <c r="I193" s="106"/>
      <c r="J193" s="106"/>
      <c r="K193" s="106" t="s">
        <v>245</v>
      </c>
      <c r="L193" s="106"/>
    </row>
    <row r="194" spans="1:12" ht="15" hidden="1">
      <c r="B194" s="106"/>
      <c r="C194" s="106"/>
      <c r="D194" s="106"/>
      <c r="E194" s="106"/>
      <c r="F194" s="106" t="s">
        <v>155</v>
      </c>
      <c r="G194" s="106"/>
      <c r="H194" s="106"/>
      <c r="I194" s="106"/>
      <c r="J194" s="106"/>
      <c r="K194" s="106" t="s">
        <v>246</v>
      </c>
      <c r="L194" s="106"/>
    </row>
    <row r="195" spans="1:12" ht="15" hidden="1">
      <c r="B195" s="106"/>
      <c r="C195" s="106"/>
      <c r="D195" s="106"/>
      <c r="E195" s="106"/>
      <c r="F195" s="106" t="s">
        <v>156</v>
      </c>
      <c r="G195" s="106"/>
      <c r="H195" s="106"/>
      <c r="I195" s="106"/>
      <c r="J195" s="106"/>
      <c r="K195" s="106"/>
      <c r="L195" s="106"/>
    </row>
    <row r="196" spans="1:12" ht="15" hidden="1">
      <c r="B196" s="106"/>
      <c r="C196" s="106"/>
      <c r="D196" s="106"/>
      <c r="E196" s="106"/>
      <c r="F196" s="106" t="s">
        <v>157</v>
      </c>
      <c r="G196" s="106"/>
      <c r="H196" s="106"/>
      <c r="I196" s="106"/>
      <c r="J196" s="106"/>
      <c r="K196" s="106"/>
      <c r="L196" s="106"/>
    </row>
    <row r="197" spans="1:12" ht="15" hidden="1">
      <c r="B197" s="106"/>
      <c r="C197" s="106"/>
      <c r="D197" s="106"/>
      <c r="E197" s="106"/>
      <c r="F197" s="106"/>
      <c r="G197" s="106"/>
      <c r="H197" s="106"/>
      <c r="I197" s="106"/>
      <c r="J197" s="106"/>
      <c r="K197" s="106"/>
      <c r="L197" s="106"/>
    </row>
    <row r="198" spans="1:12" ht="15">
      <c r="B198" s="106"/>
      <c r="C198" s="106"/>
      <c r="D198" s="106"/>
      <c r="E198" s="106"/>
      <c r="F198" s="106"/>
      <c r="G198" s="106"/>
      <c r="H198" s="106"/>
      <c r="I198" s="106"/>
      <c r="J198" s="106"/>
      <c r="K198" s="106"/>
      <c r="L198" s="106"/>
    </row>
    <row r="199" spans="1:12" ht="301.5" customHeight="1">
      <c r="A199" s="120"/>
      <c r="B199" s="120"/>
      <c r="C199" s="120"/>
      <c r="D199" s="120"/>
      <c r="E199" s="120"/>
      <c r="F199" s="120"/>
      <c r="G199" s="120"/>
      <c r="H199" s="120"/>
      <c r="I199" s="120"/>
      <c r="J199" s="120"/>
      <c r="K199" s="120"/>
    </row>
    <row r="200" spans="1:12"/>
    <row r="201" spans="1:12"/>
    <row r="202" spans="1:12"/>
    <row r="203" spans="1:12"/>
    <row r="204" spans="1:12"/>
    <row r="205" spans="1:12"/>
    <row r="206" spans="1:12"/>
    <row r="207" spans="1:12"/>
    <row r="208" spans="1:12"/>
    <row r="209"/>
    <row r="210"/>
    <row r="211"/>
    <row r="212"/>
    <row r="213"/>
    <row r="214"/>
    <row r="215"/>
    <row r="216"/>
    <row r="217"/>
    <row r="218"/>
    <row r="219"/>
    <row r="220"/>
    <row r="221"/>
    <row r="222"/>
    <row r="223"/>
  </sheetData>
  <mergeCells count="230">
    <mergeCell ref="B95:K95"/>
    <mergeCell ref="B96:K96"/>
    <mergeCell ref="B81:C81"/>
    <mergeCell ref="D81:E81"/>
    <mergeCell ref="F81:H81"/>
    <mergeCell ref="I81:K81"/>
    <mergeCell ref="B97:F97"/>
    <mergeCell ref="G97:K97"/>
    <mergeCell ref="B98:F98"/>
    <mergeCell ref="G98:K98"/>
    <mergeCell ref="F135:K135"/>
    <mergeCell ref="B139:C139"/>
    <mergeCell ref="A18:A23"/>
    <mergeCell ref="A25:A26"/>
    <mergeCell ref="A58:A63"/>
    <mergeCell ref="A75:A85"/>
    <mergeCell ref="A86:B89"/>
    <mergeCell ref="C87:K89"/>
    <mergeCell ref="B58:C63"/>
    <mergeCell ref="B25:C26"/>
    <mergeCell ref="B85:E85"/>
    <mergeCell ref="F85:H85"/>
    <mergeCell ref="I85:K85"/>
    <mergeCell ref="B79:C79"/>
    <mergeCell ref="B73:E73"/>
    <mergeCell ref="F73:H73"/>
    <mergeCell ref="I73:K73"/>
    <mergeCell ref="D79:E79"/>
    <mergeCell ref="F79:H79"/>
    <mergeCell ref="I79:K79"/>
    <mergeCell ref="I76:K76"/>
    <mergeCell ref="D78:E78"/>
    <mergeCell ref="F78:H78"/>
    <mergeCell ref="I78:K78"/>
    <mergeCell ref="IT85:IV85"/>
    <mergeCell ref="C86:K86"/>
    <mergeCell ref="B94:K94"/>
    <mergeCell ref="B82:C82"/>
    <mergeCell ref="D82:E82"/>
    <mergeCell ref="F82:H82"/>
    <mergeCell ref="I82:K82"/>
    <mergeCell ref="B83:E83"/>
    <mergeCell ref="F83:H83"/>
    <mergeCell ref="I83:K83"/>
    <mergeCell ref="B84:E84"/>
    <mergeCell ref="F84:H84"/>
    <mergeCell ref="I84:K84"/>
    <mergeCell ref="B93:K93"/>
    <mergeCell ref="A92:K92"/>
    <mergeCell ref="A91:K91"/>
    <mergeCell ref="B67:D67"/>
    <mergeCell ref="E67:F67"/>
    <mergeCell ref="F71:G71"/>
    <mergeCell ref="I71:J71"/>
    <mergeCell ref="B72:E72"/>
    <mergeCell ref="F72:H72"/>
    <mergeCell ref="I72:K72"/>
    <mergeCell ref="B80:C80"/>
    <mergeCell ref="D80:E80"/>
    <mergeCell ref="F80:H80"/>
    <mergeCell ref="I80:K80"/>
    <mergeCell ref="B77:C77"/>
    <mergeCell ref="D77:E77"/>
    <mergeCell ref="F77:H77"/>
    <mergeCell ref="I77:K77"/>
    <mergeCell ref="B78:C78"/>
    <mergeCell ref="A74:K74"/>
    <mergeCell ref="B75:C75"/>
    <mergeCell ref="D75:E75"/>
    <mergeCell ref="F75:H75"/>
    <mergeCell ref="I75:K75"/>
    <mergeCell ref="B76:C76"/>
    <mergeCell ref="D76:E76"/>
    <mergeCell ref="F76:H76"/>
    <mergeCell ref="B68:D68"/>
    <mergeCell ref="E68:F68"/>
    <mergeCell ref="B69:D69"/>
    <mergeCell ref="E69:F69"/>
    <mergeCell ref="A70:K70"/>
    <mergeCell ref="B71:E71"/>
    <mergeCell ref="D58:E58"/>
    <mergeCell ref="F58:K58"/>
    <mergeCell ref="D59:E59"/>
    <mergeCell ref="F59:K59"/>
    <mergeCell ref="D60:E60"/>
    <mergeCell ref="F60:K60"/>
    <mergeCell ref="D61:E61"/>
    <mergeCell ref="F61:K61"/>
    <mergeCell ref="D62:E62"/>
    <mergeCell ref="F62:K62"/>
    <mergeCell ref="D63:E63"/>
    <mergeCell ref="F63:K63"/>
    <mergeCell ref="B64:E64"/>
    <mergeCell ref="F64:K64"/>
    <mergeCell ref="B65:E65"/>
    <mergeCell ref="F65:K65"/>
    <mergeCell ref="B66:E66"/>
    <mergeCell ref="F66:K66"/>
    <mergeCell ref="B55:K55"/>
    <mergeCell ref="B56:C56"/>
    <mergeCell ref="D56:E56"/>
    <mergeCell ref="F56:G56"/>
    <mergeCell ref="H56:I56"/>
    <mergeCell ref="J56:K56"/>
    <mergeCell ref="B57:C57"/>
    <mergeCell ref="D57:E57"/>
    <mergeCell ref="F57:G57"/>
    <mergeCell ref="H57:I57"/>
    <mergeCell ref="J57:K57"/>
    <mergeCell ref="B50:E50"/>
    <mergeCell ref="F50:K50"/>
    <mergeCell ref="B51:E51"/>
    <mergeCell ref="F51:K51"/>
    <mergeCell ref="B52:E52"/>
    <mergeCell ref="F52:K52"/>
    <mergeCell ref="B53:E53"/>
    <mergeCell ref="F53:K53"/>
    <mergeCell ref="B54:E54"/>
    <mergeCell ref="F54:K54"/>
    <mergeCell ref="B45:E45"/>
    <mergeCell ref="F45:K45"/>
    <mergeCell ref="B46:E46"/>
    <mergeCell ref="F46:K46"/>
    <mergeCell ref="B47:E47"/>
    <mergeCell ref="F47:K47"/>
    <mergeCell ref="B48:E48"/>
    <mergeCell ref="F48:K48"/>
    <mergeCell ref="B49:E49"/>
    <mergeCell ref="F49:K49"/>
    <mergeCell ref="B40:E40"/>
    <mergeCell ref="F40:K40"/>
    <mergeCell ref="B41:E41"/>
    <mergeCell ref="F41:K41"/>
    <mergeCell ref="B42:E42"/>
    <mergeCell ref="F42:K42"/>
    <mergeCell ref="B43:E43"/>
    <mergeCell ref="F43:K43"/>
    <mergeCell ref="A44:K44"/>
    <mergeCell ref="B35:E35"/>
    <mergeCell ref="F35:K35"/>
    <mergeCell ref="B36:E36"/>
    <mergeCell ref="F36:K36"/>
    <mergeCell ref="B37:E37"/>
    <mergeCell ref="F37:K37"/>
    <mergeCell ref="B38:E38"/>
    <mergeCell ref="F38:K38"/>
    <mergeCell ref="B39:E39"/>
    <mergeCell ref="F39:K39"/>
    <mergeCell ref="B32:C32"/>
    <mergeCell ref="D32:E32"/>
    <mergeCell ref="F32:G32"/>
    <mergeCell ref="H32:I32"/>
    <mergeCell ref="J32:K32"/>
    <mergeCell ref="B33:E33"/>
    <mergeCell ref="F33:K33"/>
    <mergeCell ref="B34:E34"/>
    <mergeCell ref="F34:K34"/>
    <mergeCell ref="B30:C30"/>
    <mergeCell ref="D30:E30"/>
    <mergeCell ref="F30:G30"/>
    <mergeCell ref="H30:I30"/>
    <mergeCell ref="J30:K30"/>
    <mergeCell ref="B31:C31"/>
    <mergeCell ref="D31:E31"/>
    <mergeCell ref="F31:G31"/>
    <mergeCell ref="H31:I31"/>
    <mergeCell ref="J31:K31"/>
    <mergeCell ref="D26:E26"/>
    <mergeCell ref="F26:K26"/>
    <mergeCell ref="B27:C27"/>
    <mergeCell ref="D27:E27"/>
    <mergeCell ref="F27:H27"/>
    <mergeCell ref="I27:K27"/>
    <mergeCell ref="B28:E28"/>
    <mergeCell ref="F28:K28"/>
    <mergeCell ref="B29:E29"/>
    <mergeCell ref="F29:K29"/>
    <mergeCell ref="B21:D21"/>
    <mergeCell ref="E21:K21"/>
    <mergeCell ref="B22:D22"/>
    <mergeCell ref="E22:K22"/>
    <mergeCell ref="B23:D23"/>
    <mergeCell ref="E23:K23"/>
    <mergeCell ref="A24:K24"/>
    <mergeCell ref="D25:E25"/>
    <mergeCell ref="F25:K25"/>
    <mergeCell ref="F16:K16"/>
    <mergeCell ref="A17:K17"/>
    <mergeCell ref="B18:D18"/>
    <mergeCell ref="F18:H18"/>
    <mergeCell ref="I18:K18"/>
    <mergeCell ref="B19:D19"/>
    <mergeCell ref="F19:H19"/>
    <mergeCell ref="I19:K19"/>
    <mergeCell ref="B20:D20"/>
    <mergeCell ref="F20:H20"/>
    <mergeCell ref="I20:K20"/>
    <mergeCell ref="L10:T10"/>
    <mergeCell ref="B11:E11"/>
    <mergeCell ref="F11:K11"/>
    <mergeCell ref="B12:E12"/>
    <mergeCell ref="F12:K12"/>
    <mergeCell ref="B13:E13"/>
    <mergeCell ref="F13:K13"/>
    <mergeCell ref="B14:E14"/>
    <mergeCell ref="F14:K14"/>
    <mergeCell ref="A102:K102"/>
    <mergeCell ref="A199:K199"/>
    <mergeCell ref="A1:K1"/>
    <mergeCell ref="A2:K2"/>
    <mergeCell ref="A3:H3"/>
    <mergeCell ref="J3:K3"/>
    <mergeCell ref="A4:B4"/>
    <mergeCell ref="C4:D4"/>
    <mergeCell ref="F4:G4"/>
    <mergeCell ref="I4:K4"/>
    <mergeCell ref="A5:K5"/>
    <mergeCell ref="B6:E6"/>
    <mergeCell ref="F6:K6"/>
    <mergeCell ref="B7:E7"/>
    <mergeCell ref="F7:K7"/>
    <mergeCell ref="B8:E8"/>
    <mergeCell ref="F8:K8"/>
    <mergeCell ref="B9:E9"/>
    <mergeCell ref="F9:K9"/>
    <mergeCell ref="B10:E10"/>
    <mergeCell ref="F10:K10"/>
    <mergeCell ref="B15:E15"/>
    <mergeCell ref="F15:K15"/>
    <mergeCell ref="B16:E16"/>
  </mergeCells>
  <dataValidations count="18">
    <dataValidation type="list" allowBlank="1" showInputMessage="1" showErrorMessage="1" sqref="F10:K10 WVN983097:WVS983097 WLR983097:WLW983097 WBV983097:WCA983097 VRZ983097:VSE983097 VID983097:VII983097 UYH983097:UYM983097 UOL983097:UOQ983097 UEP983097:UEU983097 TUT983097:TUY983097 TKX983097:TLC983097 TBB983097:TBG983097 SRF983097:SRK983097 SHJ983097:SHO983097 RXN983097:RXS983097 RNR983097:RNW983097 RDV983097:REA983097 QTZ983097:QUE983097 QKD983097:QKI983097 QAH983097:QAM983097 PQL983097:PQQ983097 PGP983097:PGU983097 OWT983097:OWY983097 OMX983097:ONC983097 ODB983097:ODG983097 NTF983097:NTK983097 NJJ983097:NJO983097 MZN983097:MZS983097 MPR983097:MPW983097 MFV983097:MGA983097 LVZ983097:LWE983097 LMD983097:LMI983097 LCH983097:LCM983097 KSL983097:KSQ983097 KIP983097:KIU983097 JYT983097:JYY983097 JOX983097:JPC983097 JFB983097:JFG983097 IVF983097:IVK983097 ILJ983097:ILO983097 IBN983097:IBS983097 HRR983097:HRW983097 HHV983097:HIA983097 GXZ983097:GYE983097 GOD983097:GOI983097 GEH983097:GEM983097 FUL983097:FUQ983097 FKP983097:FKU983097 FAT983097:FAY983097 EQX983097:ERC983097 EHB983097:EHG983097 DXF983097:DXK983097 DNJ983097:DNO983097 DDN983097:DDS983097 CTR983097:CTW983097 CJV983097:CKA983097 BZZ983097:CAE983097 BQD983097:BQI983097 BGH983097:BGM983097 AWL983097:AWQ983097 AMP983097:AMU983097 ACT983097:ACY983097 SX983097:TC983097 JB983097:JG983097 F983097:K983097 WVN983060:WVS983060 WLR983060:WLW983060 WBV983060:WCA983060 VRZ983060:VSE983060 VID983060:VII983060 UYH983060:UYM983060 UOL983060:UOQ983060 UEP983060:UEU983060 TUT983060:TUY983060 TKX983060:TLC983060 TBB983060:TBG983060 SRF983060:SRK983060 SHJ983060:SHO983060 RXN983060:RXS983060 RNR983060:RNW983060 RDV983060:REA983060 QTZ983060:QUE983060 QKD983060:QKI983060 QAH983060:QAM983060 PQL983060:PQQ983060 PGP983060:PGU983060 OWT983060:OWY983060 OMX983060:ONC983060 ODB983060:ODG983060 NTF983060:NTK983060 NJJ983060:NJO983060 MZN983060:MZS983060 MPR983060:MPW983060 MFV983060:MGA983060 LVZ983060:LWE983060 LMD983060:LMI983060 LCH983060:LCM983060 KSL983060:KSQ983060 KIP983060:KIU983060 JYT983060:JYY983060 JOX983060:JPC983060 JFB983060:JFG983060 IVF983060:IVK983060 ILJ983060:ILO983060 IBN983060:IBS983060 HRR983060:HRW983060 HHV983060:HIA983060 GXZ983060:GYE983060 GOD983060:GOI983060 GEH983060:GEM983060 FUL983060:FUQ983060 FKP983060:FKU983060 FAT983060:FAY983060 EQX983060:ERC983060 EHB983060:EHG983060 DXF983060:DXK983060 DNJ983060:DNO983060 DDN983060:DDS983060 CTR983060:CTW983060 CJV983060:CKA983060 BZZ983060:CAE983060 BQD983060:BQI983060 BGH983060:BGM983060 AWL983060:AWQ983060 AMP983060:AMU983060 ACT983060:ACY983060 SX983060:TC983060 JB983060:JG983060 F983060:K983060 WVN917561:WVS917561 WLR917561:WLW917561 WBV917561:WCA917561 VRZ917561:VSE917561 VID917561:VII917561 UYH917561:UYM917561 UOL917561:UOQ917561 UEP917561:UEU917561 TUT917561:TUY917561 TKX917561:TLC917561 TBB917561:TBG917561 SRF917561:SRK917561 SHJ917561:SHO917561 RXN917561:RXS917561 RNR917561:RNW917561 RDV917561:REA917561 QTZ917561:QUE917561 QKD917561:QKI917561 QAH917561:QAM917561 PQL917561:PQQ917561 PGP917561:PGU917561 OWT917561:OWY917561 OMX917561:ONC917561 ODB917561:ODG917561 NTF917561:NTK917561 NJJ917561:NJO917561 MZN917561:MZS917561 MPR917561:MPW917561 MFV917561:MGA917561 LVZ917561:LWE917561 LMD917561:LMI917561 LCH917561:LCM917561 KSL917561:KSQ917561 KIP917561:KIU917561 JYT917561:JYY917561 JOX917561:JPC917561 JFB917561:JFG917561 IVF917561:IVK917561 ILJ917561:ILO917561 IBN917561:IBS917561 HRR917561:HRW917561 HHV917561:HIA917561 GXZ917561:GYE917561 GOD917561:GOI917561 GEH917561:GEM917561 FUL917561:FUQ917561 FKP917561:FKU917561 FAT917561:FAY917561 EQX917561:ERC917561 EHB917561:EHG917561 DXF917561:DXK917561 DNJ917561:DNO917561 DDN917561:DDS917561 CTR917561:CTW917561 CJV917561:CKA917561 BZZ917561:CAE917561 BQD917561:BQI917561 BGH917561:BGM917561 AWL917561:AWQ917561 AMP917561:AMU917561 ACT917561:ACY917561 SX917561:TC917561 JB917561:JG917561 F917561:K917561 WVN917524:WVS917524 WLR917524:WLW917524 WBV917524:WCA917524 VRZ917524:VSE917524 VID917524:VII917524 UYH917524:UYM917524 UOL917524:UOQ917524 UEP917524:UEU917524 TUT917524:TUY917524 TKX917524:TLC917524 TBB917524:TBG917524 SRF917524:SRK917524 SHJ917524:SHO917524 RXN917524:RXS917524 RNR917524:RNW917524 RDV917524:REA917524 QTZ917524:QUE917524 QKD917524:QKI917524 QAH917524:QAM917524 PQL917524:PQQ917524 PGP917524:PGU917524 OWT917524:OWY917524 OMX917524:ONC917524 ODB917524:ODG917524 NTF917524:NTK917524 NJJ917524:NJO917524 MZN917524:MZS917524 MPR917524:MPW917524 MFV917524:MGA917524 LVZ917524:LWE917524 LMD917524:LMI917524 LCH917524:LCM917524 KSL917524:KSQ917524 KIP917524:KIU917524 JYT917524:JYY917524 JOX917524:JPC917524 JFB917524:JFG917524 IVF917524:IVK917524 ILJ917524:ILO917524 IBN917524:IBS917524 HRR917524:HRW917524 HHV917524:HIA917524 GXZ917524:GYE917524 GOD917524:GOI917524 GEH917524:GEM917524 FUL917524:FUQ917524 FKP917524:FKU917524 FAT917524:FAY917524 EQX917524:ERC917524 EHB917524:EHG917524 DXF917524:DXK917524 DNJ917524:DNO917524 DDN917524:DDS917524 CTR917524:CTW917524 CJV917524:CKA917524 BZZ917524:CAE917524 BQD917524:BQI917524 BGH917524:BGM917524 AWL917524:AWQ917524 AMP917524:AMU917524 ACT917524:ACY917524 SX917524:TC917524 JB917524:JG917524 F917524:K917524 WVN852025:WVS852025 WLR852025:WLW852025 WBV852025:WCA852025 VRZ852025:VSE852025 VID852025:VII852025 UYH852025:UYM852025 UOL852025:UOQ852025 UEP852025:UEU852025 TUT852025:TUY852025 TKX852025:TLC852025 TBB852025:TBG852025 SRF852025:SRK852025 SHJ852025:SHO852025 RXN852025:RXS852025 RNR852025:RNW852025 RDV852025:REA852025 QTZ852025:QUE852025 QKD852025:QKI852025 QAH852025:QAM852025 PQL852025:PQQ852025 PGP852025:PGU852025 OWT852025:OWY852025 OMX852025:ONC852025 ODB852025:ODG852025 NTF852025:NTK852025 NJJ852025:NJO852025 MZN852025:MZS852025 MPR852025:MPW852025 MFV852025:MGA852025 LVZ852025:LWE852025 LMD852025:LMI852025 LCH852025:LCM852025 KSL852025:KSQ852025 KIP852025:KIU852025 JYT852025:JYY852025 JOX852025:JPC852025 JFB852025:JFG852025 IVF852025:IVK852025 ILJ852025:ILO852025 IBN852025:IBS852025 HRR852025:HRW852025 HHV852025:HIA852025 GXZ852025:GYE852025 GOD852025:GOI852025 GEH852025:GEM852025 FUL852025:FUQ852025 FKP852025:FKU852025 FAT852025:FAY852025 EQX852025:ERC852025 EHB852025:EHG852025 DXF852025:DXK852025 DNJ852025:DNO852025 DDN852025:DDS852025 CTR852025:CTW852025 CJV852025:CKA852025 BZZ852025:CAE852025 BQD852025:BQI852025 BGH852025:BGM852025 AWL852025:AWQ852025 AMP852025:AMU852025 ACT852025:ACY852025 SX852025:TC852025 JB852025:JG852025 F852025:K852025 WVN851988:WVS851988 WLR851988:WLW851988 WBV851988:WCA851988 VRZ851988:VSE851988 VID851988:VII851988 UYH851988:UYM851988 UOL851988:UOQ851988 UEP851988:UEU851988 TUT851988:TUY851988 TKX851988:TLC851988 TBB851988:TBG851988 SRF851988:SRK851988 SHJ851988:SHO851988 RXN851988:RXS851988 RNR851988:RNW851988 RDV851988:REA851988 QTZ851988:QUE851988 QKD851988:QKI851988 QAH851988:QAM851988 PQL851988:PQQ851988 PGP851988:PGU851988 OWT851988:OWY851988 OMX851988:ONC851988 ODB851988:ODG851988 NTF851988:NTK851988 NJJ851988:NJO851988 MZN851988:MZS851988 MPR851988:MPW851988 MFV851988:MGA851988 LVZ851988:LWE851988 LMD851988:LMI851988 LCH851988:LCM851988 KSL851988:KSQ851988 KIP851988:KIU851988 JYT851988:JYY851988 JOX851988:JPC851988 JFB851988:JFG851988 IVF851988:IVK851988 ILJ851988:ILO851988 IBN851988:IBS851988 HRR851988:HRW851988 HHV851988:HIA851988 GXZ851988:GYE851988 GOD851988:GOI851988 GEH851988:GEM851988 FUL851988:FUQ851988 FKP851988:FKU851988 FAT851988:FAY851988 EQX851988:ERC851988 EHB851988:EHG851988 DXF851988:DXK851988 DNJ851988:DNO851988 DDN851988:DDS851988 CTR851988:CTW851988 CJV851988:CKA851988 BZZ851988:CAE851988 BQD851988:BQI851988 BGH851988:BGM851988 AWL851988:AWQ851988 AMP851988:AMU851988 ACT851988:ACY851988 SX851988:TC851988 JB851988:JG851988 F851988:K851988 WVN786489:WVS786489 WLR786489:WLW786489 WBV786489:WCA786489 VRZ786489:VSE786489 VID786489:VII786489 UYH786489:UYM786489 UOL786489:UOQ786489 UEP786489:UEU786489 TUT786489:TUY786489 TKX786489:TLC786489 TBB786489:TBG786489 SRF786489:SRK786489 SHJ786489:SHO786489 RXN786489:RXS786489 RNR786489:RNW786489 RDV786489:REA786489 QTZ786489:QUE786489 QKD786489:QKI786489 QAH786489:QAM786489 PQL786489:PQQ786489 PGP786489:PGU786489 OWT786489:OWY786489 OMX786489:ONC786489 ODB786489:ODG786489 NTF786489:NTK786489 NJJ786489:NJO786489 MZN786489:MZS786489 MPR786489:MPW786489 MFV786489:MGA786489 LVZ786489:LWE786489 LMD786489:LMI786489 LCH786489:LCM786489 KSL786489:KSQ786489 KIP786489:KIU786489 JYT786489:JYY786489 JOX786489:JPC786489 JFB786489:JFG786489 IVF786489:IVK786489 ILJ786489:ILO786489 IBN786489:IBS786489 HRR786489:HRW786489 HHV786489:HIA786489 GXZ786489:GYE786489 GOD786489:GOI786489 GEH786489:GEM786489 FUL786489:FUQ786489 FKP786489:FKU786489 FAT786489:FAY786489 EQX786489:ERC786489 EHB786489:EHG786489 DXF786489:DXK786489 DNJ786489:DNO786489 DDN786489:DDS786489 CTR786489:CTW786489 CJV786489:CKA786489 BZZ786489:CAE786489 BQD786489:BQI786489 BGH786489:BGM786489 AWL786489:AWQ786489 AMP786489:AMU786489 ACT786489:ACY786489 SX786489:TC786489 JB786489:JG786489 F786489:K786489 WVN786452:WVS786452 WLR786452:WLW786452 WBV786452:WCA786452 VRZ786452:VSE786452 VID786452:VII786452 UYH786452:UYM786452 UOL786452:UOQ786452 UEP786452:UEU786452 TUT786452:TUY786452 TKX786452:TLC786452 TBB786452:TBG786452 SRF786452:SRK786452 SHJ786452:SHO786452 RXN786452:RXS786452 RNR786452:RNW786452 RDV786452:REA786452 QTZ786452:QUE786452 QKD786452:QKI786452 QAH786452:QAM786452 PQL786452:PQQ786452 PGP786452:PGU786452 OWT786452:OWY786452 OMX786452:ONC786452 ODB786452:ODG786452 NTF786452:NTK786452 NJJ786452:NJO786452 MZN786452:MZS786452 MPR786452:MPW786452 MFV786452:MGA786452 LVZ786452:LWE786452 LMD786452:LMI786452 LCH786452:LCM786452 KSL786452:KSQ786452 KIP786452:KIU786452 JYT786452:JYY786452 JOX786452:JPC786452 JFB786452:JFG786452 IVF786452:IVK786452 ILJ786452:ILO786452 IBN786452:IBS786452 HRR786452:HRW786452 HHV786452:HIA786452 GXZ786452:GYE786452 GOD786452:GOI786452 GEH786452:GEM786452 FUL786452:FUQ786452 FKP786452:FKU786452 FAT786452:FAY786452 EQX786452:ERC786452 EHB786452:EHG786452 DXF786452:DXK786452 DNJ786452:DNO786452 DDN786452:DDS786452 CTR786452:CTW786452 CJV786452:CKA786452 BZZ786452:CAE786452 BQD786452:BQI786452 BGH786452:BGM786452 AWL786452:AWQ786452 AMP786452:AMU786452 ACT786452:ACY786452 SX786452:TC786452 JB786452:JG786452 F786452:K786452 WVN720953:WVS720953 WLR720953:WLW720953 WBV720953:WCA720953 VRZ720953:VSE720953 VID720953:VII720953 UYH720953:UYM720953 UOL720953:UOQ720953 UEP720953:UEU720953 TUT720953:TUY720953 TKX720953:TLC720953 TBB720953:TBG720953 SRF720953:SRK720953 SHJ720953:SHO720953 RXN720953:RXS720953 RNR720953:RNW720953 RDV720953:REA720953 QTZ720953:QUE720953 QKD720953:QKI720953 QAH720953:QAM720953 PQL720953:PQQ720953 PGP720953:PGU720953 OWT720953:OWY720953 OMX720953:ONC720953 ODB720953:ODG720953 NTF720953:NTK720953 NJJ720953:NJO720953 MZN720953:MZS720953 MPR720953:MPW720953 MFV720953:MGA720953 LVZ720953:LWE720953 LMD720953:LMI720953 LCH720953:LCM720953 KSL720953:KSQ720953 KIP720953:KIU720953 JYT720953:JYY720953 JOX720953:JPC720953 JFB720953:JFG720953 IVF720953:IVK720953 ILJ720953:ILO720953 IBN720953:IBS720953 HRR720953:HRW720953 HHV720953:HIA720953 GXZ720953:GYE720953 GOD720953:GOI720953 GEH720953:GEM720953 FUL720953:FUQ720953 FKP720953:FKU720953 FAT720953:FAY720953 EQX720953:ERC720953 EHB720953:EHG720953 DXF720953:DXK720953 DNJ720953:DNO720953 DDN720953:DDS720953 CTR720953:CTW720953 CJV720953:CKA720953 BZZ720953:CAE720953 BQD720953:BQI720953 BGH720953:BGM720953 AWL720953:AWQ720953 AMP720953:AMU720953 ACT720953:ACY720953 SX720953:TC720953 JB720953:JG720953 F720953:K720953 WVN720916:WVS720916 WLR720916:WLW720916 WBV720916:WCA720916 VRZ720916:VSE720916 VID720916:VII720916 UYH720916:UYM720916 UOL720916:UOQ720916 UEP720916:UEU720916 TUT720916:TUY720916 TKX720916:TLC720916 TBB720916:TBG720916 SRF720916:SRK720916 SHJ720916:SHO720916 RXN720916:RXS720916 RNR720916:RNW720916 RDV720916:REA720916 QTZ720916:QUE720916 QKD720916:QKI720916 QAH720916:QAM720916 PQL720916:PQQ720916 PGP720916:PGU720916 OWT720916:OWY720916 OMX720916:ONC720916 ODB720916:ODG720916 NTF720916:NTK720916 NJJ720916:NJO720916 MZN720916:MZS720916 MPR720916:MPW720916 MFV720916:MGA720916 LVZ720916:LWE720916 LMD720916:LMI720916 LCH720916:LCM720916 KSL720916:KSQ720916 KIP720916:KIU720916 JYT720916:JYY720916 JOX720916:JPC720916 JFB720916:JFG720916 IVF720916:IVK720916 ILJ720916:ILO720916 IBN720916:IBS720916 HRR720916:HRW720916 HHV720916:HIA720916 GXZ720916:GYE720916 GOD720916:GOI720916 GEH720916:GEM720916 FUL720916:FUQ720916 FKP720916:FKU720916 FAT720916:FAY720916 EQX720916:ERC720916 EHB720916:EHG720916 DXF720916:DXK720916 DNJ720916:DNO720916 DDN720916:DDS720916 CTR720916:CTW720916 CJV720916:CKA720916 BZZ720916:CAE720916 BQD720916:BQI720916 BGH720916:BGM720916 AWL720916:AWQ720916 AMP720916:AMU720916 ACT720916:ACY720916 SX720916:TC720916 JB720916:JG720916 F720916:K720916 WVN655417:WVS655417 WLR655417:WLW655417 WBV655417:WCA655417 VRZ655417:VSE655417 VID655417:VII655417 UYH655417:UYM655417 UOL655417:UOQ655417 UEP655417:UEU655417 TUT655417:TUY655417 TKX655417:TLC655417 TBB655417:TBG655417 SRF655417:SRK655417 SHJ655417:SHO655417 RXN655417:RXS655417 RNR655417:RNW655417 RDV655417:REA655417 QTZ655417:QUE655417 QKD655417:QKI655417 QAH655417:QAM655417 PQL655417:PQQ655417 PGP655417:PGU655417 OWT655417:OWY655417 OMX655417:ONC655417 ODB655417:ODG655417 NTF655417:NTK655417 NJJ655417:NJO655417 MZN655417:MZS655417 MPR655417:MPW655417 MFV655417:MGA655417 LVZ655417:LWE655417 LMD655417:LMI655417 LCH655417:LCM655417 KSL655417:KSQ655417 KIP655417:KIU655417 JYT655417:JYY655417 JOX655417:JPC655417 JFB655417:JFG655417 IVF655417:IVK655417 ILJ655417:ILO655417 IBN655417:IBS655417 HRR655417:HRW655417 HHV655417:HIA655417 GXZ655417:GYE655417 GOD655417:GOI655417 GEH655417:GEM655417 FUL655417:FUQ655417 FKP655417:FKU655417 FAT655417:FAY655417 EQX655417:ERC655417 EHB655417:EHG655417 DXF655417:DXK655417 DNJ655417:DNO655417 DDN655417:DDS655417 CTR655417:CTW655417 CJV655417:CKA655417 BZZ655417:CAE655417 BQD655417:BQI655417 BGH655417:BGM655417 AWL655417:AWQ655417 AMP655417:AMU655417 ACT655417:ACY655417 SX655417:TC655417 JB655417:JG655417 F655417:K655417 WVN655380:WVS655380 WLR655380:WLW655380 WBV655380:WCA655380 VRZ655380:VSE655380 VID655380:VII655380 UYH655380:UYM655380 UOL655380:UOQ655380 UEP655380:UEU655380 TUT655380:TUY655380 TKX655380:TLC655380 TBB655380:TBG655380 SRF655380:SRK655380 SHJ655380:SHO655380 RXN655380:RXS655380 RNR655380:RNW655380 RDV655380:REA655380 QTZ655380:QUE655380 QKD655380:QKI655380 QAH655380:QAM655380 PQL655380:PQQ655380 PGP655380:PGU655380 OWT655380:OWY655380 OMX655380:ONC655380 ODB655380:ODG655380 NTF655380:NTK655380 NJJ655380:NJO655380 MZN655380:MZS655380 MPR655380:MPW655380 MFV655380:MGA655380 LVZ655380:LWE655380 LMD655380:LMI655380 LCH655380:LCM655380 KSL655380:KSQ655380 KIP655380:KIU655380 JYT655380:JYY655380 JOX655380:JPC655380 JFB655380:JFG655380 IVF655380:IVK655380 ILJ655380:ILO655380 IBN655380:IBS655380 HRR655380:HRW655380 HHV655380:HIA655380 GXZ655380:GYE655380 GOD655380:GOI655380 GEH655380:GEM655380 FUL655380:FUQ655380 FKP655380:FKU655380 FAT655380:FAY655380 EQX655380:ERC655380 EHB655380:EHG655380 DXF655380:DXK655380 DNJ655380:DNO655380 DDN655380:DDS655380 CTR655380:CTW655380 CJV655380:CKA655380 BZZ655380:CAE655380 BQD655380:BQI655380 BGH655380:BGM655380 AWL655380:AWQ655380 AMP655380:AMU655380 ACT655380:ACY655380 SX655380:TC655380 JB655380:JG655380 F655380:K655380 WVN589881:WVS589881 WLR589881:WLW589881 WBV589881:WCA589881 VRZ589881:VSE589881 VID589881:VII589881 UYH589881:UYM589881 UOL589881:UOQ589881 UEP589881:UEU589881 TUT589881:TUY589881 TKX589881:TLC589881 TBB589881:TBG589881 SRF589881:SRK589881 SHJ589881:SHO589881 RXN589881:RXS589881 RNR589881:RNW589881 RDV589881:REA589881 QTZ589881:QUE589881 QKD589881:QKI589881 QAH589881:QAM589881 PQL589881:PQQ589881 PGP589881:PGU589881 OWT589881:OWY589881 OMX589881:ONC589881 ODB589881:ODG589881 NTF589881:NTK589881 NJJ589881:NJO589881 MZN589881:MZS589881 MPR589881:MPW589881 MFV589881:MGA589881 LVZ589881:LWE589881 LMD589881:LMI589881 LCH589881:LCM589881 KSL589881:KSQ589881 KIP589881:KIU589881 JYT589881:JYY589881 JOX589881:JPC589881 JFB589881:JFG589881 IVF589881:IVK589881 ILJ589881:ILO589881 IBN589881:IBS589881 HRR589881:HRW589881 HHV589881:HIA589881 GXZ589881:GYE589881 GOD589881:GOI589881 GEH589881:GEM589881 FUL589881:FUQ589881 FKP589881:FKU589881 FAT589881:FAY589881 EQX589881:ERC589881 EHB589881:EHG589881 DXF589881:DXK589881 DNJ589881:DNO589881 DDN589881:DDS589881 CTR589881:CTW589881 CJV589881:CKA589881 BZZ589881:CAE589881 BQD589881:BQI589881 BGH589881:BGM589881 AWL589881:AWQ589881 AMP589881:AMU589881 ACT589881:ACY589881 SX589881:TC589881 JB589881:JG589881 F589881:K589881 WVN589844:WVS589844 WLR589844:WLW589844 WBV589844:WCA589844 VRZ589844:VSE589844 VID589844:VII589844 UYH589844:UYM589844 UOL589844:UOQ589844 UEP589844:UEU589844 TUT589844:TUY589844 TKX589844:TLC589844 TBB589844:TBG589844 SRF589844:SRK589844 SHJ589844:SHO589844 RXN589844:RXS589844 RNR589844:RNW589844 RDV589844:REA589844 QTZ589844:QUE589844 QKD589844:QKI589844 QAH589844:QAM589844 PQL589844:PQQ589844 PGP589844:PGU589844 OWT589844:OWY589844 OMX589844:ONC589844 ODB589844:ODG589844 NTF589844:NTK589844 NJJ589844:NJO589844 MZN589844:MZS589844 MPR589844:MPW589844 MFV589844:MGA589844 LVZ589844:LWE589844 LMD589844:LMI589844 LCH589844:LCM589844 KSL589844:KSQ589844 KIP589844:KIU589844 JYT589844:JYY589844 JOX589844:JPC589844 JFB589844:JFG589844 IVF589844:IVK589844 ILJ589844:ILO589844 IBN589844:IBS589844 HRR589844:HRW589844 HHV589844:HIA589844 GXZ589844:GYE589844 GOD589844:GOI589844 GEH589844:GEM589844 FUL589844:FUQ589844 FKP589844:FKU589844 FAT589844:FAY589844 EQX589844:ERC589844 EHB589844:EHG589844 DXF589844:DXK589844 DNJ589844:DNO589844 DDN589844:DDS589844 CTR589844:CTW589844 CJV589844:CKA589844 BZZ589844:CAE589844 BQD589844:BQI589844 BGH589844:BGM589844 AWL589844:AWQ589844 AMP589844:AMU589844 ACT589844:ACY589844 SX589844:TC589844 JB589844:JG589844 F589844:K589844 WVN524345:WVS524345 WLR524345:WLW524345 WBV524345:WCA524345 VRZ524345:VSE524345 VID524345:VII524345 UYH524345:UYM524345 UOL524345:UOQ524345 UEP524345:UEU524345 TUT524345:TUY524345 TKX524345:TLC524345 TBB524345:TBG524345 SRF524345:SRK524345 SHJ524345:SHO524345 RXN524345:RXS524345 RNR524345:RNW524345 RDV524345:REA524345 QTZ524345:QUE524345 QKD524345:QKI524345 QAH524345:QAM524345 PQL524345:PQQ524345 PGP524345:PGU524345 OWT524345:OWY524345 OMX524345:ONC524345 ODB524345:ODG524345 NTF524345:NTK524345 NJJ524345:NJO524345 MZN524345:MZS524345 MPR524345:MPW524345 MFV524345:MGA524345 LVZ524345:LWE524345 LMD524345:LMI524345 LCH524345:LCM524345 KSL524345:KSQ524345 KIP524345:KIU524345 JYT524345:JYY524345 JOX524345:JPC524345 JFB524345:JFG524345 IVF524345:IVK524345 ILJ524345:ILO524345 IBN524345:IBS524345 HRR524345:HRW524345 HHV524345:HIA524345 GXZ524345:GYE524345 GOD524345:GOI524345 GEH524345:GEM524345 FUL524345:FUQ524345 FKP524345:FKU524345 FAT524345:FAY524345 EQX524345:ERC524345 EHB524345:EHG524345 DXF524345:DXK524345 DNJ524345:DNO524345 DDN524345:DDS524345 CTR524345:CTW524345 CJV524345:CKA524345 BZZ524345:CAE524345 BQD524345:BQI524345 BGH524345:BGM524345 AWL524345:AWQ524345 AMP524345:AMU524345 ACT524345:ACY524345 SX524345:TC524345 JB524345:JG524345 F524345:K524345 WVN524308:WVS524308 WLR524308:WLW524308 WBV524308:WCA524308 VRZ524308:VSE524308 VID524308:VII524308 UYH524308:UYM524308 UOL524308:UOQ524308 UEP524308:UEU524308 TUT524308:TUY524308 TKX524308:TLC524308 TBB524308:TBG524308 SRF524308:SRK524308 SHJ524308:SHO524308 RXN524308:RXS524308 RNR524308:RNW524308 RDV524308:REA524308 QTZ524308:QUE524308 QKD524308:QKI524308 QAH524308:QAM524308 PQL524308:PQQ524308 PGP524308:PGU524308 OWT524308:OWY524308 OMX524308:ONC524308 ODB524308:ODG524308 NTF524308:NTK524308 NJJ524308:NJO524308 MZN524308:MZS524308 MPR524308:MPW524308 MFV524308:MGA524308 LVZ524308:LWE524308 LMD524308:LMI524308 LCH524308:LCM524308 KSL524308:KSQ524308 KIP524308:KIU524308 JYT524308:JYY524308 JOX524308:JPC524308 JFB524308:JFG524308 IVF524308:IVK524308 ILJ524308:ILO524308 IBN524308:IBS524308 HRR524308:HRW524308 HHV524308:HIA524308 GXZ524308:GYE524308 GOD524308:GOI524308 GEH524308:GEM524308 FUL524308:FUQ524308 FKP524308:FKU524308 FAT524308:FAY524308 EQX524308:ERC524308 EHB524308:EHG524308 DXF524308:DXK524308 DNJ524308:DNO524308 DDN524308:DDS524308 CTR524308:CTW524308 CJV524308:CKA524308 BZZ524308:CAE524308 BQD524308:BQI524308 BGH524308:BGM524308 AWL524308:AWQ524308 AMP524308:AMU524308 ACT524308:ACY524308 SX524308:TC524308 JB524308:JG524308 F524308:K524308 WVN458809:WVS458809 WLR458809:WLW458809 WBV458809:WCA458809 VRZ458809:VSE458809 VID458809:VII458809 UYH458809:UYM458809 UOL458809:UOQ458809 UEP458809:UEU458809 TUT458809:TUY458809 TKX458809:TLC458809 TBB458809:TBG458809 SRF458809:SRK458809 SHJ458809:SHO458809 RXN458809:RXS458809 RNR458809:RNW458809 RDV458809:REA458809 QTZ458809:QUE458809 QKD458809:QKI458809 QAH458809:QAM458809 PQL458809:PQQ458809 PGP458809:PGU458809 OWT458809:OWY458809 OMX458809:ONC458809 ODB458809:ODG458809 NTF458809:NTK458809 NJJ458809:NJO458809 MZN458809:MZS458809 MPR458809:MPW458809 MFV458809:MGA458809 LVZ458809:LWE458809 LMD458809:LMI458809 LCH458809:LCM458809 KSL458809:KSQ458809 KIP458809:KIU458809 JYT458809:JYY458809 JOX458809:JPC458809 JFB458809:JFG458809 IVF458809:IVK458809 ILJ458809:ILO458809 IBN458809:IBS458809 HRR458809:HRW458809 HHV458809:HIA458809 GXZ458809:GYE458809 GOD458809:GOI458809 GEH458809:GEM458809 FUL458809:FUQ458809 FKP458809:FKU458809 FAT458809:FAY458809 EQX458809:ERC458809 EHB458809:EHG458809 DXF458809:DXK458809 DNJ458809:DNO458809 DDN458809:DDS458809 CTR458809:CTW458809 CJV458809:CKA458809 BZZ458809:CAE458809 BQD458809:BQI458809 BGH458809:BGM458809 AWL458809:AWQ458809 AMP458809:AMU458809 ACT458809:ACY458809 SX458809:TC458809 JB458809:JG458809 F458809:K458809 WVN458772:WVS458772 WLR458772:WLW458772 WBV458772:WCA458772 VRZ458772:VSE458772 VID458772:VII458772 UYH458772:UYM458772 UOL458772:UOQ458772 UEP458772:UEU458772 TUT458772:TUY458772 TKX458772:TLC458772 TBB458772:TBG458772 SRF458772:SRK458772 SHJ458772:SHO458772 RXN458772:RXS458772 RNR458772:RNW458772 RDV458772:REA458772 QTZ458772:QUE458772 QKD458772:QKI458772 QAH458772:QAM458772 PQL458772:PQQ458772 PGP458772:PGU458772 OWT458772:OWY458772 OMX458772:ONC458772 ODB458772:ODG458772 NTF458772:NTK458772 NJJ458772:NJO458772 MZN458772:MZS458772 MPR458772:MPW458772 MFV458772:MGA458772 LVZ458772:LWE458772 LMD458772:LMI458772 LCH458772:LCM458772 KSL458772:KSQ458772 KIP458772:KIU458772 JYT458772:JYY458772 JOX458772:JPC458772 JFB458772:JFG458772 IVF458772:IVK458772 ILJ458772:ILO458772 IBN458772:IBS458772 HRR458772:HRW458772 HHV458772:HIA458772 GXZ458772:GYE458772 GOD458772:GOI458772 GEH458772:GEM458772 FUL458772:FUQ458772 FKP458772:FKU458772 FAT458772:FAY458772 EQX458772:ERC458772 EHB458772:EHG458772 DXF458772:DXK458772 DNJ458772:DNO458772 DDN458772:DDS458772 CTR458772:CTW458772 CJV458772:CKA458772 BZZ458772:CAE458772 BQD458772:BQI458772 BGH458772:BGM458772 AWL458772:AWQ458772 AMP458772:AMU458772 ACT458772:ACY458772 SX458772:TC458772 JB458772:JG458772 F458772:K458772 WVN393273:WVS393273 WLR393273:WLW393273 WBV393273:WCA393273 VRZ393273:VSE393273 VID393273:VII393273 UYH393273:UYM393273 UOL393273:UOQ393273 UEP393273:UEU393273 TUT393273:TUY393273 TKX393273:TLC393273 TBB393273:TBG393273 SRF393273:SRK393273 SHJ393273:SHO393273 RXN393273:RXS393273 RNR393273:RNW393273 RDV393273:REA393273 QTZ393273:QUE393273 QKD393273:QKI393273 QAH393273:QAM393273 PQL393273:PQQ393273 PGP393273:PGU393273 OWT393273:OWY393273 OMX393273:ONC393273 ODB393273:ODG393273 NTF393273:NTK393273 NJJ393273:NJO393273 MZN393273:MZS393273 MPR393273:MPW393273 MFV393273:MGA393273 LVZ393273:LWE393273 LMD393273:LMI393273 LCH393273:LCM393273 KSL393273:KSQ393273 KIP393273:KIU393273 JYT393273:JYY393273 JOX393273:JPC393273 JFB393273:JFG393273 IVF393273:IVK393273 ILJ393273:ILO393273 IBN393273:IBS393273 HRR393273:HRW393273 HHV393273:HIA393273 GXZ393273:GYE393273 GOD393273:GOI393273 GEH393273:GEM393273 FUL393273:FUQ393273 FKP393273:FKU393273 FAT393273:FAY393273 EQX393273:ERC393273 EHB393273:EHG393273 DXF393273:DXK393273 DNJ393273:DNO393273 DDN393273:DDS393273 CTR393273:CTW393273 CJV393273:CKA393273 BZZ393273:CAE393273 BQD393273:BQI393273 BGH393273:BGM393273 AWL393273:AWQ393273 AMP393273:AMU393273 ACT393273:ACY393273 SX393273:TC393273 JB393273:JG393273 F393273:K393273 WVN393236:WVS393236 WLR393236:WLW393236 WBV393236:WCA393236 VRZ393236:VSE393236 VID393236:VII393236 UYH393236:UYM393236 UOL393236:UOQ393236 UEP393236:UEU393236 TUT393236:TUY393236 TKX393236:TLC393236 TBB393236:TBG393236 SRF393236:SRK393236 SHJ393236:SHO393236 RXN393236:RXS393236 RNR393236:RNW393236 RDV393236:REA393236 QTZ393236:QUE393236 QKD393236:QKI393236 QAH393236:QAM393236 PQL393236:PQQ393236 PGP393236:PGU393236 OWT393236:OWY393236 OMX393236:ONC393236 ODB393236:ODG393236 NTF393236:NTK393236 NJJ393236:NJO393236 MZN393236:MZS393236 MPR393236:MPW393236 MFV393236:MGA393236 LVZ393236:LWE393236 LMD393236:LMI393236 LCH393236:LCM393236 KSL393236:KSQ393236 KIP393236:KIU393236 JYT393236:JYY393236 JOX393236:JPC393236 JFB393236:JFG393236 IVF393236:IVK393236 ILJ393236:ILO393236 IBN393236:IBS393236 HRR393236:HRW393236 HHV393236:HIA393236 GXZ393236:GYE393236 GOD393236:GOI393236 GEH393236:GEM393236 FUL393236:FUQ393236 FKP393236:FKU393236 FAT393236:FAY393236 EQX393236:ERC393236 EHB393236:EHG393236 DXF393236:DXK393236 DNJ393236:DNO393236 DDN393236:DDS393236 CTR393236:CTW393236 CJV393236:CKA393236 BZZ393236:CAE393236 BQD393236:BQI393236 BGH393236:BGM393236 AWL393236:AWQ393236 AMP393236:AMU393236 ACT393236:ACY393236 SX393236:TC393236 JB393236:JG393236 F393236:K393236 WVN327737:WVS327737 WLR327737:WLW327737 WBV327737:WCA327737 VRZ327737:VSE327737 VID327737:VII327737 UYH327737:UYM327737 UOL327737:UOQ327737 UEP327737:UEU327737 TUT327737:TUY327737 TKX327737:TLC327737 TBB327737:TBG327737 SRF327737:SRK327737 SHJ327737:SHO327737 RXN327737:RXS327737 RNR327737:RNW327737 RDV327737:REA327737 QTZ327737:QUE327737 QKD327737:QKI327737 QAH327737:QAM327737 PQL327737:PQQ327737 PGP327737:PGU327737 OWT327737:OWY327737 OMX327737:ONC327737 ODB327737:ODG327737 NTF327737:NTK327737 NJJ327737:NJO327737 MZN327737:MZS327737 MPR327737:MPW327737 MFV327737:MGA327737 LVZ327737:LWE327737 LMD327737:LMI327737 LCH327737:LCM327737 KSL327737:KSQ327737 KIP327737:KIU327737 JYT327737:JYY327737 JOX327737:JPC327737 JFB327737:JFG327737 IVF327737:IVK327737 ILJ327737:ILO327737 IBN327737:IBS327737 HRR327737:HRW327737 HHV327737:HIA327737 GXZ327737:GYE327737 GOD327737:GOI327737 GEH327737:GEM327737 FUL327737:FUQ327737 FKP327737:FKU327737 FAT327737:FAY327737 EQX327737:ERC327737 EHB327737:EHG327737 DXF327737:DXK327737 DNJ327737:DNO327737 DDN327737:DDS327737 CTR327737:CTW327737 CJV327737:CKA327737 BZZ327737:CAE327737 BQD327737:BQI327737 BGH327737:BGM327737 AWL327737:AWQ327737 AMP327737:AMU327737 ACT327737:ACY327737 SX327737:TC327737 JB327737:JG327737 F327737:K327737 WVN327700:WVS327700 WLR327700:WLW327700 WBV327700:WCA327700 VRZ327700:VSE327700 VID327700:VII327700 UYH327700:UYM327700 UOL327700:UOQ327700 UEP327700:UEU327700 TUT327700:TUY327700 TKX327700:TLC327700 TBB327700:TBG327700 SRF327700:SRK327700 SHJ327700:SHO327700 RXN327700:RXS327700 RNR327700:RNW327700 RDV327700:REA327700 QTZ327700:QUE327700 QKD327700:QKI327700 QAH327700:QAM327700 PQL327700:PQQ327700 PGP327700:PGU327700 OWT327700:OWY327700 OMX327700:ONC327700 ODB327700:ODG327700 NTF327700:NTK327700 NJJ327700:NJO327700 MZN327700:MZS327700 MPR327700:MPW327700 MFV327700:MGA327700 LVZ327700:LWE327700 LMD327700:LMI327700 LCH327700:LCM327700 KSL327700:KSQ327700 KIP327700:KIU327700 JYT327700:JYY327700 JOX327700:JPC327700 JFB327700:JFG327700 IVF327700:IVK327700 ILJ327700:ILO327700 IBN327700:IBS327700 HRR327700:HRW327700 HHV327700:HIA327700 GXZ327700:GYE327700 GOD327700:GOI327700 GEH327700:GEM327700 FUL327700:FUQ327700 FKP327700:FKU327700 FAT327700:FAY327700 EQX327700:ERC327700 EHB327700:EHG327700 DXF327700:DXK327700 DNJ327700:DNO327700 DDN327700:DDS327700 CTR327700:CTW327700 CJV327700:CKA327700 BZZ327700:CAE327700 BQD327700:BQI327700 BGH327700:BGM327700 AWL327700:AWQ327700 AMP327700:AMU327700 ACT327700:ACY327700 SX327700:TC327700 JB327700:JG327700 F327700:K327700 WVN262201:WVS262201 WLR262201:WLW262201 WBV262201:WCA262201 VRZ262201:VSE262201 VID262201:VII262201 UYH262201:UYM262201 UOL262201:UOQ262201 UEP262201:UEU262201 TUT262201:TUY262201 TKX262201:TLC262201 TBB262201:TBG262201 SRF262201:SRK262201 SHJ262201:SHO262201 RXN262201:RXS262201 RNR262201:RNW262201 RDV262201:REA262201 QTZ262201:QUE262201 QKD262201:QKI262201 QAH262201:QAM262201 PQL262201:PQQ262201 PGP262201:PGU262201 OWT262201:OWY262201 OMX262201:ONC262201 ODB262201:ODG262201 NTF262201:NTK262201 NJJ262201:NJO262201 MZN262201:MZS262201 MPR262201:MPW262201 MFV262201:MGA262201 LVZ262201:LWE262201 LMD262201:LMI262201 LCH262201:LCM262201 KSL262201:KSQ262201 KIP262201:KIU262201 JYT262201:JYY262201 JOX262201:JPC262201 JFB262201:JFG262201 IVF262201:IVK262201 ILJ262201:ILO262201 IBN262201:IBS262201 HRR262201:HRW262201 HHV262201:HIA262201 GXZ262201:GYE262201 GOD262201:GOI262201 GEH262201:GEM262201 FUL262201:FUQ262201 FKP262201:FKU262201 FAT262201:FAY262201 EQX262201:ERC262201 EHB262201:EHG262201 DXF262201:DXK262201 DNJ262201:DNO262201 DDN262201:DDS262201 CTR262201:CTW262201 CJV262201:CKA262201 BZZ262201:CAE262201 BQD262201:BQI262201 BGH262201:BGM262201 AWL262201:AWQ262201 AMP262201:AMU262201 ACT262201:ACY262201 SX262201:TC262201 JB262201:JG262201 F262201:K262201 WVN262164:WVS262164 WLR262164:WLW262164 WBV262164:WCA262164 VRZ262164:VSE262164 VID262164:VII262164 UYH262164:UYM262164 UOL262164:UOQ262164 UEP262164:UEU262164 TUT262164:TUY262164 TKX262164:TLC262164 TBB262164:TBG262164 SRF262164:SRK262164 SHJ262164:SHO262164 RXN262164:RXS262164 RNR262164:RNW262164 RDV262164:REA262164 QTZ262164:QUE262164 QKD262164:QKI262164 QAH262164:QAM262164 PQL262164:PQQ262164 PGP262164:PGU262164 OWT262164:OWY262164 OMX262164:ONC262164 ODB262164:ODG262164 NTF262164:NTK262164 NJJ262164:NJO262164 MZN262164:MZS262164 MPR262164:MPW262164 MFV262164:MGA262164 LVZ262164:LWE262164 LMD262164:LMI262164 LCH262164:LCM262164 KSL262164:KSQ262164 KIP262164:KIU262164 JYT262164:JYY262164 JOX262164:JPC262164 JFB262164:JFG262164 IVF262164:IVK262164 ILJ262164:ILO262164 IBN262164:IBS262164 HRR262164:HRW262164 HHV262164:HIA262164 GXZ262164:GYE262164 GOD262164:GOI262164 GEH262164:GEM262164 FUL262164:FUQ262164 FKP262164:FKU262164 FAT262164:FAY262164 EQX262164:ERC262164 EHB262164:EHG262164 DXF262164:DXK262164 DNJ262164:DNO262164 DDN262164:DDS262164 CTR262164:CTW262164 CJV262164:CKA262164 BZZ262164:CAE262164 BQD262164:BQI262164 BGH262164:BGM262164 AWL262164:AWQ262164 AMP262164:AMU262164 ACT262164:ACY262164 SX262164:TC262164 JB262164:JG262164 F262164:K262164 WVN196665:WVS196665 WLR196665:WLW196665 WBV196665:WCA196665 VRZ196665:VSE196665 VID196665:VII196665 UYH196665:UYM196665 UOL196665:UOQ196665 UEP196665:UEU196665 TUT196665:TUY196665 TKX196665:TLC196665 TBB196665:TBG196665 SRF196665:SRK196665 SHJ196665:SHO196665 RXN196665:RXS196665 RNR196665:RNW196665 RDV196665:REA196665 QTZ196665:QUE196665 QKD196665:QKI196665 QAH196665:QAM196665 PQL196665:PQQ196665 PGP196665:PGU196665 OWT196665:OWY196665 OMX196665:ONC196665 ODB196665:ODG196665 NTF196665:NTK196665 NJJ196665:NJO196665 MZN196665:MZS196665 MPR196665:MPW196665 MFV196665:MGA196665 LVZ196665:LWE196665 LMD196665:LMI196665 LCH196665:LCM196665 KSL196665:KSQ196665 KIP196665:KIU196665 JYT196665:JYY196665 JOX196665:JPC196665 JFB196665:JFG196665 IVF196665:IVK196665 ILJ196665:ILO196665 IBN196665:IBS196665 HRR196665:HRW196665 HHV196665:HIA196665 GXZ196665:GYE196665 GOD196665:GOI196665 GEH196665:GEM196665 FUL196665:FUQ196665 FKP196665:FKU196665 FAT196665:FAY196665 EQX196665:ERC196665 EHB196665:EHG196665 DXF196665:DXK196665 DNJ196665:DNO196665 DDN196665:DDS196665 CTR196665:CTW196665 CJV196665:CKA196665 BZZ196665:CAE196665 BQD196665:BQI196665 BGH196665:BGM196665 AWL196665:AWQ196665 AMP196665:AMU196665 ACT196665:ACY196665 SX196665:TC196665 JB196665:JG196665 F196665:K196665 WVN196628:WVS196628 WLR196628:WLW196628 WBV196628:WCA196628 VRZ196628:VSE196628 VID196628:VII196628 UYH196628:UYM196628 UOL196628:UOQ196628 UEP196628:UEU196628 TUT196628:TUY196628 TKX196628:TLC196628 TBB196628:TBG196628 SRF196628:SRK196628 SHJ196628:SHO196628 RXN196628:RXS196628 RNR196628:RNW196628 RDV196628:REA196628 QTZ196628:QUE196628 QKD196628:QKI196628 QAH196628:QAM196628 PQL196628:PQQ196628 PGP196628:PGU196628 OWT196628:OWY196628 OMX196628:ONC196628 ODB196628:ODG196628 NTF196628:NTK196628 NJJ196628:NJO196628 MZN196628:MZS196628 MPR196628:MPW196628 MFV196628:MGA196628 LVZ196628:LWE196628 LMD196628:LMI196628 LCH196628:LCM196628 KSL196628:KSQ196628 KIP196628:KIU196628 JYT196628:JYY196628 JOX196628:JPC196628 JFB196628:JFG196628 IVF196628:IVK196628 ILJ196628:ILO196628 IBN196628:IBS196628 HRR196628:HRW196628 HHV196628:HIA196628 GXZ196628:GYE196628 GOD196628:GOI196628 GEH196628:GEM196628 FUL196628:FUQ196628 FKP196628:FKU196628 FAT196628:FAY196628 EQX196628:ERC196628 EHB196628:EHG196628 DXF196628:DXK196628 DNJ196628:DNO196628 DDN196628:DDS196628 CTR196628:CTW196628 CJV196628:CKA196628 BZZ196628:CAE196628 BQD196628:BQI196628 BGH196628:BGM196628 AWL196628:AWQ196628 AMP196628:AMU196628 ACT196628:ACY196628 SX196628:TC196628 JB196628:JG196628 F196628:K196628 WVN131129:WVS131129 WLR131129:WLW131129 WBV131129:WCA131129 VRZ131129:VSE131129 VID131129:VII131129 UYH131129:UYM131129 UOL131129:UOQ131129 UEP131129:UEU131129 TUT131129:TUY131129 TKX131129:TLC131129 TBB131129:TBG131129 SRF131129:SRK131129 SHJ131129:SHO131129 RXN131129:RXS131129 RNR131129:RNW131129 RDV131129:REA131129 QTZ131129:QUE131129 QKD131129:QKI131129 QAH131129:QAM131129 PQL131129:PQQ131129 PGP131129:PGU131129 OWT131129:OWY131129 OMX131129:ONC131129 ODB131129:ODG131129 NTF131129:NTK131129 NJJ131129:NJO131129 MZN131129:MZS131129 MPR131129:MPW131129 MFV131129:MGA131129 LVZ131129:LWE131129 LMD131129:LMI131129 LCH131129:LCM131129 KSL131129:KSQ131129 KIP131129:KIU131129 JYT131129:JYY131129 JOX131129:JPC131129 JFB131129:JFG131129 IVF131129:IVK131129 ILJ131129:ILO131129 IBN131129:IBS131129 HRR131129:HRW131129 HHV131129:HIA131129 GXZ131129:GYE131129 GOD131129:GOI131129 GEH131129:GEM131129 FUL131129:FUQ131129 FKP131129:FKU131129 FAT131129:FAY131129 EQX131129:ERC131129 EHB131129:EHG131129 DXF131129:DXK131129 DNJ131129:DNO131129 DDN131129:DDS131129 CTR131129:CTW131129 CJV131129:CKA131129 BZZ131129:CAE131129 BQD131129:BQI131129 BGH131129:BGM131129 AWL131129:AWQ131129 AMP131129:AMU131129 ACT131129:ACY131129 SX131129:TC131129 JB131129:JG131129 F131129:K131129 WVN131092:WVS131092 WLR131092:WLW131092 WBV131092:WCA131092 VRZ131092:VSE131092 VID131092:VII131092 UYH131092:UYM131092 UOL131092:UOQ131092 UEP131092:UEU131092 TUT131092:TUY131092 TKX131092:TLC131092 TBB131092:TBG131092 SRF131092:SRK131092 SHJ131092:SHO131092 RXN131092:RXS131092 RNR131092:RNW131092 RDV131092:REA131092 QTZ131092:QUE131092 QKD131092:QKI131092 QAH131092:QAM131092 PQL131092:PQQ131092 PGP131092:PGU131092 OWT131092:OWY131092 OMX131092:ONC131092 ODB131092:ODG131092 NTF131092:NTK131092 NJJ131092:NJO131092 MZN131092:MZS131092 MPR131092:MPW131092 MFV131092:MGA131092 LVZ131092:LWE131092 LMD131092:LMI131092 LCH131092:LCM131092 KSL131092:KSQ131092 KIP131092:KIU131092 JYT131092:JYY131092 JOX131092:JPC131092 JFB131092:JFG131092 IVF131092:IVK131092 ILJ131092:ILO131092 IBN131092:IBS131092 HRR131092:HRW131092 HHV131092:HIA131092 GXZ131092:GYE131092 GOD131092:GOI131092 GEH131092:GEM131092 FUL131092:FUQ131092 FKP131092:FKU131092 FAT131092:FAY131092 EQX131092:ERC131092 EHB131092:EHG131092 DXF131092:DXK131092 DNJ131092:DNO131092 DDN131092:DDS131092 CTR131092:CTW131092 CJV131092:CKA131092 BZZ131092:CAE131092 BQD131092:BQI131092 BGH131092:BGM131092 AWL131092:AWQ131092 AMP131092:AMU131092 ACT131092:ACY131092 SX131092:TC131092 JB131092:JG131092 F131092:K131092 WVN65593:WVS65593 WLR65593:WLW65593 WBV65593:WCA65593 VRZ65593:VSE65593 VID65593:VII65593 UYH65593:UYM65593 UOL65593:UOQ65593 UEP65593:UEU65593 TUT65593:TUY65593 TKX65593:TLC65593 TBB65593:TBG65593 SRF65593:SRK65593 SHJ65593:SHO65593 RXN65593:RXS65593 RNR65593:RNW65593 RDV65593:REA65593 QTZ65593:QUE65593 QKD65593:QKI65593 QAH65593:QAM65593 PQL65593:PQQ65593 PGP65593:PGU65593 OWT65593:OWY65593 OMX65593:ONC65593 ODB65593:ODG65593 NTF65593:NTK65593 NJJ65593:NJO65593 MZN65593:MZS65593 MPR65593:MPW65593 MFV65593:MGA65593 LVZ65593:LWE65593 LMD65593:LMI65593 LCH65593:LCM65593 KSL65593:KSQ65593 KIP65593:KIU65593 JYT65593:JYY65593 JOX65593:JPC65593 JFB65593:JFG65593 IVF65593:IVK65593 ILJ65593:ILO65593 IBN65593:IBS65593 HRR65593:HRW65593 HHV65593:HIA65593 GXZ65593:GYE65593 GOD65593:GOI65593 GEH65593:GEM65593 FUL65593:FUQ65593 FKP65593:FKU65593 FAT65593:FAY65593 EQX65593:ERC65593 EHB65593:EHG65593 DXF65593:DXK65593 DNJ65593:DNO65593 DDN65593:DDS65593 CTR65593:CTW65593 CJV65593:CKA65593 BZZ65593:CAE65593 BQD65593:BQI65593 BGH65593:BGM65593 AWL65593:AWQ65593 AMP65593:AMU65593 ACT65593:ACY65593 SX65593:TC65593 JB65593:JG65593 F65593:K65593 WVN65556:WVS65556 WLR65556:WLW65556 WBV65556:WCA65556 VRZ65556:VSE65556 VID65556:VII65556 UYH65556:UYM65556 UOL65556:UOQ65556 UEP65556:UEU65556 TUT65556:TUY65556 TKX65556:TLC65556 TBB65556:TBG65556 SRF65556:SRK65556 SHJ65556:SHO65556 RXN65556:RXS65556 RNR65556:RNW65556 RDV65556:REA65556 QTZ65556:QUE65556 QKD65556:QKI65556 QAH65556:QAM65556 PQL65556:PQQ65556 PGP65556:PGU65556 OWT65556:OWY65556 OMX65556:ONC65556 ODB65556:ODG65556 NTF65556:NTK65556 NJJ65556:NJO65556 MZN65556:MZS65556 MPR65556:MPW65556 MFV65556:MGA65556 LVZ65556:LWE65556 LMD65556:LMI65556 LCH65556:LCM65556 KSL65556:KSQ65556 KIP65556:KIU65556 JYT65556:JYY65556 JOX65556:JPC65556 JFB65556:JFG65556 IVF65556:IVK65556 ILJ65556:ILO65556 IBN65556:IBS65556 HRR65556:HRW65556 HHV65556:HIA65556 GXZ65556:GYE65556 GOD65556:GOI65556 GEH65556:GEM65556 FUL65556:FUQ65556 FKP65556:FKU65556 FAT65556:FAY65556 EQX65556:ERC65556 EHB65556:EHG65556 DXF65556:DXK65556 DNJ65556:DNO65556 DDN65556:DDS65556 CTR65556:CTW65556 CJV65556:CKA65556 BZZ65556:CAE65556 BQD65556:BQI65556 BGH65556:BGM65556 AWL65556:AWQ65556 AMP65556:AMU65556 ACT65556:ACY65556 SX65556:TC65556 JB65556:JG65556 F65556:K65556 WVN45:WVS45 WLR45:WLW45 WBV45:WCA45 VRZ45:VSE45 VID45:VII45 UYH45:UYM45 UOL45:UOQ45 UEP45:UEU45 TUT45:TUY45 TKX45:TLC45 TBB45:TBG45 SRF45:SRK45 SHJ45:SHO45 RXN45:RXS45 RNR45:RNW45 RDV45:REA45 QTZ45:QUE45 QKD45:QKI45 QAH45:QAM45 PQL45:PQQ45 PGP45:PGU45 OWT45:OWY45 OMX45:ONC45 ODB45:ODG45 NTF45:NTK45 NJJ45:NJO45 MZN45:MZS45 MPR45:MPW45 MFV45:MGA45 LVZ45:LWE45 LMD45:LMI45 LCH45:LCM45 KSL45:KSQ45 KIP45:KIU45 JYT45:JYY45 JOX45:JPC45 JFB45:JFG45 IVF45:IVK45 ILJ45:ILO45 IBN45:IBS45 HRR45:HRW45 HHV45:HIA45 GXZ45:GYE45 GOD45:GOI45 GEH45:GEM45 FUL45:FUQ45 FKP45:FKU45 FAT45:FAY45 EQX45:ERC45 EHB45:EHG45 DXF45:DXK45 DNJ45:DNO45 DDN45:DDS45 CTR45:CTW45 CJV45:CKA45 BZZ45:CAE45 BQD45:BQI45 BGH45:BGM45 AWL45:AWQ45 AMP45:AMU45 ACT45:ACY45 SX45:TC45 JB45:JG45 F45:K45 WVN10:WVS10 WLR10:WLW10 WBV10:WCA10 VRZ10:VSE10 VID10:VII10 UYH10:UYM10 UOL10:UOQ10 UEP10:UEU10 TUT10:TUY10 TKX10:TLC10 TBB10:TBG10 SRF10:SRK10 SHJ10:SHO10 RXN10:RXS10 RNR10:RNW10 RDV10:REA10 QTZ10:QUE10 QKD10:QKI10 QAH10:QAM10 PQL10:PQQ10 PGP10:PGU10 OWT10:OWY10 OMX10:ONC10 ODB10:ODG10 NTF10:NTK10 NJJ10:NJO10 MZN10:MZS10 MPR10:MPW10 MFV10:MGA10 LVZ10:LWE10 LMD10:LMI10 LCH10:LCM10 KSL10:KSQ10 KIP10:KIU10 JYT10:JYY10 JOX10:JPC10 JFB10:JFG10 IVF10:IVK10 ILJ10:ILO10 IBN10:IBS10 HRR10:HRW10 HHV10:HIA10 GXZ10:GYE10 GOD10:GOI10 GEH10:GEM10 FUL10:FUQ10 FKP10:FKU10 FAT10:FAY10 EQX10:ERC10 EHB10:EHG10 DXF10:DXK10 DNJ10:DNO10 DDN10:DDS10 CTR10:CTW10 CJV10:CKA10 BZZ10:CAE10 BQD10:BQI10 BGH10:BGM10 AWL10:AWQ10 AMP10:AMU10 ACT10:ACY10 SX10:TC10 JB10:JG10">
      <formula1>$B$140:$B$149</formula1>
    </dataValidation>
    <dataValidation type="list" allowBlank="1" showInputMessage="1" showErrorMessage="1" sqref="F11:K11 WVN983061:WVS983061 WLR983061:WLW983061 WBV983061:WCA983061 VRZ983061:VSE983061 VID983061:VII983061 UYH983061:UYM983061 UOL983061:UOQ983061 UEP983061:UEU983061 TUT983061:TUY983061 TKX983061:TLC983061 TBB983061:TBG983061 SRF983061:SRK983061 SHJ983061:SHO983061 RXN983061:RXS983061 RNR983061:RNW983061 RDV983061:REA983061 QTZ983061:QUE983061 QKD983061:QKI983061 QAH983061:QAM983061 PQL983061:PQQ983061 PGP983061:PGU983061 OWT983061:OWY983061 OMX983061:ONC983061 ODB983061:ODG983061 NTF983061:NTK983061 NJJ983061:NJO983061 MZN983061:MZS983061 MPR983061:MPW983061 MFV983061:MGA983061 LVZ983061:LWE983061 LMD983061:LMI983061 LCH983061:LCM983061 KSL983061:KSQ983061 KIP983061:KIU983061 JYT983061:JYY983061 JOX983061:JPC983061 JFB983061:JFG983061 IVF983061:IVK983061 ILJ983061:ILO983061 IBN983061:IBS983061 HRR983061:HRW983061 HHV983061:HIA983061 GXZ983061:GYE983061 GOD983061:GOI983061 GEH983061:GEM983061 FUL983061:FUQ983061 FKP983061:FKU983061 FAT983061:FAY983061 EQX983061:ERC983061 EHB983061:EHG983061 DXF983061:DXK983061 DNJ983061:DNO983061 DDN983061:DDS983061 CTR983061:CTW983061 CJV983061:CKA983061 BZZ983061:CAE983061 BQD983061:BQI983061 BGH983061:BGM983061 AWL983061:AWQ983061 AMP983061:AMU983061 ACT983061:ACY983061 SX983061:TC983061 JB983061:JG983061 F983061:K983061 WVN917525:WVS917525 WLR917525:WLW917525 WBV917525:WCA917525 VRZ917525:VSE917525 VID917525:VII917525 UYH917525:UYM917525 UOL917525:UOQ917525 UEP917525:UEU917525 TUT917525:TUY917525 TKX917525:TLC917525 TBB917525:TBG917525 SRF917525:SRK917525 SHJ917525:SHO917525 RXN917525:RXS917525 RNR917525:RNW917525 RDV917525:REA917525 QTZ917525:QUE917525 QKD917525:QKI917525 QAH917525:QAM917525 PQL917525:PQQ917525 PGP917525:PGU917525 OWT917525:OWY917525 OMX917525:ONC917525 ODB917525:ODG917525 NTF917525:NTK917525 NJJ917525:NJO917525 MZN917525:MZS917525 MPR917525:MPW917525 MFV917525:MGA917525 LVZ917525:LWE917525 LMD917525:LMI917525 LCH917525:LCM917525 KSL917525:KSQ917525 KIP917525:KIU917525 JYT917525:JYY917525 JOX917525:JPC917525 JFB917525:JFG917525 IVF917525:IVK917525 ILJ917525:ILO917525 IBN917525:IBS917525 HRR917525:HRW917525 HHV917525:HIA917525 GXZ917525:GYE917525 GOD917525:GOI917525 GEH917525:GEM917525 FUL917525:FUQ917525 FKP917525:FKU917525 FAT917525:FAY917525 EQX917525:ERC917525 EHB917525:EHG917525 DXF917525:DXK917525 DNJ917525:DNO917525 DDN917525:DDS917525 CTR917525:CTW917525 CJV917525:CKA917525 BZZ917525:CAE917525 BQD917525:BQI917525 BGH917525:BGM917525 AWL917525:AWQ917525 AMP917525:AMU917525 ACT917525:ACY917525 SX917525:TC917525 JB917525:JG917525 F917525:K917525 WVN851989:WVS851989 WLR851989:WLW851989 WBV851989:WCA851989 VRZ851989:VSE851989 VID851989:VII851989 UYH851989:UYM851989 UOL851989:UOQ851989 UEP851989:UEU851989 TUT851989:TUY851989 TKX851989:TLC851989 TBB851989:TBG851989 SRF851989:SRK851989 SHJ851989:SHO851989 RXN851989:RXS851989 RNR851989:RNW851989 RDV851989:REA851989 QTZ851989:QUE851989 QKD851989:QKI851989 QAH851989:QAM851989 PQL851989:PQQ851989 PGP851989:PGU851989 OWT851989:OWY851989 OMX851989:ONC851989 ODB851989:ODG851989 NTF851989:NTK851989 NJJ851989:NJO851989 MZN851989:MZS851989 MPR851989:MPW851989 MFV851989:MGA851989 LVZ851989:LWE851989 LMD851989:LMI851989 LCH851989:LCM851989 KSL851989:KSQ851989 KIP851989:KIU851989 JYT851989:JYY851989 JOX851989:JPC851989 JFB851989:JFG851989 IVF851989:IVK851989 ILJ851989:ILO851989 IBN851989:IBS851989 HRR851989:HRW851989 HHV851989:HIA851989 GXZ851989:GYE851989 GOD851989:GOI851989 GEH851989:GEM851989 FUL851989:FUQ851989 FKP851989:FKU851989 FAT851989:FAY851989 EQX851989:ERC851989 EHB851989:EHG851989 DXF851989:DXK851989 DNJ851989:DNO851989 DDN851989:DDS851989 CTR851989:CTW851989 CJV851989:CKA851989 BZZ851989:CAE851989 BQD851989:BQI851989 BGH851989:BGM851989 AWL851989:AWQ851989 AMP851989:AMU851989 ACT851989:ACY851989 SX851989:TC851989 JB851989:JG851989 F851989:K851989 WVN786453:WVS786453 WLR786453:WLW786453 WBV786453:WCA786453 VRZ786453:VSE786453 VID786453:VII786453 UYH786453:UYM786453 UOL786453:UOQ786453 UEP786453:UEU786453 TUT786453:TUY786453 TKX786453:TLC786453 TBB786453:TBG786453 SRF786453:SRK786453 SHJ786453:SHO786453 RXN786453:RXS786453 RNR786453:RNW786453 RDV786453:REA786453 QTZ786453:QUE786453 QKD786453:QKI786453 QAH786453:QAM786453 PQL786453:PQQ786453 PGP786453:PGU786453 OWT786453:OWY786453 OMX786453:ONC786453 ODB786453:ODG786453 NTF786453:NTK786453 NJJ786453:NJO786453 MZN786453:MZS786453 MPR786453:MPW786453 MFV786453:MGA786453 LVZ786453:LWE786453 LMD786453:LMI786453 LCH786453:LCM786453 KSL786453:KSQ786453 KIP786453:KIU786453 JYT786453:JYY786453 JOX786453:JPC786453 JFB786453:JFG786453 IVF786453:IVK786453 ILJ786453:ILO786453 IBN786453:IBS786453 HRR786453:HRW786453 HHV786453:HIA786453 GXZ786453:GYE786453 GOD786453:GOI786453 GEH786453:GEM786453 FUL786453:FUQ786453 FKP786453:FKU786453 FAT786453:FAY786453 EQX786453:ERC786453 EHB786453:EHG786453 DXF786453:DXK786453 DNJ786453:DNO786453 DDN786453:DDS786453 CTR786453:CTW786453 CJV786453:CKA786453 BZZ786453:CAE786453 BQD786453:BQI786453 BGH786453:BGM786453 AWL786453:AWQ786453 AMP786453:AMU786453 ACT786453:ACY786453 SX786453:TC786453 JB786453:JG786453 F786453:K786453 WVN720917:WVS720917 WLR720917:WLW720917 WBV720917:WCA720917 VRZ720917:VSE720917 VID720917:VII720917 UYH720917:UYM720917 UOL720917:UOQ720917 UEP720917:UEU720917 TUT720917:TUY720917 TKX720917:TLC720917 TBB720917:TBG720917 SRF720917:SRK720917 SHJ720917:SHO720917 RXN720917:RXS720917 RNR720917:RNW720917 RDV720917:REA720917 QTZ720917:QUE720917 QKD720917:QKI720917 QAH720917:QAM720917 PQL720917:PQQ720917 PGP720917:PGU720917 OWT720917:OWY720917 OMX720917:ONC720917 ODB720917:ODG720917 NTF720917:NTK720917 NJJ720917:NJO720917 MZN720917:MZS720917 MPR720917:MPW720917 MFV720917:MGA720917 LVZ720917:LWE720917 LMD720917:LMI720917 LCH720917:LCM720917 KSL720917:KSQ720917 KIP720917:KIU720917 JYT720917:JYY720917 JOX720917:JPC720917 JFB720917:JFG720917 IVF720917:IVK720917 ILJ720917:ILO720917 IBN720917:IBS720917 HRR720917:HRW720917 HHV720917:HIA720917 GXZ720917:GYE720917 GOD720917:GOI720917 GEH720917:GEM720917 FUL720917:FUQ720917 FKP720917:FKU720917 FAT720917:FAY720917 EQX720917:ERC720917 EHB720917:EHG720917 DXF720917:DXK720917 DNJ720917:DNO720917 DDN720917:DDS720917 CTR720917:CTW720917 CJV720917:CKA720917 BZZ720917:CAE720917 BQD720917:BQI720917 BGH720917:BGM720917 AWL720917:AWQ720917 AMP720917:AMU720917 ACT720917:ACY720917 SX720917:TC720917 JB720917:JG720917 F720917:K720917 WVN655381:WVS655381 WLR655381:WLW655381 WBV655381:WCA655381 VRZ655381:VSE655381 VID655381:VII655381 UYH655381:UYM655381 UOL655381:UOQ655381 UEP655381:UEU655381 TUT655381:TUY655381 TKX655381:TLC655381 TBB655381:TBG655381 SRF655381:SRK655381 SHJ655381:SHO655381 RXN655381:RXS655381 RNR655381:RNW655381 RDV655381:REA655381 QTZ655381:QUE655381 QKD655381:QKI655381 QAH655381:QAM655381 PQL655381:PQQ655381 PGP655381:PGU655381 OWT655381:OWY655381 OMX655381:ONC655381 ODB655381:ODG655381 NTF655381:NTK655381 NJJ655381:NJO655381 MZN655381:MZS655381 MPR655381:MPW655381 MFV655381:MGA655381 LVZ655381:LWE655381 LMD655381:LMI655381 LCH655381:LCM655381 KSL655381:KSQ655381 KIP655381:KIU655381 JYT655381:JYY655381 JOX655381:JPC655381 JFB655381:JFG655381 IVF655381:IVK655381 ILJ655381:ILO655381 IBN655381:IBS655381 HRR655381:HRW655381 HHV655381:HIA655381 GXZ655381:GYE655381 GOD655381:GOI655381 GEH655381:GEM655381 FUL655381:FUQ655381 FKP655381:FKU655381 FAT655381:FAY655381 EQX655381:ERC655381 EHB655381:EHG655381 DXF655381:DXK655381 DNJ655381:DNO655381 DDN655381:DDS655381 CTR655381:CTW655381 CJV655381:CKA655381 BZZ655381:CAE655381 BQD655381:BQI655381 BGH655381:BGM655381 AWL655381:AWQ655381 AMP655381:AMU655381 ACT655381:ACY655381 SX655381:TC655381 JB655381:JG655381 F655381:K655381 WVN589845:WVS589845 WLR589845:WLW589845 WBV589845:WCA589845 VRZ589845:VSE589845 VID589845:VII589845 UYH589845:UYM589845 UOL589845:UOQ589845 UEP589845:UEU589845 TUT589845:TUY589845 TKX589845:TLC589845 TBB589845:TBG589845 SRF589845:SRK589845 SHJ589845:SHO589845 RXN589845:RXS589845 RNR589845:RNW589845 RDV589845:REA589845 QTZ589845:QUE589845 QKD589845:QKI589845 QAH589845:QAM589845 PQL589845:PQQ589845 PGP589845:PGU589845 OWT589845:OWY589845 OMX589845:ONC589845 ODB589845:ODG589845 NTF589845:NTK589845 NJJ589845:NJO589845 MZN589845:MZS589845 MPR589845:MPW589845 MFV589845:MGA589845 LVZ589845:LWE589845 LMD589845:LMI589845 LCH589845:LCM589845 KSL589845:KSQ589845 KIP589845:KIU589845 JYT589845:JYY589845 JOX589845:JPC589845 JFB589845:JFG589845 IVF589845:IVK589845 ILJ589845:ILO589845 IBN589845:IBS589845 HRR589845:HRW589845 HHV589845:HIA589845 GXZ589845:GYE589845 GOD589845:GOI589845 GEH589845:GEM589845 FUL589845:FUQ589845 FKP589845:FKU589845 FAT589845:FAY589845 EQX589845:ERC589845 EHB589845:EHG589845 DXF589845:DXK589845 DNJ589845:DNO589845 DDN589845:DDS589845 CTR589845:CTW589845 CJV589845:CKA589845 BZZ589845:CAE589845 BQD589845:BQI589845 BGH589845:BGM589845 AWL589845:AWQ589845 AMP589845:AMU589845 ACT589845:ACY589845 SX589845:TC589845 JB589845:JG589845 F589845:K589845 WVN524309:WVS524309 WLR524309:WLW524309 WBV524309:WCA524309 VRZ524309:VSE524309 VID524309:VII524309 UYH524309:UYM524309 UOL524309:UOQ524309 UEP524309:UEU524309 TUT524309:TUY524309 TKX524309:TLC524309 TBB524309:TBG524309 SRF524309:SRK524309 SHJ524309:SHO524309 RXN524309:RXS524309 RNR524309:RNW524309 RDV524309:REA524309 QTZ524309:QUE524309 QKD524309:QKI524309 QAH524309:QAM524309 PQL524309:PQQ524309 PGP524309:PGU524309 OWT524309:OWY524309 OMX524309:ONC524309 ODB524309:ODG524309 NTF524309:NTK524309 NJJ524309:NJO524309 MZN524309:MZS524309 MPR524309:MPW524309 MFV524309:MGA524309 LVZ524309:LWE524309 LMD524309:LMI524309 LCH524309:LCM524309 KSL524309:KSQ524309 KIP524309:KIU524309 JYT524309:JYY524309 JOX524309:JPC524309 JFB524309:JFG524309 IVF524309:IVK524309 ILJ524309:ILO524309 IBN524309:IBS524309 HRR524309:HRW524309 HHV524309:HIA524309 GXZ524309:GYE524309 GOD524309:GOI524309 GEH524309:GEM524309 FUL524309:FUQ524309 FKP524309:FKU524309 FAT524309:FAY524309 EQX524309:ERC524309 EHB524309:EHG524309 DXF524309:DXK524309 DNJ524309:DNO524309 DDN524309:DDS524309 CTR524309:CTW524309 CJV524309:CKA524309 BZZ524309:CAE524309 BQD524309:BQI524309 BGH524309:BGM524309 AWL524309:AWQ524309 AMP524309:AMU524309 ACT524309:ACY524309 SX524309:TC524309 JB524309:JG524309 F524309:K524309 WVN458773:WVS458773 WLR458773:WLW458773 WBV458773:WCA458773 VRZ458773:VSE458773 VID458773:VII458773 UYH458773:UYM458773 UOL458773:UOQ458773 UEP458773:UEU458773 TUT458773:TUY458773 TKX458773:TLC458773 TBB458773:TBG458773 SRF458773:SRK458773 SHJ458773:SHO458773 RXN458773:RXS458773 RNR458773:RNW458773 RDV458773:REA458773 QTZ458773:QUE458773 QKD458773:QKI458773 QAH458773:QAM458773 PQL458773:PQQ458773 PGP458773:PGU458773 OWT458773:OWY458773 OMX458773:ONC458773 ODB458773:ODG458773 NTF458773:NTK458773 NJJ458773:NJO458773 MZN458773:MZS458773 MPR458773:MPW458773 MFV458773:MGA458773 LVZ458773:LWE458773 LMD458773:LMI458773 LCH458773:LCM458773 KSL458773:KSQ458773 KIP458773:KIU458773 JYT458773:JYY458773 JOX458773:JPC458773 JFB458773:JFG458773 IVF458773:IVK458773 ILJ458773:ILO458773 IBN458773:IBS458773 HRR458773:HRW458773 HHV458773:HIA458773 GXZ458773:GYE458773 GOD458773:GOI458773 GEH458773:GEM458773 FUL458773:FUQ458773 FKP458773:FKU458773 FAT458773:FAY458773 EQX458773:ERC458773 EHB458773:EHG458773 DXF458773:DXK458773 DNJ458773:DNO458773 DDN458773:DDS458773 CTR458773:CTW458773 CJV458773:CKA458773 BZZ458773:CAE458773 BQD458773:BQI458773 BGH458773:BGM458773 AWL458773:AWQ458773 AMP458773:AMU458773 ACT458773:ACY458773 SX458773:TC458773 JB458773:JG458773 F458773:K458773 WVN393237:WVS393237 WLR393237:WLW393237 WBV393237:WCA393237 VRZ393237:VSE393237 VID393237:VII393237 UYH393237:UYM393237 UOL393237:UOQ393237 UEP393237:UEU393237 TUT393237:TUY393237 TKX393237:TLC393237 TBB393237:TBG393237 SRF393237:SRK393237 SHJ393237:SHO393237 RXN393237:RXS393237 RNR393237:RNW393237 RDV393237:REA393237 QTZ393237:QUE393237 QKD393237:QKI393237 QAH393237:QAM393237 PQL393237:PQQ393237 PGP393237:PGU393237 OWT393237:OWY393237 OMX393237:ONC393237 ODB393237:ODG393237 NTF393237:NTK393237 NJJ393237:NJO393237 MZN393237:MZS393237 MPR393237:MPW393237 MFV393237:MGA393237 LVZ393237:LWE393237 LMD393237:LMI393237 LCH393237:LCM393237 KSL393237:KSQ393237 KIP393237:KIU393237 JYT393237:JYY393237 JOX393237:JPC393237 JFB393237:JFG393237 IVF393237:IVK393237 ILJ393237:ILO393237 IBN393237:IBS393237 HRR393237:HRW393237 HHV393237:HIA393237 GXZ393237:GYE393237 GOD393237:GOI393237 GEH393237:GEM393237 FUL393237:FUQ393237 FKP393237:FKU393237 FAT393237:FAY393237 EQX393237:ERC393237 EHB393237:EHG393237 DXF393237:DXK393237 DNJ393237:DNO393237 DDN393237:DDS393237 CTR393237:CTW393237 CJV393237:CKA393237 BZZ393237:CAE393237 BQD393237:BQI393237 BGH393237:BGM393237 AWL393237:AWQ393237 AMP393237:AMU393237 ACT393237:ACY393237 SX393237:TC393237 JB393237:JG393237 F393237:K393237 WVN327701:WVS327701 WLR327701:WLW327701 WBV327701:WCA327701 VRZ327701:VSE327701 VID327701:VII327701 UYH327701:UYM327701 UOL327701:UOQ327701 UEP327701:UEU327701 TUT327701:TUY327701 TKX327701:TLC327701 TBB327701:TBG327701 SRF327701:SRK327701 SHJ327701:SHO327701 RXN327701:RXS327701 RNR327701:RNW327701 RDV327701:REA327701 QTZ327701:QUE327701 QKD327701:QKI327701 QAH327701:QAM327701 PQL327701:PQQ327701 PGP327701:PGU327701 OWT327701:OWY327701 OMX327701:ONC327701 ODB327701:ODG327701 NTF327701:NTK327701 NJJ327701:NJO327701 MZN327701:MZS327701 MPR327701:MPW327701 MFV327701:MGA327701 LVZ327701:LWE327701 LMD327701:LMI327701 LCH327701:LCM327701 KSL327701:KSQ327701 KIP327701:KIU327701 JYT327701:JYY327701 JOX327701:JPC327701 JFB327701:JFG327701 IVF327701:IVK327701 ILJ327701:ILO327701 IBN327701:IBS327701 HRR327701:HRW327701 HHV327701:HIA327701 GXZ327701:GYE327701 GOD327701:GOI327701 GEH327701:GEM327701 FUL327701:FUQ327701 FKP327701:FKU327701 FAT327701:FAY327701 EQX327701:ERC327701 EHB327701:EHG327701 DXF327701:DXK327701 DNJ327701:DNO327701 DDN327701:DDS327701 CTR327701:CTW327701 CJV327701:CKA327701 BZZ327701:CAE327701 BQD327701:BQI327701 BGH327701:BGM327701 AWL327701:AWQ327701 AMP327701:AMU327701 ACT327701:ACY327701 SX327701:TC327701 JB327701:JG327701 F327701:K327701 WVN262165:WVS262165 WLR262165:WLW262165 WBV262165:WCA262165 VRZ262165:VSE262165 VID262165:VII262165 UYH262165:UYM262165 UOL262165:UOQ262165 UEP262165:UEU262165 TUT262165:TUY262165 TKX262165:TLC262165 TBB262165:TBG262165 SRF262165:SRK262165 SHJ262165:SHO262165 RXN262165:RXS262165 RNR262165:RNW262165 RDV262165:REA262165 QTZ262165:QUE262165 QKD262165:QKI262165 QAH262165:QAM262165 PQL262165:PQQ262165 PGP262165:PGU262165 OWT262165:OWY262165 OMX262165:ONC262165 ODB262165:ODG262165 NTF262165:NTK262165 NJJ262165:NJO262165 MZN262165:MZS262165 MPR262165:MPW262165 MFV262165:MGA262165 LVZ262165:LWE262165 LMD262165:LMI262165 LCH262165:LCM262165 KSL262165:KSQ262165 KIP262165:KIU262165 JYT262165:JYY262165 JOX262165:JPC262165 JFB262165:JFG262165 IVF262165:IVK262165 ILJ262165:ILO262165 IBN262165:IBS262165 HRR262165:HRW262165 HHV262165:HIA262165 GXZ262165:GYE262165 GOD262165:GOI262165 GEH262165:GEM262165 FUL262165:FUQ262165 FKP262165:FKU262165 FAT262165:FAY262165 EQX262165:ERC262165 EHB262165:EHG262165 DXF262165:DXK262165 DNJ262165:DNO262165 DDN262165:DDS262165 CTR262165:CTW262165 CJV262165:CKA262165 BZZ262165:CAE262165 BQD262165:BQI262165 BGH262165:BGM262165 AWL262165:AWQ262165 AMP262165:AMU262165 ACT262165:ACY262165 SX262165:TC262165 JB262165:JG262165 F262165:K262165 WVN196629:WVS196629 WLR196629:WLW196629 WBV196629:WCA196629 VRZ196629:VSE196629 VID196629:VII196629 UYH196629:UYM196629 UOL196629:UOQ196629 UEP196629:UEU196629 TUT196629:TUY196629 TKX196629:TLC196629 TBB196629:TBG196629 SRF196629:SRK196629 SHJ196629:SHO196629 RXN196629:RXS196629 RNR196629:RNW196629 RDV196629:REA196629 QTZ196629:QUE196629 QKD196629:QKI196629 QAH196629:QAM196629 PQL196629:PQQ196629 PGP196629:PGU196629 OWT196629:OWY196629 OMX196629:ONC196629 ODB196629:ODG196629 NTF196629:NTK196629 NJJ196629:NJO196629 MZN196629:MZS196629 MPR196629:MPW196629 MFV196629:MGA196629 LVZ196629:LWE196629 LMD196629:LMI196629 LCH196629:LCM196629 KSL196629:KSQ196629 KIP196629:KIU196629 JYT196629:JYY196629 JOX196629:JPC196629 JFB196629:JFG196629 IVF196629:IVK196629 ILJ196629:ILO196629 IBN196629:IBS196629 HRR196629:HRW196629 HHV196629:HIA196629 GXZ196629:GYE196629 GOD196629:GOI196629 GEH196629:GEM196629 FUL196629:FUQ196629 FKP196629:FKU196629 FAT196629:FAY196629 EQX196629:ERC196629 EHB196629:EHG196629 DXF196629:DXK196629 DNJ196629:DNO196629 DDN196629:DDS196629 CTR196629:CTW196629 CJV196629:CKA196629 BZZ196629:CAE196629 BQD196629:BQI196629 BGH196629:BGM196629 AWL196629:AWQ196629 AMP196629:AMU196629 ACT196629:ACY196629 SX196629:TC196629 JB196629:JG196629 F196629:K196629 WVN131093:WVS131093 WLR131093:WLW131093 WBV131093:WCA131093 VRZ131093:VSE131093 VID131093:VII131093 UYH131093:UYM131093 UOL131093:UOQ131093 UEP131093:UEU131093 TUT131093:TUY131093 TKX131093:TLC131093 TBB131093:TBG131093 SRF131093:SRK131093 SHJ131093:SHO131093 RXN131093:RXS131093 RNR131093:RNW131093 RDV131093:REA131093 QTZ131093:QUE131093 QKD131093:QKI131093 QAH131093:QAM131093 PQL131093:PQQ131093 PGP131093:PGU131093 OWT131093:OWY131093 OMX131093:ONC131093 ODB131093:ODG131093 NTF131093:NTK131093 NJJ131093:NJO131093 MZN131093:MZS131093 MPR131093:MPW131093 MFV131093:MGA131093 LVZ131093:LWE131093 LMD131093:LMI131093 LCH131093:LCM131093 KSL131093:KSQ131093 KIP131093:KIU131093 JYT131093:JYY131093 JOX131093:JPC131093 JFB131093:JFG131093 IVF131093:IVK131093 ILJ131093:ILO131093 IBN131093:IBS131093 HRR131093:HRW131093 HHV131093:HIA131093 GXZ131093:GYE131093 GOD131093:GOI131093 GEH131093:GEM131093 FUL131093:FUQ131093 FKP131093:FKU131093 FAT131093:FAY131093 EQX131093:ERC131093 EHB131093:EHG131093 DXF131093:DXK131093 DNJ131093:DNO131093 DDN131093:DDS131093 CTR131093:CTW131093 CJV131093:CKA131093 BZZ131093:CAE131093 BQD131093:BQI131093 BGH131093:BGM131093 AWL131093:AWQ131093 AMP131093:AMU131093 ACT131093:ACY131093 SX131093:TC131093 JB131093:JG131093 F131093:K131093 WVN65557:WVS65557 WLR65557:WLW65557 WBV65557:WCA65557 VRZ65557:VSE65557 VID65557:VII65557 UYH65557:UYM65557 UOL65557:UOQ65557 UEP65557:UEU65557 TUT65557:TUY65557 TKX65557:TLC65557 TBB65557:TBG65557 SRF65557:SRK65557 SHJ65557:SHO65557 RXN65557:RXS65557 RNR65557:RNW65557 RDV65557:REA65557 QTZ65557:QUE65557 QKD65557:QKI65557 QAH65557:QAM65557 PQL65557:PQQ65557 PGP65557:PGU65557 OWT65557:OWY65557 OMX65557:ONC65557 ODB65557:ODG65557 NTF65557:NTK65557 NJJ65557:NJO65557 MZN65557:MZS65557 MPR65557:MPW65557 MFV65557:MGA65557 LVZ65557:LWE65557 LMD65557:LMI65557 LCH65557:LCM65557 KSL65557:KSQ65557 KIP65557:KIU65557 JYT65557:JYY65557 JOX65557:JPC65557 JFB65557:JFG65557 IVF65557:IVK65557 ILJ65557:ILO65557 IBN65557:IBS65557 HRR65557:HRW65557 HHV65557:HIA65557 GXZ65557:GYE65557 GOD65557:GOI65557 GEH65557:GEM65557 FUL65557:FUQ65557 FKP65557:FKU65557 FAT65557:FAY65557 EQX65557:ERC65557 EHB65557:EHG65557 DXF65557:DXK65557 DNJ65557:DNO65557 DDN65557:DDS65557 CTR65557:CTW65557 CJV65557:CKA65557 BZZ65557:CAE65557 BQD65557:BQI65557 BGH65557:BGM65557 AWL65557:AWQ65557 AMP65557:AMU65557 ACT65557:ACY65557 SX65557:TC65557 JB65557:JG65557 F65557:K65557 WVN11:WVS11 WLR11:WLW11 WBV11:WCA11 VRZ11:VSE11 VID11:VII11 UYH11:UYM11 UOL11:UOQ11 UEP11:UEU11 TUT11:TUY11 TKX11:TLC11 TBB11:TBG11 SRF11:SRK11 SHJ11:SHO11 RXN11:RXS11 RNR11:RNW11 RDV11:REA11 QTZ11:QUE11 QKD11:QKI11 QAH11:QAM11 PQL11:PQQ11 PGP11:PGU11 OWT11:OWY11 OMX11:ONC11 ODB11:ODG11 NTF11:NTK11 NJJ11:NJO11 MZN11:MZS11 MPR11:MPW11 MFV11:MGA11 LVZ11:LWE11 LMD11:LMI11 LCH11:LCM11 KSL11:KSQ11 KIP11:KIU11 JYT11:JYY11 JOX11:JPC11 JFB11:JFG11 IVF11:IVK11 ILJ11:ILO11 IBN11:IBS11 HRR11:HRW11 HHV11:HIA11 GXZ11:GYE11 GOD11:GOI11 GEH11:GEM11 FUL11:FUQ11 FKP11:FKU11 FAT11:FAY11 EQX11:ERC11 EHB11:EHG11 DXF11:DXK11 DNJ11:DNO11 DDN11:DDS11 CTR11:CTW11 CJV11:CKA11 BZZ11:CAE11 BQD11:BQI11 BGH11:BGM11 AWL11:AWQ11 AMP11:AMU11 ACT11:ACY11 SX11:TC11 JB11:JG11">
      <formula1>$I$140:$I$146</formula1>
    </dataValidation>
    <dataValidation type="list" allowBlank="1" showInputMessage="1" showErrorMessage="1" sqref="F14:K14 WVN983064:WVS983064 WLR983064:WLW983064 WBV983064:WCA983064 VRZ983064:VSE983064 VID983064:VII983064 UYH983064:UYM983064 UOL983064:UOQ983064 UEP983064:UEU983064 TUT983064:TUY983064 TKX983064:TLC983064 TBB983064:TBG983064 SRF983064:SRK983064 SHJ983064:SHO983064 RXN983064:RXS983064 RNR983064:RNW983064 RDV983064:REA983064 QTZ983064:QUE983064 QKD983064:QKI983064 QAH983064:QAM983064 PQL983064:PQQ983064 PGP983064:PGU983064 OWT983064:OWY983064 OMX983064:ONC983064 ODB983064:ODG983064 NTF983064:NTK983064 NJJ983064:NJO983064 MZN983064:MZS983064 MPR983064:MPW983064 MFV983064:MGA983064 LVZ983064:LWE983064 LMD983064:LMI983064 LCH983064:LCM983064 KSL983064:KSQ983064 KIP983064:KIU983064 JYT983064:JYY983064 JOX983064:JPC983064 JFB983064:JFG983064 IVF983064:IVK983064 ILJ983064:ILO983064 IBN983064:IBS983064 HRR983064:HRW983064 HHV983064:HIA983064 GXZ983064:GYE983064 GOD983064:GOI983064 GEH983064:GEM983064 FUL983064:FUQ983064 FKP983064:FKU983064 FAT983064:FAY983064 EQX983064:ERC983064 EHB983064:EHG983064 DXF983064:DXK983064 DNJ983064:DNO983064 DDN983064:DDS983064 CTR983064:CTW983064 CJV983064:CKA983064 BZZ983064:CAE983064 BQD983064:BQI983064 BGH983064:BGM983064 AWL983064:AWQ983064 AMP983064:AMU983064 ACT983064:ACY983064 SX983064:TC983064 JB983064:JG983064 F983064:K983064 WVN917528:WVS917528 WLR917528:WLW917528 WBV917528:WCA917528 VRZ917528:VSE917528 VID917528:VII917528 UYH917528:UYM917528 UOL917528:UOQ917528 UEP917528:UEU917528 TUT917528:TUY917528 TKX917528:TLC917528 TBB917528:TBG917528 SRF917528:SRK917528 SHJ917528:SHO917528 RXN917528:RXS917528 RNR917528:RNW917528 RDV917528:REA917528 QTZ917528:QUE917528 QKD917528:QKI917528 QAH917528:QAM917528 PQL917528:PQQ917528 PGP917528:PGU917528 OWT917528:OWY917528 OMX917528:ONC917528 ODB917528:ODG917528 NTF917528:NTK917528 NJJ917528:NJO917528 MZN917528:MZS917528 MPR917528:MPW917528 MFV917528:MGA917528 LVZ917528:LWE917528 LMD917528:LMI917528 LCH917528:LCM917528 KSL917528:KSQ917528 KIP917528:KIU917528 JYT917528:JYY917528 JOX917528:JPC917528 JFB917528:JFG917528 IVF917528:IVK917528 ILJ917528:ILO917528 IBN917528:IBS917528 HRR917528:HRW917528 HHV917528:HIA917528 GXZ917528:GYE917528 GOD917528:GOI917528 GEH917528:GEM917528 FUL917528:FUQ917528 FKP917528:FKU917528 FAT917528:FAY917528 EQX917528:ERC917528 EHB917528:EHG917528 DXF917528:DXK917528 DNJ917528:DNO917528 DDN917528:DDS917528 CTR917528:CTW917528 CJV917528:CKA917528 BZZ917528:CAE917528 BQD917528:BQI917528 BGH917528:BGM917528 AWL917528:AWQ917528 AMP917528:AMU917528 ACT917528:ACY917528 SX917528:TC917528 JB917528:JG917528 F917528:K917528 WVN851992:WVS851992 WLR851992:WLW851992 WBV851992:WCA851992 VRZ851992:VSE851992 VID851992:VII851992 UYH851992:UYM851992 UOL851992:UOQ851992 UEP851992:UEU851992 TUT851992:TUY851992 TKX851992:TLC851992 TBB851992:TBG851992 SRF851992:SRK851992 SHJ851992:SHO851992 RXN851992:RXS851992 RNR851992:RNW851992 RDV851992:REA851992 QTZ851992:QUE851992 QKD851992:QKI851992 QAH851992:QAM851992 PQL851992:PQQ851992 PGP851992:PGU851992 OWT851992:OWY851992 OMX851992:ONC851992 ODB851992:ODG851992 NTF851992:NTK851992 NJJ851992:NJO851992 MZN851992:MZS851992 MPR851992:MPW851992 MFV851992:MGA851992 LVZ851992:LWE851992 LMD851992:LMI851992 LCH851992:LCM851992 KSL851992:KSQ851992 KIP851992:KIU851992 JYT851992:JYY851992 JOX851992:JPC851992 JFB851992:JFG851992 IVF851992:IVK851992 ILJ851992:ILO851992 IBN851992:IBS851992 HRR851992:HRW851992 HHV851992:HIA851992 GXZ851992:GYE851992 GOD851992:GOI851992 GEH851992:GEM851992 FUL851992:FUQ851992 FKP851992:FKU851992 FAT851992:FAY851992 EQX851992:ERC851992 EHB851992:EHG851992 DXF851992:DXK851992 DNJ851992:DNO851992 DDN851992:DDS851992 CTR851992:CTW851992 CJV851992:CKA851992 BZZ851992:CAE851992 BQD851992:BQI851992 BGH851992:BGM851992 AWL851992:AWQ851992 AMP851992:AMU851992 ACT851992:ACY851992 SX851992:TC851992 JB851992:JG851992 F851992:K851992 WVN786456:WVS786456 WLR786456:WLW786456 WBV786456:WCA786456 VRZ786456:VSE786456 VID786456:VII786456 UYH786456:UYM786456 UOL786456:UOQ786456 UEP786456:UEU786456 TUT786456:TUY786456 TKX786456:TLC786456 TBB786456:TBG786456 SRF786456:SRK786456 SHJ786456:SHO786456 RXN786456:RXS786456 RNR786456:RNW786456 RDV786456:REA786456 QTZ786456:QUE786456 QKD786456:QKI786456 QAH786456:QAM786456 PQL786456:PQQ786456 PGP786456:PGU786456 OWT786456:OWY786456 OMX786456:ONC786456 ODB786456:ODG786456 NTF786456:NTK786456 NJJ786456:NJO786456 MZN786456:MZS786456 MPR786456:MPW786456 MFV786456:MGA786456 LVZ786456:LWE786456 LMD786456:LMI786456 LCH786456:LCM786456 KSL786456:KSQ786456 KIP786456:KIU786456 JYT786456:JYY786456 JOX786456:JPC786456 JFB786456:JFG786456 IVF786456:IVK786456 ILJ786456:ILO786456 IBN786456:IBS786456 HRR786456:HRW786456 HHV786456:HIA786456 GXZ786456:GYE786456 GOD786456:GOI786456 GEH786456:GEM786456 FUL786456:FUQ786456 FKP786456:FKU786456 FAT786456:FAY786456 EQX786456:ERC786456 EHB786456:EHG786456 DXF786456:DXK786456 DNJ786456:DNO786456 DDN786456:DDS786456 CTR786456:CTW786456 CJV786456:CKA786456 BZZ786456:CAE786456 BQD786456:BQI786456 BGH786456:BGM786456 AWL786456:AWQ786456 AMP786456:AMU786456 ACT786456:ACY786456 SX786456:TC786456 JB786456:JG786456 F786456:K786456 WVN720920:WVS720920 WLR720920:WLW720920 WBV720920:WCA720920 VRZ720920:VSE720920 VID720920:VII720920 UYH720920:UYM720920 UOL720920:UOQ720920 UEP720920:UEU720920 TUT720920:TUY720920 TKX720920:TLC720920 TBB720920:TBG720920 SRF720920:SRK720920 SHJ720920:SHO720920 RXN720920:RXS720920 RNR720920:RNW720920 RDV720920:REA720920 QTZ720920:QUE720920 QKD720920:QKI720920 QAH720920:QAM720920 PQL720920:PQQ720920 PGP720920:PGU720920 OWT720920:OWY720920 OMX720920:ONC720920 ODB720920:ODG720920 NTF720920:NTK720920 NJJ720920:NJO720920 MZN720920:MZS720920 MPR720920:MPW720920 MFV720920:MGA720920 LVZ720920:LWE720920 LMD720920:LMI720920 LCH720920:LCM720920 KSL720920:KSQ720920 KIP720920:KIU720920 JYT720920:JYY720920 JOX720920:JPC720920 JFB720920:JFG720920 IVF720920:IVK720920 ILJ720920:ILO720920 IBN720920:IBS720920 HRR720920:HRW720920 HHV720920:HIA720920 GXZ720920:GYE720920 GOD720920:GOI720920 GEH720920:GEM720920 FUL720920:FUQ720920 FKP720920:FKU720920 FAT720920:FAY720920 EQX720920:ERC720920 EHB720920:EHG720920 DXF720920:DXK720920 DNJ720920:DNO720920 DDN720920:DDS720920 CTR720920:CTW720920 CJV720920:CKA720920 BZZ720920:CAE720920 BQD720920:BQI720920 BGH720920:BGM720920 AWL720920:AWQ720920 AMP720920:AMU720920 ACT720920:ACY720920 SX720920:TC720920 JB720920:JG720920 F720920:K720920 WVN655384:WVS655384 WLR655384:WLW655384 WBV655384:WCA655384 VRZ655384:VSE655384 VID655384:VII655384 UYH655384:UYM655384 UOL655384:UOQ655384 UEP655384:UEU655384 TUT655384:TUY655384 TKX655384:TLC655384 TBB655384:TBG655384 SRF655384:SRK655384 SHJ655384:SHO655384 RXN655384:RXS655384 RNR655384:RNW655384 RDV655384:REA655384 QTZ655384:QUE655384 QKD655384:QKI655384 QAH655384:QAM655384 PQL655384:PQQ655384 PGP655384:PGU655384 OWT655384:OWY655384 OMX655384:ONC655384 ODB655384:ODG655384 NTF655384:NTK655384 NJJ655384:NJO655384 MZN655384:MZS655384 MPR655384:MPW655384 MFV655384:MGA655384 LVZ655384:LWE655384 LMD655384:LMI655384 LCH655384:LCM655384 KSL655384:KSQ655384 KIP655384:KIU655384 JYT655384:JYY655384 JOX655384:JPC655384 JFB655384:JFG655384 IVF655384:IVK655384 ILJ655384:ILO655384 IBN655384:IBS655384 HRR655384:HRW655384 HHV655384:HIA655384 GXZ655384:GYE655384 GOD655384:GOI655384 GEH655384:GEM655384 FUL655384:FUQ655384 FKP655384:FKU655384 FAT655384:FAY655384 EQX655384:ERC655384 EHB655384:EHG655384 DXF655384:DXK655384 DNJ655384:DNO655384 DDN655384:DDS655384 CTR655384:CTW655384 CJV655384:CKA655384 BZZ655384:CAE655384 BQD655384:BQI655384 BGH655384:BGM655384 AWL655384:AWQ655384 AMP655384:AMU655384 ACT655384:ACY655384 SX655384:TC655384 JB655384:JG655384 F655384:K655384 WVN589848:WVS589848 WLR589848:WLW589848 WBV589848:WCA589848 VRZ589848:VSE589848 VID589848:VII589848 UYH589848:UYM589848 UOL589848:UOQ589848 UEP589848:UEU589848 TUT589848:TUY589848 TKX589848:TLC589848 TBB589848:TBG589848 SRF589848:SRK589848 SHJ589848:SHO589848 RXN589848:RXS589848 RNR589848:RNW589848 RDV589848:REA589848 QTZ589848:QUE589848 QKD589848:QKI589848 QAH589848:QAM589848 PQL589848:PQQ589848 PGP589848:PGU589848 OWT589848:OWY589848 OMX589848:ONC589848 ODB589848:ODG589848 NTF589848:NTK589848 NJJ589848:NJO589848 MZN589848:MZS589848 MPR589848:MPW589848 MFV589848:MGA589848 LVZ589848:LWE589848 LMD589848:LMI589848 LCH589848:LCM589848 KSL589848:KSQ589848 KIP589848:KIU589848 JYT589848:JYY589848 JOX589848:JPC589848 JFB589848:JFG589848 IVF589848:IVK589848 ILJ589848:ILO589848 IBN589848:IBS589848 HRR589848:HRW589848 HHV589848:HIA589848 GXZ589848:GYE589848 GOD589848:GOI589848 GEH589848:GEM589848 FUL589848:FUQ589848 FKP589848:FKU589848 FAT589848:FAY589848 EQX589848:ERC589848 EHB589848:EHG589848 DXF589848:DXK589848 DNJ589848:DNO589848 DDN589848:DDS589848 CTR589848:CTW589848 CJV589848:CKA589848 BZZ589848:CAE589848 BQD589848:BQI589848 BGH589848:BGM589848 AWL589848:AWQ589848 AMP589848:AMU589848 ACT589848:ACY589848 SX589848:TC589848 JB589848:JG589848 F589848:K589848 WVN524312:WVS524312 WLR524312:WLW524312 WBV524312:WCA524312 VRZ524312:VSE524312 VID524312:VII524312 UYH524312:UYM524312 UOL524312:UOQ524312 UEP524312:UEU524312 TUT524312:TUY524312 TKX524312:TLC524312 TBB524312:TBG524312 SRF524312:SRK524312 SHJ524312:SHO524312 RXN524312:RXS524312 RNR524312:RNW524312 RDV524312:REA524312 QTZ524312:QUE524312 QKD524312:QKI524312 QAH524312:QAM524312 PQL524312:PQQ524312 PGP524312:PGU524312 OWT524312:OWY524312 OMX524312:ONC524312 ODB524312:ODG524312 NTF524312:NTK524312 NJJ524312:NJO524312 MZN524312:MZS524312 MPR524312:MPW524312 MFV524312:MGA524312 LVZ524312:LWE524312 LMD524312:LMI524312 LCH524312:LCM524312 KSL524312:KSQ524312 KIP524312:KIU524312 JYT524312:JYY524312 JOX524312:JPC524312 JFB524312:JFG524312 IVF524312:IVK524312 ILJ524312:ILO524312 IBN524312:IBS524312 HRR524312:HRW524312 HHV524312:HIA524312 GXZ524312:GYE524312 GOD524312:GOI524312 GEH524312:GEM524312 FUL524312:FUQ524312 FKP524312:FKU524312 FAT524312:FAY524312 EQX524312:ERC524312 EHB524312:EHG524312 DXF524312:DXK524312 DNJ524312:DNO524312 DDN524312:DDS524312 CTR524312:CTW524312 CJV524312:CKA524312 BZZ524312:CAE524312 BQD524312:BQI524312 BGH524312:BGM524312 AWL524312:AWQ524312 AMP524312:AMU524312 ACT524312:ACY524312 SX524312:TC524312 JB524312:JG524312 F524312:K524312 WVN458776:WVS458776 WLR458776:WLW458776 WBV458776:WCA458776 VRZ458776:VSE458776 VID458776:VII458776 UYH458776:UYM458776 UOL458776:UOQ458776 UEP458776:UEU458776 TUT458776:TUY458776 TKX458776:TLC458776 TBB458776:TBG458776 SRF458776:SRK458776 SHJ458776:SHO458776 RXN458776:RXS458776 RNR458776:RNW458776 RDV458776:REA458776 QTZ458776:QUE458776 QKD458776:QKI458776 QAH458776:QAM458776 PQL458776:PQQ458776 PGP458776:PGU458776 OWT458776:OWY458776 OMX458776:ONC458776 ODB458776:ODG458776 NTF458776:NTK458776 NJJ458776:NJO458776 MZN458776:MZS458776 MPR458776:MPW458776 MFV458776:MGA458776 LVZ458776:LWE458776 LMD458776:LMI458776 LCH458776:LCM458776 KSL458776:KSQ458776 KIP458776:KIU458776 JYT458776:JYY458776 JOX458776:JPC458776 JFB458776:JFG458776 IVF458776:IVK458776 ILJ458776:ILO458776 IBN458776:IBS458776 HRR458776:HRW458776 HHV458776:HIA458776 GXZ458776:GYE458776 GOD458776:GOI458776 GEH458776:GEM458776 FUL458776:FUQ458776 FKP458776:FKU458776 FAT458776:FAY458776 EQX458776:ERC458776 EHB458776:EHG458776 DXF458776:DXK458776 DNJ458776:DNO458776 DDN458776:DDS458776 CTR458776:CTW458776 CJV458776:CKA458776 BZZ458776:CAE458776 BQD458776:BQI458776 BGH458776:BGM458776 AWL458776:AWQ458776 AMP458776:AMU458776 ACT458776:ACY458776 SX458776:TC458776 JB458776:JG458776 F458776:K458776 WVN393240:WVS393240 WLR393240:WLW393240 WBV393240:WCA393240 VRZ393240:VSE393240 VID393240:VII393240 UYH393240:UYM393240 UOL393240:UOQ393240 UEP393240:UEU393240 TUT393240:TUY393240 TKX393240:TLC393240 TBB393240:TBG393240 SRF393240:SRK393240 SHJ393240:SHO393240 RXN393240:RXS393240 RNR393240:RNW393240 RDV393240:REA393240 QTZ393240:QUE393240 QKD393240:QKI393240 QAH393240:QAM393240 PQL393240:PQQ393240 PGP393240:PGU393240 OWT393240:OWY393240 OMX393240:ONC393240 ODB393240:ODG393240 NTF393240:NTK393240 NJJ393240:NJO393240 MZN393240:MZS393240 MPR393240:MPW393240 MFV393240:MGA393240 LVZ393240:LWE393240 LMD393240:LMI393240 LCH393240:LCM393240 KSL393240:KSQ393240 KIP393240:KIU393240 JYT393240:JYY393240 JOX393240:JPC393240 JFB393240:JFG393240 IVF393240:IVK393240 ILJ393240:ILO393240 IBN393240:IBS393240 HRR393240:HRW393240 HHV393240:HIA393240 GXZ393240:GYE393240 GOD393240:GOI393240 GEH393240:GEM393240 FUL393240:FUQ393240 FKP393240:FKU393240 FAT393240:FAY393240 EQX393240:ERC393240 EHB393240:EHG393240 DXF393240:DXK393240 DNJ393240:DNO393240 DDN393240:DDS393240 CTR393240:CTW393240 CJV393240:CKA393240 BZZ393240:CAE393240 BQD393240:BQI393240 BGH393240:BGM393240 AWL393240:AWQ393240 AMP393240:AMU393240 ACT393240:ACY393240 SX393240:TC393240 JB393240:JG393240 F393240:K393240 WVN327704:WVS327704 WLR327704:WLW327704 WBV327704:WCA327704 VRZ327704:VSE327704 VID327704:VII327704 UYH327704:UYM327704 UOL327704:UOQ327704 UEP327704:UEU327704 TUT327704:TUY327704 TKX327704:TLC327704 TBB327704:TBG327704 SRF327704:SRK327704 SHJ327704:SHO327704 RXN327704:RXS327704 RNR327704:RNW327704 RDV327704:REA327704 QTZ327704:QUE327704 QKD327704:QKI327704 QAH327704:QAM327704 PQL327704:PQQ327704 PGP327704:PGU327704 OWT327704:OWY327704 OMX327704:ONC327704 ODB327704:ODG327704 NTF327704:NTK327704 NJJ327704:NJO327704 MZN327704:MZS327704 MPR327704:MPW327704 MFV327704:MGA327704 LVZ327704:LWE327704 LMD327704:LMI327704 LCH327704:LCM327704 KSL327704:KSQ327704 KIP327704:KIU327704 JYT327704:JYY327704 JOX327704:JPC327704 JFB327704:JFG327704 IVF327704:IVK327704 ILJ327704:ILO327704 IBN327704:IBS327704 HRR327704:HRW327704 HHV327704:HIA327704 GXZ327704:GYE327704 GOD327704:GOI327704 GEH327704:GEM327704 FUL327704:FUQ327704 FKP327704:FKU327704 FAT327704:FAY327704 EQX327704:ERC327704 EHB327704:EHG327704 DXF327704:DXK327704 DNJ327704:DNO327704 DDN327704:DDS327704 CTR327704:CTW327704 CJV327704:CKA327704 BZZ327704:CAE327704 BQD327704:BQI327704 BGH327704:BGM327704 AWL327704:AWQ327704 AMP327704:AMU327704 ACT327704:ACY327704 SX327704:TC327704 JB327704:JG327704 F327704:K327704 WVN262168:WVS262168 WLR262168:WLW262168 WBV262168:WCA262168 VRZ262168:VSE262168 VID262168:VII262168 UYH262168:UYM262168 UOL262168:UOQ262168 UEP262168:UEU262168 TUT262168:TUY262168 TKX262168:TLC262168 TBB262168:TBG262168 SRF262168:SRK262168 SHJ262168:SHO262168 RXN262168:RXS262168 RNR262168:RNW262168 RDV262168:REA262168 QTZ262168:QUE262168 QKD262168:QKI262168 QAH262168:QAM262168 PQL262168:PQQ262168 PGP262168:PGU262168 OWT262168:OWY262168 OMX262168:ONC262168 ODB262168:ODG262168 NTF262168:NTK262168 NJJ262168:NJO262168 MZN262168:MZS262168 MPR262168:MPW262168 MFV262168:MGA262168 LVZ262168:LWE262168 LMD262168:LMI262168 LCH262168:LCM262168 KSL262168:KSQ262168 KIP262168:KIU262168 JYT262168:JYY262168 JOX262168:JPC262168 JFB262168:JFG262168 IVF262168:IVK262168 ILJ262168:ILO262168 IBN262168:IBS262168 HRR262168:HRW262168 HHV262168:HIA262168 GXZ262168:GYE262168 GOD262168:GOI262168 GEH262168:GEM262168 FUL262168:FUQ262168 FKP262168:FKU262168 FAT262168:FAY262168 EQX262168:ERC262168 EHB262168:EHG262168 DXF262168:DXK262168 DNJ262168:DNO262168 DDN262168:DDS262168 CTR262168:CTW262168 CJV262168:CKA262168 BZZ262168:CAE262168 BQD262168:BQI262168 BGH262168:BGM262168 AWL262168:AWQ262168 AMP262168:AMU262168 ACT262168:ACY262168 SX262168:TC262168 JB262168:JG262168 F262168:K262168 WVN196632:WVS196632 WLR196632:WLW196632 WBV196632:WCA196632 VRZ196632:VSE196632 VID196632:VII196632 UYH196632:UYM196632 UOL196632:UOQ196632 UEP196632:UEU196632 TUT196632:TUY196632 TKX196632:TLC196632 TBB196632:TBG196632 SRF196632:SRK196632 SHJ196632:SHO196632 RXN196632:RXS196632 RNR196632:RNW196632 RDV196632:REA196632 QTZ196632:QUE196632 QKD196632:QKI196632 QAH196632:QAM196632 PQL196632:PQQ196632 PGP196632:PGU196632 OWT196632:OWY196632 OMX196632:ONC196632 ODB196632:ODG196632 NTF196632:NTK196632 NJJ196632:NJO196632 MZN196632:MZS196632 MPR196632:MPW196632 MFV196632:MGA196632 LVZ196632:LWE196632 LMD196632:LMI196632 LCH196632:LCM196632 KSL196632:KSQ196632 KIP196632:KIU196632 JYT196632:JYY196632 JOX196632:JPC196632 JFB196632:JFG196632 IVF196632:IVK196632 ILJ196632:ILO196632 IBN196632:IBS196632 HRR196632:HRW196632 HHV196632:HIA196632 GXZ196632:GYE196632 GOD196632:GOI196632 GEH196632:GEM196632 FUL196632:FUQ196632 FKP196632:FKU196632 FAT196632:FAY196632 EQX196632:ERC196632 EHB196632:EHG196632 DXF196632:DXK196632 DNJ196632:DNO196632 DDN196632:DDS196632 CTR196632:CTW196632 CJV196632:CKA196632 BZZ196632:CAE196632 BQD196632:BQI196632 BGH196632:BGM196632 AWL196632:AWQ196632 AMP196632:AMU196632 ACT196632:ACY196632 SX196632:TC196632 JB196632:JG196632 F196632:K196632 WVN131096:WVS131096 WLR131096:WLW131096 WBV131096:WCA131096 VRZ131096:VSE131096 VID131096:VII131096 UYH131096:UYM131096 UOL131096:UOQ131096 UEP131096:UEU131096 TUT131096:TUY131096 TKX131096:TLC131096 TBB131096:TBG131096 SRF131096:SRK131096 SHJ131096:SHO131096 RXN131096:RXS131096 RNR131096:RNW131096 RDV131096:REA131096 QTZ131096:QUE131096 QKD131096:QKI131096 QAH131096:QAM131096 PQL131096:PQQ131096 PGP131096:PGU131096 OWT131096:OWY131096 OMX131096:ONC131096 ODB131096:ODG131096 NTF131096:NTK131096 NJJ131096:NJO131096 MZN131096:MZS131096 MPR131096:MPW131096 MFV131096:MGA131096 LVZ131096:LWE131096 LMD131096:LMI131096 LCH131096:LCM131096 KSL131096:KSQ131096 KIP131096:KIU131096 JYT131096:JYY131096 JOX131096:JPC131096 JFB131096:JFG131096 IVF131096:IVK131096 ILJ131096:ILO131096 IBN131096:IBS131096 HRR131096:HRW131096 HHV131096:HIA131096 GXZ131096:GYE131096 GOD131096:GOI131096 GEH131096:GEM131096 FUL131096:FUQ131096 FKP131096:FKU131096 FAT131096:FAY131096 EQX131096:ERC131096 EHB131096:EHG131096 DXF131096:DXK131096 DNJ131096:DNO131096 DDN131096:DDS131096 CTR131096:CTW131096 CJV131096:CKA131096 BZZ131096:CAE131096 BQD131096:BQI131096 BGH131096:BGM131096 AWL131096:AWQ131096 AMP131096:AMU131096 ACT131096:ACY131096 SX131096:TC131096 JB131096:JG131096 F131096:K131096 WVN65560:WVS65560 WLR65560:WLW65560 WBV65560:WCA65560 VRZ65560:VSE65560 VID65560:VII65560 UYH65560:UYM65560 UOL65560:UOQ65560 UEP65560:UEU65560 TUT65560:TUY65560 TKX65560:TLC65560 TBB65560:TBG65560 SRF65560:SRK65560 SHJ65560:SHO65560 RXN65560:RXS65560 RNR65560:RNW65560 RDV65560:REA65560 QTZ65560:QUE65560 QKD65560:QKI65560 QAH65560:QAM65560 PQL65560:PQQ65560 PGP65560:PGU65560 OWT65560:OWY65560 OMX65560:ONC65560 ODB65560:ODG65560 NTF65560:NTK65560 NJJ65560:NJO65560 MZN65560:MZS65560 MPR65560:MPW65560 MFV65560:MGA65560 LVZ65560:LWE65560 LMD65560:LMI65560 LCH65560:LCM65560 KSL65560:KSQ65560 KIP65560:KIU65560 JYT65560:JYY65560 JOX65560:JPC65560 JFB65560:JFG65560 IVF65560:IVK65560 ILJ65560:ILO65560 IBN65560:IBS65560 HRR65560:HRW65560 HHV65560:HIA65560 GXZ65560:GYE65560 GOD65560:GOI65560 GEH65560:GEM65560 FUL65560:FUQ65560 FKP65560:FKU65560 FAT65560:FAY65560 EQX65560:ERC65560 EHB65560:EHG65560 DXF65560:DXK65560 DNJ65560:DNO65560 DDN65560:DDS65560 CTR65560:CTW65560 CJV65560:CKA65560 BZZ65560:CAE65560 BQD65560:BQI65560 BGH65560:BGM65560 AWL65560:AWQ65560 AMP65560:AMU65560 ACT65560:ACY65560 SX65560:TC65560 JB65560:JG65560 F65560:K65560 WVN14:WVS14 WLR14:WLW14 WBV14:WCA14 VRZ14:VSE14 VID14:VII14 UYH14:UYM14 UOL14:UOQ14 UEP14:UEU14 TUT14:TUY14 TKX14:TLC14 TBB14:TBG14 SRF14:SRK14 SHJ14:SHO14 RXN14:RXS14 RNR14:RNW14 RDV14:REA14 QTZ14:QUE14 QKD14:QKI14 QAH14:QAM14 PQL14:PQQ14 PGP14:PGU14 OWT14:OWY14 OMX14:ONC14 ODB14:ODG14 NTF14:NTK14 NJJ14:NJO14 MZN14:MZS14 MPR14:MPW14 MFV14:MGA14 LVZ14:LWE14 LMD14:LMI14 LCH14:LCM14 KSL14:KSQ14 KIP14:KIU14 JYT14:JYY14 JOX14:JPC14 JFB14:JFG14 IVF14:IVK14 ILJ14:ILO14 IBN14:IBS14 HRR14:HRW14 HHV14:HIA14 GXZ14:GYE14 GOD14:GOI14 GEH14:GEM14 FUL14:FUQ14 FKP14:FKU14 FAT14:FAY14 EQX14:ERC14 EHB14:EHG14 DXF14:DXK14 DNJ14:DNO14 DDN14:DDS14 CTR14:CTW14 CJV14:CKA14 BZZ14:CAE14 BQD14:BQI14 BGH14:BGM14 AWL14:AWQ14 AMP14:AMU14 ACT14:ACY14 SX14:TC14 JB14:JG14">
      <formula1>$B$135:$B$138</formula1>
    </dataValidation>
    <dataValidation type="list" allowBlank="1" showInputMessage="1" showErrorMessage="1" sqref="F16:K16 WVN983066:WVS983066 WLR983066:WLW983066 WBV983066:WCA983066 VRZ983066:VSE983066 VID983066:VII983066 UYH983066:UYM983066 UOL983066:UOQ983066 UEP983066:UEU983066 TUT983066:TUY983066 TKX983066:TLC983066 TBB983066:TBG983066 SRF983066:SRK983066 SHJ983066:SHO983066 RXN983066:RXS983066 RNR983066:RNW983066 RDV983066:REA983066 QTZ983066:QUE983066 QKD983066:QKI983066 QAH983066:QAM983066 PQL983066:PQQ983066 PGP983066:PGU983066 OWT983066:OWY983066 OMX983066:ONC983066 ODB983066:ODG983066 NTF983066:NTK983066 NJJ983066:NJO983066 MZN983066:MZS983066 MPR983066:MPW983066 MFV983066:MGA983066 LVZ983066:LWE983066 LMD983066:LMI983066 LCH983066:LCM983066 KSL983066:KSQ983066 KIP983066:KIU983066 JYT983066:JYY983066 JOX983066:JPC983066 JFB983066:JFG983066 IVF983066:IVK983066 ILJ983066:ILO983066 IBN983066:IBS983066 HRR983066:HRW983066 HHV983066:HIA983066 GXZ983066:GYE983066 GOD983066:GOI983066 GEH983066:GEM983066 FUL983066:FUQ983066 FKP983066:FKU983066 FAT983066:FAY983066 EQX983066:ERC983066 EHB983066:EHG983066 DXF983066:DXK983066 DNJ983066:DNO983066 DDN983066:DDS983066 CTR983066:CTW983066 CJV983066:CKA983066 BZZ983066:CAE983066 BQD983066:BQI983066 BGH983066:BGM983066 AWL983066:AWQ983066 AMP983066:AMU983066 ACT983066:ACY983066 SX983066:TC983066 JB983066:JG983066 F983066:K983066 WVN917530:WVS917530 WLR917530:WLW917530 WBV917530:WCA917530 VRZ917530:VSE917530 VID917530:VII917530 UYH917530:UYM917530 UOL917530:UOQ917530 UEP917530:UEU917530 TUT917530:TUY917530 TKX917530:TLC917530 TBB917530:TBG917530 SRF917530:SRK917530 SHJ917530:SHO917530 RXN917530:RXS917530 RNR917530:RNW917530 RDV917530:REA917530 QTZ917530:QUE917530 QKD917530:QKI917530 QAH917530:QAM917530 PQL917530:PQQ917530 PGP917530:PGU917530 OWT917530:OWY917530 OMX917530:ONC917530 ODB917530:ODG917530 NTF917530:NTK917530 NJJ917530:NJO917530 MZN917530:MZS917530 MPR917530:MPW917530 MFV917530:MGA917530 LVZ917530:LWE917530 LMD917530:LMI917530 LCH917530:LCM917530 KSL917530:KSQ917530 KIP917530:KIU917530 JYT917530:JYY917530 JOX917530:JPC917530 JFB917530:JFG917530 IVF917530:IVK917530 ILJ917530:ILO917530 IBN917530:IBS917530 HRR917530:HRW917530 HHV917530:HIA917530 GXZ917530:GYE917530 GOD917530:GOI917530 GEH917530:GEM917530 FUL917530:FUQ917530 FKP917530:FKU917530 FAT917530:FAY917530 EQX917530:ERC917530 EHB917530:EHG917530 DXF917530:DXK917530 DNJ917530:DNO917530 DDN917530:DDS917530 CTR917530:CTW917530 CJV917530:CKA917530 BZZ917530:CAE917530 BQD917530:BQI917530 BGH917530:BGM917530 AWL917530:AWQ917530 AMP917530:AMU917530 ACT917530:ACY917530 SX917530:TC917530 JB917530:JG917530 F917530:K917530 WVN851994:WVS851994 WLR851994:WLW851994 WBV851994:WCA851994 VRZ851994:VSE851994 VID851994:VII851994 UYH851994:UYM851994 UOL851994:UOQ851994 UEP851994:UEU851994 TUT851994:TUY851994 TKX851994:TLC851994 TBB851994:TBG851994 SRF851994:SRK851994 SHJ851994:SHO851994 RXN851994:RXS851994 RNR851994:RNW851994 RDV851994:REA851994 QTZ851994:QUE851994 QKD851994:QKI851994 QAH851994:QAM851994 PQL851994:PQQ851994 PGP851994:PGU851994 OWT851994:OWY851994 OMX851994:ONC851994 ODB851994:ODG851994 NTF851994:NTK851994 NJJ851994:NJO851994 MZN851994:MZS851994 MPR851994:MPW851994 MFV851994:MGA851994 LVZ851994:LWE851994 LMD851994:LMI851994 LCH851994:LCM851994 KSL851994:KSQ851994 KIP851994:KIU851994 JYT851994:JYY851994 JOX851994:JPC851994 JFB851994:JFG851994 IVF851994:IVK851994 ILJ851994:ILO851994 IBN851994:IBS851994 HRR851994:HRW851994 HHV851994:HIA851994 GXZ851994:GYE851994 GOD851994:GOI851994 GEH851994:GEM851994 FUL851994:FUQ851994 FKP851994:FKU851994 FAT851994:FAY851994 EQX851994:ERC851994 EHB851994:EHG851994 DXF851994:DXK851994 DNJ851994:DNO851994 DDN851994:DDS851994 CTR851994:CTW851994 CJV851994:CKA851994 BZZ851994:CAE851994 BQD851994:BQI851994 BGH851994:BGM851994 AWL851994:AWQ851994 AMP851994:AMU851994 ACT851994:ACY851994 SX851994:TC851994 JB851994:JG851994 F851994:K851994 WVN786458:WVS786458 WLR786458:WLW786458 WBV786458:WCA786458 VRZ786458:VSE786458 VID786458:VII786458 UYH786458:UYM786458 UOL786458:UOQ786458 UEP786458:UEU786458 TUT786458:TUY786458 TKX786458:TLC786458 TBB786458:TBG786458 SRF786458:SRK786458 SHJ786458:SHO786458 RXN786458:RXS786458 RNR786458:RNW786458 RDV786458:REA786458 QTZ786458:QUE786458 QKD786458:QKI786458 QAH786458:QAM786458 PQL786458:PQQ786458 PGP786458:PGU786458 OWT786458:OWY786458 OMX786458:ONC786458 ODB786458:ODG786458 NTF786458:NTK786458 NJJ786458:NJO786458 MZN786458:MZS786458 MPR786458:MPW786458 MFV786458:MGA786458 LVZ786458:LWE786458 LMD786458:LMI786458 LCH786458:LCM786458 KSL786458:KSQ786458 KIP786458:KIU786458 JYT786458:JYY786458 JOX786458:JPC786458 JFB786458:JFG786458 IVF786458:IVK786458 ILJ786458:ILO786458 IBN786458:IBS786458 HRR786458:HRW786458 HHV786458:HIA786458 GXZ786458:GYE786458 GOD786458:GOI786458 GEH786458:GEM786458 FUL786458:FUQ786458 FKP786458:FKU786458 FAT786458:FAY786458 EQX786458:ERC786458 EHB786458:EHG786458 DXF786458:DXK786458 DNJ786458:DNO786458 DDN786458:DDS786458 CTR786458:CTW786458 CJV786458:CKA786458 BZZ786458:CAE786458 BQD786458:BQI786458 BGH786458:BGM786458 AWL786458:AWQ786458 AMP786458:AMU786458 ACT786458:ACY786458 SX786458:TC786458 JB786458:JG786458 F786458:K786458 WVN720922:WVS720922 WLR720922:WLW720922 WBV720922:WCA720922 VRZ720922:VSE720922 VID720922:VII720922 UYH720922:UYM720922 UOL720922:UOQ720922 UEP720922:UEU720922 TUT720922:TUY720922 TKX720922:TLC720922 TBB720922:TBG720922 SRF720922:SRK720922 SHJ720922:SHO720922 RXN720922:RXS720922 RNR720922:RNW720922 RDV720922:REA720922 QTZ720922:QUE720922 QKD720922:QKI720922 QAH720922:QAM720922 PQL720922:PQQ720922 PGP720922:PGU720922 OWT720922:OWY720922 OMX720922:ONC720922 ODB720922:ODG720922 NTF720922:NTK720922 NJJ720922:NJO720922 MZN720922:MZS720922 MPR720922:MPW720922 MFV720922:MGA720922 LVZ720922:LWE720922 LMD720922:LMI720922 LCH720922:LCM720922 KSL720922:KSQ720922 KIP720922:KIU720922 JYT720922:JYY720922 JOX720922:JPC720922 JFB720922:JFG720922 IVF720922:IVK720922 ILJ720922:ILO720922 IBN720922:IBS720922 HRR720922:HRW720922 HHV720922:HIA720922 GXZ720922:GYE720922 GOD720922:GOI720922 GEH720922:GEM720922 FUL720922:FUQ720922 FKP720922:FKU720922 FAT720922:FAY720922 EQX720922:ERC720922 EHB720922:EHG720922 DXF720922:DXK720922 DNJ720922:DNO720922 DDN720922:DDS720922 CTR720922:CTW720922 CJV720922:CKA720922 BZZ720922:CAE720922 BQD720922:BQI720922 BGH720922:BGM720922 AWL720922:AWQ720922 AMP720922:AMU720922 ACT720922:ACY720922 SX720922:TC720922 JB720922:JG720922 F720922:K720922 WVN655386:WVS655386 WLR655386:WLW655386 WBV655386:WCA655386 VRZ655386:VSE655386 VID655386:VII655386 UYH655386:UYM655386 UOL655386:UOQ655386 UEP655386:UEU655386 TUT655386:TUY655386 TKX655386:TLC655386 TBB655386:TBG655386 SRF655386:SRK655386 SHJ655386:SHO655386 RXN655386:RXS655386 RNR655386:RNW655386 RDV655386:REA655386 QTZ655386:QUE655386 QKD655386:QKI655386 QAH655386:QAM655386 PQL655386:PQQ655386 PGP655386:PGU655386 OWT655386:OWY655386 OMX655386:ONC655386 ODB655386:ODG655386 NTF655386:NTK655386 NJJ655386:NJO655386 MZN655386:MZS655386 MPR655386:MPW655386 MFV655386:MGA655386 LVZ655386:LWE655386 LMD655386:LMI655386 LCH655386:LCM655386 KSL655386:KSQ655386 KIP655386:KIU655386 JYT655386:JYY655386 JOX655386:JPC655386 JFB655386:JFG655386 IVF655386:IVK655386 ILJ655386:ILO655386 IBN655386:IBS655386 HRR655386:HRW655386 HHV655386:HIA655386 GXZ655386:GYE655386 GOD655386:GOI655386 GEH655386:GEM655386 FUL655386:FUQ655386 FKP655386:FKU655386 FAT655386:FAY655386 EQX655386:ERC655386 EHB655386:EHG655386 DXF655386:DXK655386 DNJ655386:DNO655386 DDN655386:DDS655386 CTR655386:CTW655386 CJV655386:CKA655386 BZZ655386:CAE655386 BQD655386:BQI655386 BGH655386:BGM655386 AWL655386:AWQ655386 AMP655386:AMU655386 ACT655386:ACY655386 SX655386:TC655386 JB655386:JG655386 F655386:K655386 WVN589850:WVS589850 WLR589850:WLW589850 WBV589850:WCA589850 VRZ589850:VSE589850 VID589850:VII589850 UYH589850:UYM589850 UOL589850:UOQ589850 UEP589850:UEU589850 TUT589850:TUY589850 TKX589850:TLC589850 TBB589850:TBG589850 SRF589850:SRK589850 SHJ589850:SHO589850 RXN589850:RXS589850 RNR589850:RNW589850 RDV589850:REA589850 QTZ589850:QUE589850 QKD589850:QKI589850 QAH589850:QAM589850 PQL589850:PQQ589850 PGP589850:PGU589850 OWT589850:OWY589850 OMX589850:ONC589850 ODB589850:ODG589850 NTF589850:NTK589850 NJJ589850:NJO589850 MZN589850:MZS589850 MPR589850:MPW589850 MFV589850:MGA589850 LVZ589850:LWE589850 LMD589850:LMI589850 LCH589850:LCM589850 KSL589850:KSQ589850 KIP589850:KIU589850 JYT589850:JYY589850 JOX589850:JPC589850 JFB589850:JFG589850 IVF589850:IVK589850 ILJ589850:ILO589850 IBN589850:IBS589850 HRR589850:HRW589850 HHV589850:HIA589850 GXZ589850:GYE589850 GOD589850:GOI589850 GEH589850:GEM589850 FUL589850:FUQ589850 FKP589850:FKU589850 FAT589850:FAY589850 EQX589850:ERC589850 EHB589850:EHG589850 DXF589850:DXK589850 DNJ589850:DNO589850 DDN589850:DDS589850 CTR589850:CTW589850 CJV589850:CKA589850 BZZ589850:CAE589850 BQD589850:BQI589850 BGH589850:BGM589850 AWL589850:AWQ589850 AMP589850:AMU589850 ACT589850:ACY589850 SX589850:TC589850 JB589850:JG589850 F589850:K589850 WVN524314:WVS524314 WLR524314:WLW524314 WBV524314:WCA524314 VRZ524314:VSE524314 VID524314:VII524314 UYH524314:UYM524314 UOL524314:UOQ524314 UEP524314:UEU524314 TUT524314:TUY524314 TKX524314:TLC524314 TBB524314:TBG524314 SRF524314:SRK524314 SHJ524314:SHO524314 RXN524314:RXS524314 RNR524314:RNW524314 RDV524314:REA524314 QTZ524314:QUE524314 QKD524314:QKI524314 QAH524314:QAM524314 PQL524314:PQQ524314 PGP524314:PGU524314 OWT524314:OWY524314 OMX524314:ONC524314 ODB524314:ODG524314 NTF524314:NTK524314 NJJ524314:NJO524314 MZN524314:MZS524314 MPR524314:MPW524314 MFV524314:MGA524314 LVZ524314:LWE524314 LMD524314:LMI524314 LCH524314:LCM524314 KSL524314:KSQ524314 KIP524314:KIU524314 JYT524314:JYY524314 JOX524314:JPC524314 JFB524314:JFG524314 IVF524314:IVK524314 ILJ524314:ILO524314 IBN524314:IBS524314 HRR524314:HRW524314 HHV524314:HIA524314 GXZ524314:GYE524314 GOD524314:GOI524314 GEH524314:GEM524314 FUL524314:FUQ524314 FKP524314:FKU524314 FAT524314:FAY524314 EQX524314:ERC524314 EHB524314:EHG524314 DXF524314:DXK524314 DNJ524314:DNO524314 DDN524314:DDS524314 CTR524314:CTW524314 CJV524314:CKA524314 BZZ524314:CAE524314 BQD524314:BQI524314 BGH524314:BGM524314 AWL524314:AWQ524314 AMP524314:AMU524314 ACT524314:ACY524314 SX524314:TC524314 JB524314:JG524314 F524314:K524314 WVN458778:WVS458778 WLR458778:WLW458778 WBV458778:WCA458778 VRZ458778:VSE458778 VID458778:VII458778 UYH458778:UYM458778 UOL458778:UOQ458778 UEP458778:UEU458778 TUT458778:TUY458778 TKX458778:TLC458778 TBB458778:TBG458778 SRF458778:SRK458778 SHJ458778:SHO458778 RXN458778:RXS458778 RNR458778:RNW458778 RDV458778:REA458778 QTZ458778:QUE458778 QKD458778:QKI458778 QAH458778:QAM458778 PQL458778:PQQ458778 PGP458778:PGU458778 OWT458778:OWY458778 OMX458778:ONC458778 ODB458778:ODG458778 NTF458778:NTK458778 NJJ458778:NJO458778 MZN458778:MZS458778 MPR458778:MPW458778 MFV458778:MGA458778 LVZ458778:LWE458778 LMD458778:LMI458778 LCH458778:LCM458778 KSL458778:KSQ458778 KIP458778:KIU458778 JYT458778:JYY458778 JOX458778:JPC458778 JFB458778:JFG458778 IVF458778:IVK458778 ILJ458778:ILO458778 IBN458778:IBS458778 HRR458778:HRW458778 HHV458778:HIA458778 GXZ458778:GYE458778 GOD458778:GOI458778 GEH458778:GEM458778 FUL458778:FUQ458778 FKP458778:FKU458778 FAT458778:FAY458778 EQX458778:ERC458778 EHB458778:EHG458778 DXF458778:DXK458778 DNJ458778:DNO458778 DDN458778:DDS458778 CTR458778:CTW458778 CJV458778:CKA458778 BZZ458778:CAE458778 BQD458778:BQI458778 BGH458778:BGM458778 AWL458778:AWQ458778 AMP458778:AMU458778 ACT458778:ACY458778 SX458778:TC458778 JB458778:JG458778 F458778:K458778 WVN393242:WVS393242 WLR393242:WLW393242 WBV393242:WCA393242 VRZ393242:VSE393242 VID393242:VII393242 UYH393242:UYM393242 UOL393242:UOQ393242 UEP393242:UEU393242 TUT393242:TUY393242 TKX393242:TLC393242 TBB393242:TBG393242 SRF393242:SRK393242 SHJ393242:SHO393242 RXN393242:RXS393242 RNR393242:RNW393242 RDV393242:REA393242 QTZ393242:QUE393242 QKD393242:QKI393242 QAH393242:QAM393242 PQL393242:PQQ393242 PGP393242:PGU393242 OWT393242:OWY393242 OMX393242:ONC393242 ODB393242:ODG393242 NTF393242:NTK393242 NJJ393242:NJO393242 MZN393242:MZS393242 MPR393242:MPW393242 MFV393242:MGA393242 LVZ393242:LWE393242 LMD393242:LMI393242 LCH393242:LCM393242 KSL393242:KSQ393242 KIP393242:KIU393242 JYT393242:JYY393242 JOX393242:JPC393242 JFB393242:JFG393242 IVF393242:IVK393242 ILJ393242:ILO393242 IBN393242:IBS393242 HRR393242:HRW393242 HHV393242:HIA393242 GXZ393242:GYE393242 GOD393242:GOI393242 GEH393242:GEM393242 FUL393242:FUQ393242 FKP393242:FKU393242 FAT393242:FAY393242 EQX393242:ERC393242 EHB393242:EHG393242 DXF393242:DXK393242 DNJ393242:DNO393242 DDN393242:DDS393242 CTR393242:CTW393242 CJV393242:CKA393242 BZZ393242:CAE393242 BQD393242:BQI393242 BGH393242:BGM393242 AWL393242:AWQ393242 AMP393242:AMU393242 ACT393242:ACY393242 SX393242:TC393242 JB393242:JG393242 F393242:K393242 WVN327706:WVS327706 WLR327706:WLW327706 WBV327706:WCA327706 VRZ327706:VSE327706 VID327706:VII327706 UYH327706:UYM327706 UOL327706:UOQ327706 UEP327706:UEU327706 TUT327706:TUY327706 TKX327706:TLC327706 TBB327706:TBG327706 SRF327706:SRK327706 SHJ327706:SHO327706 RXN327706:RXS327706 RNR327706:RNW327706 RDV327706:REA327706 QTZ327706:QUE327706 QKD327706:QKI327706 QAH327706:QAM327706 PQL327706:PQQ327706 PGP327706:PGU327706 OWT327706:OWY327706 OMX327706:ONC327706 ODB327706:ODG327706 NTF327706:NTK327706 NJJ327706:NJO327706 MZN327706:MZS327706 MPR327706:MPW327706 MFV327706:MGA327706 LVZ327706:LWE327706 LMD327706:LMI327706 LCH327706:LCM327706 KSL327706:KSQ327706 KIP327706:KIU327706 JYT327706:JYY327706 JOX327706:JPC327706 JFB327706:JFG327706 IVF327706:IVK327706 ILJ327706:ILO327706 IBN327706:IBS327706 HRR327706:HRW327706 HHV327706:HIA327706 GXZ327706:GYE327706 GOD327706:GOI327706 GEH327706:GEM327706 FUL327706:FUQ327706 FKP327706:FKU327706 FAT327706:FAY327706 EQX327706:ERC327706 EHB327706:EHG327706 DXF327706:DXK327706 DNJ327706:DNO327706 DDN327706:DDS327706 CTR327706:CTW327706 CJV327706:CKA327706 BZZ327706:CAE327706 BQD327706:BQI327706 BGH327706:BGM327706 AWL327706:AWQ327706 AMP327706:AMU327706 ACT327706:ACY327706 SX327706:TC327706 JB327706:JG327706 F327706:K327706 WVN262170:WVS262170 WLR262170:WLW262170 WBV262170:WCA262170 VRZ262170:VSE262170 VID262170:VII262170 UYH262170:UYM262170 UOL262170:UOQ262170 UEP262170:UEU262170 TUT262170:TUY262170 TKX262170:TLC262170 TBB262170:TBG262170 SRF262170:SRK262170 SHJ262170:SHO262170 RXN262170:RXS262170 RNR262170:RNW262170 RDV262170:REA262170 QTZ262170:QUE262170 QKD262170:QKI262170 QAH262170:QAM262170 PQL262170:PQQ262170 PGP262170:PGU262170 OWT262170:OWY262170 OMX262170:ONC262170 ODB262170:ODG262170 NTF262170:NTK262170 NJJ262170:NJO262170 MZN262170:MZS262170 MPR262170:MPW262170 MFV262170:MGA262170 LVZ262170:LWE262170 LMD262170:LMI262170 LCH262170:LCM262170 KSL262170:KSQ262170 KIP262170:KIU262170 JYT262170:JYY262170 JOX262170:JPC262170 JFB262170:JFG262170 IVF262170:IVK262170 ILJ262170:ILO262170 IBN262170:IBS262170 HRR262170:HRW262170 HHV262170:HIA262170 GXZ262170:GYE262170 GOD262170:GOI262170 GEH262170:GEM262170 FUL262170:FUQ262170 FKP262170:FKU262170 FAT262170:FAY262170 EQX262170:ERC262170 EHB262170:EHG262170 DXF262170:DXK262170 DNJ262170:DNO262170 DDN262170:DDS262170 CTR262170:CTW262170 CJV262170:CKA262170 BZZ262170:CAE262170 BQD262170:BQI262170 BGH262170:BGM262170 AWL262170:AWQ262170 AMP262170:AMU262170 ACT262170:ACY262170 SX262170:TC262170 JB262170:JG262170 F262170:K262170 WVN196634:WVS196634 WLR196634:WLW196634 WBV196634:WCA196634 VRZ196634:VSE196634 VID196634:VII196634 UYH196634:UYM196634 UOL196634:UOQ196634 UEP196634:UEU196634 TUT196634:TUY196634 TKX196634:TLC196634 TBB196634:TBG196634 SRF196634:SRK196634 SHJ196634:SHO196634 RXN196634:RXS196634 RNR196634:RNW196634 RDV196634:REA196634 QTZ196634:QUE196634 QKD196634:QKI196634 QAH196634:QAM196634 PQL196634:PQQ196634 PGP196634:PGU196634 OWT196634:OWY196634 OMX196634:ONC196634 ODB196634:ODG196634 NTF196634:NTK196634 NJJ196634:NJO196634 MZN196634:MZS196634 MPR196634:MPW196634 MFV196634:MGA196634 LVZ196634:LWE196634 LMD196634:LMI196634 LCH196634:LCM196634 KSL196634:KSQ196634 KIP196634:KIU196634 JYT196634:JYY196634 JOX196634:JPC196634 JFB196634:JFG196634 IVF196634:IVK196634 ILJ196634:ILO196634 IBN196634:IBS196634 HRR196634:HRW196634 HHV196634:HIA196634 GXZ196634:GYE196634 GOD196634:GOI196634 GEH196634:GEM196634 FUL196634:FUQ196634 FKP196634:FKU196634 FAT196634:FAY196634 EQX196634:ERC196634 EHB196634:EHG196634 DXF196634:DXK196634 DNJ196634:DNO196634 DDN196634:DDS196634 CTR196634:CTW196634 CJV196634:CKA196634 BZZ196634:CAE196634 BQD196634:BQI196634 BGH196634:BGM196634 AWL196634:AWQ196634 AMP196634:AMU196634 ACT196634:ACY196634 SX196634:TC196634 JB196634:JG196634 F196634:K196634 WVN131098:WVS131098 WLR131098:WLW131098 WBV131098:WCA131098 VRZ131098:VSE131098 VID131098:VII131098 UYH131098:UYM131098 UOL131098:UOQ131098 UEP131098:UEU131098 TUT131098:TUY131098 TKX131098:TLC131098 TBB131098:TBG131098 SRF131098:SRK131098 SHJ131098:SHO131098 RXN131098:RXS131098 RNR131098:RNW131098 RDV131098:REA131098 QTZ131098:QUE131098 QKD131098:QKI131098 QAH131098:QAM131098 PQL131098:PQQ131098 PGP131098:PGU131098 OWT131098:OWY131098 OMX131098:ONC131098 ODB131098:ODG131098 NTF131098:NTK131098 NJJ131098:NJO131098 MZN131098:MZS131098 MPR131098:MPW131098 MFV131098:MGA131098 LVZ131098:LWE131098 LMD131098:LMI131098 LCH131098:LCM131098 KSL131098:KSQ131098 KIP131098:KIU131098 JYT131098:JYY131098 JOX131098:JPC131098 JFB131098:JFG131098 IVF131098:IVK131098 ILJ131098:ILO131098 IBN131098:IBS131098 HRR131098:HRW131098 HHV131098:HIA131098 GXZ131098:GYE131098 GOD131098:GOI131098 GEH131098:GEM131098 FUL131098:FUQ131098 FKP131098:FKU131098 FAT131098:FAY131098 EQX131098:ERC131098 EHB131098:EHG131098 DXF131098:DXK131098 DNJ131098:DNO131098 DDN131098:DDS131098 CTR131098:CTW131098 CJV131098:CKA131098 BZZ131098:CAE131098 BQD131098:BQI131098 BGH131098:BGM131098 AWL131098:AWQ131098 AMP131098:AMU131098 ACT131098:ACY131098 SX131098:TC131098 JB131098:JG131098 F131098:K131098 WVN65562:WVS65562 WLR65562:WLW65562 WBV65562:WCA65562 VRZ65562:VSE65562 VID65562:VII65562 UYH65562:UYM65562 UOL65562:UOQ65562 UEP65562:UEU65562 TUT65562:TUY65562 TKX65562:TLC65562 TBB65562:TBG65562 SRF65562:SRK65562 SHJ65562:SHO65562 RXN65562:RXS65562 RNR65562:RNW65562 RDV65562:REA65562 QTZ65562:QUE65562 QKD65562:QKI65562 QAH65562:QAM65562 PQL65562:PQQ65562 PGP65562:PGU65562 OWT65562:OWY65562 OMX65562:ONC65562 ODB65562:ODG65562 NTF65562:NTK65562 NJJ65562:NJO65562 MZN65562:MZS65562 MPR65562:MPW65562 MFV65562:MGA65562 LVZ65562:LWE65562 LMD65562:LMI65562 LCH65562:LCM65562 KSL65562:KSQ65562 KIP65562:KIU65562 JYT65562:JYY65562 JOX65562:JPC65562 JFB65562:JFG65562 IVF65562:IVK65562 ILJ65562:ILO65562 IBN65562:IBS65562 HRR65562:HRW65562 HHV65562:HIA65562 GXZ65562:GYE65562 GOD65562:GOI65562 GEH65562:GEM65562 FUL65562:FUQ65562 FKP65562:FKU65562 FAT65562:FAY65562 EQX65562:ERC65562 EHB65562:EHG65562 DXF65562:DXK65562 DNJ65562:DNO65562 DDN65562:DDS65562 CTR65562:CTW65562 CJV65562:CKA65562 BZZ65562:CAE65562 BQD65562:BQI65562 BGH65562:BGM65562 AWL65562:AWQ65562 AMP65562:AMU65562 ACT65562:ACY65562 SX65562:TC65562 JB65562:JG65562 F65562:K65562 WVN16:WVS16 WLR16:WLW16 WBV16:WCA16 VRZ16:VSE16 VID16:VII16 UYH16:UYM16 UOL16:UOQ16 UEP16:UEU16 TUT16:TUY16 TKX16:TLC16 TBB16:TBG16 SRF16:SRK16 SHJ16:SHO16 RXN16:RXS16 RNR16:RNW16 RDV16:REA16 QTZ16:QUE16 QKD16:QKI16 QAH16:QAM16 PQL16:PQQ16 PGP16:PGU16 OWT16:OWY16 OMX16:ONC16 ODB16:ODG16 NTF16:NTK16 NJJ16:NJO16 MZN16:MZS16 MPR16:MPW16 MFV16:MGA16 LVZ16:LWE16 LMD16:LMI16 LCH16:LCM16 KSL16:KSQ16 KIP16:KIU16 JYT16:JYY16 JOX16:JPC16 JFB16:JFG16 IVF16:IVK16 ILJ16:ILO16 IBN16:IBS16 HRR16:HRW16 HHV16:HIA16 GXZ16:GYE16 GOD16:GOI16 GEH16:GEM16 FUL16:FUQ16 FKP16:FKU16 FAT16:FAY16 EQX16:ERC16 EHB16:EHG16 DXF16:DXK16 DNJ16:DNO16 DDN16:DDS16 CTR16:CTW16 CJV16:CKA16 BZZ16:CAE16 BQD16:BQI16 BGH16:BGM16 AWL16:AWQ16 AMP16:AMU16 ACT16:ACY16 SX16:TC16 JB16:JG16">
      <formula1>$F$119:$F$120</formula1>
    </dataValidation>
    <dataValidation type="list" allowBlank="1" showInputMessage="1" showErrorMessage="1" sqref="E18 WVM983068 WLQ983068 WBU983068 VRY983068 VIC983068 UYG983068 UOK983068 UEO983068 TUS983068 TKW983068 TBA983068 SRE983068 SHI983068 RXM983068 RNQ983068 RDU983068 QTY983068 QKC983068 QAG983068 PQK983068 PGO983068 OWS983068 OMW983068 ODA983068 NTE983068 NJI983068 MZM983068 MPQ983068 MFU983068 LVY983068 LMC983068 LCG983068 KSK983068 KIO983068 JYS983068 JOW983068 JFA983068 IVE983068 ILI983068 IBM983068 HRQ983068 HHU983068 GXY983068 GOC983068 GEG983068 FUK983068 FKO983068 FAS983068 EQW983068 EHA983068 DXE983068 DNI983068 DDM983068 CTQ983068 CJU983068 BZY983068 BQC983068 BGG983068 AWK983068 AMO983068 ACS983068 SW983068 JA983068 E983068 WVM917532 WLQ917532 WBU917532 VRY917532 VIC917532 UYG917532 UOK917532 UEO917532 TUS917532 TKW917532 TBA917532 SRE917532 SHI917532 RXM917532 RNQ917532 RDU917532 QTY917532 QKC917532 QAG917532 PQK917532 PGO917532 OWS917532 OMW917532 ODA917532 NTE917532 NJI917532 MZM917532 MPQ917532 MFU917532 LVY917532 LMC917532 LCG917532 KSK917532 KIO917532 JYS917532 JOW917532 JFA917532 IVE917532 ILI917532 IBM917532 HRQ917532 HHU917532 GXY917532 GOC917532 GEG917532 FUK917532 FKO917532 FAS917532 EQW917532 EHA917532 DXE917532 DNI917532 DDM917532 CTQ917532 CJU917532 BZY917532 BQC917532 BGG917532 AWK917532 AMO917532 ACS917532 SW917532 JA917532 E917532 WVM851996 WLQ851996 WBU851996 VRY851996 VIC851996 UYG851996 UOK851996 UEO851996 TUS851996 TKW851996 TBA851996 SRE851996 SHI851996 RXM851996 RNQ851996 RDU851996 QTY851996 QKC851996 QAG851996 PQK851996 PGO851996 OWS851996 OMW851996 ODA851996 NTE851996 NJI851996 MZM851996 MPQ851996 MFU851996 LVY851996 LMC851996 LCG851996 KSK851996 KIO851996 JYS851996 JOW851996 JFA851996 IVE851996 ILI851996 IBM851996 HRQ851996 HHU851996 GXY851996 GOC851996 GEG851996 FUK851996 FKO851996 FAS851996 EQW851996 EHA851996 DXE851996 DNI851996 DDM851996 CTQ851996 CJU851996 BZY851996 BQC851996 BGG851996 AWK851996 AMO851996 ACS851996 SW851996 JA851996 E851996 WVM786460 WLQ786460 WBU786460 VRY786460 VIC786460 UYG786460 UOK786460 UEO786460 TUS786460 TKW786460 TBA786460 SRE786460 SHI786460 RXM786460 RNQ786460 RDU786460 QTY786460 QKC786460 QAG786460 PQK786460 PGO786460 OWS786460 OMW786460 ODA786460 NTE786460 NJI786460 MZM786460 MPQ786460 MFU786460 LVY786460 LMC786460 LCG786460 KSK786460 KIO786460 JYS786460 JOW786460 JFA786460 IVE786460 ILI786460 IBM786460 HRQ786460 HHU786460 GXY786460 GOC786460 GEG786460 FUK786460 FKO786460 FAS786460 EQW786460 EHA786460 DXE786460 DNI786460 DDM786460 CTQ786460 CJU786460 BZY786460 BQC786460 BGG786460 AWK786460 AMO786460 ACS786460 SW786460 JA786460 E786460 WVM720924 WLQ720924 WBU720924 VRY720924 VIC720924 UYG720924 UOK720924 UEO720924 TUS720924 TKW720924 TBA720924 SRE720924 SHI720924 RXM720924 RNQ720924 RDU720924 QTY720924 QKC720924 QAG720924 PQK720924 PGO720924 OWS720924 OMW720924 ODA720924 NTE720924 NJI720924 MZM720924 MPQ720924 MFU720924 LVY720924 LMC720924 LCG720924 KSK720924 KIO720924 JYS720924 JOW720924 JFA720924 IVE720924 ILI720924 IBM720924 HRQ720924 HHU720924 GXY720924 GOC720924 GEG720924 FUK720924 FKO720924 FAS720924 EQW720924 EHA720924 DXE720924 DNI720924 DDM720924 CTQ720924 CJU720924 BZY720924 BQC720924 BGG720924 AWK720924 AMO720924 ACS720924 SW720924 JA720924 E720924 WVM655388 WLQ655388 WBU655388 VRY655388 VIC655388 UYG655388 UOK655388 UEO655388 TUS655388 TKW655388 TBA655388 SRE655388 SHI655388 RXM655388 RNQ655388 RDU655388 QTY655388 QKC655388 QAG655388 PQK655388 PGO655388 OWS655388 OMW655388 ODA655388 NTE655388 NJI655388 MZM655388 MPQ655388 MFU655388 LVY655388 LMC655388 LCG655388 KSK655388 KIO655388 JYS655388 JOW655388 JFA655388 IVE655388 ILI655388 IBM655388 HRQ655388 HHU655388 GXY655388 GOC655388 GEG655388 FUK655388 FKO655388 FAS655388 EQW655388 EHA655388 DXE655388 DNI655388 DDM655388 CTQ655388 CJU655388 BZY655388 BQC655388 BGG655388 AWK655388 AMO655388 ACS655388 SW655388 JA655388 E655388 WVM589852 WLQ589852 WBU589852 VRY589852 VIC589852 UYG589852 UOK589852 UEO589852 TUS589852 TKW589852 TBA589852 SRE589852 SHI589852 RXM589852 RNQ589852 RDU589852 QTY589852 QKC589852 QAG589852 PQK589852 PGO589852 OWS589852 OMW589852 ODA589852 NTE589852 NJI589852 MZM589852 MPQ589852 MFU589852 LVY589852 LMC589852 LCG589852 KSK589852 KIO589852 JYS589852 JOW589852 JFA589852 IVE589852 ILI589852 IBM589852 HRQ589852 HHU589852 GXY589852 GOC589852 GEG589852 FUK589852 FKO589852 FAS589852 EQW589852 EHA589852 DXE589852 DNI589852 DDM589852 CTQ589852 CJU589852 BZY589852 BQC589852 BGG589852 AWK589852 AMO589852 ACS589852 SW589852 JA589852 E589852 WVM524316 WLQ524316 WBU524316 VRY524316 VIC524316 UYG524316 UOK524316 UEO524316 TUS524316 TKW524316 TBA524316 SRE524316 SHI524316 RXM524316 RNQ524316 RDU524316 QTY524316 QKC524316 QAG524316 PQK524316 PGO524316 OWS524316 OMW524316 ODA524316 NTE524316 NJI524316 MZM524316 MPQ524316 MFU524316 LVY524316 LMC524316 LCG524316 KSK524316 KIO524316 JYS524316 JOW524316 JFA524316 IVE524316 ILI524316 IBM524316 HRQ524316 HHU524316 GXY524316 GOC524316 GEG524316 FUK524316 FKO524316 FAS524316 EQW524316 EHA524316 DXE524316 DNI524316 DDM524316 CTQ524316 CJU524316 BZY524316 BQC524316 BGG524316 AWK524316 AMO524316 ACS524316 SW524316 JA524316 E524316 WVM458780 WLQ458780 WBU458780 VRY458780 VIC458780 UYG458780 UOK458780 UEO458780 TUS458780 TKW458780 TBA458780 SRE458780 SHI458780 RXM458780 RNQ458780 RDU458780 QTY458780 QKC458780 QAG458780 PQK458780 PGO458780 OWS458780 OMW458780 ODA458780 NTE458780 NJI458780 MZM458780 MPQ458780 MFU458780 LVY458780 LMC458780 LCG458780 KSK458780 KIO458780 JYS458780 JOW458780 JFA458780 IVE458780 ILI458780 IBM458780 HRQ458780 HHU458780 GXY458780 GOC458780 GEG458780 FUK458780 FKO458780 FAS458780 EQW458780 EHA458780 DXE458780 DNI458780 DDM458780 CTQ458780 CJU458780 BZY458780 BQC458780 BGG458780 AWK458780 AMO458780 ACS458780 SW458780 JA458780 E458780 WVM393244 WLQ393244 WBU393244 VRY393244 VIC393244 UYG393244 UOK393244 UEO393244 TUS393244 TKW393244 TBA393244 SRE393244 SHI393244 RXM393244 RNQ393244 RDU393244 QTY393244 QKC393244 QAG393244 PQK393244 PGO393244 OWS393244 OMW393244 ODA393244 NTE393244 NJI393244 MZM393244 MPQ393244 MFU393244 LVY393244 LMC393244 LCG393244 KSK393244 KIO393244 JYS393244 JOW393244 JFA393244 IVE393244 ILI393244 IBM393244 HRQ393244 HHU393244 GXY393244 GOC393244 GEG393244 FUK393244 FKO393244 FAS393244 EQW393244 EHA393244 DXE393244 DNI393244 DDM393244 CTQ393244 CJU393244 BZY393244 BQC393244 BGG393244 AWK393244 AMO393244 ACS393244 SW393244 JA393244 E393244 WVM327708 WLQ327708 WBU327708 VRY327708 VIC327708 UYG327708 UOK327708 UEO327708 TUS327708 TKW327708 TBA327708 SRE327708 SHI327708 RXM327708 RNQ327708 RDU327708 QTY327708 QKC327708 QAG327708 PQK327708 PGO327708 OWS327708 OMW327708 ODA327708 NTE327708 NJI327708 MZM327708 MPQ327708 MFU327708 LVY327708 LMC327708 LCG327708 KSK327708 KIO327708 JYS327708 JOW327708 JFA327708 IVE327708 ILI327708 IBM327708 HRQ327708 HHU327708 GXY327708 GOC327708 GEG327708 FUK327708 FKO327708 FAS327708 EQW327708 EHA327708 DXE327708 DNI327708 DDM327708 CTQ327708 CJU327708 BZY327708 BQC327708 BGG327708 AWK327708 AMO327708 ACS327708 SW327708 JA327708 E327708 WVM262172 WLQ262172 WBU262172 VRY262172 VIC262172 UYG262172 UOK262172 UEO262172 TUS262172 TKW262172 TBA262172 SRE262172 SHI262172 RXM262172 RNQ262172 RDU262172 QTY262172 QKC262172 QAG262172 PQK262172 PGO262172 OWS262172 OMW262172 ODA262172 NTE262172 NJI262172 MZM262172 MPQ262172 MFU262172 LVY262172 LMC262172 LCG262172 KSK262172 KIO262172 JYS262172 JOW262172 JFA262172 IVE262172 ILI262172 IBM262172 HRQ262172 HHU262172 GXY262172 GOC262172 GEG262172 FUK262172 FKO262172 FAS262172 EQW262172 EHA262172 DXE262172 DNI262172 DDM262172 CTQ262172 CJU262172 BZY262172 BQC262172 BGG262172 AWK262172 AMO262172 ACS262172 SW262172 JA262172 E262172 WVM196636 WLQ196636 WBU196636 VRY196636 VIC196636 UYG196636 UOK196636 UEO196636 TUS196636 TKW196636 TBA196636 SRE196636 SHI196636 RXM196636 RNQ196636 RDU196636 QTY196636 QKC196636 QAG196636 PQK196636 PGO196636 OWS196636 OMW196636 ODA196636 NTE196636 NJI196636 MZM196636 MPQ196636 MFU196636 LVY196636 LMC196636 LCG196636 KSK196636 KIO196636 JYS196636 JOW196636 JFA196636 IVE196636 ILI196636 IBM196636 HRQ196636 HHU196636 GXY196636 GOC196636 GEG196636 FUK196636 FKO196636 FAS196636 EQW196636 EHA196636 DXE196636 DNI196636 DDM196636 CTQ196636 CJU196636 BZY196636 BQC196636 BGG196636 AWK196636 AMO196636 ACS196636 SW196636 JA196636 E196636 WVM131100 WLQ131100 WBU131100 VRY131100 VIC131100 UYG131100 UOK131100 UEO131100 TUS131100 TKW131100 TBA131100 SRE131100 SHI131100 RXM131100 RNQ131100 RDU131100 QTY131100 QKC131100 QAG131100 PQK131100 PGO131100 OWS131100 OMW131100 ODA131100 NTE131100 NJI131100 MZM131100 MPQ131100 MFU131100 LVY131100 LMC131100 LCG131100 KSK131100 KIO131100 JYS131100 JOW131100 JFA131100 IVE131100 ILI131100 IBM131100 HRQ131100 HHU131100 GXY131100 GOC131100 GEG131100 FUK131100 FKO131100 FAS131100 EQW131100 EHA131100 DXE131100 DNI131100 DDM131100 CTQ131100 CJU131100 BZY131100 BQC131100 BGG131100 AWK131100 AMO131100 ACS131100 SW131100 JA131100 E131100 WVM65564 WLQ65564 WBU65564 VRY65564 VIC65564 UYG65564 UOK65564 UEO65564 TUS65564 TKW65564 TBA65564 SRE65564 SHI65564 RXM65564 RNQ65564 RDU65564 QTY65564 QKC65564 QAG65564 PQK65564 PGO65564 OWS65564 OMW65564 ODA65564 NTE65564 NJI65564 MZM65564 MPQ65564 MFU65564 LVY65564 LMC65564 LCG65564 KSK65564 KIO65564 JYS65564 JOW65564 JFA65564 IVE65564 ILI65564 IBM65564 HRQ65564 HHU65564 GXY65564 GOC65564 GEG65564 FUK65564 FKO65564 FAS65564 EQW65564 EHA65564 DXE65564 DNI65564 DDM65564 CTQ65564 CJU65564 BZY65564 BQC65564 BGG65564 AWK65564 AMO65564 ACS65564 SW65564 JA65564 E65564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formula1>$F$119:$F$121</formula1>
    </dataValidation>
    <dataValidation type="list" allowBlank="1" showInputMessage="1" showErrorMessage="1" sqref="F35:K35">
      <formula1>$G$111:$G$112</formula1>
    </dataValidation>
    <dataValidation type="list" allowBlank="1" showInputMessage="1" showErrorMessage="1" sqref="F36:K36">
      <formula1>$H$111:$H$117</formula1>
    </dataValidation>
    <dataValidation type="list" allowBlank="1" showInputMessage="1" showErrorMessage="1" sqref="F37:K37">
      <formula1>$D$111:$D$114</formula1>
    </dataValidation>
    <dataValidation type="list" allowBlank="1" showInputMessage="1" showErrorMessage="1" sqref="F38:K38 WVN983088:WVS983088 WLR983088:WLW983088 WBV983088:WCA983088 VRZ983088:VSE983088 VID983088:VII983088 UYH983088:UYM983088 UOL983088:UOQ983088 UEP983088:UEU983088 TUT983088:TUY983088 TKX983088:TLC983088 TBB983088:TBG983088 SRF983088:SRK983088 SHJ983088:SHO983088 RXN983088:RXS983088 RNR983088:RNW983088 RDV983088:REA983088 QTZ983088:QUE983088 QKD983088:QKI983088 QAH983088:QAM983088 PQL983088:PQQ983088 PGP983088:PGU983088 OWT983088:OWY983088 OMX983088:ONC983088 ODB983088:ODG983088 NTF983088:NTK983088 NJJ983088:NJO983088 MZN983088:MZS983088 MPR983088:MPW983088 MFV983088:MGA983088 LVZ983088:LWE983088 LMD983088:LMI983088 LCH983088:LCM983088 KSL983088:KSQ983088 KIP983088:KIU983088 JYT983088:JYY983088 JOX983088:JPC983088 JFB983088:JFG983088 IVF983088:IVK983088 ILJ983088:ILO983088 IBN983088:IBS983088 HRR983088:HRW983088 HHV983088:HIA983088 GXZ983088:GYE983088 GOD983088:GOI983088 GEH983088:GEM983088 FUL983088:FUQ983088 FKP983088:FKU983088 FAT983088:FAY983088 EQX983088:ERC983088 EHB983088:EHG983088 DXF983088:DXK983088 DNJ983088:DNO983088 DDN983088:DDS983088 CTR983088:CTW983088 CJV983088:CKA983088 BZZ983088:CAE983088 BQD983088:BQI983088 BGH983088:BGM983088 AWL983088:AWQ983088 AMP983088:AMU983088 ACT983088:ACY983088 SX983088:TC983088 JB983088:JG983088 F983088:K983088 WVN917552:WVS917552 WLR917552:WLW917552 WBV917552:WCA917552 VRZ917552:VSE917552 VID917552:VII917552 UYH917552:UYM917552 UOL917552:UOQ917552 UEP917552:UEU917552 TUT917552:TUY917552 TKX917552:TLC917552 TBB917552:TBG917552 SRF917552:SRK917552 SHJ917552:SHO917552 RXN917552:RXS917552 RNR917552:RNW917552 RDV917552:REA917552 QTZ917552:QUE917552 QKD917552:QKI917552 QAH917552:QAM917552 PQL917552:PQQ917552 PGP917552:PGU917552 OWT917552:OWY917552 OMX917552:ONC917552 ODB917552:ODG917552 NTF917552:NTK917552 NJJ917552:NJO917552 MZN917552:MZS917552 MPR917552:MPW917552 MFV917552:MGA917552 LVZ917552:LWE917552 LMD917552:LMI917552 LCH917552:LCM917552 KSL917552:KSQ917552 KIP917552:KIU917552 JYT917552:JYY917552 JOX917552:JPC917552 JFB917552:JFG917552 IVF917552:IVK917552 ILJ917552:ILO917552 IBN917552:IBS917552 HRR917552:HRW917552 HHV917552:HIA917552 GXZ917552:GYE917552 GOD917552:GOI917552 GEH917552:GEM917552 FUL917552:FUQ917552 FKP917552:FKU917552 FAT917552:FAY917552 EQX917552:ERC917552 EHB917552:EHG917552 DXF917552:DXK917552 DNJ917552:DNO917552 DDN917552:DDS917552 CTR917552:CTW917552 CJV917552:CKA917552 BZZ917552:CAE917552 BQD917552:BQI917552 BGH917552:BGM917552 AWL917552:AWQ917552 AMP917552:AMU917552 ACT917552:ACY917552 SX917552:TC917552 JB917552:JG917552 F917552:K917552 WVN852016:WVS852016 WLR852016:WLW852016 WBV852016:WCA852016 VRZ852016:VSE852016 VID852016:VII852016 UYH852016:UYM852016 UOL852016:UOQ852016 UEP852016:UEU852016 TUT852016:TUY852016 TKX852016:TLC852016 TBB852016:TBG852016 SRF852016:SRK852016 SHJ852016:SHO852016 RXN852016:RXS852016 RNR852016:RNW852016 RDV852016:REA852016 QTZ852016:QUE852016 QKD852016:QKI852016 QAH852016:QAM852016 PQL852016:PQQ852016 PGP852016:PGU852016 OWT852016:OWY852016 OMX852016:ONC852016 ODB852016:ODG852016 NTF852016:NTK852016 NJJ852016:NJO852016 MZN852016:MZS852016 MPR852016:MPW852016 MFV852016:MGA852016 LVZ852016:LWE852016 LMD852016:LMI852016 LCH852016:LCM852016 KSL852016:KSQ852016 KIP852016:KIU852016 JYT852016:JYY852016 JOX852016:JPC852016 JFB852016:JFG852016 IVF852016:IVK852016 ILJ852016:ILO852016 IBN852016:IBS852016 HRR852016:HRW852016 HHV852016:HIA852016 GXZ852016:GYE852016 GOD852016:GOI852016 GEH852016:GEM852016 FUL852016:FUQ852016 FKP852016:FKU852016 FAT852016:FAY852016 EQX852016:ERC852016 EHB852016:EHG852016 DXF852016:DXK852016 DNJ852016:DNO852016 DDN852016:DDS852016 CTR852016:CTW852016 CJV852016:CKA852016 BZZ852016:CAE852016 BQD852016:BQI852016 BGH852016:BGM852016 AWL852016:AWQ852016 AMP852016:AMU852016 ACT852016:ACY852016 SX852016:TC852016 JB852016:JG852016 F852016:K852016 WVN786480:WVS786480 WLR786480:WLW786480 WBV786480:WCA786480 VRZ786480:VSE786480 VID786480:VII786480 UYH786480:UYM786480 UOL786480:UOQ786480 UEP786480:UEU786480 TUT786480:TUY786480 TKX786480:TLC786480 TBB786480:TBG786480 SRF786480:SRK786480 SHJ786480:SHO786480 RXN786480:RXS786480 RNR786480:RNW786480 RDV786480:REA786480 QTZ786480:QUE786480 QKD786480:QKI786480 QAH786480:QAM786480 PQL786480:PQQ786480 PGP786480:PGU786480 OWT786480:OWY786480 OMX786480:ONC786480 ODB786480:ODG786480 NTF786480:NTK786480 NJJ786480:NJO786480 MZN786480:MZS786480 MPR786480:MPW786480 MFV786480:MGA786480 LVZ786480:LWE786480 LMD786480:LMI786480 LCH786480:LCM786480 KSL786480:KSQ786480 KIP786480:KIU786480 JYT786480:JYY786480 JOX786480:JPC786480 JFB786480:JFG786480 IVF786480:IVK786480 ILJ786480:ILO786480 IBN786480:IBS786480 HRR786480:HRW786480 HHV786480:HIA786480 GXZ786480:GYE786480 GOD786480:GOI786480 GEH786480:GEM786480 FUL786480:FUQ786480 FKP786480:FKU786480 FAT786480:FAY786480 EQX786480:ERC786480 EHB786480:EHG786480 DXF786480:DXK786480 DNJ786480:DNO786480 DDN786480:DDS786480 CTR786480:CTW786480 CJV786480:CKA786480 BZZ786480:CAE786480 BQD786480:BQI786480 BGH786480:BGM786480 AWL786480:AWQ786480 AMP786480:AMU786480 ACT786480:ACY786480 SX786480:TC786480 JB786480:JG786480 F786480:K786480 WVN720944:WVS720944 WLR720944:WLW720944 WBV720944:WCA720944 VRZ720944:VSE720944 VID720944:VII720944 UYH720944:UYM720944 UOL720944:UOQ720944 UEP720944:UEU720944 TUT720944:TUY720944 TKX720944:TLC720944 TBB720944:TBG720944 SRF720944:SRK720944 SHJ720944:SHO720944 RXN720944:RXS720944 RNR720944:RNW720944 RDV720944:REA720944 QTZ720944:QUE720944 QKD720944:QKI720944 QAH720944:QAM720944 PQL720944:PQQ720944 PGP720944:PGU720944 OWT720944:OWY720944 OMX720944:ONC720944 ODB720944:ODG720944 NTF720944:NTK720944 NJJ720944:NJO720944 MZN720944:MZS720944 MPR720944:MPW720944 MFV720944:MGA720944 LVZ720944:LWE720944 LMD720944:LMI720944 LCH720944:LCM720944 KSL720944:KSQ720944 KIP720944:KIU720944 JYT720944:JYY720944 JOX720944:JPC720944 JFB720944:JFG720944 IVF720944:IVK720944 ILJ720944:ILO720944 IBN720944:IBS720944 HRR720944:HRW720944 HHV720944:HIA720944 GXZ720944:GYE720944 GOD720944:GOI720944 GEH720944:GEM720944 FUL720944:FUQ720944 FKP720944:FKU720944 FAT720944:FAY720944 EQX720944:ERC720944 EHB720944:EHG720944 DXF720944:DXK720944 DNJ720944:DNO720944 DDN720944:DDS720944 CTR720944:CTW720944 CJV720944:CKA720944 BZZ720944:CAE720944 BQD720944:BQI720944 BGH720944:BGM720944 AWL720944:AWQ720944 AMP720944:AMU720944 ACT720944:ACY720944 SX720944:TC720944 JB720944:JG720944 F720944:K720944 WVN655408:WVS655408 WLR655408:WLW655408 WBV655408:WCA655408 VRZ655408:VSE655408 VID655408:VII655408 UYH655408:UYM655408 UOL655408:UOQ655408 UEP655408:UEU655408 TUT655408:TUY655408 TKX655408:TLC655408 TBB655408:TBG655408 SRF655408:SRK655408 SHJ655408:SHO655408 RXN655408:RXS655408 RNR655408:RNW655408 RDV655408:REA655408 QTZ655408:QUE655408 QKD655408:QKI655408 QAH655408:QAM655408 PQL655408:PQQ655408 PGP655408:PGU655408 OWT655408:OWY655408 OMX655408:ONC655408 ODB655408:ODG655408 NTF655408:NTK655408 NJJ655408:NJO655408 MZN655408:MZS655408 MPR655408:MPW655408 MFV655408:MGA655408 LVZ655408:LWE655408 LMD655408:LMI655408 LCH655408:LCM655408 KSL655408:KSQ655408 KIP655408:KIU655408 JYT655408:JYY655408 JOX655408:JPC655408 JFB655408:JFG655408 IVF655408:IVK655408 ILJ655408:ILO655408 IBN655408:IBS655408 HRR655408:HRW655408 HHV655408:HIA655408 GXZ655408:GYE655408 GOD655408:GOI655408 GEH655408:GEM655408 FUL655408:FUQ655408 FKP655408:FKU655408 FAT655408:FAY655408 EQX655408:ERC655408 EHB655408:EHG655408 DXF655408:DXK655408 DNJ655408:DNO655408 DDN655408:DDS655408 CTR655408:CTW655408 CJV655408:CKA655408 BZZ655408:CAE655408 BQD655408:BQI655408 BGH655408:BGM655408 AWL655408:AWQ655408 AMP655408:AMU655408 ACT655408:ACY655408 SX655408:TC655408 JB655408:JG655408 F655408:K655408 WVN589872:WVS589872 WLR589872:WLW589872 WBV589872:WCA589872 VRZ589872:VSE589872 VID589872:VII589872 UYH589872:UYM589872 UOL589872:UOQ589872 UEP589872:UEU589872 TUT589872:TUY589872 TKX589872:TLC589872 TBB589872:TBG589872 SRF589872:SRK589872 SHJ589872:SHO589872 RXN589872:RXS589872 RNR589872:RNW589872 RDV589872:REA589872 QTZ589872:QUE589872 QKD589872:QKI589872 QAH589872:QAM589872 PQL589872:PQQ589872 PGP589872:PGU589872 OWT589872:OWY589872 OMX589872:ONC589872 ODB589872:ODG589872 NTF589872:NTK589872 NJJ589872:NJO589872 MZN589872:MZS589872 MPR589872:MPW589872 MFV589872:MGA589872 LVZ589872:LWE589872 LMD589872:LMI589872 LCH589872:LCM589872 KSL589872:KSQ589872 KIP589872:KIU589872 JYT589872:JYY589872 JOX589872:JPC589872 JFB589872:JFG589872 IVF589872:IVK589872 ILJ589872:ILO589872 IBN589872:IBS589872 HRR589872:HRW589872 HHV589872:HIA589872 GXZ589872:GYE589872 GOD589872:GOI589872 GEH589872:GEM589872 FUL589872:FUQ589872 FKP589872:FKU589872 FAT589872:FAY589872 EQX589872:ERC589872 EHB589872:EHG589872 DXF589872:DXK589872 DNJ589872:DNO589872 DDN589872:DDS589872 CTR589872:CTW589872 CJV589872:CKA589872 BZZ589872:CAE589872 BQD589872:BQI589872 BGH589872:BGM589872 AWL589872:AWQ589872 AMP589872:AMU589872 ACT589872:ACY589872 SX589872:TC589872 JB589872:JG589872 F589872:K589872 WVN524336:WVS524336 WLR524336:WLW524336 WBV524336:WCA524336 VRZ524336:VSE524336 VID524336:VII524336 UYH524336:UYM524336 UOL524336:UOQ524336 UEP524336:UEU524336 TUT524336:TUY524336 TKX524336:TLC524336 TBB524336:TBG524336 SRF524336:SRK524336 SHJ524336:SHO524336 RXN524336:RXS524336 RNR524336:RNW524336 RDV524336:REA524336 QTZ524336:QUE524336 QKD524336:QKI524336 QAH524336:QAM524336 PQL524336:PQQ524336 PGP524336:PGU524336 OWT524336:OWY524336 OMX524336:ONC524336 ODB524336:ODG524336 NTF524336:NTK524336 NJJ524336:NJO524336 MZN524336:MZS524336 MPR524336:MPW524336 MFV524336:MGA524336 LVZ524336:LWE524336 LMD524336:LMI524336 LCH524336:LCM524336 KSL524336:KSQ524336 KIP524336:KIU524336 JYT524336:JYY524336 JOX524336:JPC524336 JFB524336:JFG524336 IVF524336:IVK524336 ILJ524336:ILO524336 IBN524336:IBS524336 HRR524336:HRW524336 HHV524336:HIA524336 GXZ524336:GYE524336 GOD524336:GOI524336 GEH524336:GEM524336 FUL524336:FUQ524336 FKP524336:FKU524336 FAT524336:FAY524336 EQX524336:ERC524336 EHB524336:EHG524336 DXF524336:DXK524336 DNJ524336:DNO524336 DDN524336:DDS524336 CTR524336:CTW524336 CJV524336:CKA524336 BZZ524336:CAE524336 BQD524336:BQI524336 BGH524336:BGM524336 AWL524336:AWQ524336 AMP524336:AMU524336 ACT524336:ACY524336 SX524336:TC524336 JB524336:JG524336 F524336:K524336 WVN458800:WVS458800 WLR458800:WLW458800 WBV458800:WCA458800 VRZ458800:VSE458800 VID458800:VII458800 UYH458800:UYM458800 UOL458800:UOQ458800 UEP458800:UEU458800 TUT458800:TUY458800 TKX458800:TLC458800 TBB458800:TBG458800 SRF458800:SRK458800 SHJ458800:SHO458800 RXN458800:RXS458800 RNR458800:RNW458800 RDV458800:REA458800 QTZ458800:QUE458800 QKD458800:QKI458800 QAH458800:QAM458800 PQL458800:PQQ458800 PGP458800:PGU458800 OWT458800:OWY458800 OMX458800:ONC458800 ODB458800:ODG458800 NTF458800:NTK458800 NJJ458800:NJO458800 MZN458800:MZS458800 MPR458800:MPW458800 MFV458800:MGA458800 LVZ458800:LWE458800 LMD458800:LMI458800 LCH458800:LCM458800 KSL458800:KSQ458800 KIP458800:KIU458800 JYT458800:JYY458800 JOX458800:JPC458800 JFB458800:JFG458800 IVF458800:IVK458800 ILJ458800:ILO458800 IBN458800:IBS458800 HRR458800:HRW458800 HHV458800:HIA458800 GXZ458800:GYE458800 GOD458800:GOI458800 GEH458800:GEM458800 FUL458800:FUQ458800 FKP458800:FKU458800 FAT458800:FAY458800 EQX458800:ERC458800 EHB458800:EHG458800 DXF458800:DXK458800 DNJ458800:DNO458800 DDN458800:DDS458800 CTR458800:CTW458800 CJV458800:CKA458800 BZZ458800:CAE458800 BQD458800:BQI458800 BGH458800:BGM458800 AWL458800:AWQ458800 AMP458800:AMU458800 ACT458800:ACY458800 SX458800:TC458800 JB458800:JG458800 F458800:K458800 WVN393264:WVS393264 WLR393264:WLW393264 WBV393264:WCA393264 VRZ393264:VSE393264 VID393264:VII393264 UYH393264:UYM393264 UOL393264:UOQ393264 UEP393264:UEU393264 TUT393264:TUY393264 TKX393264:TLC393264 TBB393264:TBG393264 SRF393264:SRK393264 SHJ393264:SHO393264 RXN393264:RXS393264 RNR393264:RNW393264 RDV393264:REA393264 QTZ393264:QUE393264 QKD393264:QKI393264 QAH393264:QAM393264 PQL393264:PQQ393264 PGP393264:PGU393264 OWT393264:OWY393264 OMX393264:ONC393264 ODB393264:ODG393264 NTF393264:NTK393264 NJJ393264:NJO393264 MZN393264:MZS393264 MPR393264:MPW393264 MFV393264:MGA393264 LVZ393264:LWE393264 LMD393264:LMI393264 LCH393264:LCM393264 KSL393264:KSQ393264 KIP393264:KIU393264 JYT393264:JYY393264 JOX393264:JPC393264 JFB393264:JFG393264 IVF393264:IVK393264 ILJ393264:ILO393264 IBN393264:IBS393264 HRR393264:HRW393264 HHV393264:HIA393264 GXZ393264:GYE393264 GOD393264:GOI393264 GEH393264:GEM393264 FUL393264:FUQ393264 FKP393264:FKU393264 FAT393264:FAY393264 EQX393264:ERC393264 EHB393264:EHG393264 DXF393264:DXK393264 DNJ393264:DNO393264 DDN393264:DDS393264 CTR393264:CTW393264 CJV393264:CKA393264 BZZ393264:CAE393264 BQD393264:BQI393264 BGH393264:BGM393264 AWL393264:AWQ393264 AMP393264:AMU393264 ACT393264:ACY393264 SX393264:TC393264 JB393264:JG393264 F393264:K393264 WVN327728:WVS327728 WLR327728:WLW327728 WBV327728:WCA327728 VRZ327728:VSE327728 VID327728:VII327728 UYH327728:UYM327728 UOL327728:UOQ327728 UEP327728:UEU327728 TUT327728:TUY327728 TKX327728:TLC327728 TBB327728:TBG327728 SRF327728:SRK327728 SHJ327728:SHO327728 RXN327728:RXS327728 RNR327728:RNW327728 RDV327728:REA327728 QTZ327728:QUE327728 QKD327728:QKI327728 QAH327728:QAM327728 PQL327728:PQQ327728 PGP327728:PGU327728 OWT327728:OWY327728 OMX327728:ONC327728 ODB327728:ODG327728 NTF327728:NTK327728 NJJ327728:NJO327728 MZN327728:MZS327728 MPR327728:MPW327728 MFV327728:MGA327728 LVZ327728:LWE327728 LMD327728:LMI327728 LCH327728:LCM327728 KSL327728:KSQ327728 KIP327728:KIU327728 JYT327728:JYY327728 JOX327728:JPC327728 JFB327728:JFG327728 IVF327728:IVK327728 ILJ327728:ILO327728 IBN327728:IBS327728 HRR327728:HRW327728 HHV327728:HIA327728 GXZ327728:GYE327728 GOD327728:GOI327728 GEH327728:GEM327728 FUL327728:FUQ327728 FKP327728:FKU327728 FAT327728:FAY327728 EQX327728:ERC327728 EHB327728:EHG327728 DXF327728:DXK327728 DNJ327728:DNO327728 DDN327728:DDS327728 CTR327728:CTW327728 CJV327728:CKA327728 BZZ327728:CAE327728 BQD327728:BQI327728 BGH327728:BGM327728 AWL327728:AWQ327728 AMP327728:AMU327728 ACT327728:ACY327728 SX327728:TC327728 JB327728:JG327728 F327728:K327728 WVN262192:WVS262192 WLR262192:WLW262192 WBV262192:WCA262192 VRZ262192:VSE262192 VID262192:VII262192 UYH262192:UYM262192 UOL262192:UOQ262192 UEP262192:UEU262192 TUT262192:TUY262192 TKX262192:TLC262192 TBB262192:TBG262192 SRF262192:SRK262192 SHJ262192:SHO262192 RXN262192:RXS262192 RNR262192:RNW262192 RDV262192:REA262192 QTZ262192:QUE262192 QKD262192:QKI262192 QAH262192:QAM262192 PQL262192:PQQ262192 PGP262192:PGU262192 OWT262192:OWY262192 OMX262192:ONC262192 ODB262192:ODG262192 NTF262192:NTK262192 NJJ262192:NJO262192 MZN262192:MZS262192 MPR262192:MPW262192 MFV262192:MGA262192 LVZ262192:LWE262192 LMD262192:LMI262192 LCH262192:LCM262192 KSL262192:KSQ262192 KIP262192:KIU262192 JYT262192:JYY262192 JOX262192:JPC262192 JFB262192:JFG262192 IVF262192:IVK262192 ILJ262192:ILO262192 IBN262192:IBS262192 HRR262192:HRW262192 HHV262192:HIA262192 GXZ262192:GYE262192 GOD262192:GOI262192 GEH262192:GEM262192 FUL262192:FUQ262192 FKP262192:FKU262192 FAT262192:FAY262192 EQX262192:ERC262192 EHB262192:EHG262192 DXF262192:DXK262192 DNJ262192:DNO262192 DDN262192:DDS262192 CTR262192:CTW262192 CJV262192:CKA262192 BZZ262192:CAE262192 BQD262192:BQI262192 BGH262192:BGM262192 AWL262192:AWQ262192 AMP262192:AMU262192 ACT262192:ACY262192 SX262192:TC262192 JB262192:JG262192 F262192:K262192 WVN196656:WVS196656 WLR196656:WLW196656 WBV196656:WCA196656 VRZ196656:VSE196656 VID196656:VII196656 UYH196656:UYM196656 UOL196656:UOQ196656 UEP196656:UEU196656 TUT196656:TUY196656 TKX196656:TLC196656 TBB196656:TBG196656 SRF196656:SRK196656 SHJ196656:SHO196656 RXN196656:RXS196656 RNR196656:RNW196656 RDV196656:REA196656 QTZ196656:QUE196656 QKD196656:QKI196656 QAH196656:QAM196656 PQL196656:PQQ196656 PGP196656:PGU196656 OWT196656:OWY196656 OMX196656:ONC196656 ODB196656:ODG196656 NTF196656:NTK196656 NJJ196656:NJO196656 MZN196656:MZS196656 MPR196656:MPW196656 MFV196656:MGA196656 LVZ196656:LWE196656 LMD196656:LMI196656 LCH196656:LCM196656 KSL196656:KSQ196656 KIP196656:KIU196656 JYT196656:JYY196656 JOX196656:JPC196656 JFB196656:JFG196656 IVF196656:IVK196656 ILJ196656:ILO196656 IBN196656:IBS196656 HRR196656:HRW196656 HHV196656:HIA196656 GXZ196656:GYE196656 GOD196656:GOI196656 GEH196656:GEM196656 FUL196656:FUQ196656 FKP196656:FKU196656 FAT196656:FAY196656 EQX196656:ERC196656 EHB196656:EHG196656 DXF196656:DXK196656 DNJ196656:DNO196656 DDN196656:DDS196656 CTR196656:CTW196656 CJV196656:CKA196656 BZZ196656:CAE196656 BQD196656:BQI196656 BGH196656:BGM196656 AWL196656:AWQ196656 AMP196656:AMU196656 ACT196656:ACY196656 SX196656:TC196656 JB196656:JG196656 F196656:K196656 WVN131120:WVS131120 WLR131120:WLW131120 WBV131120:WCA131120 VRZ131120:VSE131120 VID131120:VII131120 UYH131120:UYM131120 UOL131120:UOQ131120 UEP131120:UEU131120 TUT131120:TUY131120 TKX131120:TLC131120 TBB131120:TBG131120 SRF131120:SRK131120 SHJ131120:SHO131120 RXN131120:RXS131120 RNR131120:RNW131120 RDV131120:REA131120 QTZ131120:QUE131120 QKD131120:QKI131120 QAH131120:QAM131120 PQL131120:PQQ131120 PGP131120:PGU131120 OWT131120:OWY131120 OMX131120:ONC131120 ODB131120:ODG131120 NTF131120:NTK131120 NJJ131120:NJO131120 MZN131120:MZS131120 MPR131120:MPW131120 MFV131120:MGA131120 LVZ131120:LWE131120 LMD131120:LMI131120 LCH131120:LCM131120 KSL131120:KSQ131120 KIP131120:KIU131120 JYT131120:JYY131120 JOX131120:JPC131120 JFB131120:JFG131120 IVF131120:IVK131120 ILJ131120:ILO131120 IBN131120:IBS131120 HRR131120:HRW131120 HHV131120:HIA131120 GXZ131120:GYE131120 GOD131120:GOI131120 GEH131120:GEM131120 FUL131120:FUQ131120 FKP131120:FKU131120 FAT131120:FAY131120 EQX131120:ERC131120 EHB131120:EHG131120 DXF131120:DXK131120 DNJ131120:DNO131120 DDN131120:DDS131120 CTR131120:CTW131120 CJV131120:CKA131120 BZZ131120:CAE131120 BQD131120:BQI131120 BGH131120:BGM131120 AWL131120:AWQ131120 AMP131120:AMU131120 ACT131120:ACY131120 SX131120:TC131120 JB131120:JG131120 F131120:K131120 WVN65584:WVS65584 WLR65584:WLW65584 WBV65584:WCA65584 VRZ65584:VSE65584 VID65584:VII65584 UYH65584:UYM65584 UOL65584:UOQ65584 UEP65584:UEU65584 TUT65584:TUY65584 TKX65584:TLC65584 TBB65584:TBG65584 SRF65584:SRK65584 SHJ65584:SHO65584 RXN65584:RXS65584 RNR65584:RNW65584 RDV65584:REA65584 QTZ65584:QUE65584 QKD65584:QKI65584 QAH65584:QAM65584 PQL65584:PQQ65584 PGP65584:PGU65584 OWT65584:OWY65584 OMX65584:ONC65584 ODB65584:ODG65584 NTF65584:NTK65584 NJJ65584:NJO65584 MZN65584:MZS65584 MPR65584:MPW65584 MFV65584:MGA65584 LVZ65584:LWE65584 LMD65584:LMI65584 LCH65584:LCM65584 KSL65584:KSQ65584 KIP65584:KIU65584 JYT65584:JYY65584 JOX65584:JPC65584 JFB65584:JFG65584 IVF65584:IVK65584 ILJ65584:ILO65584 IBN65584:IBS65584 HRR65584:HRW65584 HHV65584:HIA65584 GXZ65584:GYE65584 GOD65584:GOI65584 GEH65584:GEM65584 FUL65584:FUQ65584 FKP65584:FKU65584 FAT65584:FAY65584 EQX65584:ERC65584 EHB65584:EHG65584 DXF65584:DXK65584 DNJ65584:DNO65584 DDN65584:DDS65584 CTR65584:CTW65584 CJV65584:CKA65584 BZZ65584:CAE65584 BQD65584:BQI65584 BGH65584:BGM65584 AWL65584:AWQ65584 AMP65584:AMU65584 ACT65584:ACY65584 SX65584:TC65584 JB65584:JG65584 F65584:K65584 WVN38:WVS38 WLR38:WLW38 WBV38:WCA38 VRZ38:VSE38 VID38:VII38 UYH38:UYM38 UOL38:UOQ38 UEP38:UEU38 TUT38:TUY38 TKX38:TLC38 TBB38:TBG38 SRF38:SRK38 SHJ38:SHO38 RXN38:RXS38 RNR38:RNW38 RDV38:REA38 QTZ38:QUE38 QKD38:QKI38 QAH38:QAM38 PQL38:PQQ38 PGP38:PGU38 OWT38:OWY38 OMX38:ONC38 ODB38:ODG38 NTF38:NTK38 NJJ38:NJO38 MZN38:MZS38 MPR38:MPW38 MFV38:MGA38 LVZ38:LWE38 LMD38:LMI38 LCH38:LCM38 KSL38:KSQ38 KIP38:KIU38 JYT38:JYY38 JOX38:JPC38 JFB38:JFG38 IVF38:IVK38 ILJ38:ILO38 IBN38:IBS38 HRR38:HRW38 HHV38:HIA38 GXZ38:GYE38 GOD38:GOI38 GEH38:GEM38 FUL38:FUQ38 FKP38:FKU38 FAT38:FAY38 EQX38:ERC38 EHB38:EHG38 DXF38:DXK38 DNJ38:DNO38 DDN38:DDS38 CTR38:CTW38 CJV38:CKA38 BZZ38:CAE38 BQD38:BQI38 BGH38:BGM38 AWL38:AWQ38 AMP38:AMU38 ACT38:ACY38 SX38:TC38 JB38:JG38">
      <formula1>$J$110:$J$117</formula1>
    </dataValidation>
    <dataValidation type="list" allowBlank="1" showInputMessage="1" showErrorMessage="1" sqref="F39:K39 F42:K42">
      <formula1>$I$190:$I$191</formula1>
    </dataValidation>
    <dataValidation type="list" allowBlank="1" showInputMessage="1" showErrorMessage="1" sqref="F40:K40">
      <formula1>$F$111:$F$112</formula1>
    </dataValidation>
    <dataValidation type="list" allowBlank="1" showInputMessage="1" showErrorMessage="1" sqref="F41:K41 WVN983091:WVS983091 WLR983091:WLW983091 WBV983091:WCA983091 VRZ983091:VSE983091 VID983091:VII983091 UYH983091:UYM983091 UOL983091:UOQ983091 UEP983091:UEU983091 TUT983091:TUY983091 TKX983091:TLC983091 TBB983091:TBG983091 SRF983091:SRK983091 SHJ983091:SHO983091 RXN983091:RXS983091 RNR983091:RNW983091 RDV983091:REA983091 QTZ983091:QUE983091 QKD983091:QKI983091 QAH983091:QAM983091 PQL983091:PQQ983091 PGP983091:PGU983091 OWT983091:OWY983091 OMX983091:ONC983091 ODB983091:ODG983091 NTF983091:NTK983091 NJJ983091:NJO983091 MZN983091:MZS983091 MPR983091:MPW983091 MFV983091:MGA983091 LVZ983091:LWE983091 LMD983091:LMI983091 LCH983091:LCM983091 KSL983091:KSQ983091 KIP983091:KIU983091 JYT983091:JYY983091 JOX983091:JPC983091 JFB983091:JFG983091 IVF983091:IVK983091 ILJ983091:ILO983091 IBN983091:IBS983091 HRR983091:HRW983091 HHV983091:HIA983091 GXZ983091:GYE983091 GOD983091:GOI983091 GEH983091:GEM983091 FUL983091:FUQ983091 FKP983091:FKU983091 FAT983091:FAY983091 EQX983091:ERC983091 EHB983091:EHG983091 DXF983091:DXK983091 DNJ983091:DNO983091 DDN983091:DDS983091 CTR983091:CTW983091 CJV983091:CKA983091 BZZ983091:CAE983091 BQD983091:BQI983091 BGH983091:BGM983091 AWL983091:AWQ983091 AMP983091:AMU983091 ACT983091:ACY983091 SX983091:TC983091 JB983091:JG983091 F983091:K983091 WVN917555:WVS917555 WLR917555:WLW917555 WBV917555:WCA917555 VRZ917555:VSE917555 VID917555:VII917555 UYH917555:UYM917555 UOL917555:UOQ917555 UEP917555:UEU917555 TUT917555:TUY917555 TKX917555:TLC917555 TBB917555:TBG917555 SRF917555:SRK917555 SHJ917555:SHO917555 RXN917555:RXS917555 RNR917555:RNW917555 RDV917555:REA917555 QTZ917555:QUE917555 QKD917555:QKI917555 QAH917555:QAM917555 PQL917555:PQQ917555 PGP917555:PGU917555 OWT917555:OWY917555 OMX917555:ONC917555 ODB917555:ODG917555 NTF917555:NTK917555 NJJ917555:NJO917555 MZN917555:MZS917555 MPR917555:MPW917555 MFV917555:MGA917555 LVZ917555:LWE917555 LMD917555:LMI917555 LCH917555:LCM917555 KSL917555:KSQ917555 KIP917555:KIU917555 JYT917555:JYY917555 JOX917555:JPC917555 JFB917555:JFG917555 IVF917555:IVK917555 ILJ917555:ILO917555 IBN917555:IBS917555 HRR917555:HRW917555 HHV917555:HIA917555 GXZ917555:GYE917555 GOD917555:GOI917555 GEH917555:GEM917555 FUL917555:FUQ917555 FKP917555:FKU917555 FAT917555:FAY917555 EQX917555:ERC917555 EHB917555:EHG917555 DXF917555:DXK917555 DNJ917555:DNO917555 DDN917555:DDS917555 CTR917555:CTW917555 CJV917555:CKA917555 BZZ917555:CAE917555 BQD917555:BQI917555 BGH917555:BGM917555 AWL917555:AWQ917555 AMP917555:AMU917555 ACT917555:ACY917555 SX917555:TC917555 JB917555:JG917555 F917555:K917555 WVN852019:WVS852019 WLR852019:WLW852019 WBV852019:WCA852019 VRZ852019:VSE852019 VID852019:VII852019 UYH852019:UYM852019 UOL852019:UOQ852019 UEP852019:UEU852019 TUT852019:TUY852019 TKX852019:TLC852019 TBB852019:TBG852019 SRF852019:SRK852019 SHJ852019:SHO852019 RXN852019:RXS852019 RNR852019:RNW852019 RDV852019:REA852019 QTZ852019:QUE852019 QKD852019:QKI852019 QAH852019:QAM852019 PQL852019:PQQ852019 PGP852019:PGU852019 OWT852019:OWY852019 OMX852019:ONC852019 ODB852019:ODG852019 NTF852019:NTK852019 NJJ852019:NJO852019 MZN852019:MZS852019 MPR852019:MPW852019 MFV852019:MGA852019 LVZ852019:LWE852019 LMD852019:LMI852019 LCH852019:LCM852019 KSL852019:KSQ852019 KIP852019:KIU852019 JYT852019:JYY852019 JOX852019:JPC852019 JFB852019:JFG852019 IVF852019:IVK852019 ILJ852019:ILO852019 IBN852019:IBS852019 HRR852019:HRW852019 HHV852019:HIA852019 GXZ852019:GYE852019 GOD852019:GOI852019 GEH852019:GEM852019 FUL852019:FUQ852019 FKP852019:FKU852019 FAT852019:FAY852019 EQX852019:ERC852019 EHB852019:EHG852019 DXF852019:DXK852019 DNJ852019:DNO852019 DDN852019:DDS852019 CTR852019:CTW852019 CJV852019:CKA852019 BZZ852019:CAE852019 BQD852019:BQI852019 BGH852019:BGM852019 AWL852019:AWQ852019 AMP852019:AMU852019 ACT852019:ACY852019 SX852019:TC852019 JB852019:JG852019 F852019:K852019 WVN786483:WVS786483 WLR786483:WLW786483 WBV786483:WCA786483 VRZ786483:VSE786483 VID786483:VII786483 UYH786483:UYM786483 UOL786483:UOQ786483 UEP786483:UEU786483 TUT786483:TUY786483 TKX786483:TLC786483 TBB786483:TBG786483 SRF786483:SRK786483 SHJ786483:SHO786483 RXN786483:RXS786483 RNR786483:RNW786483 RDV786483:REA786483 QTZ786483:QUE786483 QKD786483:QKI786483 QAH786483:QAM786483 PQL786483:PQQ786483 PGP786483:PGU786483 OWT786483:OWY786483 OMX786483:ONC786483 ODB786483:ODG786483 NTF786483:NTK786483 NJJ786483:NJO786483 MZN786483:MZS786483 MPR786483:MPW786483 MFV786483:MGA786483 LVZ786483:LWE786483 LMD786483:LMI786483 LCH786483:LCM786483 KSL786483:KSQ786483 KIP786483:KIU786483 JYT786483:JYY786483 JOX786483:JPC786483 JFB786483:JFG786483 IVF786483:IVK786483 ILJ786483:ILO786483 IBN786483:IBS786483 HRR786483:HRW786483 HHV786483:HIA786483 GXZ786483:GYE786483 GOD786483:GOI786483 GEH786483:GEM786483 FUL786483:FUQ786483 FKP786483:FKU786483 FAT786483:FAY786483 EQX786483:ERC786483 EHB786483:EHG786483 DXF786483:DXK786483 DNJ786483:DNO786483 DDN786483:DDS786483 CTR786483:CTW786483 CJV786483:CKA786483 BZZ786483:CAE786483 BQD786483:BQI786483 BGH786483:BGM786483 AWL786483:AWQ786483 AMP786483:AMU786483 ACT786483:ACY786483 SX786483:TC786483 JB786483:JG786483 F786483:K786483 WVN720947:WVS720947 WLR720947:WLW720947 WBV720947:WCA720947 VRZ720947:VSE720947 VID720947:VII720947 UYH720947:UYM720947 UOL720947:UOQ720947 UEP720947:UEU720947 TUT720947:TUY720947 TKX720947:TLC720947 TBB720947:TBG720947 SRF720947:SRK720947 SHJ720947:SHO720947 RXN720947:RXS720947 RNR720947:RNW720947 RDV720947:REA720947 QTZ720947:QUE720947 QKD720947:QKI720947 QAH720947:QAM720947 PQL720947:PQQ720947 PGP720947:PGU720947 OWT720947:OWY720947 OMX720947:ONC720947 ODB720947:ODG720947 NTF720947:NTK720947 NJJ720947:NJO720947 MZN720947:MZS720947 MPR720947:MPW720947 MFV720947:MGA720947 LVZ720947:LWE720947 LMD720947:LMI720947 LCH720947:LCM720947 KSL720947:KSQ720947 KIP720947:KIU720947 JYT720947:JYY720947 JOX720947:JPC720947 JFB720947:JFG720947 IVF720947:IVK720947 ILJ720947:ILO720947 IBN720947:IBS720947 HRR720947:HRW720947 HHV720947:HIA720947 GXZ720947:GYE720947 GOD720947:GOI720947 GEH720947:GEM720947 FUL720947:FUQ720947 FKP720947:FKU720947 FAT720947:FAY720947 EQX720947:ERC720947 EHB720947:EHG720947 DXF720947:DXK720947 DNJ720947:DNO720947 DDN720947:DDS720947 CTR720947:CTW720947 CJV720947:CKA720947 BZZ720947:CAE720947 BQD720947:BQI720947 BGH720947:BGM720947 AWL720947:AWQ720947 AMP720947:AMU720947 ACT720947:ACY720947 SX720947:TC720947 JB720947:JG720947 F720947:K720947 WVN655411:WVS655411 WLR655411:WLW655411 WBV655411:WCA655411 VRZ655411:VSE655411 VID655411:VII655411 UYH655411:UYM655411 UOL655411:UOQ655411 UEP655411:UEU655411 TUT655411:TUY655411 TKX655411:TLC655411 TBB655411:TBG655411 SRF655411:SRK655411 SHJ655411:SHO655411 RXN655411:RXS655411 RNR655411:RNW655411 RDV655411:REA655411 QTZ655411:QUE655411 QKD655411:QKI655411 QAH655411:QAM655411 PQL655411:PQQ655411 PGP655411:PGU655411 OWT655411:OWY655411 OMX655411:ONC655411 ODB655411:ODG655411 NTF655411:NTK655411 NJJ655411:NJO655411 MZN655411:MZS655411 MPR655411:MPW655411 MFV655411:MGA655411 LVZ655411:LWE655411 LMD655411:LMI655411 LCH655411:LCM655411 KSL655411:KSQ655411 KIP655411:KIU655411 JYT655411:JYY655411 JOX655411:JPC655411 JFB655411:JFG655411 IVF655411:IVK655411 ILJ655411:ILO655411 IBN655411:IBS655411 HRR655411:HRW655411 HHV655411:HIA655411 GXZ655411:GYE655411 GOD655411:GOI655411 GEH655411:GEM655411 FUL655411:FUQ655411 FKP655411:FKU655411 FAT655411:FAY655411 EQX655411:ERC655411 EHB655411:EHG655411 DXF655411:DXK655411 DNJ655411:DNO655411 DDN655411:DDS655411 CTR655411:CTW655411 CJV655411:CKA655411 BZZ655411:CAE655411 BQD655411:BQI655411 BGH655411:BGM655411 AWL655411:AWQ655411 AMP655411:AMU655411 ACT655411:ACY655411 SX655411:TC655411 JB655411:JG655411 F655411:K655411 WVN589875:WVS589875 WLR589875:WLW589875 WBV589875:WCA589875 VRZ589875:VSE589875 VID589875:VII589875 UYH589875:UYM589875 UOL589875:UOQ589875 UEP589875:UEU589875 TUT589875:TUY589875 TKX589875:TLC589875 TBB589875:TBG589875 SRF589875:SRK589875 SHJ589875:SHO589875 RXN589875:RXS589875 RNR589875:RNW589875 RDV589875:REA589875 QTZ589875:QUE589875 QKD589875:QKI589875 QAH589875:QAM589875 PQL589875:PQQ589875 PGP589875:PGU589875 OWT589875:OWY589875 OMX589875:ONC589875 ODB589875:ODG589875 NTF589875:NTK589875 NJJ589875:NJO589875 MZN589875:MZS589875 MPR589875:MPW589875 MFV589875:MGA589875 LVZ589875:LWE589875 LMD589875:LMI589875 LCH589875:LCM589875 KSL589875:KSQ589875 KIP589875:KIU589875 JYT589875:JYY589875 JOX589875:JPC589875 JFB589875:JFG589875 IVF589875:IVK589875 ILJ589875:ILO589875 IBN589875:IBS589875 HRR589875:HRW589875 HHV589875:HIA589875 GXZ589875:GYE589875 GOD589875:GOI589875 GEH589875:GEM589875 FUL589875:FUQ589875 FKP589875:FKU589875 FAT589875:FAY589875 EQX589875:ERC589875 EHB589875:EHG589875 DXF589875:DXK589875 DNJ589875:DNO589875 DDN589875:DDS589875 CTR589875:CTW589875 CJV589875:CKA589875 BZZ589875:CAE589875 BQD589875:BQI589875 BGH589875:BGM589875 AWL589875:AWQ589875 AMP589875:AMU589875 ACT589875:ACY589875 SX589875:TC589875 JB589875:JG589875 F589875:K589875 WVN524339:WVS524339 WLR524339:WLW524339 WBV524339:WCA524339 VRZ524339:VSE524339 VID524339:VII524339 UYH524339:UYM524339 UOL524339:UOQ524339 UEP524339:UEU524339 TUT524339:TUY524339 TKX524339:TLC524339 TBB524339:TBG524339 SRF524339:SRK524339 SHJ524339:SHO524339 RXN524339:RXS524339 RNR524339:RNW524339 RDV524339:REA524339 QTZ524339:QUE524339 QKD524339:QKI524339 QAH524339:QAM524339 PQL524339:PQQ524339 PGP524339:PGU524339 OWT524339:OWY524339 OMX524339:ONC524339 ODB524339:ODG524339 NTF524339:NTK524339 NJJ524339:NJO524339 MZN524339:MZS524339 MPR524339:MPW524339 MFV524339:MGA524339 LVZ524339:LWE524339 LMD524339:LMI524339 LCH524339:LCM524339 KSL524339:KSQ524339 KIP524339:KIU524339 JYT524339:JYY524339 JOX524339:JPC524339 JFB524339:JFG524339 IVF524339:IVK524339 ILJ524339:ILO524339 IBN524339:IBS524339 HRR524339:HRW524339 HHV524339:HIA524339 GXZ524339:GYE524339 GOD524339:GOI524339 GEH524339:GEM524339 FUL524339:FUQ524339 FKP524339:FKU524339 FAT524339:FAY524339 EQX524339:ERC524339 EHB524339:EHG524339 DXF524339:DXK524339 DNJ524339:DNO524339 DDN524339:DDS524339 CTR524339:CTW524339 CJV524339:CKA524339 BZZ524339:CAE524339 BQD524339:BQI524339 BGH524339:BGM524339 AWL524339:AWQ524339 AMP524339:AMU524339 ACT524339:ACY524339 SX524339:TC524339 JB524339:JG524339 F524339:K524339 WVN458803:WVS458803 WLR458803:WLW458803 WBV458803:WCA458803 VRZ458803:VSE458803 VID458803:VII458803 UYH458803:UYM458803 UOL458803:UOQ458803 UEP458803:UEU458803 TUT458803:TUY458803 TKX458803:TLC458803 TBB458803:TBG458803 SRF458803:SRK458803 SHJ458803:SHO458803 RXN458803:RXS458803 RNR458803:RNW458803 RDV458803:REA458803 QTZ458803:QUE458803 QKD458803:QKI458803 QAH458803:QAM458803 PQL458803:PQQ458803 PGP458803:PGU458803 OWT458803:OWY458803 OMX458803:ONC458803 ODB458803:ODG458803 NTF458803:NTK458803 NJJ458803:NJO458803 MZN458803:MZS458803 MPR458803:MPW458803 MFV458803:MGA458803 LVZ458803:LWE458803 LMD458803:LMI458803 LCH458803:LCM458803 KSL458803:KSQ458803 KIP458803:KIU458803 JYT458803:JYY458803 JOX458803:JPC458803 JFB458803:JFG458803 IVF458803:IVK458803 ILJ458803:ILO458803 IBN458803:IBS458803 HRR458803:HRW458803 HHV458803:HIA458803 GXZ458803:GYE458803 GOD458803:GOI458803 GEH458803:GEM458803 FUL458803:FUQ458803 FKP458803:FKU458803 FAT458803:FAY458803 EQX458803:ERC458803 EHB458803:EHG458803 DXF458803:DXK458803 DNJ458803:DNO458803 DDN458803:DDS458803 CTR458803:CTW458803 CJV458803:CKA458803 BZZ458803:CAE458803 BQD458803:BQI458803 BGH458803:BGM458803 AWL458803:AWQ458803 AMP458803:AMU458803 ACT458803:ACY458803 SX458803:TC458803 JB458803:JG458803 F458803:K458803 WVN393267:WVS393267 WLR393267:WLW393267 WBV393267:WCA393267 VRZ393267:VSE393267 VID393267:VII393267 UYH393267:UYM393267 UOL393267:UOQ393267 UEP393267:UEU393267 TUT393267:TUY393267 TKX393267:TLC393267 TBB393267:TBG393267 SRF393267:SRK393267 SHJ393267:SHO393267 RXN393267:RXS393267 RNR393267:RNW393267 RDV393267:REA393267 QTZ393267:QUE393267 QKD393267:QKI393267 QAH393267:QAM393267 PQL393267:PQQ393267 PGP393267:PGU393267 OWT393267:OWY393267 OMX393267:ONC393267 ODB393267:ODG393267 NTF393267:NTK393267 NJJ393267:NJO393267 MZN393267:MZS393267 MPR393267:MPW393267 MFV393267:MGA393267 LVZ393267:LWE393267 LMD393267:LMI393267 LCH393267:LCM393267 KSL393267:KSQ393267 KIP393267:KIU393267 JYT393267:JYY393267 JOX393267:JPC393267 JFB393267:JFG393267 IVF393267:IVK393267 ILJ393267:ILO393267 IBN393267:IBS393267 HRR393267:HRW393267 HHV393267:HIA393267 GXZ393267:GYE393267 GOD393267:GOI393267 GEH393267:GEM393267 FUL393267:FUQ393267 FKP393267:FKU393267 FAT393267:FAY393267 EQX393267:ERC393267 EHB393267:EHG393267 DXF393267:DXK393267 DNJ393267:DNO393267 DDN393267:DDS393267 CTR393267:CTW393267 CJV393267:CKA393267 BZZ393267:CAE393267 BQD393267:BQI393267 BGH393267:BGM393267 AWL393267:AWQ393267 AMP393267:AMU393267 ACT393267:ACY393267 SX393267:TC393267 JB393267:JG393267 F393267:K393267 WVN327731:WVS327731 WLR327731:WLW327731 WBV327731:WCA327731 VRZ327731:VSE327731 VID327731:VII327731 UYH327731:UYM327731 UOL327731:UOQ327731 UEP327731:UEU327731 TUT327731:TUY327731 TKX327731:TLC327731 TBB327731:TBG327731 SRF327731:SRK327731 SHJ327731:SHO327731 RXN327731:RXS327731 RNR327731:RNW327731 RDV327731:REA327731 QTZ327731:QUE327731 QKD327731:QKI327731 QAH327731:QAM327731 PQL327731:PQQ327731 PGP327731:PGU327731 OWT327731:OWY327731 OMX327731:ONC327731 ODB327731:ODG327731 NTF327731:NTK327731 NJJ327731:NJO327731 MZN327731:MZS327731 MPR327731:MPW327731 MFV327731:MGA327731 LVZ327731:LWE327731 LMD327731:LMI327731 LCH327731:LCM327731 KSL327731:KSQ327731 KIP327731:KIU327731 JYT327731:JYY327731 JOX327731:JPC327731 JFB327731:JFG327731 IVF327731:IVK327731 ILJ327731:ILO327731 IBN327731:IBS327731 HRR327731:HRW327731 HHV327731:HIA327731 GXZ327731:GYE327731 GOD327731:GOI327731 GEH327731:GEM327731 FUL327731:FUQ327731 FKP327731:FKU327731 FAT327731:FAY327731 EQX327731:ERC327731 EHB327731:EHG327731 DXF327731:DXK327731 DNJ327731:DNO327731 DDN327731:DDS327731 CTR327731:CTW327731 CJV327731:CKA327731 BZZ327731:CAE327731 BQD327731:BQI327731 BGH327731:BGM327731 AWL327731:AWQ327731 AMP327731:AMU327731 ACT327731:ACY327731 SX327731:TC327731 JB327731:JG327731 F327731:K327731 WVN262195:WVS262195 WLR262195:WLW262195 WBV262195:WCA262195 VRZ262195:VSE262195 VID262195:VII262195 UYH262195:UYM262195 UOL262195:UOQ262195 UEP262195:UEU262195 TUT262195:TUY262195 TKX262195:TLC262195 TBB262195:TBG262195 SRF262195:SRK262195 SHJ262195:SHO262195 RXN262195:RXS262195 RNR262195:RNW262195 RDV262195:REA262195 QTZ262195:QUE262195 QKD262195:QKI262195 QAH262195:QAM262195 PQL262195:PQQ262195 PGP262195:PGU262195 OWT262195:OWY262195 OMX262195:ONC262195 ODB262195:ODG262195 NTF262195:NTK262195 NJJ262195:NJO262195 MZN262195:MZS262195 MPR262195:MPW262195 MFV262195:MGA262195 LVZ262195:LWE262195 LMD262195:LMI262195 LCH262195:LCM262195 KSL262195:KSQ262195 KIP262195:KIU262195 JYT262195:JYY262195 JOX262195:JPC262195 JFB262195:JFG262195 IVF262195:IVK262195 ILJ262195:ILO262195 IBN262195:IBS262195 HRR262195:HRW262195 HHV262195:HIA262195 GXZ262195:GYE262195 GOD262195:GOI262195 GEH262195:GEM262195 FUL262195:FUQ262195 FKP262195:FKU262195 FAT262195:FAY262195 EQX262195:ERC262195 EHB262195:EHG262195 DXF262195:DXK262195 DNJ262195:DNO262195 DDN262195:DDS262195 CTR262195:CTW262195 CJV262195:CKA262195 BZZ262195:CAE262195 BQD262195:BQI262195 BGH262195:BGM262195 AWL262195:AWQ262195 AMP262195:AMU262195 ACT262195:ACY262195 SX262195:TC262195 JB262195:JG262195 F262195:K262195 WVN196659:WVS196659 WLR196659:WLW196659 WBV196659:WCA196659 VRZ196659:VSE196659 VID196659:VII196659 UYH196659:UYM196659 UOL196659:UOQ196659 UEP196659:UEU196659 TUT196659:TUY196659 TKX196659:TLC196659 TBB196659:TBG196659 SRF196659:SRK196659 SHJ196659:SHO196659 RXN196659:RXS196659 RNR196659:RNW196659 RDV196659:REA196659 QTZ196659:QUE196659 QKD196659:QKI196659 QAH196659:QAM196659 PQL196659:PQQ196659 PGP196659:PGU196659 OWT196659:OWY196659 OMX196659:ONC196659 ODB196659:ODG196659 NTF196659:NTK196659 NJJ196659:NJO196659 MZN196659:MZS196659 MPR196659:MPW196659 MFV196659:MGA196659 LVZ196659:LWE196659 LMD196659:LMI196659 LCH196659:LCM196659 KSL196659:KSQ196659 KIP196659:KIU196659 JYT196659:JYY196659 JOX196659:JPC196659 JFB196659:JFG196659 IVF196659:IVK196659 ILJ196659:ILO196659 IBN196659:IBS196659 HRR196659:HRW196659 HHV196659:HIA196659 GXZ196659:GYE196659 GOD196659:GOI196659 GEH196659:GEM196659 FUL196659:FUQ196659 FKP196659:FKU196659 FAT196659:FAY196659 EQX196659:ERC196659 EHB196659:EHG196659 DXF196659:DXK196659 DNJ196659:DNO196659 DDN196659:DDS196659 CTR196659:CTW196659 CJV196659:CKA196659 BZZ196659:CAE196659 BQD196659:BQI196659 BGH196659:BGM196659 AWL196659:AWQ196659 AMP196659:AMU196659 ACT196659:ACY196659 SX196659:TC196659 JB196659:JG196659 F196659:K196659 WVN131123:WVS131123 WLR131123:WLW131123 WBV131123:WCA131123 VRZ131123:VSE131123 VID131123:VII131123 UYH131123:UYM131123 UOL131123:UOQ131123 UEP131123:UEU131123 TUT131123:TUY131123 TKX131123:TLC131123 TBB131123:TBG131123 SRF131123:SRK131123 SHJ131123:SHO131123 RXN131123:RXS131123 RNR131123:RNW131123 RDV131123:REA131123 QTZ131123:QUE131123 QKD131123:QKI131123 QAH131123:QAM131123 PQL131123:PQQ131123 PGP131123:PGU131123 OWT131123:OWY131123 OMX131123:ONC131123 ODB131123:ODG131123 NTF131123:NTK131123 NJJ131123:NJO131123 MZN131123:MZS131123 MPR131123:MPW131123 MFV131123:MGA131123 LVZ131123:LWE131123 LMD131123:LMI131123 LCH131123:LCM131123 KSL131123:KSQ131123 KIP131123:KIU131123 JYT131123:JYY131123 JOX131123:JPC131123 JFB131123:JFG131123 IVF131123:IVK131123 ILJ131123:ILO131123 IBN131123:IBS131123 HRR131123:HRW131123 HHV131123:HIA131123 GXZ131123:GYE131123 GOD131123:GOI131123 GEH131123:GEM131123 FUL131123:FUQ131123 FKP131123:FKU131123 FAT131123:FAY131123 EQX131123:ERC131123 EHB131123:EHG131123 DXF131123:DXK131123 DNJ131123:DNO131123 DDN131123:DDS131123 CTR131123:CTW131123 CJV131123:CKA131123 BZZ131123:CAE131123 BQD131123:BQI131123 BGH131123:BGM131123 AWL131123:AWQ131123 AMP131123:AMU131123 ACT131123:ACY131123 SX131123:TC131123 JB131123:JG131123 F131123:K131123 WVN65587:WVS65587 WLR65587:WLW65587 WBV65587:WCA65587 VRZ65587:VSE65587 VID65587:VII65587 UYH65587:UYM65587 UOL65587:UOQ65587 UEP65587:UEU65587 TUT65587:TUY65587 TKX65587:TLC65587 TBB65587:TBG65587 SRF65587:SRK65587 SHJ65587:SHO65587 RXN65587:RXS65587 RNR65587:RNW65587 RDV65587:REA65587 QTZ65587:QUE65587 QKD65587:QKI65587 QAH65587:QAM65587 PQL65587:PQQ65587 PGP65587:PGU65587 OWT65587:OWY65587 OMX65587:ONC65587 ODB65587:ODG65587 NTF65587:NTK65587 NJJ65587:NJO65587 MZN65587:MZS65587 MPR65587:MPW65587 MFV65587:MGA65587 LVZ65587:LWE65587 LMD65587:LMI65587 LCH65587:LCM65587 KSL65587:KSQ65587 KIP65587:KIU65587 JYT65587:JYY65587 JOX65587:JPC65587 JFB65587:JFG65587 IVF65587:IVK65587 ILJ65587:ILO65587 IBN65587:IBS65587 HRR65587:HRW65587 HHV65587:HIA65587 GXZ65587:GYE65587 GOD65587:GOI65587 GEH65587:GEM65587 FUL65587:FUQ65587 FKP65587:FKU65587 FAT65587:FAY65587 EQX65587:ERC65587 EHB65587:EHG65587 DXF65587:DXK65587 DNJ65587:DNO65587 DDN65587:DDS65587 CTR65587:CTW65587 CJV65587:CKA65587 BZZ65587:CAE65587 BQD65587:BQI65587 BGH65587:BGM65587 AWL65587:AWQ65587 AMP65587:AMU65587 ACT65587:ACY65587 SX65587:TC65587 JB65587:JG65587 F65587:K65587 WVN41:WVS41 WLR41:WLW41 WBV41:WCA41 VRZ41:VSE41 VID41:VII41 UYH41:UYM41 UOL41:UOQ41 UEP41:UEU41 TUT41:TUY41 TKX41:TLC41 TBB41:TBG41 SRF41:SRK41 SHJ41:SHO41 RXN41:RXS41 RNR41:RNW41 RDV41:REA41 QTZ41:QUE41 QKD41:QKI41 QAH41:QAM41 PQL41:PQQ41 PGP41:PGU41 OWT41:OWY41 OMX41:ONC41 ODB41:ODG41 NTF41:NTK41 NJJ41:NJO41 MZN41:MZS41 MPR41:MPW41 MFV41:MGA41 LVZ41:LWE41 LMD41:LMI41 LCH41:LCM41 KSL41:KSQ41 KIP41:KIU41 JYT41:JYY41 JOX41:JPC41 JFB41:JFG41 IVF41:IVK41 ILJ41:ILO41 IBN41:IBS41 HRR41:HRW41 HHV41:HIA41 GXZ41:GYE41 GOD41:GOI41 GEH41:GEM41 FUL41:FUQ41 FKP41:FKU41 FAT41:FAY41 EQX41:ERC41 EHB41:EHG41 DXF41:DXK41 DNJ41:DNO41 DDN41:DDS41 CTR41:CTW41 CJV41:CKA41 BZZ41:CAE41 BQD41:BQI41 BGH41:BGM41 AWL41:AWQ41 AMP41:AMU41 ACT41:ACY41 SX41:TC41 JB41:JG41">
      <formula1>$G$178:$G$181</formula1>
    </dataValidation>
    <dataValidation type="list" allowBlank="1" showInputMessage="1" showErrorMessage="1" sqref="F48:K48 WVN983100:WVS983100 WLR983100:WLW983100 WBV983100:WCA983100 VRZ983100:VSE983100 VID983100:VII983100 UYH983100:UYM983100 UOL983100:UOQ983100 UEP983100:UEU983100 TUT983100:TUY983100 TKX983100:TLC983100 TBB983100:TBG983100 SRF983100:SRK983100 SHJ983100:SHO983100 RXN983100:RXS983100 RNR983100:RNW983100 RDV983100:REA983100 QTZ983100:QUE983100 QKD983100:QKI983100 QAH983100:QAM983100 PQL983100:PQQ983100 PGP983100:PGU983100 OWT983100:OWY983100 OMX983100:ONC983100 ODB983100:ODG983100 NTF983100:NTK983100 NJJ983100:NJO983100 MZN983100:MZS983100 MPR983100:MPW983100 MFV983100:MGA983100 LVZ983100:LWE983100 LMD983100:LMI983100 LCH983100:LCM983100 KSL983100:KSQ983100 KIP983100:KIU983100 JYT983100:JYY983100 JOX983100:JPC983100 JFB983100:JFG983100 IVF983100:IVK983100 ILJ983100:ILO983100 IBN983100:IBS983100 HRR983100:HRW983100 HHV983100:HIA983100 GXZ983100:GYE983100 GOD983100:GOI983100 GEH983100:GEM983100 FUL983100:FUQ983100 FKP983100:FKU983100 FAT983100:FAY983100 EQX983100:ERC983100 EHB983100:EHG983100 DXF983100:DXK983100 DNJ983100:DNO983100 DDN983100:DDS983100 CTR983100:CTW983100 CJV983100:CKA983100 BZZ983100:CAE983100 BQD983100:BQI983100 BGH983100:BGM983100 AWL983100:AWQ983100 AMP983100:AMU983100 ACT983100:ACY983100 SX983100:TC983100 JB983100:JG983100 F983100:K983100 WVN917564:WVS917564 WLR917564:WLW917564 WBV917564:WCA917564 VRZ917564:VSE917564 VID917564:VII917564 UYH917564:UYM917564 UOL917564:UOQ917564 UEP917564:UEU917564 TUT917564:TUY917564 TKX917564:TLC917564 TBB917564:TBG917564 SRF917564:SRK917564 SHJ917564:SHO917564 RXN917564:RXS917564 RNR917564:RNW917564 RDV917564:REA917564 QTZ917564:QUE917564 QKD917564:QKI917564 QAH917564:QAM917564 PQL917564:PQQ917564 PGP917564:PGU917564 OWT917564:OWY917564 OMX917564:ONC917564 ODB917564:ODG917564 NTF917564:NTK917564 NJJ917564:NJO917564 MZN917564:MZS917564 MPR917564:MPW917564 MFV917564:MGA917564 LVZ917564:LWE917564 LMD917564:LMI917564 LCH917564:LCM917564 KSL917564:KSQ917564 KIP917564:KIU917564 JYT917564:JYY917564 JOX917564:JPC917564 JFB917564:JFG917564 IVF917564:IVK917564 ILJ917564:ILO917564 IBN917564:IBS917564 HRR917564:HRW917564 HHV917564:HIA917564 GXZ917564:GYE917564 GOD917564:GOI917564 GEH917564:GEM917564 FUL917564:FUQ917564 FKP917564:FKU917564 FAT917564:FAY917564 EQX917564:ERC917564 EHB917564:EHG917564 DXF917564:DXK917564 DNJ917564:DNO917564 DDN917564:DDS917564 CTR917564:CTW917564 CJV917564:CKA917564 BZZ917564:CAE917564 BQD917564:BQI917564 BGH917564:BGM917564 AWL917564:AWQ917564 AMP917564:AMU917564 ACT917564:ACY917564 SX917564:TC917564 JB917564:JG917564 F917564:K917564 WVN852028:WVS852028 WLR852028:WLW852028 WBV852028:WCA852028 VRZ852028:VSE852028 VID852028:VII852028 UYH852028:UYM852028 UOL852028:UOQ852028 UEP852028:UEU852028 TUT852028:TUY852028 TKX852028:TLC852028 TBB852028:TBG852028 SRF852028:SRK852028 SHJ852028:SHO852028 RXN852028:RXS852028 RNR852028:RNW852028 RDV852028:REA852028 QTZ852028:QUE852028 QKD852028:QKI852028 QAH852028:QAM852028 PQL852028:PQQ852028 PGP852028:PGU852028 OWT852028:OWY852028 OMX852028:ONC852028 ODB852028:ODG852028 NTF852028:NTK852028 NJJ852028:NJO852028 MZN852028:MZS852028 MPR852028:MPW852028 MFV852028:MGA852028 LVZ852028:LWE852028 LMD852028:LMI852028 LCH852028:LCM852028 KSL852028:KSQ852028 KIP852028:KIU852028 JYT852028:JYY852028 JOX852028:JPC852028 JFB852028:JFG852028 IVF852028:IVK852028 ILJ852028:ILO852028 IBN852028:IBS852028 HRR852028:HRW852028 HHV852028:HIA852028 GXZ852028:GYE852028 GOD852028:GOI852028 GEH852028:GEM852028 FUL852028:FUQ852028 FKP852028:FKU852028 FAT852028:FAY852028 EQX852028:ERC852028 EHB852028:EHG852028 DXF852028:DXK852028 DNJ852028:DNO852028 DDN852028:DDS852028 CTR852028:CTW852028 CJV852028:CKA852028 BZZ852028:CAE852028 BQD852028:BQI852028 BGH852028:BGM852028 AWL852028:AWQ852028 AMP852028:AMU852028 ACT852028:ACY852028 SX852028:TC852028 JB852028:JG852028 F852028:K852028 WVN786492:WVS786492 WLR786492:WLW786492 WBV786492:WCA786492 VRZ786492:VSE786492 VID786492:VII786492 UYH786492:UYM786492 UOL786492:UOQ786492 UEP786492:UEU786492 TUT786492:TUY786492 TKX786492:TLC786492 TBB786492:TBG786492 SRF786492:SRK786492 SHJ786492:SHO786492 RXN786492:RXS786492 RNR786492:RNW786492 RDV786492:REA786492 QTZ786492:QUE786492 QKD786492:QKI786492 QAH786492:QAM786492 PQL786492:PQQ786492 PGP786492:PGU786492 OWT786492:OWY786492 OMX786492:ONC786492 ODB786492:ODG786492 NTF786492:NTK786492 NJJ786492:NJO786492 MZN786492:MZS786492 MPR786492:MPW786492 MFV786492:MGA786492 LVZ786492:LWE786492 LMD786492:LMI786492 LCH786492:LCM786492 KSL786492:KSQ786492 KIP786492:KIU786492 JYT786492:JYY786492 JOX786492:JPC786492 JFB786492:JFG786492 IVF786492:IVK786492 ILJ786492:ILO786492 IBN786492:IBS786492 HRR786492:HRW786492 HHV786492:HIA786492 GXZ786492:GYE786492 GOD786492:GOI786492 GEH786492:GEM786492 FUL786492:FUQ786492 FKP786492:FKU786492 FAT786492:FAY786492 EQX786492:ERC786492 EHB786492:EHG786492 DXF786492:DXK786492 DNJ786492:DNO786492 DDN786492:DDS786492 CTR786492:CTW786492 CJV786492:CKA786492 BZZ786492:CAE786492 BQD786492:BQI786492 BGH786492:BGM786492 AWL786492:AWQ786492 AMP786492:AMU786492 ACT786492:ACY786492 SX786492:TC786492 JB786492:JG786492 F786492:K786492 WVN720956:WVS720956 WLR720956:WLW720956 WBV720956:WCA720956 VRZ720956:VSE720956 VID720956:VII720956 UYH720956:UYM720956 UOL720956:UOQ720956 UEP720956:UEU720956 TUT720956:TUY720956 TKX720956:TLC720956 TBB720956:TBG720956 SRF720956:SRK720956 SHJ720956:SHO720956 RXN720956:RXS720956 RNR720956:RNW720956 RDV720956:REA720956 QTZ720956:QUE720956 QKD720956:QKI720956 QAH720956:QAM720956 PQL720956:PQQ720956 PGP720956:PGU720956 OWT720956:OWY720956 OMX720956:ONC720956 ODB720956:ODG720956 NTF720956:NTK720956 NJJ720956:NJO720956 MZN720956:MZS720956 MPR720956:MPW720956 MFV720956:MGA720956 LVZ720956:LWE720956 LMD720956:LMI720956 LCH720956:LCM720956 KSL720956:KSQ720956 KIP720956:KIU720956 JYT720956:JYY720956 JOX720956:JPC720956 JFB720956:JFG720956 IVF720956:IVK720956 ILJ720956:ILO720956 IBN720956:IBS720956 HRR720956:HRW720956 HHV720956:HIA720956 GXZ720956:GYE720956 GOD720956:GOI720956 GEH720956:GEM720956 FUL720956:FUQ720956 FKP720956:FKU720956 FAT720956:FAY720956 EQX720956:ERC720956 EHB720956:EHG720956 DXF720956:DXK720956 DNJ720956:DNO720956 DDN720956:DDS720956 CTR720956:CTW720956 CJV720956:CKA720956 BZZ720956:CAE720956 BQD720956:BQI720956 BGH720956:BGM720956 AWL720956:AWQ720956 AMP720956:AMU720956 ACT720956:ACY720956 SX720956:TC720956 JB720956:JG720956 F720956:K720956 WVN655420:WVS655420 WLR655420:WLW655420 WBV655420:WCA655420 VRZ655420:VSE655420 VID655420:VII655420 UYH655420:UYM655420 UOL655420:UOQ655420 UEP655420:UEU655420 TUT655420:TUY655420 TKX655420:TLC655420 TBB655420:TBG655420 SRF655420:SRK655420 SHJ655420:SHO655420 RXN655420:RXS655420 RNR655420:RNW655420 RDV655420:REA655420 QTZ655420:QUE655420 QKD655420:QKI655420 QAH655420:QAM655420 PQL655420:PQQ655420 PGP655420:PGU655420 OWT655420:OWY655420 OMX655420:ONC655420 ODB655420:ODG655420 NTF655420:NTK655420 NJJ655420:NJO655420 MZN655420:MZS655420 MPR655420:MPW655420 MFV655420:MGA655420 LVZ655420:LWE655420 LMD655420:LMI655420 LCH655420:LCM655420 KSL655420:KSQ655420 KIP655420:KIU655420 JYT655420:JYY655420 JOX655420:JPC655420 JFB655420:JFG655420 IVF655420:IVK655420 ILJ655420:ILO655420 IBN655420:IBS655420 HRR655420:HRW655420 HHV655420:HIA655420 GXZ655420:GYE655420 GOD655420:GOI655420 GEH655420:GEM655420 FUL655420:FUQ655420 FKP655420:FKU655420 FAT655420:FAY655420 EQX655420:ERC655420 EHB655420:EHG655420 DXF655420:DXK655420 DNJ655420:DNO655420 DDN655420:DDS655420 CTR655420:CTW655420 CJV655420:CKA655420 BZZ655420:CAE655420 BQD655420:BQI655420 BGH655420:BGM655420 AWL655420:AWQ655420 AMP655420:AMU655420 ACT655420:ACY655420 SX655420:TC655420 JB655420:JG655420 F655420:K655420 WVN589884:WVS589884 WLR589884:WLW589884 WBV589884:WCA589884 VRZ589884:VSE589884 VID589884:VII589884 UYH589884:UYM589884 UOL589884:UOQ589884 UEP589884:UEU589884 TUT589884:TUY589884 TKX589884:TLC589884 TBB589884:TBG589884 SRF589884:SRK589884 SHJ589884:SHO589884 RXN589884:RXS589884 RNR589884:RNW589884 RDV589884:REA589884 QTZ589884:QUE589884 QKD589884:QKI589884 QAH589884:QAM589884 PQL589884:PQQ589884 PGP589884:PGU589884 OWT589884:OWY589884 OMX589884:ONC589884 ODB589884:ODG589884 NTF589884:NTK589884 NJJ589884:NJO589884 MZN589884:MZS589884 MPR589884:MPW589884 MFV589884:MGA589884 LVZ589884:LWE589884 LMD589884:LMI589884 LCH589884:LCM589884 KSL589884:KSQ589884 KIP589884:KIU589884 JYT589884:JYY589884 JOX589884:JPC589884 JFB589884:JFG589884 IVF589884:IVK589884 ILJ589884:ILO589884 IBN589884:IBS589884 HRR589884:HRW589884 HHV589884:HIA589884 GXZ589884:GYE589884 GOD589884:GOI589884 GEH589884:GEM589884 FUL589884:FUQ589884 FKP589884:FKU589884 FAT589884:FAY589884 EQX589884:ERC589884 EHB589884:EHG589884 DXF589884:DXK589884 DNJ589884:DNO589884 DDN589884:DDS589884 CTR589884:CTW589884 CJV589884:CKA589884 BZZ589884:CAE589884 BQD589884:BQI589884 BGH589884:BGM589884 AWL589884:AWQ589884 AMP589884:AMU589884 ACT589884:ACY589884 SX589884:TC589884 JB589884:JG589884 F589884:K589884 WVN524348:WVS524348 WLR524348:WLW524348 WBV524348:WCA524348 VRZ524348:VSE524348 VID524348:VII524348 UYH524348:UYM524348 UOL524348:UOQ524348 UEP524348:UEU524348 TUT524348:TUY524348 TKX524348:TLC524348 TBB524348:TBG524348 SRF524348:SRK524348 SHJ524348:SHO524348 RXN524348:RXS524348 RNR524348:RNW524348 RDV524348:REA524348 QTZ524348:QUE524348 QKD524348:QKI524348 QAH524348:QAM524348 PQL524348:PQQ524348 PGP524348:PGU524348 OWT524348:OWY524348 OMX524348:ONC524348 ODB524348:ODG524348 NTF524348:NTK524348 NJJ524348:NJO524348 MZN524348:MZS524348 MPR524348:MPW524348 MFV524348:MGA524348 LVZ524348:LWE524348 LMD524348:LMI524348 LCH524348:LCM524348 KSL524348:KSQ524348 KIP524348:KIU524348 JYT524348:JYY524348 JOX524348:JPC524348 JFB524348:JFG524348 IVF524348:IVK524348 ILJ524348:ILO524348 IBN524348:IBS524348 HRR524348:HRW524348 HHV524348:HIA524348 GXZ524348:GYE524348 GOD524348:GOI524348 GEH524348:GEM524348 FUL524348:FUQ524348 FKP524348:FKU524348 FAT524348:FAY524348 EQX524348:ERC524348 EHB524348:EHG524348 DXF524348:DXK524348 DNJ524348:DNO524348 DDN524348:DDS524348 CTR524348:CTW524348 CJV524348:CKA524348 BZZ524348:CAE524348 BQD524348:BQI524348 BGH524348:BGM524348 AWL524348:AWQ524348 AMP524348:AMU524348 ACT524348:ACY524348 SX524348:TC524348 JB524348:JG524348 F524348:K524348 WVN458812:WVS458812 WLR458812:WLW458812 WBV458812:WCA458812 VRZ458812:VSE458812 VID458812:VII458812 UYH458812:UYM458812 UOL458812:UOQ458812 UEP458812:UEU458812 TUT458812:TUY458812 TKX458812:TLC458812 TBB458812:TBG458812 SRF458812:SRK458812 SHJ458812:SHO458812 RXN458812:RXS458812 RNR458812:RNW458812 RDV458812:REA458812 QTZ458812:QUE458812 QKD458812:QKI458812 QAH458812:QAM458812 PQL458812:PQQ458812 PGP458812:PGU458812 OWT458812:OWY458812 OMX458812:ONC458812 ODB458812:ODG458812 NTF458812:NTK458812 NJJ458812:NJO458812 MZN458812:MZS458812 MPR458812:MPW458812 MFV458812:MGA458812 LVZ458812:LWE458812 LMD458812:LMI458812 LCH458812:LCM458812 KSL458812:KSQ458812 KIP458812:KIU458812 JYT458812:JYY458812 JOX458812:JPC458812 JFB458812:JFG458812 IVF458812:IVK458812 ILJ458812:ILO458812 IBN458812:IBS458812 HRR458812:HRW458812 HHV458812:HIA458812 GXZ458812:GYE458812 GOD458812:GOI458812 GEH458812:GEM458812 FUL458812:FUQ458812 FKP458812:FKU458812 FAT458812:FAY458812 EQX458812:ERC458812 EHB458812:EHG458812 DXF458812:DXK458812 DNJ458812:DNO458812 DDN458812:DDS458812 CTR458812:CTW458812 CJV458812:CKA458812 BZZ458812:CAE458812 BQD458812:BQI458812 BGH458812:BGM458812 AWL458812:AWQ458812 AMP458812:AMU458812 ACT458812:ACY458812 SX458812:TC458812 JB458812:JG458812 F458812:K458812 WVN393276:WVS393276 WLR393276:WLW393276 WBV393276:WCA393276 VRZ393276:VSE393276 VID393276:VII393276 UYH393276:UYM393276 UOL393276:UOQ393276 UEP393276:UEU393276 TUT393276:TUY393276 TKX393276:TLC393276 TBB393276:TBG393276 SRF393276:SRK393276 SHJ393276:SHO393276 RXN393276:RXS393276 RNR393276:RNW393276 RDV393276:REA393276 QTZ393276:QUE393276 QKD393276:QKI393276 QAH393276:QAM393276 PQL393276:PQQ393276 PGP393276:PGU393276 OWT393276:OWY393276 OMX393276:ONC393276 ODB393276:ODG393276 NTF393276:NTK393276 NJJ393276:NJO393276 MZN393276:MZS393276 MPR393276:MPW393276 MFV393276:MGA393276 LVZ393276:LWE393276 LMD393276:LMI393276 LCH393276:LCM393276 KSL393276:KSQ393276 KIP393276:KIU393276 JYT393276:JYY393276 JOX393276:JPC393276 JFB393276:JFG393276 IVF393276:IVK393276 ILJ393276:ILO393276 IBN393276:IBS393276 HRR393276:HRW393276 HHV393276:HIA393276 GXZ393276:GYE393276 GOD393276:GOI393276 GEH393276:GEM393276 FUL393276:FUQ393276 FKP393276:FKU393276 FAT393276:FAY393276 EQX393276:ERC393276 EHB393276:EHG393276 DXF393276:DXK393276 DNJ393276:DNO393276 DDN393276:DDS393276 CTR393276:CTW393276 CJV393276:CKA393276 BZZ393276:CAE393276 BQD393276:BQI393276 BGH393276:BGM393276 AWL393276:AWQ393276 AMP393276:AMU393276 ACT393276:ACY393276 SX393276:TC393276 JB393276:JG393276 F393276:K393276 WVN327740:WVS327740 WLR327740:WLW327740 WBV327740:WCA327740 VRZ327740:VSE327740 VID327740:VII327740 UYH327740:UYM327740 UOL327740:UOQ327740 UEP327740:UEU327740 TUT327740:TUY327740 TKX327740:TLC327740 TBB327740:TBG327740 SRF327740:SRK327740 SHJ327740:SHO327740 RXN327740:RXS327740 RNR327740:RNW327740 RDV327740:REA327740 QTZ327740:QUE327740 QKD327740:QKI327740 QAH327740:QAM327740 PQL327740:PQQ327740 PGP327740:PGU327740 OWT327740:OWY327740 OMX327740:ONC327740 ODB327740:ODG327740 NTF327740:NTK327740 NJJ327740:NJO327740 MZN327740:MZS327740 MPR327740:MPW327740 MFV327740:MGA327740 LVZ327740:LWE327740 LMD327740:LMI327740 LCH327740:LCM327740 KSL327740:KSQ327740 KIP327740:KIU327740 JYT327740:JYY327740 JOX327740:JPC327740 JFB327740:JFG327740 IVF327740:IVK327740 ILJ327740:ILO327740 IBN327740:IBS327740 HRR327740:HRW327740 HHV327740:HIA327740 GXZ327740:GYE327740 GOD327740:GOI327740 GEH327740:GEM327740 FUL327740:FUQ327740 FKP327740:FKU327740 FAT327740:FAY327740 EQX327740:ERC327740 EHB327740:EHG327740 DXF327740:DXK327740 DNJ327740:DNO327740 DDN327740:DDS327740 CTR327740:CTW327740 CJV327740:CKA327740 BZZ327740:CAE327740 BQD327740:BQI327740 BGH327740:BGM327740 AWL327740:AWQ327740 AMP327740:AMU327740 ACT327740:ACY327740 SX327740:TC327740 JB327740:JG327740 F327740:K327740 WVN262204:WVS262204 WLR262204:WLW262204 WBV262204:WCA262204 VRZ262204:VSE262204 VID262204:VII262204 UYH262204:UYM262204 UOL262204:UOQ262204 UEP262204:UEU262204 TUT262204:TUY262204 TKX262204:TLC262204 TBB262204:TBG262204 SRF262204:SRK262204 SHJ262204:SHO262204 RXN262204:RXS262204 RNR262204:RNW262204 RDV262204:REA262204 QTZ262204:QUE262204 QKD262204:QKI262204 QAH262204:QAM262204 PQL262204:PQQ262204 PGP262204:PGU262204 OWT262204:OWY262204 OMX262204:ONC262204 ODB262204:ODG262204 NTF262204:NTK262204 NJJ262204:NJO262204 MZN262204:MZS262204 MPR262204:MPW262204 MFV262204:MGA262204 LVZ262204:LWE262204 LMD262204:LMI262204 LCH262204:LCM262204 KSL262204:KSQ262204 KIP262204:KIU262204 JYT262204:JYY262204 JOX262204:JPC262204 JFB262204:JFG262204 IVF262204:IVK262204 ILJ262204:ILO262204 IBN262204:IBS262204 HRR262204:HRW262204 HHV262204:HIA262204 GXZ262204:GYE262204 GOD262204:GOI262204 GEH262204:GEM262204 FUL262204:FUQ262204 FKP262204:FKU262204 FAT262204:FAY262204 EQX262204:ERC262204 EHB262204:EHG262204 DXF262204:DXK262204 DNJ262204:DNO262204 DDN262204:DDS262204 CTR262204:CTW262204 CJV262204:CKA262204 BZZ262204:CAE262204 BQD262204:BQI262204 BGH262204:BGM262204 AWL262204:AWQ262204 AMP262204:AMU262204 ACT262204:ACY262204 SX262204:TC262204 JB262204:JG262204 F262204:K262204 WVN196668:WVS196668 WLR196668:WLW196668 WBV196668:WCA196668 VRZ196668:VSE196668 VID196668:VII196668 UYH196668:UYM196668 UOL196668:UOQ196668 UEP196668:UEU196668 TUT196668:TUY196668 TKX196668:TLC196668 TBB196668:TBG196668 SRF196668:SRK196668 SHJ196668:SHO196668 RXN196668:RXS196668 RNR196668:RNW196668 RDV196668:REA196668 QTZ196668:QUE196668 QKD196668:QKI196668 QAH196668:QAM196668 PQL196668:PQQ196668 PGP196668:PGU196668 OWT196668:OWY196668 OMX196668:ONC196668 ODB196668:ODG196668 NTF196668:NTK196668 NJJ196668:NJO196668 MZN196668:MZS196668 MPR196668:MPW196668 MFV196668:MGA196668 LVZ196668:LWE196668 LMD196668:LMI196668 LCH196668:LCM196668 KSL196668:KSQ196668 KIP196668:KIU196668 JYT196668:JYY196668 JOX196668:JPC196668 JFB196668:JFG196668 IVF196668:IVK196668 ILJ196668:ILO196668 IBN196668:IBS196668 HRR196668:HRW196668 HHV196668:HIA196668 GXZ196668:GYE196668 GOD196668:GOI196668 GEH196668:GEM196668 FUL196668:FUQ196668 FKP196668:FKU196668 FAT196668:FAY196668 EQX196668:ERC196668 EHB196668:EHG196668 DXF196668:DXK196668 DNJ196668:DNO196668 DDN196668:DDS196668 CTR196668:CTW196668 CJV196668:CKA196668 BZZ196668:CAE196668 BQD196668:BQI196668 BGH196668:BGM196668 AWL196668:AWQ196668 AMP196668:AMU196668 ACT196668:ACY196668 SX196668:TC196668 JB196668:JG196668 F196668:K196668 WVN131132:WVS131132 WLR131132:WLW131132 WBV131132:WCA131132 VRZ131132:VSE131132 VID131132:VII131132 UYH131132:UYM131132 UOL131132:UOQ131132 UEP131132:UEU131132 TUT131132:TUY131132 TKX131132:TLC131132 TBB131132:TBG131132 SRF131132:SRK131132 SHJ131132:SHO131132 RXN131132:RXS131132 RNR131132:RNW131132 RDV131132:REA131132 QTZ131132:QUE131132 QKD131132:QKI131132 QAH131132:QAM131132 PQL131132:PQQ131132 PGP131132:PGU131132 OWT131132:OWY131132 OMX131132:ONC131132 ODB131132:ODG131132 NTF131132:NTK131132 NJJ131132:NJO131132 MZN131132:MZS131132 MPR131132:MPW131132 MFV131132:MGA131132 LVZ131132:LWE131132 LMD131132:LMI131132 LCH131132:LCM131132 KSL131132:KSQ131132 KIP131132:KIU131132 JYT131132:JYY131132 JOX131132:JPC131132 JFB131132:JFG131132 IVF131132:IVK131132 ILJ131132:ILO131132 IBN131132:IBS131132 HRR131132:HRW131132 HHV131132:HIA131132 GXZ131132:GYE131132 GOD131132:GOI131132 GEH131132:GEM131132 FUL131132:FUQ131132 FKP131132:FKU131132 FAT131132:FAY131132 EQX131132:ERC131132 EHB131132:EHG131132 DXF131132:DXK131132 DNJ131132:DNO131132 DDN131132:DDS131132 CTR131132:CTW131132 CJV131132:CKA131132 BZZ131132:CAE131132 BQD131132:BQI131132 BGH131132:BGM131132 AWL131132:AWQ131132 AMP131132:AMU131132 ACT131132:ACY131132 SX131132:TC131132 JB131132:JG131132 F131132:K131132 WVN65596:WVS65596 WLR65596:WLW65596 WBV65596:WCA65596 VRZ65596:VSE65596 VID65596:VII65596 UYH65596:UYM65596 UOL65596:UOQ65596 UEP65596:UEU65596 TUT65596:TUY65596 TKX65596:TLC65596 TBB65596:TBG65596 SRF65596:SRK65596 SHJ65596:SHO65596 RXN65596:RXS65596 RNR65596:RNW65596 RDV65596:REA65596 QTZ65596:QUE65596 QKD65596:QKI65596 QAH65596:QAM65596 PQL65596:PQQ65596 PGP65596:PGU65596 OWT65596:OWY65596 OMX65596:ONC65596 ODB65596:ODG65596 NTF65596:NTK65596 NJJ65596:NJO65596 MZN65596:MZS65596 MPR65596:MPW65596 MFV65596:MGA65596 LVZ65596:LWE65596 LMD65596:LMI65596 LCH65596:LCM65596 KSL65596:KSQ65596 KIP65596:KIU65596 JYT65596:JYY65596 JOX65596:JPC65596 JFB65596:JFG65596 IVF65596:IVK65596 ILJ65596:ILO65596 IBN65596:IBS65596 HRR65596:HRW65596 HHV65596:HIA65596 GXZ65596:GYE65596 GOD65596:GOI65596 GEH65596:GEM65596 FUL65596:FUQ65596 FKP65596:FKU65596 FAT65596:FAY65596 EQX65596:ERC65596 EHB65596:EHG65596 DXF65596:DXK65596 DNJ65596:DNO65596 DDN65596:DDS65596 CTR65596:CTW65596 CJV65596:CKA65596 BZZ65596:CAE65596 BQD65596:BQI65596 BGH65596:BGM65596 AWL65596:AWQ65596 AMP65596:AMU65596 ACT65596:ACY65596 SX65596:TC65596 JB65596:JG65596 F65596:K65596 WVN48:WVS48 WLR48:WLW48 WBV48:WCA48 VRZ48:VSE48 VID48:VII48 UYH48:UYM48 UOL48:UOQ48 UEP48:UEU48 TUT48:TUY48 TKX48:TLC48 TBB48:TBG48 SRF48:SRK48 SHJ48:SHO48 RXN48:RXS48 RNR48:RNW48 RDV48:REA48 QTZ48:QUE48 QKD48:QKI48 QAH48:QAM48 PQL48:PQQ48 PGP48:PGU48 OWT48:OWY48 OMX48:ONC48 ODB48:ODG48 NTF48:NTK48 NJJ48:NJO48 MZN48:MZS48 MPR48:MPW48 MFV48:MGA48 LVZ48:LWE48 LMD48:LMI48 LCH48:LCM48 KSL48:KSQ48 KIP48:KIU48 JYT48:JYY48 JOX48:JPC48 JFB48:JFG48 IVF48:IVK48 ILJ48:ILO48 IBN48:IBS48 HRR48:HRW48 HHV48:HIA48 GXZ48:GYE48 GOD48:GOI48 GEH48:GEM48 FUL48:FUQ48 FKP48:FKU48 FAT48:FAY48 EQX48:ERC48 EHB48:EHG48 DXF48:DXK48 DNJ48:DNO48 DDN48:DDS48 CTR48:CTW48 CJV48:CKA48 BZZ48:CAE48 BQD48:BQI48 BGH48:BGM48 AWL48:AWQ48 AMP48:AMU48 ACT48:ACY48 SX48:TC48 JB48:JG48">
      <formula1>$B$130:$B$134</formula1>
    </dataValidation>
    <dataValidation type="list" allowBlank="1" showInputMessage="1" showErrorMessage="1" sqref="WVN983102:WVS983102 F50:K50 WLR983102:WLW983102 WBV983102:WCA983102 VRZ983102:VSE983102 VID983102:VII983102 UYH983102:UYM983102 UOL983102:UOQ983102 UEP983102:UEU983102 TUT983102:TUY983102 TKX983102:TLC983102 TBB983102:TBG983102 SRF983102:SRK983102 SHJ983102:SHO983102 RXN983102:RXS983102 RNR983102:RNW983102 RDV983102:REA983102 QTZ983102:QUE983102 QKD983102:QKI983102 QAH983102:QAM983102 PQL983102:PQQ983102 PGP983102:PGU983102 OWT983102:OWY983102 OMX983102:ONC983102 ODB983102:ODG983102 NTF983102:NTK983102 NJJ983102:NJO983102 MZN983102:MZS983102 MPR983102:MPW983102 MFV983102:MGA983102 LVZ983102:LWE983102 LMD983102:LMI983102 LCH983102:LCM983102 KSL983102:KSQ983102 KIP983102:KIU983102 JYT983102:JYY983102 JOX983102:JPC983102 JFB983102:JFG983102 IVF983102:IVK983102 ILJ983102:ILO983102 IBN983102:IBS983102 HRR983102:HRW983102 HHV983102:HIA983102 GXZ983102:GYE983102 GOD983102:GOI983102 GEH983102:GEM983102 FUL983102:FUQ983102 FKP983102:FKU983102 FAT983102:FAY983102 EQX983102:ERC983102 EHB983102:EHG983102 DXF983102:DXK983102 DNJ983102:DNO983102 DDN983102:DDS983102 CTR983102:CTW983102 CJV983102:CKA983102 BZZ983102:CAE983102 BQD983102:BQI983102 BGH983102:BGM983102 AWL983102:AWQ983102 AMP983102:AMU983102 ACT983102:ACY983102 SX983102:TC983102 JB983102:JG983102 F983102:K983102 WVN917566:WVS917566 WLR917566:WLW917566 WBV917566:WCA917566 VRZ917566:VSE917566 VID917566:VII917566 UYH917566:UYM917566 UOL917566:UOQ917566 UEP917566:UEU917566 TUT917566:TUY917566 TKX917566:TLC917566 TBB917566:TBG917566 SRF917566:SRK917566 SHJ917566:SHO917566 RXN917566:RXS917566 RNR917566:RNW917566 RDV917566:REA917566 QTZ917566:QUE917566 QKD917566:QKI917566 QAH917566:QAM917566 PQL917566:PQQ917566 PGP917566:PGU917566 OWT917566:OWY917566 OMX917566:ONC917566 ODB917566:ODG917566 NTF917566:NTK917566 NJJ917566:NJO917566 MZN917566:MZS917566 MPR917566:MPW917566 MFV917566:MGA917566 LVZ917566:LWE917566 LMD917566:LMI917566 LCH917566:LCM917566 KSL917566:KSQ917566 KIP917566:KIU917566 JYT917566:JYY917566 JOX917566:JPC917566 JFB917566:JFG917566 IVF917566:IVK917566 ILJ917566:ILO917566 IBN917566:IBS917566 HRR917566:HRW917566 HHV917566:HIA917566 GXZ917566:GYE917566 GOD917566:GOI917566 GEH917566:GEM917566 FUL917566:FUQ917566 FKP917566:FKU917566 FAT917566:FAY917566 EQX917566:ERC917566 EHB917566:EHG917566 DXF917566:DXK917566 DNJ917566:DNO917566 DDN917566:DDS917566 CTR917566:CTW917566 CJV917566:CKA917566 BZZ917566:CAE917566 BQD917566:BQI917566 BGH917566:BGM917566 AWL917566:AWQ917566 AMP917566:AMU917566 ACT917566:ACY917566 SX917566:TC917566 JB917566:JG917566 F917566:K917566 WVN852030:WVS852030 WLR852030:WLW852030 WBV852030:WCA852030 VRZ852030:VSE852030 VID852030:VII852030 UYH852030:UYM852030 UOL852030:UOQ852030 UEP852030:UEU852030 TUT852030:TUY852030 TKX852030:TLC852030 TBB852030:TBG852030 SRF852030:SRK852030 SHJ852030:SHO852030 RXN852030:RXS852030 RNR852030:RNW852030 RDV852030:REA852030 QTZ852030:QUE852030 QKD852030:QKI852030 QAH852030:QAM852030 PQL852030:PQQ852030 PGP852030:PGU852030 OWT852030:OWY852030 OMX852030:ONC852030 ODB852030:ODG852030 NTF852030:NTK852030 NJJ852030:NJO852030 MZN852030:MZS852030 MPR852030:MPW852030 MFV852030:MGA852030 LVZ852030:LWE852030 LMD852030:LMI852030 LCH852030:LCM852030 KSL852030:KSQ852030 KIP852030:KIU852030 JYT852030:JYY852030 JOX852030:JPC852030 JFB852030:JFG852030 IVF852030:IVK852030 ILJ852030:ILO852030 IBN852030:IBS852030 HRR852030:HRW852030 HHV852030:HIA852030 GXZ852030:GYE852030 GOD852030:GOI852030 GEH852030:GEM852030 FUL852030:FUQ852030 FKP852030:FKU852030 FAT852030:FAY852030 EQX852030:ERC852030 EHB852030:EHG852030 DXF852030:DXK852030 DNJ852030:DNO852030 DDN852030:DDS852030 CTR852030:CTW852030 CJV852030:CKA852030 BZZ852030:CAE852030 BQD852030:BQI852030 BGH852030:BGM852030 AWL852030:AWQ852030 AMP852030:AMU852030 ACT852030:ACY852030 SX852030:TC852030 JB852030:JG852030 F852030:K852030 WVN786494:WVS786494 WLR786494:WLW786494 WBV786494:WCA786494 VRZ786494:VSE786494 VID786494:VII786494 UYH786494:UYM786494 UOL786494:UOQ786494 UEP786494:UEU786494 TUT786494:TUY786494 TKX786494:TLC786494 TBB786494:TBG786494 SRF786494:SRK786494 SHJ786494:SHO786494 RXN786494:RXS786494 RNR786494:RNW786494 RDV786494:REA786494 QTZ786494:QUE786494 QKD786494:QKI786494 QAH786494:QAM786494 PQL786494:PQQ786494 PGP786494:PGU786494 OWT786494:OWY786494 OMX786494:ONC786494 ODB786494:ODG786494 NTF786494:NTK786494 NJJ786494:NJO786494 MZN786494:MZS786494 MPR786494:MPW786494 MFV786494:MGA786494 LVZ786494:LWE786494 LMD786494:LMI786494 LCH786494:LCM786494 KSL786494:KSQ786494 KIP786494:KIU786494 JYT786494:JYY786494 JOX786494:JPC786494 JFB786494:JFG786494 IVF786494:IVK786494 ILJ786494:ILO786494 IBN786494:IBS786494 HRR786494:HRW786494 HHV786494:HIA786494 GXZ786494:GYE786494 GOD786494:GOI786494 GEH786494:GEM786494 FUL786494:FUQ786494 FKP786494:FKU786494 FAT786494:FAY786494 EQX786494:ERC786494 EHB786494:EHG786494 DXF786494:DXK786494 DNJ786494:DNO786494 DDN786494:DDS786494 CTR786494:CTW786494 CJV786494:CKA786494 BZZ786494:CAE786494 BQD786494:BQI786494 BGH786494:BGM786494 AWL786494:AWQ786494 AMP786494:AMU786494 ACT786494:ACY786494 SX786494:TC786494 JB786494:JG786494 F786494:K786494 WVN720958:WVS720958 WLR720958:WLW720958 WBV720958:WCA720958 VRZ720958:VSE720958 VID720958:VII720958 UYH720958:UYM720958 UOL720958:UOQ720958 UEP720958:UEU720958 TUT720958:TUY720958 TKX720958:TLC720958 TBB720958:TBG720958 SRF720958:SRK720958 SHJ720958:SHO720958 RXN720958:RXS720958 RNR720958:RNW720958 RDV720958:REA720958 QTZ720958:QUE720958 QKD720958:QKI720958 QAH720958:QAM720958 PQL720958:PQQ720958 PGP720958:PGU720958 OWT720958:OWY720958 OMX720958:ONC720958 ODB720958:ODG720958 NTF720958:NTK720958 NJJ720958:NJO720958 MZN720958:MZS720958 MPR720958:MPW720958 MFV720958:MGA720958 LVZ720958:LWE720958 LMD720958:LMI720958 LCH720958:LCM720958 KSL720958:KSQ720958 KIP720958:KIU720958 JYT720958:JYY720958 JOX720958:JPC720958 JFB720958:JFG720958 IVF720958:IVK720958 ILJ720958:ILO720958 IBN720958:IBS720958 HRR720958:HRW720958 HHV720958:HIA720958 GXZ720958:GYE720958 GOD720958:GOI720958 GEH720958:GEM720958 FUL720958:FUQ720958 FKP720958:FKU720958 FAT720958:FAY720958 EQX720958:ERC720958 EHB720958:EHG720958 DXF720958:DXK720958 DNJ720958:DNO720958 DDN720958:DDS720958 CTR720958:CTW720958 CJV720958:CKA720958 BZZ720958:CAE720958 BQD720958:BQI720958 BGH720958:BGM720958 AWL720958:AWQ720958 AMP720958:AMU720958 ACT720958:ACY720958 SX720958:TC720958 JB720958:JG720958 F720958:K720958 WVN655422:WVS655422 WLR655422:WLW655422 WBV655422:WCA655422 VRZ655422:VSE655422 VID655422:VII655422 UYH655422:UYM655422 UOL655422:UOQ655422 UEP655422:UEU655422 TUT655422:TUY655422 TKX655422:TLC655422 TBB655422:TBG655422 SRF655422:SRK655422 SHJ655422:SHO655422 RXN655422:RXS655422 RNR655422:RNW655422 RDV655422:REA655422 QTZ655422:QUE655422 QKD655422:QKI655422 QAH655422:QAM655422 PQL655422:PQQ655422 PGP655422:PGU655422 OWT655422:OWY655422 OMX655422:ONC655422 ODB655422:ODG655422 NTF655422:NTK655422 NJJ655422:NJO655422 MZN655422:MZS655422 MPR655422:MPW655422 MFV655422:MGA655422 LVZ655422:LWE655422 LMD655422:LMI655422 LCH655422:LCM655422 KSL655422:KSQ655422 KIP655422:KIU655422 JYT655422:JYY655422 JOX655422:JPC655422 JFB655422:JFG655422 IVF655422:IVK655422 ILJ655422:ILO655422 IBN655422:IBS655422 HRR655422:HRW655422 HHV655422:HIA655422 GXZ655422:GYE655422 GOD655422:GOI655422 GEH655422:GEM655422 FUL655422:FUQ655422 FKP655422:FKU655422 FAT655422:FAY655422 EQX655422:ERC655422 EHB655422:EHG655422 DXF655422:DXK655422 DNJ655422:DNO655422 DDN655422:DDS655422 CTR655422:CTW655422 CJV655422:CKA655422 BZZ655422:CAE655422 BQD655422:BQI655422 BGH655422:BGM655422 AWL655422:AWQ655422 AMP655422:AMU655422 ACT655422:ACY655422 SX655422:TC655422 JB655422:JG655422 F655422:K655422 WVN589886:WVS589886 WLR589886:WLW589886 WBV589886:WCA589886 VRZ589886:VSE589886 VID589886:VII589886 UYH589886:UYM589886 UOL589886:UOQ589886 UEP589886:UEU589886 TUT589886:TUY589886 TKX589886:TLC589886 TBB589886:TBG589886 SRF589886:SRK589886 SHJ589886:SHO589886 RXN589886:RXS589886 RNR589886:RNW589886 RDV589886:REA589886 QTZ589886:QUE589886 QKD589886:QKI589886 QAH589886:QAM589886 PQL589886:PQQ589886 PGP589886:PGU589886 OWT589886:OWY589886 OMX589886:ONC589886 ODB589886:ODG589886 NTF589886:NTK589886 NJJ589886:NJO589886 MZN589886:MZS589886 MPR589886:MPW589886 MFV589886:MGA589886 LVZ589886:LWE589886 LMD589886:LMI589886 LCH589886:LCM589886 KSL589886:KSQ589886 KIP589886:KIU589886 JYT589886:JYY589886 JOX589886:JPC589886 JFB589886:JFG589886 IVF589886:IVK589886 ILJ589886:ILO589886 IBN589886:IBS589886 HRR589886:HRW589886 HHV589886:HIA589886 GXZ589886:GYE589886 GOD589886:GOI589886 GEH589886:GEM589886 FUL589886:FUQ589886 FKP589886:FKU589886 FAT589886:FAY589886 EQX589886:ERC589886 EHB589886:EHG589886 DXF589886:DXK589886 DNJ589886:DNO589886 DDN589886:DDS589886 CTR589886:CTW589886 CJV589886:CKA589886 BZZ589886:CAE589886 BQD589886:BQI589886 BGH589886:BGM589886 AWL589886:AWQ589886 AMP589886:AMU589886 ACT589886:ACY589886 SX589886:TC589886 JB589886:JG589886 F589886:K589886 WVN524350:WVS524350 WLR524350:WLW524350 WBV524350:WCA524350 VRZ524350:VSE524350 VID524350:VII524350 UYH524350:UYM524350 UOL524350:UOQ524350 UEP524350:UEU524350 TUT524350:TUY524350 TKX524350:TLC524350 TBB524350:TBG524350 SRF524350:SRK524350 SHJ524350:SHO524350 RXN524350:RXS524350 RNR524350:RNW524350 RDV524350:REA524350 QTZ524350:QUE524350 QKD524350:QKI524350 QAH524350:QAM524350 PQL524350:PQQ524350 PGP524350:PGU524350 OWT524350:OWY524350 OMX524350:ONC524350 ODB524350:ODG524350 NTF524350:NTK524350 NJJ524350:NJO524350 MZN524350:MZS524350 MPR524350:MPW524350 MFV524350:MGA524350 LVZ524350:LWE524350 LMD524350:LMI524350 LCH524350:LCM524350 KSL524350:KSQ524350 KIP524350:KIU524350 JYT524350:JYY524350 JOX524350:JPC524350 JFB524350:JFG524350 IVF524350:IVK524350 ILJ524350:ILO524350 IBN524350:IBS524350 HRR524350:HRW524350 HHV524350:HIA524350 GXZ524350:GYE524350 GOD524350:GOI524350 GEH524350:GEM524350 FUL524350:FUQ524350 FKP524350:FKU524350 FAT524350:FAY524350 EQX524350:ERC524350 EHB524350:EHG524350 DXF524350:DXK524350 DNJ524350:DNO524350 DDN524350:DDS524350 CTR524350:CTW524350 CJV524350:CKA524350 BZZ524350:CAE524350 BQD524350:BQI524350 BGH524350:BGM524350 AWL524350:AWQ524350 AMP524350:AMU524350 ACT524350:ACY524350 SX524350:TC524350 JB524350:JG524350 F524350:K524350 WVN458814:WVS458814 WLR458814:WLW458814 WBV458814:WCA458814 VRZ458814:VSE458814 VID458814:VII458814 UYH458814:UYM458814 UOL458814:UOQ458814 UEP458814:UEU458814 TUT458814:TUY458814 TKX458814:TLC458814 TBB458814:TBG458814 SRF458814:SRK458814 SHJ458814:SHO458814 RXN458814:RXS458814 RNR458814:RNW458814 RDV458814:REA458814 QTZ458814:QUE458814 QKD458814:QKI458814 QAH458814:QAM458814 PQL458814:PQQ458814 PGP458814:PGU458814 OWT458814:OWY458814 OMX458814:ONC458814 ODB458814:ODG458814 NTF458814:NTK458814 NJJ458814:NJO458814 MZN458814:MZS458814 MPR458814:MPW458814 MFV458814:MGA458814 LVZ458814:LWE458814 LMD458814:LMI458814 LCH458814:LCM458814 KSL458814:KSQ458814 KIP458814:KIU458814 JYT458814:JYY458814 JOX458814:JPC458814 JFB458814:JFG458814 IVF458814:IVK458814 ILJ458814:ILO458814 IBN458814:IBS458814 HRR458814:HRW458814 HHV458814:HIA458814 GXZ458814:GYE458814 GOD458814:GOI458814 GEH458814:GEM458814 FUL458814:FUQ458814 FKP458814:FKU458814 FAT458814:FAY458814 EQX458814:ERC458814 EHB458814:EHG458814 DXF458814:DXK458814 DNJ458814:DNO458814 DDN458814:DDS458814 CTR458814:CTW458814 CJV458814:CKA458814 BZZ458814:CAE458814 BQD458814:BQI458814 BGH458814:BGM458814 AWL458814:AWQ458814 AMP458814:AMU458814 ACT458814:ACY458814 SX458814:TC458814 JB458814:JG458814 F458814:K458814 WVN393278:WVS393278 WLR393278:WLW393278 WBV393278:WCA393278 VRZ393278:VSE393278 VID393278:VII393278 UYH393278:UYM393278 UOL393278:UOQ393278 UEP393278:UEU393278 TUT393278:TUY393278 TKX393278:TLC393278 TBB393278:TBG393278 SRF393278:SRK393278 SHJ393278:SHO393278 RXN393278:RXS393278 RNR393278:RNW393278 RDV393278:REA393278 QTZ393278:QUE393278 QKD393278:QKI393278 QAH393278:QAM393278 PQL393278:PQQ393278 PGP393278:PGU393278 OWT393278:OWY393278 OMX393278:ONC393278 ODB393278:ODG393278 NTF393278:NTK393278 NJJ393278:NJO393278 MZN393278:MZS393278 MPR393278:MPW393278 MFV393278:MGA393278 LVZ393278:LWE393278 LMD393278:LMI393278 LCH393278:LCM393278 KSL393278:KSQ393278 KIP393278:KIU393278 JYT393278:JYY393278 JOX393278:JPC393278 JFB393278:JFG393278 IVF393278:IVK393278 ILJ393278:ILO393278 IBN393278:IBS393278 HRR393278:HRW393278 HHV393278:HIA393278 GXZ393278:GYE393278 GOD393278:GOI393278 GEH393278:GEM393278 FUL393278:FUQ393278 FKP393278:FKU393278 FAT393278:FAY393278 EQX393278:ERC393278 EHB393278:EHG393278 DXF393278:DXK393278 DNJ393278:DNO393278 DDN393278:DDS393278 CTR393278:CTW393278 CJV393278:CKA393278 BZZ393278:CAE393278 BQD393278:BQI393278 BGH393278:BGM393278 AWL393278:AWQ393278 AMP393278:AMU393278 ACT393278:ACY393278 SX393278:TC393278 JB393278:JG393278 F393278:K393278 WVN327742:WVS327742 WLR327742:WLW327742 WBV327742:WCA327742 VRZ327742:VSE327742 VID327742:VII327742 UYH327742:UYM327742 UOL327742:UOQ327742 UEP327742:UEU327742 TUT327742:TUY327742 TKX327742:TLC327742 TBB327742:TBG327742 SRF327742:SRK327742 SHJ327742:SHO327742 RXN327742:RXS327742 RNR327742:RNW327742 RDV327742:REA327742 QTZ327742:QUE327742 QKD327742:QKI327742 QAH327742:QAM327742 PQL327742:PQQ327742 PGP327742:PGU327742 OWT327742:OWY327742 OMX327742:ONC327742 ODB327742:ODG327742 NTF327742:NTK327742 NJJ327742:NJO327742 MZN327742:MZS327742 MPR327742:MPW327742 MFV327742:MGA327742 LVZ327742:LWE327742 LMD327742:LMI327742 LCH327742:LCM327742 KSL327742:KSQ327742 KIP327742:KIU327742 JYT327742:JYY327742 JOX327742:JPC327742 JFB327742:JFG327742 IVF327742:IVK327742 ILJ327742:ILO327742 IBN327742:IBS327742 HRR327742:HRW327742 HHV327742:HIA327742 GXZ327742:GYE327742 GOD327742:GOI327742 GEH327742:GEM327742 FUL327742:FUQ327742 FKP327742:FKU327742 FAT327742:FAY327742 EQX327742:ERC327742 EHB327742:EHG327742 DXF327742:DXK327742 DNJ327742:DNO327742 DDN327742:DDS327742 CTR327742:CTW327742 CJV327742:CKA327742 BZZ327742:CAE327742 BQD327742:BQI327742 BGH327742:BGM327742 AWL327742:AWQ327742 AMP327742:AMU327742 ACT327742:ACY327742 SX327742:TC327742 JB327742:JG327742 F327742:K327742 WVN262206:WVS262206 WLR262206:WLW262206 WBV262206:WCA262206 VRZ262206:VSE262206 VID262206:VII262206 UYH262206:UYM262206 UOL262206:UOQ262206 UEP262206:UEU262206 TUT262206:TUY262206 TKX262206:TLC262206 TBB262206:TBG262206 SRF262206:SRK262206 SHJ262206:SHO262206 RXN262206:RXS262206 RNR262206:RNW262206 RDV262206:REA262206 QTZ262206:QUE262206 QKD262206:QKI262206 QAH262206:QAM262206 PQL262206:PQQ262206 PGP262206:PGU262206 OWT262206:OWY262206 OMX262206:ONC262206 ODB262206:ODG262206 NTF262206:NTK262206 NJJ262206:NJO262206 MZN262206:MZS262206 MPR262206:MPW262206 MFV262206:MGA262206 LVZ262206:LWE262206 LMD262206:LMI262206 LCH262206:LCM262206 KSL262206:KSQ262206 KIP262206:KIU262206 JYT262206:JYY262206 JOX262206:JPC262206 JFB262206:JFG262206 IVF262206:IVK262206 ILJ262206:ILO262206 IBN262206:IBS262206 HRR262206:HRW262206 HHV262206:HIA262206 GXZ262206:GYE262206 GOD262206:GOI262206 GEH262206:GEM262206 FUL262206:FUQ262206 FKP262206:FKU262206 FAT262206:FAY262206 EQX262206:ERC262206 EHB262206:EHG262206 DXF262206:DXK262206 DNJ262206:DNO262206 DDN262206:DDS262206 CTR262206:CTW262206 CJV262206:CKA262206 BZZ262206:CAE262206 BQD262206:BQI262206 BGH262206:BGM262206 AWL262206:AWQ262206 AMP262206:AMU262206 ACT262206:ACY262206 SX262206:TC262206 JB262206:JG262206 F262206:K262206 WVN196670:WVS196670 WLR196670:WLW196670 WBV196670:WCA196670 VRZ196670:VSE196670 VID196670:VII196670 UYH196670:UYM196670 UOL196670:UOQ196670 UEP196670:UEU196670 TUT196670:TUY196670 TKX196670:TLC196670 TBB196670:TBG196670 SRF196670:SRK196670 SHJ196670:SHO196670 RXN196670:RXS196670 RNR196670:RNW196670 RDV196670:REA196670 QTZ196670:QUE196670 QKD196670:QKI196670 QAH196670:QAM196670 PQL196670:PQQ196670 PGP196670:PGU196670 OWT196670:OWY196670 OMX196670:ONC196670 ODB196670:ODG196670 NTF196670:NTK196670 NJJ196670:NJO196670 MZN196670:MZS196670 MPR196670:MPW196670 MFV196670:MGA196670 LVZ196670:LWE196670 LMD196670:LMI196670 LCH196670:LCM196670 KSL196670:KSQ196670 KIP196670:KIU196670 JYT196670:JYY196670 JOX196670:JPC196670 JFB196670:JFG196670 IVF196670:IVK196670 ILJ196670:ILO196670 IBN196670:IBS196670 HRR196670:HRW196670 HHV196670:HIA196670 GXZ196670:GYE196670 GOD196670:GOI196670 GEH196670:GEM196670 FUL196670:FUQ196670 FKP196670:FKU196670 FAT196670:FAY196670 EQX196670:ERC196670 EHB196670:EHG196670 DXF196670:DXK196670 DNJ196670:DNO196670 DDN196670:DDS196670 CTR196670:CTW196670 CJV196670:CKA196670 BZZ196670:CAE196670 BQD196670:BQI196670 BGH196670:BGM196670 AWL196670:AWQ196670 AMP196670:AMU196670 ACT196670:ACY196670 SX196670:TC196670 JB196670:JG196670 F196670:K196670 WVN131134:WVS131134 WLR131134:WLW131134 WBV131134:WCA131134 VRZ131134:VSE131134 VID131134:VII131134 UYH131134:UYM131134 UOL131134:UOQ131134 UEP131134:UEU131134 TUT131134:TUY131134 TKX131134:TLC131134 TBB131134:TBG131134 SRF131134:SRK131134 SHJ131134:SHO131134 RXN131134:RXS131134 RNR131134:RNW131134 RDV131134:REA131134 QTZ131134:QUE131134 QKD131134:QKI131134 QAH131134:QAM131134 PQL131134:PQQ131134 PGP131134:PGU131134 OWT131134:OWY131134 OMX131134:ONC131134 ODB131134:ODG131134 NTF131134:NTK131134 NJJ131134:NJO131134 MZN131134:MZS131134 MPR131134:MPW131134 MFV131134:MGA131134 LVZ131134:LWE131134 LMD131134:LMI131134 LCH131134:LCM131134 KSL131134:KSQ131134 KIP131134:KIU131134 JYT131134:JYY131134 JOX131134:JPC131134 JFB131134:JFG131134 IVF131134:IVK131134 ILJ131134:ILO131134 IBN131134:IBS131134 HRR131134:HRW131134 HHV131134:HIA131134 GXZ131134:GYE131134 GOD131134:GOI131134 GEH131134:GEM131134 FUL131134:FUQ131134 FKP131134:FKU131134 FAT131134:FAY131134 EQX131134:ERC131134 EHB131134:EHG131134 DXF131134:DXK131134 DNJ131134:DNO131134 DDN131134:DDS131134 CTR131134:CTW131134 CJV131134:CKA131134 BZZ131134:CAE131134 BQD131134:BQI131134 BGH131134:BGM131134 AWL131134:AWQ131134 AMP131134:AMU131134 ACT131134:ACY131134 SX131134:TC131134 JB131134:JG131134 F131134:K131134 WVN65598:WVS65598 WLR65598:WLW65598 WBV65598:WCA65598 VRZ65598:VSE65598 VID65598:VII65598 UYH65598:UYM65598 UOL65598:UOQ65598 UEP65598:UEU65598 TUT65598:TUY65598 TKX65598:TLC65598 TBB65598:TBG65598 SRF65598:SRK65598 SHJ65598:SHO65598 RXN65598:RXS65598 RNR65598:RNW65598 RDV65598:REA65598 QTZ65598:QUE65598 QKD65598:QKI65598 QAH65598:QAM65598 PQL65598:PQQ65598 PGP65598:PGU65598 OWT65598:OWY65598 OMX65598:ONC65598 ODB65598:ODG65598 NTF65598:NTK65598 NJJ65598:NJO65598 MZN65598:MZS65598 MPR65598:MPW65598 MFV65598:MGA65598 LVZ65598:LWE65598 LMD65598:LMI65598 LCH65598:LCM65598 KSL65598:KSQ65598 KIP65598:KIU65598 JYT65598:JYY65598 JOX65598:JPC65598 JFB65598:JFG65598 IVF65598:IVK65598 ILJ65598:ILO65598 IBN65598:IBS65598 HRR65598:HRW65598 HHV65598:HIA65598 GXZ65598:GYE65598 GOD65598:GOI65598 GEH65598:GEM65598 FUL65598:FUQ65598 FKP65598:FKU65598 FAT65598:FAY65598 EQX65598:ERC65598 EHB65598:EHG65598 DXF65598:DXK65598 DNJ65598:DNO65598 DDN65598:DDS65598 CTR65598:CTW65598 CJV65598:CKA65598 BZZ65598:CAE65598 BQD65598:BQI65598 BGH65598:BGM65598 AWL65598:AWQ65598 AMP65598:AMU65598 ACT65598:ACY65598 SX65598:TC65598 JB65598:JG65598 F65598:K65598 WVN50:WVS50 WLR50:WLW50 WBV50:WCA50 VRZ50:VSE50 VID50:VII50 UYH50:UYM50 UOL50:UOQ50 UEP50:UEU50 TUT50:TUY50 TKX50:TLC50 TBB50:TBG50 SRF50:SRK50 SHJ50:SHO50 RXN50:RXS50 RNR50:RNW50 RDV50:REA50 QTZ50:QUE50 QKD50:QKI50 QAH50:QAM50 PQL50:PQQ50 PGP50:PGU50 OWT50:OWY50 OMX50:ONC50 ODB50:ODG50 NTF50:NTK50 NJJ50:NJO50 MZN50:MZS50 MPR50:MPW50 MFV50:MGA50 LVZ50:LWE50 LMD50:LMI50 LCH50:LCM50 KSL50:KSQ50 KIP50:KIU50 JYT50:JYY50 JOX50:JPC50 JFB50:JFG50 IVF50:IVK50 ILJ50:ILO50 IBN50:IBS50 HRR50:HRW50 HHV50:HIA50 GXZ50:GYE50 GOD50:GOI50 GEH50:GEM50 FUL50:FUQ50 FKP50:FKU50 FAT50:FAY50 EQX50:ERC50 EHB50:EHG50 DXF50:DXK50 DNJ50:DNO50 DDN50:DDS50 CTR50:CTW50 CJV50:CKA50 BZZ50:CAE50 BQD50:BQI50 BGH50:BGM50 AWL50:AWQ50 AMP50:AMU50 ACT50:ACY50 SX50:TC50 JB50:JG50">
      <formula1>$D$124:$D$129</formula1>
    </dataValidation>
    <dataValidation type="list" allowBlank="1" showInputMessage="1" showErrorMessage="1" sqref="F52:K52">
      <formula1>$K$190:$K$194</formula1>
    </dataValidation>
    <dataValidation type="list" allowBlank="1" showInputMessage="1" showErrorMessage="1" sqref="F65558:K65559 WLR983062:WLW983063 VID983062:VII983063 UEP983062:UEU983063 TBB983062:TBG983063 RXN983062:RXS983063 QTZ983062:QUE983063 PQL983062:PQQ983063 OMX983062:ONC983063 NJJ983062:NJO983063 MFV983062:MGA983063 LCH983062:LCM983063 JYT983062:JYY983063 IVF983062:IVK983063 HRR983062:HRW983063 GOD983062:GOI983063 FKP983062:FKU983063 EHB983062:EHG983063 DDN983062:DDS983063 BZZ983062:CAE983063 AWL983062:AWQ983063 SX983062:TC983063 WLR917526:WLW917527 VID917526:VII917527 UEP917526:UEU917527 TBB917526:TBG917527 RXN917526:RXS917527 QTZ917526:QUE917527 PQL917526:PQQ917527 OMX917526:ONC917527 NJJ917526:NJO917527 MFV917526:MGA917527 LCH917526:LCM917527 JYT917526:JYY917527 IVF917526:IVK917527 HRR917526:HRW917527 GOD917526:GOI917527 FKP917526:FKU917527 EHB917526:EHG917527 DDN917526:DDS917527 BZZ917526:CAE917527 AWL917526:AWQ917527 SX917526:TC917527 WLR851990:WLW851991 VID851990:VII851991 UEP851990:UEU851991 TBB851990:TBG851991 RXN851990:RXS851991 QTZ851990:QUE851991 PQL851990:PQQ851991 OMX851990:ONC851991 NJJ851990:NJO851991 MFV851990:MGA851991 LCH851990:LCM851991 JYT851990:JYY851991 IVF851990:IVK851991 HRR851990:HRW851991 GOD851990:GOI851991 FKP851990:FKU851991 EHB851990:EHG851991 DDN851990:DDS851991 BZZ851990:CAE851991 AWL851990:AWQ851991 SX851990:TC851991 WLR786454:WLW786455 VID786454:VII786455 UEP786454:UEU786455 TBB786454:TBG786455 RXN786454:RXS786455 QTZ786454:QUE786455 PQL786454:PQQ786455 OMX786454:ONC786455 NJJ786454:NJO786455 MFV786454:MGA786455 LCH786454:LCM786455 JYT786454:JYY786455 IVF786454:IVK786455 HRR786454:HRW786455 GOD786454:GOI786455 FKP786454:FKU786455 EHB786454:EHG786455 DDN786454:DDS786455 BZZ786454:CAE786455 AWL786454:AWQ786455 SX786454:TC786455 WLR720918:WLW720919 VID720918:VII720919 UEP720918:UEU720919 TBB720918:TBG720919 RXN720918:RXS720919 QTZ720918:QUE720919 PQL720918:PQQ720919 OMX720918:ONC720919 NJJ720918:NJO720919 MFV720918:MGA720919 LCH720918:LCM720919 JYT720918:JYY720919 IVF720918:IVK720919 HRR720918:HRW720919 GOD720918:GOI720919 FKP720918:FKU720919 EHB720918:EHG720919 DDN720918:DDS720919 BZZ720918:CAE720919 AWL720918:AWQ720919 SX720918:TC720919 WLR655382:WLW655383 VID655382:VII655383 UEP655382:UEU655383 TBB655382:TBG655383 RXN655382:RXS655383 QTZ655382:QUE655383 PQL655382:PQQ655383 OMX655382:ONC655383 NJJ655382:NJO655383 MFV655382:MGA655383 LCH655382:LCM655383 JYT655382:JYY655383 IVF655382:IVK655383 HRR655382:HRW655383 GOD655382:GOI655383 FKP655382:FKU655383 EHB655382:EHG655383 DDN655382:DDS655383 BZZ655382:CAE655383 AWL655382:AWQ655383 SX655382:TC655383 WLR589846:WLW589847 VID589846:VII589847 UEP589846:UEU589847 TBB589846:TBG589847 RXN589846:RXS589847 QTZ589846:QUE589847 PQL589846:PQQ589847 OMX589846:ONC589847 NJJ589846:NJO589847 MFV589846:MGA589847 LCH589846:LCM589847 JYT589846:JYY589847 IVF589846:IVK589847 HRR589846:HRW589847 GOD589846:GOI589847 FKP589846:FKU589847 EHB589846:EHG589847 DDN589846:DDS589847 BZZ589846:CAE589847 AWL589846:AWQ589847 SX589846:TC589847 WLR524310:WLW524311 VID524310:VII524311 UEP524310:UEU524311 TBB524310:TBG524311 RXN524310:RXS524311 QTZ524310:QUE524311 PQL524310:PQQ524311 OMX524310:ONC524311 NJJ524310:NJO524311 MFV524310:MGA524311 LCH524310:LCM524311 JYT524310:JYY524311 IVF524310:IVK524311 HRR524310:HRW524311 GOD524310:GOI524311 FKP524310:FKU524311 EHB524310:EHG524311 DDN524310:DDS524311 BZZ524310:CAE524311 AWL524310:AWQ524311 SX524310:TC524311 WLR458774:WLW458775 VID458774:VII458775 UEP458774:UEU458775 TBB458774:TBG458775 RXN458774:RXS458775 QTZ458774:QUE458775 PQL458774:PQQ458775 OMX458774:ONC458775 NJJ458774:NJO458775 MFV458774:MGA458775 LCH458774:LCM458775 JYT458774:JYY458775 IVF458774:IVK458775 HRR458774:HRW458775 GOD458774:GOI458775 FKP458774:FKU458775 EHB458774:EHG458775 DDN458774:DDS458775 BZZ458774:CAE458775 AWL458774:AWQ458775 SX458774:TC458775 WLR393238:WLW393239 VID393238:VII393239 UEP393238:UEU393239 TBB393238:TBG393239 RXN393238:RXS393239 QTZ393238:QUE393239 PQL393238:PQQ393239 OMX393238:ONC393239 NJJ393238:NJO393239 MFV393238:MGA393239 LCH393238:LCM393239 JYT393238:JYY393239 IVF393238:IVK393239 HRR393238:HRW393239 GOD393238:GOI393239 FKP393238:FKU393239 EHB393238:EHG393239 DDN393238:DDS393239 BZZ393238:CAE393239 AWL393238:AWQ393239 SX393238:TC393239 WLR327702:WLW327703 VID327702:VII327703 UEP327702:UEU327703 TBB327702:TBG327703 RXN327702:RXS327703 QTZ327702:QUE327703 PQL327702:PQQ327703 OMX327702:ONC327703 NJJ327702:NJO327703 MFV327702:MGA327703 LCH327702:LCM327703 JYT327702:JYY327703 IVF327702:IVK327703 HRR327702:HRW327703 GOD327702:GOI327703 FKP327702:FKU327703 EHB327702:EHG327703 DDN327702:DDS327703 BZZ327702:CAE327703 AWL327702:AWQ327703 SX327702:TC327703 WLR262166:WLW262167 VID262166:VII262167 UEP262166:UEU262167 TBB262166:TBG262167 RXN262166:RXS262167 QTZ262166:QUE262167 PQL262166:PQQ262167 OMX262166:ONC262167 NJJ262166:NJO262167 MFV262166:MGA262167 LCH262166:LCM262167 JYT262166:JYY262167 IVF262166:IVK262167 HRR262166:HRW262167 GOD262166:GOI262167 FKP262166:FKU262167 EHB262166:EHG262167 DDN262166:DDS262167 BZZ262166:CAE262167 AWL262166:AWQ262167 SX262166:TC262167 WLR196630:WLW196631 VID196630:VII196631 UEP196630:UEU196631 TBB196630:TBG196631 RXN196630:RXS196631 QTZ196630:QUE196631 PQL196630:PQQ196631 OMX196630:ONC196631 NJJ196630:NJO196631 MFV196630:MGA196631 LCH196630:LCM196631 JYT196630:JYY196631 IVF196630:IVK196631 HRR196630:HRW196631 GOD196630:GOI196631 FKP196630:FKU196631 EHB196630:EHG196631 DDN196630:DDS196631 BZZ196630:CAE196631 AWL196630:AWQ196631 SX196630:TC196631 WLR131094:WLW131095 VID131094:VII131095 UEP131094:UEU131095 TBB131094:TBG131095 RXN131094:RXS131095 QTZ131094:QUE131095 PQL131094:PQQ131095 OMX131094:ONC131095 NJJ131094:NJO131095 MFV131094:MGA131095 LCH131094:LCM131095 JYT131094:JYY131095 IVF131094:IVK131095 HRR131094:HRW131095 GOD131094:GOI131095 FKP131094:FKU131095 EHB131094:EHG131095 DDN131094:DDS131095 BZZ131094:CAE131095 AWL131094:AWQ131095 SX131094:TC131095 WLR65558:WLW65559 VID65558:VII65559 UEP65558:UEU65559 TBB65558:TBG65559 RXN65558:RXS65559 QTZ65558:QUE65559 PQL65558:PQQ65559 OMX65558:ONC65559 NJJ65558:NJO65559 MFV65558:MGA65559 LCH65558:LCM65559 JYT65558:JYY65559 IVF65558:IVK65559 HRR65558:HRW65559 GOD65558:GOI65559 FKP65558:FKU65559 EHB65558:EHG65559 DDN65558:DDS65559 BZZ65558:CAE65559 AWL65558:AWQ65559 SX65558:TC65559 WBV983062:WCA983063 UYH983062:UYM983063 TUT983062:TUY983063 SRF983062:SRK983063 RNR983062:RNW983063 QKD983062:QKI983063 PGP983062:PGU983063 ODB983062:ODG983063 MZN983062:MZS983063 LVZ983062:LWE983063 KSL983062:KSQ983063 JOX983062:JPC983063 ILJ983062:ILO983063 HHV983062:HIA983063 GEH983062:GEM983063 FAT983062:FAY983063 DXF983062:DXK983063 CTR983062:CTW983063 BQD983062:BQI983063 AMP983062:AMU983063 JB983062:JG983063 WBV917526:WCA917527 UYH917526:UYM917527 TUT917526:TUY917527 SRF917526:SRK917527 RNR917526:RNW917527 QKD917526:QKI917527 PGP917526:PGU917527 ODB917526:ODG917527 MZN917526:MZS917527 LVZ917526:LWE917527 KSL917526:KSQ917527 JOX917526:JPC917527 ILJ917526:ILO917527 HHV917526:HIA917527 GEH917526:GEM917527 FAT917526:FAY917527 DXF917526:DXK917527 CTR917526:CTW917527 BQD917526:BQI917527 AMP917526:AMU917527 JB917526:JG917527 WBV851990:WCA851991 UYH851990:UYM851991 TUT851990:TUY851991 SRF851990:SRK851991 RNR851990:RNW851991 QKD851990:QKI851991 PGP851990:PGU851991 ODB851990:ODG851991 MZN851990:MZS851991 LVZ851990:LWE851991 KSL851990:KSQ851991 JOX851990:JPC851991 ILJ851990:ILO851991 HHV851990:HIA851991 GEH851990:GEM851991 FAT851990:FAY851991 DXF851990:DXK851991 CTR851990:CTW851991 BQD851990:BQI851991 AMP851990:AMU851991 JB851990:JG851991 WBV786454:WCA786455 UYH786454:UYM786455 TUT786454:TUY786455 SRF786454:SRK786455 RNR786454:RNW786455 QKD786454:QKI786455 PGP786454:PGU786455 ODB786454:ODG786455 MZN786454:MZS786455 LVZ786454:LWE786455 KSL786454:KSQ786455 JOX786454:JPC786455 ILJ786454:ILO786455 HHV786454:HIA786455 GEH786454:GEM786455 FAT786454:FAY786455 DXF786454:DXK786455 CTR786454:CTW786455 BQD786454:BQI786455 AMP786454:AMU786455 JB786454:JG786455 WBV720918:WCA720919 UYH720918:UYM720919 TUT720918:TUY720919 SRF720918:SRK720919 RNR720918:RNW720919 QKD720918:QKI720919 PGP720918:PGU720919 ODB720918:ODG720919 MZN720918:MZS720919 LVZ720918:LWE720919 KSL720918:KSQ720919 JOX720918:JPC720919 ILJ720918:ILO720919 HHV720918:HIA720919 GEH720918:GEM720919 FAT720918:FAY720919 DXF720918:DXK720919 CTR720918:CTW720919 BQD720918:BQI720919 AMP720918:AMU720919 JB720918:JG720919 WBV655382:WCA655383 UYH655382:UYM655383 TUT655382:TUY655383 SRF655382:SRK655383 RNR655382:RNW655383 QKD655382:QKI655383 PGP655382:PGU655383 ODB655382:ODG655383 MZN655382:MZS655383 LVZ655382:LWE655383 KSL655382:KSQ655383 JOX655382:JPC655383 ILJ655382:ILO655383 HHV655382:HIA655383 GEH655382:GEM655383 FAT655382:FAY655383 DXF655382:DXK655383 CTR655382:CTW655383 BQD655382:BQI655383 AMP655382:AMU655383 JB655382:JG655383 WBV589846:WCA589847 UYH589846:UYM589847 TUT589846:TUY589847 SRF589846:SRK589847 RNR589846:RNW589847 QKD589846:QKI589847 PGP589846:PGU589847 ODB589846:ODG589847 MZN589846:MZS589847 LVZ589846:LWE589847 KSL589846:KSQ589847 JOX589846:JPC589847 ILJ589846:ILO589847 HHV589846:HIA589847 GEH589846:GEM589847 FAT589846:FAY589847 DXF589846:DXK589847 CTR589846:CTW589847 BQD589846:BQI589847 AMP589846:AMU589847 JB589846:JG589847 WBV524310:WCA524311 UYH524310:UYM524311 TUT524310:TUY524311 SRF524310:SRK524311 RNR524310:RNW524311 QKD524310:QKI524311 PGP524310:PGU524311 ODB524310:ODG524311 MZN524310:MZS524311 LVZ524310:LWE524311 KSL524310:KSQ524311 JOX524310:JPC524311 ILJ524310:ILO524311 HHV524310:HIA524311 GEH524310:GEM524311 FAT524310:FAY524311 DXF524310:DXK524311 CTR524310:CTW524311 BQD524310:BQI524311 AMP524310:AMU524311 JB524310:JG524311 WBV458774:WCA458775 UYH458774:UYM458775 TUT458774:TUY458775 SRF458774:SRK458775 RNR458774:RNW458775 QKD458774:QKI458775 PGP458774:PGU458775 ODB458774:ODG458775 MZN458774:MZS458775 LVZ458774:LWE458775 KSL458774:KSQ458775 JOX458774:JPC458775 ILJ458774:ILO458775 HHV458774:HIA458775 GEH458774:GEM458775 FAT458774:FAY458775 DXF458774:DXK458775 CTR458774:CTW458775 BQD458774:BQI458775 AMP458774:AMU458775 JB458774:JG458775 WBV393238:WCA393239 UYH393238:UYM393239 TUT393238:TUY393239 SRF393238:SRK393239 RNR393238:RNW393239 QKD393238:QKI393239 PGP393238:PGU393239 ODB393238:ODG393239 MZN393238:MZS393239 LVZ393238:LWE393239 KSL393238:KSQ393239 JOX393238:JPC393239 ILJ393238:ILO393239 HHV393238:HIA393239 GEH393238:GEM393239 FAT393238:FAY393239 DXF393238:DXK393239 CTR393238:CTW393239 BQD393238:BQI393239 AMP393238:AMU393239 JB393238:JG393239 WBV327702:WCA327703 UYH327702:UYM327703 TUT327702:TUY327703 SRF327702:SRK327703 RNR327702:RNW327703 QKD327702:QKI327703 PGP327702:PGU327703 ODB327702:ODG327703 MZN327702:MZS327703 LVZ327702:LWE327703 KSL327702:KSQ327703 JOX327702:JPC327703 ILJ327702:ILO327703 HHV327702:HIA327703 GEH327702:GEM327703 FAT327702:FAY327703 DXF327702:DXK327703 CTR327702:CTW327703 BQD327702:BQI327703 AMP327702:AMU327703 JB327702:JG327703 WBV262166:WCA262167 UYH262166:UYM262167 TUT262166:TUY262167 SRF262166:SRK262167 RNR262166:RNW262167 QKD262166:QKI262167 PGP262166:PGU262167 ODB262166:ODG262167 MZN262166:MZS262167 LVZ262166:LWE262167 KSL262166:KSQ262167 JOX262166:JPC262167 ILJ262166:ILO262167 HHV262166:HIA262167 GEH262166:GEM262167 FAT262166:FAY262167 DXF262166:DXK262167 CTR262166:CTW262167 BQD262166:BQI262167 AMP262166:AMU262167 JB262166:JG262167 WBV196630:WCA196631 UYH196630:UYM196631 TUT196630:TUY196631 SRF196630:SRK196631 RNR196630:RNW196631 QKD196630:QKI196631 PGP196630:PGU196631 ODB196630:ODG196631 MZN196630:MZS196631 LVZ196630:LWE196631 KSL196630:KSQ196631 JOX196630:JPC196631 ILJ196630:ILO196631 HHV196630:HIA196631 GEH196630:GEM196631 FAT196630:FAY196631 DXF196630:DXK196631 CTR196630:CTW196631 BQD196630:BQI196631 AMP196630:AMU196631 JB196630:JG196631 WBV131094:WCA131095 UYH131094:UYM131095 TUT131094:TUY131095 SRF131094:SRK131095 RNR131094:RNW131095 QKD131094:QKI131095 PGP131094:PGU131095 ODB131094:ODG131095 MZN131094:MZS131095 LVZ131094:LWE131095 KSL131094:KSQ131095 JOX131094:JPC131095 ILJ131094:ILO131095 HHV131094:HIA131095 GEH131094:GEM131095 FAT131094:FAY131095 DXF131094:DXK131095 CTR131094:CTW131095 BQD131094:BQI131095 AMP131094:AMU131095 JB131094:JG131095 WBV65558:WCA65559 UYH65558:UYM65559 TUT65558:TUY65559 SRF65558:SRK65559 RNR65558:RNW65559 QKD65558:QKI65559 PGP65558:PGU65559 ODB65558:ODG65559 MZN65558:MZS65559 LVZ65558:LWE65559 KSL65558:KSQ65559 JOX65558:JPC65559 ILJ65558:ILO65559 HHV65558:HIA65559 GEH65558:GEM65559 FAT65558:FAY65559 DXF65558:DXK65559 CTR65558:CTW65559 BQD65558:BQI65559 AMP65558:AMU65559 JB65558:JG65559 WLR12:WLW13 VID12:VII13 UEP12:UEU13 TBB12:TBG13 RXN12:RXS13 QTZ12:QUE13 PQL12:PQQ13 OMX12:ONC13 NJJ12:NJO13 MFV12:MGA13 LCH12:LCM13 JYT12:JYY13 IVF12:IVK13 HRR12:HRW13 GOD12:GOI13 FKP12:FKU13 EHB12:EHG13 DDN12:DDS13 BZZ12:CAE13 AWL12:AWQ13 SX12:TC13 WBV12:WCA13 UYH12:UYM13 TUT12:TUY13 SRF12:SRK13 RNR12:RNW13 QKD12:QKI13 PGP12:PGU13 ODB12:ODG13 MZN12:MZS13 LVZ12:LWE13 KSL12:KSQ13 JOX12:JPC13 ILJ12:ILO13 HHV12:HIA13 GEH12:GEM13 FAT12:FAY13 DXF12:DXK13 CTR12:CTW13 BQD12:BQI13 AMP12:AMU13 JB12:JG13 WVN12:WVS13 VRZ12:VSE13 UOL12:UOQ13 TKX12:TLC13 SHJ12:SHO13 RDV12:REA13 QAH12:QAM13 OWT12:OWY13 NTF12:NTK13 MPR12:MPW13 LMD12:LMI13 KIP12:KIU13 JFB12:JFG13 IBN12:IBS13 GXZ12:GYE13 FUL12:FUQ13 EQX12:ERC13 DNJ12:DNO13 CJV12:CKA13 BGH12:BGM13 ACT12:ACY13 F12:K13 WVN983062:WVS983063 VRZ983062:VSE983063 UOL983062:UOQ983063 TKX983062:TLC983063 SHJ983062:SHO983063 RDV983062:REA983063 QAH983062:QAM983063 OWT983062:OWY983063 NTF983062:NTK983063 MPR983062:MPW983063 LMD983062:LMI983063 KIP983062:KIU983063 JFB983062:JFG983063 IBN983062:IBS983063 GXZ983062:GYE983063 FUL983062:FUQ983063 EQX983062:ERC983063 DNJ983062:DNO983063 CJV983062:CKA983063 BGH983062:BGM983063 ACT983062:ACY983063 F983062:K983063 WVN917526:WVS917527 VRZ917526:VSE917527 UOL917526:UOQ917527 TKX917526:TLC917527 SHJ917526:SHO917527 RDV917526:REA917527 QAH917526:QAM917527 OWT917526:OWY917527 NTF917526:NTK917527 MPR917526:MPW917527 LMD917526:LMI917527 KIP917526:KIU917527 JFB917526:JFG917527 IBN917526:IBS917527 GXZ917526:GYE917527 FUL917526:FUQ917527 EQX917526:ERC917527 DNJ917526:DNO917527 CJV917526:CKA917527 BGH917526:BGM917527 ACT917526:ACY917527 F917526:K917527 WVN851990:WVS851991 VRZ851990:VSE851991 UOL851990:UOQ851991 TKX851990:TLC851991 SHJ851990:SHO851991 RDV851990:REA851991 QAH851990:QAM851991 OWT851990:OWY851991 NTF851990:NTK851991 MPR851990:MPW851991 LMD851990:LMI851991 KIP851990:KIU851991 JFB851990:JFG851991 IBN851990:IBS851991 GXZ851990:GYE851991 FUL851990:FUQ851991 EQX851990:ERC851991 DNJ851990:DNO851991 CJV851990:CKA851991 BGH851990:BGM851991 ACT851990:ACY851991 F851990:K851991 WVN786454:WVS786455 VRZ786454:VSE786455 UOL786454:UOQ786455 TKX786454:TLC786455 SHJ786454:SHO786455 RDV786454:REA786455 QAH786454:QAM786455 OWT786454:OWY786455 NTF786454:NTK786455 MPR786454:MPW786455 LMD786454:LMI786455 KIP786454:KIU786455 JFB786454:JFG786455 IBN786454:IBS786455 GXZ786454:GYE786455 FUL786454:FUQ786455 EQX786454:ERC786455 DNJ786454:DNO786455 CJV786454:CKA786455 BGH786454:BGM786455 ACT786454:ACY786455 F786454:K786455 WVN720918:WVS720919 VRZ720918:VSE720919 UOL720918:UOQ720919 TKX720918:TLC720919 SHJ720918:SHO720919 RDV720918:REA720919 QAH720918:QAM720919 OWT720918:OWY720919 NTF720918:NTK720919 MPR720918:MPW720919 LMD720918:LMI720919 KIP720918:KIU720919 JFB720918:JFG720919 IBN720918:IBS720919 GXZ720918:GYE720919 FUL720918:FUQ720919 EQX720918:ERC720919 DNJ720918:DNO720919 CJV720918:CKA720919 BGH720918:BGM720919 ACT720918:ACY720919 F720918:K720919 WVN655382:WVS655383 VRZ655382:VSE655383 UOL655382:UOQ655383 TKX655382:TLC655383 SHJ655382:SHO655383 RDV655382:REA655383 QAH655382:QAM655383 OWT655382:OWY655383 NTF655382:NTK655383 MPR655382:MPW655383 LMD655382:LMI655383 KIP655382:KIU655383 JFB655382:JFG655383 IBN655382:IBS655383 GXZ655382:GYE655383 FUL655382:FUQ655383 EQX655382:ERC655383 DNJ655382:DNO655383 CJV655382:CKA655383 BGH655382:BGM655383 ACT655382:ACY655383 F655382:K655383 WVN589846:WVS589847 VRZ589846:VSE589847 UOL589846:UOQ589847 TKX589846:TLC589847 SHJ589846:SHO589847 RDV589846:REA589847 QAH589846:QAM589847 OWT589846:OWY589847 NTF589846:NTK589847 MPR589846:MPW589847 LMD589846:LMI589847 KIP589846:KIU589847 JFB589846:JFG589847 IBN589846:IBS589847 GXZ589846:GYE589847 FUL589846:FUQ589847 EQX589846:ERC589847 DNJ589846:DNO589847 CJV589846:CKA589847 BGH589846:BGM589847 ACT589846:ACY589847 F589846:K589847 WVN524310:WVS524311 VRZ524310:VSE524311 UOL524310:UOQ524311 TKX524310:TLC524311 SHJ524310:SHO524311 RDV524310:REA524311 QAH524310:QAM524311 OWT524310:OWY524311 NTF524310:NTK524311 MPR524310:MPW524311 LMD524310:LMI524311 KIP524310:KIU524311 JFB524310:JFG524311 IBN524310:IBS524311 GXZ524310:GYE524311 FUL524310:FUQ524311 EQX524310:ERC524311 DNJ524310:DNO524311 CJV524310:CKA524311 BGH524310:BGM524311 ACT524310:ACY524311 F524310:K524311 WVN458774:WVS458775 VRZ458774:VSE458775 UOL458774:UOQ458775 TKX458774:TLC458775 SHJ458774:SHO458775 RDV458774:REA458775 QAH458774:QAM458775 OWT458774:OWY458775 NTF458774:NTK458775 MPR458774:MPW458775 LMD458774:LMI458775 KIP458774:KIU458775 JFB458774:JFG458775 IBN458774:IBS458775 GXZ458774:GYE458775 FUL458774:FUQ458775 EQX458774:ERC458775 DNJ458774:DNO458775 CJV458774:CKA458775 BGH458774:BGM458775 ACT458774:ACY458775 F458774:K458775 WVN393238:WVS393239 VRZ393238:VSE393239 UOL393238:UOQ393239 TKX393238:TLC393239 SHJ393238:SHO393239 RDV393238:REA393239 QAH393238:QAM393239 OWT393238:OWY393239 NTF393238:NTK393239 MPR393238:MPW393239 LMD393238:LMI393239 KIP393238:KIU393239 JFB393238:JFG393239 IBN393238:IBS393239 GXZ393238:GYE393239 FUL393238:FUQ393239 EQX393238:ERC393239 DNJ393238:DNO393239 CJV393238:CKA393239 BGH393238:BGM393239 ACT393238:ACY393239 F393238:K393239 WVN327702:WVS327703 VRZ327702:VSE327703 UOL327702:UOQ327703 TKX327702:TLC327703 SHJ327702:SHO327703 RDV327702:REA327703 QAH327702:QAM327703 OWT327702:OWY327703 NTF327702:NTK327703 MPR327702:MPW327703 LMD327702:LMI327703 KIP327702:KIU327703 JFB327702:JFG327703 IBN327702:IBS327703 GXZ327702:GYE327703 FUL327702:FUQ327703 EQX327702:ERC327703 DNJ327702:DNO327703 CJV327702:CKA327703 BGH327702:BGM327703 ACT327702:ACY327703 F327702:K327703 WVN262166:WVS262167 VRZ262166:VSE262167 UOL262166:UOQ262167 TKX262166:TLC262167 SHJ262166:SHO262167 RDV262166:REA262167 QAH262166:QAM262167 OWT262166:OWY262167 NTF262166:NTK262167 MPR262166:MPW262167 LMD262166:LMI262167 KIP262166:KIU262167 JFB262166:JFG262167 IBN262166:IBS262167 GXZ262166:GYE262167 FUL262166:FUQ262167 EQX262166:ERC262167 DNJ262166:DNO262167 CJV262166:CKA262167 BGH262166:BGM262167 ACT262166:ACY262167 F262166:K262167 WVN196630:WVS196631 VRZ196630:VSE196631 UOL196630:UOQ196631 TKX196630:TLC196631 SHJ196630:SHO196631 RDV196630:REA196631 QAH196630:QAM196631 OWT196630:OWY196631 NTF196630:NTK196631 MPR196630:MPW196631 LMD196630:LMI196631 KIP196630:KIU196631 JFB196630:JFG196631 IBN196630:IBS196631 GXZ196630:GYE196631 FUL196630:FUQ196631 EQX196630:ERC196631 DNJ196630:DNO196631 CJV196630:CKA196631 BGH196630:BGM196631 ACT196630:ACY196631 F196630:K196631 WVN131094:WVS131095 VRZ131094:VSE131095 UOL131094:UOQ131095 TKX131094:TLC131095 SHJ131094:SHO131095 RDV131094:REA131095 QAH131094:QAM131095 OWT131094:OWY131095 NTF131094:NTK131095 MPR131094:MPW131095 LMD131094:LMI131095 KIP131094:KIU131095 JFB131094:JFG131095 IBN131094:IBS131095 GXZ131094:GYE131095 FUL131094:FUQ131095 EQX131094:ERC131095 DNJ131094:DNO131095 CJV131094:CKA131095 BGH131094:BGM131095 ACT131094:ACY131095 F131094:K131095 WVN65558:WVS65559 VRZ65558:VSE65559 UOL65558:UOQ65559 TKX65558:TLC65559 SHJ65558:SHO65559 RDV65558:REA65559 QAH65558:QAM65559 OWT65558:OWY65559 NTF65558:NTK65559 MPR65558:MPW65559 LMD65558:LMI65559 KIP65558:KIU65559 JFB65558:JFG65559 IBN65558:IBS65559 GXZ65558:GYE65559 FUL65558:FUQ65559 EQX65558:ERC65559 DNJ65558:DNO65559 CJV65558:CKA65559 BGH65558:BGM65559 ACT65558:ACY65559">
      <formula1>$B$118:$B$123</formula1>
    </dataValidation>
    <dataValidation type="list" allowBlank="1" showInputMessage="1" showErrorMessage="1" sqref="E21:K23">
      <formula1>$B$182:$B$183</formula1>
    </dataValidation>
    <dataValidation type="list" allowBlank="1" showInputMessage="1" showErrorMessage="1" sqref="F33:K34">
      <formula1>$F$111:$F$113</formula1>
    </dataValidation>
  </dataValidations>
  <printOptions horizontalCentered="1"/>
  <pageMargins left="0.70866141732283472" right="0.70866141732283472" top="0.94488188976377963" bottom="0.94488188976377963" header="0.11811023622047245" footer="0.19685039370078741"/>
  <pageSetup paperSize="9" fitToWidth="0" fitToHeight="0" orientation="portrait" r:id="rId1"/>
  <headerFooter alignWithMargins="0">
    <oddHeader>&amp;L&amp;G&amp;C
&amp;G</oddHeader>
    <oddFooter>&amp;LVSJCVNM-SCLT-RTL-JUL-25-14314&amp;RPage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6"/>
  <sheetViews>
    <sheetView topLeftCell="A7" zoomScale="85" zoomScaleNormal="85" workbookViewId="0">
      <selection activeCell="F19" sqref="F19"/>
    </sheetView>
  </sheetViews>
  <sheetFormatPr defaultColWidth="9" defaultRowHeight="15"/>
  <cols>
    <col min="1" max="1" width="4.7109375" customWidth="1"/>
    <col min="2" max="2" width="23.85546875" customWidth="1"/>
    <col min="3" max="3" width="16.7109375" customWidth="1"/>
    <col min="4" max="4" width="15.42578125" customWidth="1"/>
    <col min="5" max="5" width="9.7109375" customWidth="1"/>
    <col min="6" max="6" width="13.5703125" customWidth="1"/>
    <col min="7" max="7" width="10.85546875" customWidth="1"/>
    <col min="8" max="8" width="12.28515625" customWidth="1"/>
    <col min="9" max="9" width="17.140625" customWidth="1"/>
    <col min="10" max="10" width="9.28515625" customWidth="1"/>
    <col min="11" max="12" width="8.7109375" customWidth="1"/>
    <col min="13" max="13" width="13.28515625" customWidth="1"/>
    <col min="14" max="14" width="8.28515625" customWidth="1"/>
    <col min="15" max="15" width="10.140625" customWidth="1"/>
    <col min="16" max="16" width="10.7109375" customWidth="1"/>
  </cols>
  <sheetData>
    <row r="1" spans="2:17" ht="69" customHeight="1">
      <c r="B1" s="23" t="s">
        <v>247</v>
      </c>
      <c r="C1" s="24" t="s">
        <v>248</v>
      </c>
      <c r="D1" s="24"/>
      <c r="E1" s="259" t="s">
        <v>249</v>
      </c>
      <c r="F1" s="260"/>
      <c r="G1" s="261"/>
      <c r="H1" s="262"/>
      <c r="I1" s="263"/>
      <c r="J1" s="259" t="s">
        <v>250</v>
      </c>
      <c r="K1" s="264"/>
      <c r="L1" s="260"/>
      <c r="M1" s="265"/>
      <c r="N1" s="266"/>
      <c r="O1" s="266"/>
      <c r="P1" s="266"/>
      <c r="Q1" s="267"/>
    </row>
    <row r="2" spans="2:17">
      <c r="B2" s="268" t="s">
        <v>251</v>
      </c>
      <c r="C2" s="269"/>
      <c r="D2" s="269"/>
      <c r="E2" s="269"/>
      <c r="F2" s="269"/>
      <c r="G2" s="269"/>
      <c r="H2" s="269"/>
      <c r="I2" s="269"/>
      <c r="J2" s="269"/>
      <c r="K2" s="269"/>
      <c r="L2" s="269"/>
      <c r="M2" s="269"/>
      <c r="N2" s="269"/>
      <c r="O2" s="269"/>
      <c r="P2" s="269"/>
      <c r="Q2" s="270"/>
    </row>
    <row r="3" spans="2:17" ht="78" customHeight="1">
      <c r="B3" s="25" t="s">
        <v>252</v>
      </c>
      <c r="C3" s="26" t="s">
        <v>252</v>
      </c>
      <c r="D3" s="26" t="s">
        <v>253</v>
      </c>
      <c r="E3" s="26" t="s">
        <v>254</v>
      </c>
      <c r="F3" s="26" t="s">
        <v>255</v>
      </c>
      <c r="G3" s="26" t="s">
        <v>256</v>
      </c>
      <c r="H3" s="26" t="s">
        <v>257</v>
      </c>
      <c r="I3" s="26" t="s">
        <v>258</v>
      </c>
      <c r="J3" s="26" t="s">
        <v>259</v>
      </c>
      <c r="K3" s="26" t="s">
        <v>260</v>
      </c>
      <c r="L3" s="26" t="s">
        <v>261</v>
      </c>
      <c r="M3" s="26" t="s">
        <v>262</v>
      </c>
      <c r="N3" s="26" t="s">
        <v>263</v>
      </c>
      <c r="O3" s="26" t="s">
        <v>264</v>
      </c>
      <c r="P3" s="26" t="s">
        <v>127</v>
      </c>
      <c r="Q3" s="65" t="s">
        <v>128</v>
      </c>
    </row>
    <row r="4" spans="2:17" ht="27.75" customHeight="1" thickBot="1">
      <c r="B4" s="271" t="s">
        <v>392</v>
      </c>
      <c r="C4" s="272"/>
      <c r="D4" s="272"/>
      <c r="E4" s="272"/>
      <c r="F4" s="272"/>
      <c r="G4" s="272"/>
      <c r="H4" s="272"/>
      <c r="I4" s="272"/>
      <c r="J4" s="272"/>
      <c r="K4" s="272"/>
      <c r="L4" s="272"/>
      <c r="M4" s="272"/>
      <c r="N4" s="272"/>
      <c r="O4" s="272"/>
      <c r="P4" s="272"/>
      <c r="Q4" s="273"/>
    </row>
    <row r="5" spans="2:17" ht="15.75" thickBot="1">
      <c r="B5" s="27" t="s">
        <v>265</v>
      </c>
      <c r="C5" s="28"/>
      <c r="D5" s="28"/>
      <c r="E5" s="29">
        <f>Measurment!I36</f>
        <v>402.12000000000012</v>
      </c>
      <c r="F5" s="29">
        <f>Measurment!I37</f>
        <v>0</v>
      </c>
      <c r="G5" s="29">
        <v>0</v>
      </c>
      <c r="H5" s="29">
        <v>0</v>
      </c>
      <c r="I5" s="29">
        <f>E5+F5</f>
        <v>402.12000000000012</v>
      </c>
      <c r="J5" s="30">
        <f>E5*1.2</f>
        <v>482.5440000000001</v>
      </c>
      <c r="K5" s="30">
        <f>I5*1.2</f>
        <v>482.5440000000001</v>
      </c>
      <c r="L5" s="30">
        <f>I5*1.5+G5</f>
        <v>603.18000000000018</v>
      </c>
      <c r="M5" s="55">
        <v>133050</v>
      </c>
      <c r="N5" s="56"/>
      <c r="O5" s="28"/>
      <c r="P5" s="28"/>
      <c r="Q5" s="66"/>
    </row>
    <row r="6" spans="2:17" ht="15.75" thickBot="1">
      <c r="B6" s="31" t="s">
        <v>266</v>
      </c>
      <c r="C6" s="3"/>
      <c r="D6" s="3"/>
      <c r="E6" s="32"/>
      <c r="F6" s="113">
        <f>Measurment!I38</f>
        <v>0</v>
      </c>
      <c r="G6" s="112"/>
      <c r="H6" s="112"/>
      <c r="I6" s="113">
        <f>E6+F6</f>
        <v>0</v>
      </c>
      <c r="J6" s="112">
        <f>E6*1.2</f>
        <v>0</v>
      </c>
      <c r="K6" s="112">
        <f>I6*1.2</f>
        <v>0</v>
      </c>
      <c r="L6" s="30">
        <f t="shared" ref="L6:L7" si="0">I6*1.5+G6</f>
        <v>0</v>
      </c>
      <c r="M6" s="57">
        <f>M5/10.764</f>
        <v>12360.646599777036</v>
      </c>
      <c r="N6" s="3"/>
      <c r="O6" s="28"/>
      <c r="P6" s="28"/>
      <c r="Q6" s="67"/>
    </row>
    <row r="7" spans="2:17" ht="13.5" customHeight="1">
      <c r="B7" s="33" t="s">
        <v>267</v>
      </c>
      <c r="C7" s="6"/>
      <c r="D7" s="6"/>
      <c r="E7" s="34">
        <f>J7/1.2</f>
        <v>408.13499999999999</v>
      </c>
      <c r="F7" s="113">
        <f>Measurment!I39</f>
        <v>0</v>
      </c>
      <c r="G7" s="112"/>
      <c r="H7" s="112"/>
      <c r="I7" s="113">
        <f>E7+F7</f>
        <v>408.13499999999999</v>
      </c>
      <c r="J7" s="112">
        <f>45.5*10.764</f>
        <v>489.76199999999994</v>
      </c>
      <c r="K7" s="112">
        <f>I7*1.2</f>
        <v>489.76199999999994</v>
      </c>
      <c r="L7" s="30">
        <f t="shared" si="0"/>
        <v>612.20249999999999</v>
      </c>
      <c r="M7" s="57"/>
      <c r="N7" s="3"/>
      <c r="O7" s="3"/>
      <c r="P7" s="3"/>
      <c r="Q7" s="67"/>
    </row>
    <row r="8" spans="2:17">
      <c r="B8" s="31" t="s">
        <v>268</v>
      </c>
      <c r="C8" s="3"/>
      <c r="D8" s="3"/>
      <c r="E8" s="32"/>
      <c r="F8" s="112"/>
      <c r="G8" s="112"/>
      <c r="H8" s="112"/>
      <c r="I8" s="113"/>
      <c r="J8" s="112"/>
      <c r="K8" s="112"/>
      <c r="L8" s="112"/>
      <c r="M8" s="57"/>
      <c r="N8" s="3"/>
      <c r="O8" s="3"/>
      <c r="P8" s="3"/>
      <c r="Q8" s="67"/>
    </row>
    <row r="9" spans="2:17" ht="15.75" thickBot="1">
      <c r="B9" s="35" t="s">
        <v>269</v>
      </c>
      <c r="C9" s="36"/>
      <c r="D9" s="36"/>
      <c r="E9" s="36"/>
      <c r="F9" s="37"/>
      <c r="G9" s="37"/>
      <c r="H9" s="37"/>
      <c r="I9" s="58"/>
      <c r="J9" s="37"/>
      <c r="K9" s="37"/>
      <c r="L9" s="37"/>
      <c r="M9" s="36"/>
      <c r="N9" s="36"/>
      <c r="O9" s="36"/>
      <c r="P9" s="36"/>
      <c r="Q9" s="68"/>
    </row>
    <row r="10" spans="2:17">
      <c r="B10" s="38" t="s">
        <v>270</v>
      </c>
      <c r="C10" s="39"/>
      <c r="D10" s="39"/>
      <c r="E10" s="39"/>
      <c r="F10" s="39"/>
      <c r="G10" s="39"/>
      <c r="H10" s="39"/>
      <c r="I10" s="39"/>
      <c r="J10" s="39"/>
      <c r="K10" s="39"/>
      <c r="L10" s="39"/>
      <c r="M10" s="39"/>
      <c r="N10" s="39"/>
      <c r="O10" s="39"/>
      <c r="P10" s="39"/>
      <c r="Q10" s="69"/>
    </row>
    <row r="11" spans="2:17">
      <c r="B11" s="40" t="s">
        <v>271</v>
      </c>
      <c r="C11" s="41" t="s">
        <v>272</v>
      </c>
      <c r="D11" s="41"/>
      <c r="E11" s="41"/>
      <c r="F11" s="41"/>
      <c r="G11" s="41"/>
      <c r="H11" s="41"/>
      <c r="I11" s="59"/>
      <c r="J11" s="41"/>
      <c r="K11" s="59"/>
      <c r="L11" s="59">
        <v>850</v>
      </c>
      <c r="M11" s="41"/>
      <c r="N11" s="59"/>
      <c r="O11" s="59">
        <f>P11/L11</f>
        <v>17411.764705882353</v>
      </c>
      <c r="P11" s="41">
        <v>14800000</v>
      </c>
      <c r="Q11" s="70"/>
    </row>
    <row r="12" spans="2:17">
      <c r="B12" s="31" t="s">
        <v>271</v>
      </c>
      <c r="C12" s="41" t="s">
        <v>272</v>
      </c>
      <c r="D12" s="3"/>
      <c r="E12" s="3"/>
      <c r="F12" s="3"/>
      <c r="G12" s="3"/>
      <c r="H12" s="3"/>
      <c r="I12" s="32"/>
      <c r="J12" s="3"/>
      <c r="K12" s="32"/>
      <c r="L12" s="32">
        <v>300</v>
      </c>
      <c r="M12" s="3"/>
      <c r="N12" s="32"/>
      <c r="O12" s="59">
        <f>P12/L12</f>
        <v>23333.333333333332</v>
      </c>
      <c r="P12" s="3">
        <v>7000000</v>
      </c>
      <c r="Q12" s="67"/>
    </row>
    <row r="13" spans="2:17">
      <c r="B13" s="31" t="s">
        <v>271</v>
      </c>
      <c r="C13" s="41" t="s">
        <v>272</v>
      </c>
      <c r="D13" s="3"/>
      <c r="E13" s="3"/>
      <c r="F13" s="3"/>
      <c r="G13" s="3"/>
      <c r="H13" s="3"/>
      <c r="I13" s="32"/>
      <c r="J13" s="3"/>
      <c r="K13" s="32"/>
      <c r="L13" s="32">
        <v>325</v>
      </c>
      <c r="M13" s="3"/>
      <c r="N13" s="32"/>
      <c r="O13" s="59">
        <f t="shared" ref="O13:O15" si="1">P13/L13</f>
        <v>20923.076923076922</v>
      </c>
      <c r="P13" s="3">
        <v>6800000</v>
      </c>
      <c r="Q13" s="67"/>
    </row>
    <row r="14" spans="2:17">
      <c r="B14" s="31" t="s">
        <v>271</v>
      </c>
      <c r="C14" s="114" t="s">
        <v>272</v>
      </c>
      <c r="D14" s="115"/>
      <c r="E14" s="115">
        <v>470</v>
      </c>
      <c r="F14" s="115"/>
      <c r="G14" s="115"/>
      <c r="H14" s="115"/>
      <c r="I14" s="116"/>
      <c r="J14" s="115"/>
      <c r="K14" s="116"/>
      <c r="L14" s="115">
        <f>E14*1.45</f>
        <v>681.5</v>
      </c>
      <c r="M14" s="115"/>
      <c r="N14" s="116"/>
      <c r="O14" s="117">
        <f t="shared" si="1"/>
        <v>14673.514306676449</v>
      </c>
      <c r="P14" s="115">
        <v>10000000</v>
      </c>
      <c r="Q14" s="67"/>
    </row>
    <row r="15" spans="2:17">
      <c r="B15" s="31" t="s">
        <v>271</v>
      </c>
      <c r="C15" s="41"/>
      <c r="D15" s="3"/>
      <c r="E15" s="3"/>
      <c r="F15" s="3"/>
      <c r="G15" s="3"/>
      <c r="H15" s="3"/>
      <c r="I15" s="32"/>
      <c r="J15" s="3"/>
      <c r="K15" s="32"/>
      <c r="L15" s="3">
        <v>550</v>
      </c>
      <c r="M15" s="3"/>
      <c r="N15" s="32"/>
      <c r="O15" s="59">
        <f t="shared" si="1"/>
        <v>18181.81818181818</v>
      </c>
      <c r="P15" s="3">
        <v>10000000</v>
      </c>
      <c r="Q15" s="67"/>
    </row>
    <row r="16" spans="2:17">
      <c r="B16" s="31" t="s">
        <v>271</v>
      </c>
      <c r="C16" s="4"/>
      <c r="D16" s="4"/>
      <c r="E16" s="4"/>
      <c r="F16" s="4"/>
      <c r="G16" s="4"/>
      <c r="H16" s="4"/>
      <c r="I16" s="60"/>
      <c r="J16" s="4"/>
      <c r="K16" s="60"/>
      <c r="L16" s="4"/>
      <c r="M16" s="4"/>
      <c r="N16" s="60"/>
      <c r="O16" s="60"/>
      <c r="P16" s="4"/>
      <c r="Q16" s="71"/>
    </row>
    <row r="17" spans="2:17">
      <c r="B17" s="42" t="s">
        <v>145</v>
      </c>
      <c r="C17" s="28"/>
      <c r="D17" s="28"/>
      <c r="E17" s="28"/>
      <c r="F17" s="28"/>
      <c r="G17" s="28"/>
      <c r="H17" s="28"/>
      <c r="I17" s="28"/>
      <c r="J17" s="28"/>
      <c r="K17" s="28"/>
      <c r="L17" s="28"/>
      <c r="M17" s="28"/>
      <c r="N17" s="61"/>
      <c r="O17" s="61">
        <f>AVERAGE(O11:O16)</f>
        <v>18904.701490157448</v>
      </c>
      <c r="P17" s="28"/>
      <c r="Q17" s="72"/>
    </row>
    <row r="18" spans="2:17">
      <c r="B18" s="43" t="s">
        <v>273</v>
      </c>
      <c r="C18" s="3"/>
      <c r="D18" s="3"/>
      <c r="E18" s="3"/>
      <c r="F18" s="3"/>
      <c r="G18" s="3"/>
      <c r="H18" s="3"/>
      <c r="I18" s="3"/>
      <c r="J18" s="3"/>
      <c r="K18" s="3">
        <v>490</v>
      </c>
      <c r="L18" s="3"/>
      <c r="M18" s="3"/>
      <c r="N18" s="32"/>
      <c r="O18" s="32">
        <v>22000</v>
      </c>
      <c r="P18" s="32">
        <f>O18*K18</f>
        <v>10780000</v>
      </c>
      <c r="Q18" s="73"/>
    </row>
    <row r="19" spans="2:17">
      <c r="B19" s="43" t="s">
        <v>274</v>
      </c>
      <c r="C19" s="3"/>
      <c r="D19" s="3"/>
      <c r="E19" s="12"/>
      <c r="F19" s="12"/>
      <c r="G19" s="3"/>
      <c r="H19" s="3"/>
      <c r="I19" s="12"/>
      <c r="J19" s="3"/>
      <c r="K19" s="3"/>
      <c r="L19" s="47"/>
      <c r="M19" s="47"/>
      <c r="N19" s="47"/>
      <c r="O19" s="47"/>
      <c r="P19" s="47"/>
      <c r="Q19" s="73"/>
    </row>
    <row r="20" spans="2:17">
      <c r="B20" s="44" t="s">
        <v>275</v>
      </c>
      <c r="C20" s="4"/>
      <c r="D20" s="4"/>
      <c r="E20" s="45"/>
      <c r="F20" s="45"/>
      <c r="G20" s="4"/>
      <c r="H20" s="4"/>
      <c r="I20" s="45"/>
      <c r="J20" s="4"/>
      <c r="K20" s="4">
        <v>490</v>
      </c>
      <c r="L20" s="62"/>
      <c r="M20" s="62"/>
      <c r="N20" s="62"/>
      <c r="O20" s="62">
        <v>24500</v>
      </c>
      <c r="P20" s="62">
        <f>K20*O20</f>
        <v>12005000</v>
      </c>
      <c r="Q20" s="73"/>
    </row>
    <row r="21" spans="2:17">
      <c r="B21" s="43" t="s">
        <v>276</v>
      </c>
      <c r="C21" s="3"/>
      <c r="D21" s="3"/>
      <c r="E21" s="12"/>
      <c r="F21" s="12"/>
      <c r="G21" s="3"/>
      <c r="H21" s="3"/>
      <c r="I21" s="12"/>
      <c r="J21" s="3"/>
      <c r="K21" s="3"/>
      <c r="L21" s="47"/>
      <c r="M21" s="47"/>
      <c r="N21" s="47"/>
      <c r="O21" s="2">
        <v>24600</v>
      </c>
      <c r="P21" s="118">
        <f>K20*O21</f>
        <v>12054000</v>
      </c>
      <c r="Q21" s="73"/>
    </row>
    <row r="22" spans="2:17">
      <c r="B22" s="43" t="s">
        <v>277</v>
      </c>
      <c r="C22" s="3"/>
      <c r="D22" s="3"/>
      <c r="E22" s="12"/>
      <c r="F22" s="12"/>
      <c r="G22" s="3"/>
      <c r="H22" s="3"/>
      <c r="I22" s="12"/>
      <c r="J22" s="3"/>
      <c r="K22" s="3"/>
      <c r="L22" s="47"/>
      <c r="M22" s="47"/>
      <c r="N22" s="47"/>
      <c r="O22" s="47"/>
      <c r="P22" s="62"/>
      <c r="Q22" s="73"/>
    </row>
    <row r="23" spans="2:17">
      <c r="B23" s="274" t="s">
        <v>278</v>
      </c>
      <c r="C23" s="275"/>
      <c r="D23" s="275"/>
      <c r="E23" s="275"/>
      <c r="F23" s="275"/>
      <c r="G23" s="275"/>
      <c r="H23" s="275"/>
      <c r="I23" s="275"/>
      <c r="J23" s="275"/>
      <c r="K23" s="275"/>
      <c r="L23" s="275"/>
      <c r="M23" s="275"/>
      <c r="N23" s="275"/>
      <c r="O23" s="275"/>
      <c r="P23" s="275"/>
      <c r="Q23" s="276"/>
    </row>
    <row r="24" spans="2:17" ht="18.75">
      <c r="B24" s="46" t="s">
        <v>279</v>
      </c>
      <c r="C24" s="277" t="s">
        <v>280</v>
      </c>
      <c r="D24" s="277"/>
      <c r="E24" s="277"/>
      <c r="F24" s="277"/>
      <c r="G24" s="277" t="s">
        <v>281</v>
      </c>
      <c r="H24" s="278"/>
      <c r="I24" s="278"/>
      <c r="J24" s="277" t="s">
        <v>282</v>
      </c>
      <c r="K24" s="278"/>
      <c r="L24" s="278"/>
      <c r="M24" s="278"/>
      <c r="N24" s="278"/>
      <c r="O24" s="278"/>
    </row>
    <row r="25" spans="2:17">
      <c r="B25" s="47" t="s">
        <v>283</v>
      </c>
      <c r="C25" s="279"/>
      <c r="D25" s="279"/>
      <c r="E25" s="279"/>
      <c r="F25" s="279"/>
      <c r="G25" s="279"/>
      <c r="H25" s="279"/>
      <c r="I25" s="279"/>
      <c r="J25" s="279"/>
      <c r="K25" s="279"/>
      <c r="L25" s="279"/>
      <c r="M25" s="279"/>
      <c r="N25" s="279"/>
      <c r="O25" s="279"/>
    </row>
    <row r="26" spans="2:17">
      <c r="B26" s="3" t="s">
        <v>284</v>
      </c>
      <c r="C26" s="279"/>
      <c r="D26" s="279"/>
      <c r="E26" s="279"/>
      <c r="F26" s="279"/>
      <c r="G26" s="279"/>
      <c r="H26" s="279"/>
      <c r="I26" s="279"/>
      <c r="J26" s="279"/>
      <c r="K26" s="279"/>
      <c r="L26" s="279"/>
      <c r="M26" s="279"/>
      <c r="N26" s="279"/>
      <c r="O26" s="279"/>
    </row>
    <row r="27" spans="2:17">
      <c r="B27" s="3" t="s">
        <v>285</v>
      </c>
      <c r="C27" s="279"/>
      <c r="D27" s="279"/>
      <c r="E27" s="279"/>
      <c r="F27" s="279"/>
      <c r="G27" s="279"/>
      <c r="H27" s="279"/>
      <c r="I27" s="279"/>
      <c r="J27" s="279"/>
      <c r="K27" s="279"/>
      <c r="L27" s="279"/>
      <c r="M27" s="279"/>
      <c r="N27" s="279"/>
      <c r="O27" s="279"/>
    </row>
    <row r="28" spans="2:17">
      <c r="B28" s="3"/>
      <c r="C28" s="279"/>
      <c r="D28" s="279"/>
      <c r="E28" s="279"/>
      <c r="F28" s="279"/>
      <c r="G28" s="280"/>
      <c r="H28" s="280"/>
      <c r="I28" s="280"/>
      <c r="J28" s="279"/>
      <c r="K28" s="279"/>
      <c r="L28" s="279"/>
      <c r="M28" s="279"/>
      <c r="N28" s="279"/>
      <c r="O28" s="279"/>
    </row>
    <row r="29" spans="2:17">
      <c r="C29" s="283"/>
      <c r="D29" s="283"/>
      <c r="E29" s="283"/>
      <c r="F29" s="283"/>
      <c r="G29" s="48"/>
      <c r="H29" s="48"/>
      <c r="I29" s="48"/>
    </row>
    <row r="30" spans="2:17">
      <c r="C30" s="283"/>
      <c r="D30" s="283"/>
      <c r="E30" s="283"/>
      <c r="F30" s="49"/>
      <c r="G30" s="50"/>
      <c r="H30" s="51"/>
      <c r="I30" s="63"/>
    </row>
    <row r="31" spans="2:17" hidden="1">
      <c r="E31" s="52"/>
      <c r="F31" s="53"/>
      <c r="G31" s="50"/>
      <c r="H31" s="53"/>
      <c r="I31" s="64"/>
    </row>
    <row r="32" spans="2:17" hidden="1">
      <c r="E32" s="52"/>
      <c r="F32" s="53"/>
      <c r="G32" s="50"/>
      <c r="H32" s="50"/>
      <c r="I32" s="64"/>
    </row>
    <row r="33" spans="5:9" ht="135" hidden="1" customHeight="1">
      <c r="E33" s="284"/>
      <c r="F33" s="285"/>
      <c r="G33" s="281"/>
      <c r="H33" s="281"/>
      <c r="I33" s="282"/>
    </row>
    <row r="34" spans="5:9" hidden="1">
      <c r="E34" s="284"/>
      <c r="F34" s="285"/>
      <c r="G34" s="281"/>
      <c r="H34" s="281"/>
      <c r="I34" s="282"/>
    </row>
    <row r="35" spans="5:9">
      <c r="E35" s="54"/>
    </row>
    <row r="36" spans="5:9">
      <c r="E36" s="54"/>
    </row>
  </sheetData>
  <mergeCells count="29">
    <mergeCell ref="H33:H34"/>
    <mergeCell ref="I33:I34"/>
    <mergeCell ref="C29:F29"/>
    <mergeCell ref="C30:E30"/>
    <mergeCell ref="E33:E34"/>
    <mergeCell ref="F33:F34"/>
    <mergeCell ref="G33:G34"/>
    <mergeCell ref="C27:F27"/>
    <mergeCell ref="G27:I27"/>
    <mergeCell ref="J27:O27"/>
    <mergeCell ref="C28:F28"/>
    <mergeCell ref="G28:I28"/>
    <mergeCell ref="J28:O28"/>
    <mergeCell ref="C25:F25"/>
    <mergeCell ref="G25:I25"/>
    <mergeCell ref="J25:O25"/>
    <mergeCell ref="C26:F26"/>
    <mergeCell ref="G26:I26"/>
    <mergeCell ref="J26:O26"/>
    <mergeCell ref="B4:Q4"/>
    <mergeCell ref="B23:Q23"/>
    <mergeCell ref="C24:F24"/>
    <mergeCell ref="G24:I24"/>
    <mergeCell ref="J24:O24"/>
    <mergeCell ref="E1:F1"/>
    <mergeCell ref="G1:I1"/>
    <mergeCell ref="J1:L1"/>
    <mergeCell ref="M1:Q1"/>
    <mergeCell ref="B2:Q2"/>
  </mergeCells>
  <pageMargins left="0.7" right="0.7" top="0.75" bottom="0.75" header="0.3" footer="0.3"/>
  <pageSetup paperSize="9" orientation="portrait" horizontalDpi="3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zoomScale="85" zoomScaleNormal="85" workbookViewId="0">
      <selection activeCell="C18" sqref="C18"/>
    </sheetView>
  </sheetViews>
  <sheetFormatPr defaultColWidth="9.140625" defaultRowHeight="15"/>
  <cols>
    <col min="1" max="1" width="9.140625" style="17"/>
    <col min="2" max="2" width="19.42578125" style="17" customWidth="1"/>
    <col min="3" max="3" width="9.140625" style="17"/>
    <col min="4" max="4" width="9" style="17" hidden="1" customWidth="1"/>
    <col min="5" max="5" width="9.140625" style="17"/>
    <col min="6" max="6" width="9" style="17" hidden="1" customWidth="1"/>
    <col min="7" max="16384" width="9.140625" style="17"/>
  </cols>
  <sheetData>
    <row r="2" spans="1:9">
      <c r="A2" s="286" t="s">
        <v>286</v>
      </c>
      <c r="B2" s="286" t="s">
        <v>287</v>
      </c>
      <c r="C2" s="286" t="s">
        <v>288</v>
      </c>
      <c r="D2" s="286"/>
      <c r="E2" s="286" t="s">
        <v>289</v>
      </c>
      <c r="F2" s="286"/>
      <c r="G2" s="286" t="s">
        <v>290</v>
      </c>
      <c r="H2" s="286" t="s">
        <v>291</v>
      </c>
      <c r="I2" s="286" t="s">
        <v>119</v>
      </c>
    </row>
    <row r="3" spans="1:9">
      <c r="A3" s="286"/>
      <c r="B3" s="286"/>
      <c r="C3" s="18" t="s">
        <v>292</v>
      </c>
      <c r="D3" s="18" t="s">
        <v>293</v>
      </c>
      <c r="E3" s="18" t="s">
        <v>292</v>
      </c>
      <c r="F3" s="18" t="s">
        <v>293</v>
      </c>
      <c r="G3" s="286"/>
      <c r="H3" s="286"/>
      <c r="I3" s="286"/>
    </row>
    <row r="4" spans="1:9">
      <c r="A4" s="19">
        <v>1</v>
      </c>
      <c r="B4" s="19" t="s">
        <v>294</v>
      </c>
      <c r="C4" s="19">
        <v>9.8000000000000007</v>
      </c>
      <c r="D4" s="19"/>
      <c r="E4" s="19">
        <v>15.3</v>
      </c>
      <c r="F4" s="19"/>
      <c r="G4" s="20">
        <f>(E4+F4/10)</f>
        <v>15.3</v>
      </c>
      <c r="H4" s="20">
        <f>(C4+D4/10)</f>
        <v>9.8000000000000007</v>
      </c>
      <c r="I4" s="20">
        <f>G4*H4</f>
        <v>149.94000000000003</v>
      </c>
    </row>
    <row r="5" spans="1:9">
      <c r="A5" s="19"/>
      <c r="B5" s="19" t="s">
        <v>295</v>
      </c>
      <c r="C5" s="19"/>
      <c r="D5" s="19"/>
      <c r="E5" s="19"/>
      <c r="F5" s="19"/>
      <c r="G5" s="20">
        <f t="shared" ref="G5:G35" si="0">(E5+F5/10)</f>
        <v>0</v>
      </c>
      <c r="H5" s="20">
        <f t="shared" ref="H5:H35" si="1">(C5+D5/10)</f>
        <v>0</v>
      </c>
      <c r="I5" s="20">
        <f>G5*H5</f>
        <v>0</v>
      </c>
    </row>
    <row r="6" spans="1:9">
      <c r="A6" s="19">
        <v>2</v>
      </c>
      <c r="B6" s="19" t="s">
        <v>97</v>
      </c>
      <c r="C6" s="19">
        <v>7.6</v>
      </c>
      <c r="D6" s="19"/>
      <c r="E6" s="19">
        <v>10.1</v>
      </c>
      <c r="F6" s="19"/>
      <c r="G6" s="20">
        <f t="shared" si="0"/>
        <v>10.1</v>
      </c>
      <c r="H6" s="20">
        <f t="shared" si="1"/>
        <v>7.6</v>
      </c>
      <c r="I6" s="20">
        <f t="shared" ref="I6:I35" si="2">G6*H6</f>
        <v>76.759999999999991</v>
      </c>
    </row>
    <row r="7" spans="1:9">
      <c r="A7" s="19">
        <v>3</v>
      </c>
      <c r="B7" s="19" t="s">
        <v>296</v>
      </c>
      <c r="C7" s="19">
        <v>2.9</v>
      </c>
      <c r="D7" s="19"/>
      <c r="E7" s="19">
        <v>3.8</v>
      </c>
      <c r="F7" s="19"/>
      <c r="G7" s="20">
        <f t="shared" si="0"/>
        <v>3.8</v>
      </c>
      <c r="H7" s="20">
        <f t="shared" si="1"/>
        <v>2.9</v>
      </c>
      <c r="I7" s="20">
        <f t="shared" si="2"/>
        <v>11.02</v>
      </c>
    </row>
    <row r="8" spans="1:9">
      <c r="A8" s="19"/>
      <c r="B8" s="19" t="s">
        <v>297</v>
      </c>
      <c r="C8" s="19">
        <v>5.7</v>
      </c>
      <c r="D8" s="19"/>
      <c r="E8" s="19">
        <v>3.7</v>
      </c>
      <c r="F8" s="19"/>
      <c r="G8" s="20">
        <f t="shared" si="0"/>
        <v>3.7</v>
      </c>
      <c r="H8" s="20">
        <f t="shared" si="1"/>
        <v>5.7</v>
      </c>
      <c r="I8" s="20">
        <f t="shared" si="2"/>
        <v>21.090000000000003</v>
      </c>
    </row>
    <row r="9" spans="1:9">
      <c r="A9" s="19"/>
      <c r="B9" s="19" t="s">
        <v>298</v>
      </c>
      <c r="C9" s="19"/>
      <c r="D9" s="19"/>
      <c r="E9" s="19"/>
      <c r="F9" s="19"/>
      <c r="G9" s="20">
        <f t="shared" si="0"/>
        <v>0</v>
      </c>
      <c r="H9" s="20">
        <f t="shared" si="1"/>
        <v>0</v>
      </c>
      <c r="I9" s="20">
        <f t="shared" si="2"/>
        <v>0</v>
      </c>
    </row>
    <row r="10" spans="1:9">
      <c r="A10" s="19"/>
      <c r="B10" s="19" t="s">
        <v>299</v>
      </c>
      <c r="C10" s="19"/>
      <c r="D10" s="19"/>
      <c r="E10" s="19"/>
      <c r="F10" s="19"/>
      <c r="G10" s="20">
        <f t="shared" si="0"/>
        <v>0</v>
      </c>
      <c r="H10" s="20">
        <f t="shared" si="1"/>
        <v>0</v>
      </c>
      <c r="I10" s="20">
        <f t="shared" si="2"/>
        <v>0</v>
      </c>
    </row>
    <row r="11" spans="1:9">
      <c r="A11" s="19">
        <v>4</v>
      </c>
      <c r="B11" s="19" t="s">
        <v>300</v>
      </c>
      <c r="C11" s="19">
        <v>9.9</v>
      </c>
      <c r="D11" s="19"/>
      <c r="E11" s="19">
        <v>11.6</v>
      </c>
      <c r="F11" s="19"/>
      <c r="G11" s="20">
        <f t="shared" si="0"/>
        <v>11.6</v>
      </c>
      <c r="H11" s="20">
        <f t="shared" si="1"/>
        <v>9.9</v>
      </c>
      <c r="I11" s="20">
        <f t="shared" si="2"/>
        <v>114.84</v>
      </c>
    </row>
    <row r="12" spans="1:9">
      <c r="A12" s="19"/>
      <c r="B12" s="19" t="s">
        <v>301</v>
      </c>
      <c r="C12" s="19"/>
      <c r="D12" s="19"/>
      <c r="E12" s="19"/>
      <c r="F12" s="19"/>
      <c r="G12" s="20">
        <f t="shared" si="0"/>
        <v>0</v>
      </c>
      <c r="H12" s="20">
        <f t="shared" si="1"/>
        <v>0</v>
      </c>
      <c r="I12" s="20">
        <f t="shared" si="2"/>
        <v>0</v>
      </c>
    </row>
    <row r="13" spans="1:9">
      <c r="A13" s="19"/>
      <c r="B13" s="19" t="s">
        <v>302</v>
      </c>
      <c r="C13" s="19"/>
      <c r="D13" s="19"/>
      <c r="E13" s="19"/>
      <c r="F13" s="19"/>
      <c r="G13" s="20">
        <f t="shared" si="0"/>
        <v>0</v>
      </c>
      <c r="H13" s="20">
        <f t="shared" si="1"/>
        <v>0</v>
      </c>
      <c r="I13" s="20">
        <f t="shared" si="2"/>
        <v>0</v>
      </c>
    </row>
    <row r="14" spans="1:9">
      <c r="A14" s="19"/>
      <c r="B14" s="19" t="s">
        <v>303</v>
      </c>
      <c r="C14" s="19"/>
      <c r="D14" s="19"/>
      <c r="E14" s="19"/>
      <c r="F14" s="19"/>
      <c r="G14" s="20">
        <f t="shared" si="0"/>
        <v>0</v>
      </c>
      <c r="H14" s="20">
        <f t="shared" si="1"/>
        <v>0</v>
      </c>
      <c r="I14" s="20">
        <f t="shared" si="2"/>
        <v>0</v>
      </c>
    </row>
    <row r="15" spans="1:9">
      <c r="A15" s="19"/>
      <c r="B15" s="19" t="s">
        <v>304</v>
      </c>
      <c r="C15" s="19"/>
      <c r="D15" s="19"/>
      <c r="E15" s="19"/>
      <c r="F15" s="19"/>
      <c r="G15" s="20">
        <f t="shared" si="0"/>
        <v>0</v>
      </c>
      <c r="H15" s="20">
        <f t="shared" si="1"/>
        <v>0</v>
      </c>
      <c r="I15" s="20">
        <f t="shared" si="2"/>
        <v>0</v>
      </c>
    </row>
    <row r="16" spans="1:9">
      <c r="A16" s="19"/>
      <c r="B16" s="19" t="s">
        <v>305</v>
      </c>
      <c r="C16" s="19"/>
      <c r="D16" s="19"/>
      <c r="E16" s="19"/>
      <c r="F16" s="19"/>
      <c r="G16" s="20">
        <f t="shared" si="0"/>
        <v>0</v>
      </c>
      <c r="H16" s="20">
        <f t="shared" si="1"/>
        <v>0</v>
      </c>
      <c r="I16" s="20">
        <f t="shared" si="2"/>
        <v>0</v>
      </c>
    </row>
    <row r="17" spans="1:9">
      <c r="A17" s="19">
        <v>5</v>
      </c>
      <c r="B17" s="19" t="s">
        <v>306</v>
      </c>
      <c r="C17" s="19">
        <v>3.9</v>
      </c>
      <c r="D17" s="19"/>
      <c r="E17" s="19">
        <v>7.3</v>
      </c>
      <c r="F17" s="19"/>
      <c r="G17" s="20">
        <f t="shared" si="0"/>
        <v>7.3</v>
      </c>
      <c r="H17" s="20">
        <f t="shared" si="1"/>
        <v>3.9</v>
      </c>
      <c r="I17" s="20">
        <f t="shared" si="2"/>
        <v>28.47</v>
      </c>
    </row>
    <row r="18" spans="1:9">
      <c r="A18" s="19"/>
      <c r="B18" s="19" t="s">
        <v>307</v>
      </c>
      <c r="C18" s="12"/>
      <c r="D18" s="12"/>
      <c r="E18" s="12"/>
      <c r="F18" s="12"/>
      <c r="G18" s="20">
        <f t="shared" si="0"/>
        <v>0</v>
      </c>
      <c r="H18" s="20">
        <f t="shared" si="1"/>
        <v>0</v>
      </c>
      <c r="I18" s="20">
        <f t="shared" si="2"/>
        <v>0</v>
      </c>
    </row>
    <row r="19" spans="1:9">
      <c r="A19" s="19"/>
      <c r="B19" s="19" t="s">
        <v>308</v>
      </c>
      <c r="C19" s="19"/>
      <c r="D19" s="19"/>
      <c r="E19" s="19"/>
      <c r="F19" s="21"/>
      <c r="G19" s="20">
        <f t="shared" si="0"/>
        <v>0</v>
      </c>
      <c r="H19" s="20">
        <f t="shared" si="1"/>
        <v>0</v>
      </c>
      <c r="I19" s="20">
        <f t="shared" si="2"/>
        <v>0</v>
      </c>
    </row>
    <row r="20" spans="1:9">
      <c r="A20" s="19">
        <v>6</v>
      </c>
      <c r="B20" s="19" t="s">
        <v>309</v>
      </c>
      <c r="C20" s="19"/>
      <c r="D20" s="19"/>
      <c r="E20" s="19"/>
      <c r="F20" s="21"/>
      <c r="G20" s="20">
        <f t="shared" si="0"/>
        <v>0</v>
      </c>
      <c r="H20" s="20">
        <f t="shared" si="1"/>
        <v>0</v>
      </c>
      <c r="I20" s="20">
        <f t="shared" si="2"/>
        <v>0</v>
      </c>
    </row>
    <row r="21" spans="1:9">
      <c r="A21" s="19"/>
      <c r="B21" s="19" t="s">
        <v>310</v>
      </c>
      <c r="C21" s="19"/>
      <c r="D21" s="19"/>
      <c r="E21" s="19"/>
      <c r="F21" s="21"/>
      <c r="G21" s="20">
        <f t="shared" si="0"/>
        <v>0</v>
      </c>
      <c r="H21" s="20">
        <f t="shared" si="1"/>
        <v>0</v>
      </c>
      <c r="I21" s="20">
        <f t="shared" si="2"/>
        <v>0</v>
      </c>
    </row>
    <row r="22" spans="1:9">
      <c r="A22" s="19"/>
      <c r="B22" s="19" t="s">
        <v>311</v>
      </c>
      <c r="C22" s="19"/>
      <c r="D22" s="19"/>
      <c r="E22" s="19"/>
      <c r="F22" s="21"/>
      <c r="G22" s="20">
        <f t="shared" si="0"/>
        <v>0</v>
      </c>
      <c r="H22" s="20">
        <f t="shared" si="1"/>
        <v>0</v>
      </c>
      <c r="I22" s="20">
        <f t="shared" si="2"/>
        <v>0</v>
      </c>
    </row>
    <row r="23" spans="1:9">
      <c r="A23" s="19"/>
      <c r="B23" s="19" t="s">
        <v>312</v>
      </c>
      <c r="C23" s="19"/>
      <c r="D23" s="19"/>
      <c r="E23" s="19"/>
      <c r="F23" s="21"/>
      <c r="G23" s="20">
        <f t="shared" si="0"/>
        <v>0</v>
      </c>
      <c r="H23" s="20">
        <f t="shared" si="1"/>
        <v>0</v>
      </c>
      <c r="I23" s="20">
        <f t="shared" si="2"/>
        <v>0</v>
      </c>
    </row>
    <row r="24" spans="1:9">
      <c r="A24" s="19">
        <v>7</v>
      </c>
      <c r="B24" s="19" t="s">
        <v>362</v>
      </c>
      <c r="C24" s="19"/>
      <c r="D24" s="19"/>
      <c r="E24" s="19"/>
      <c r="F24" s="21"/>
      <c r="G24" s="20">
        <f t="shared" si="0"/>
        <v>0</v>
      </c>
      <c r="H24" s="20">
        <f t="shared" si="1"/>
        <v>0</v>
      </c>
      <c r="I24" s="20">
        <f t="shared" si="2"/>
        <v>0</v>
      </c>
    </row>
    <row r="25" spans="1:9">
      <c r="A25" s="19"/>
      <c r="B25" s="19" t="s">
        <v>314</v>
      </c>
      <c r="C25" s="19"/>
      <c r="D25" s="19"/>
      <c r="E25" s="19"/>
      <c r="F25" s="21"/>
      <c r="G25" s="20">
        <f t="shared" si="0"/>
        <v>0</v>
      </c>
      <c r="H25" s="20">
        <f t="shared" si="1"/>
        <v>0</v>
      </c>
      <c r="I25" s="20">
        <f t="shared" si="2"/>
        <v>0</v>
      </c>
    </row>
    <row r="26" spans="1:9">
      <c r="A26" s="19"/>
      <c r="B26" s="19" t="s">
        <v>315</v>
      </c>
      <c r="C26" s="19"/>
      <c r="D26" s="19"/>
      <c r="E26" s="19"/>
      <c r="F26" s="21"/>
      <c r="G26" s="20">
        <f t="shared" si="0"/>
        <v>0</v>
      </c>
      <c r="H26" s="20">
        <f t="shared" si="1"/>
        <v>0</v>
      </c>
      <c r="I26" s="20">
        <f t="shared" si="2"/>
        <v>0</v>
      </c>
    </row>
    <row r="27" spans="1:9">
      <c r="A27" s="19">
        <v>8</v>
      </c>
      <c r="B27" s="19" t="s">
        <v>316</v>
      </c>
      <c r="C27" s="19"/>
      <c r="D27" s="19"/>
      <c r="E27" s="19"/>
      <c r="F27" s="21"/>
      <c r="G27" s="20">
        <f t="shared" si="0"/>
        <v>0</v>
      </c>
      <c r="H27" s="20">
        <f t="shared" si="1"/>
        <v>0</v>
      </c>
      <c r="I27" s="20">
        <f t="shared" si="2"/>
        <v>0</v>
      </c>
    </row>
    <row r="28" spans="1:9">
      <c r="A28" s="19"/>
      <c r="B28" s="19" t="s">
        <v>317</v>
      </c>
      <c r="C28" s="19"/>
      <c r="D28" s="19"/>
      <c r="E28" s="19"/>
      <c r="F28" s="21"/>
      <c r="G28" s="20">
        <f t="shared" si="0"/>
        <v>0</v>
      </c>
      <c r="H28" s="20">
        <f t="shared" si="1"/>
        <v>0</v>
      </c>
      <c r="I28" s="20">
        <f t="shared" si="2"/>
        <v>0</v>
      </c>
    </row>
    <row r="29" spans="1:9">
      <c r="A29" s="19"/>
      <c r="B29" s="19" t="s">
        <v>318</v>
      </c>
      <c r="C29" s="19"/>
      <c r="D29" s="19"/>
      <c r="E29" s="19"/>
      <c r="F29" s="21"/>
      <c r="G29" s="20">
        <f t="shared" si="0"/>
        <v>0</v>
      </c>
      <c r="H29" s="20">
        <f t="shared" si="1"/>
        <v>0</v>
      </c>
      <c r="I29" s="20">
        <f t="shared" si="2"/>
        <v>0</v>
      </c>
    </row>
    <row r="30" spans="1:9">
      <c r="A30" s="19">
        <v>9</v>
      </c>
      <c r="B30" s="19" t="s">
        <v>319</v>
      </c>
      <c r="C30" s="19"/>
      <c r="D30" s="19"/>
      <c r="E30" s="19"/>
      <c r="F30" s="21"/>
      <c r="G30" s="20">
        <f t="shared" si="0"/>
        <v>0</v>
      </c>
      <c r="H30" s="20">
        <f t="shared" si="1"/>
        <v>0</v>
      </c>
      <c r="I30" s="20">
        <f t="shared" si="2"/>
        <v>0</v>
      </c>
    </row>
    <row r="31" spans="1:9">
      <c r="A31" s="19"/>
      <c r="B31" s="19" t="s">
        <v>320</v>
      </c>
      <c r="C31" s="19"/>
      <c r="D31" s="19"/>
      <c r="E31" s="19"/>
      <c r="F31" s="21"/>
      <c r="G31" s="20">
        <f t="shared" si="0"/>
        <v>0</v>
      </c>
      <c r="H31" s="20">
        <f t="shared" si="1"/>
        <v>0</v>
      </c>
      <c r="I31" s="20">
        <f t="shared" si="2"/>
        <v>0</v>
      </c>
    </row>
    <row r="32" spans="1:9">
      <c r="A32" s="19"/>
      <c r="B32" s="19" t="s">
        <v>321</v>
      </c>
      <c r="C32" s="19"/>
      <c r="D32" s="19"/>
      <c r="E32" s="19"/>
      <c r="F32" s="21"/>
      <c r="G32" s="20">
        <f t="shared" si="0"/>
        <v>0</v>
      </c>
      <c r="H32" s="20">
        <f t="shared" si="1"/>
        <v>0</v>
      </c>
      <c r="I32" s="20">
        <f t="shared" si="2"/>
        <v>0</v>
      </c>
    </row>
    <row r="33" spans="1:9">
      <c r="A33" s="19">
        <v>10</v>
      </c>
      <c r="B33" s="19" t="s">
        <v>322</v>
      </c>
      <c r="C33" s="19"/>
      <c r="D33" s="19"/>
      <c r="E33" s="19"/>
      <c r="F33" s="21"/>
      <c r="G33" s="20">
        <f t="shared" si="0"/>
        <v>0</v>
      </c>
      <c r="H33" s="20">
        <f t="shared" si="1"/>
        <v>0</v>
      </c>
      <c r="I33" s="20">
        <f t="shared" si="2"/>
        <v>0</v>
      </c>
    </row>
    <row r="34" spans="1:9">
      <c r="A34" s="19"/>
      <c r="B34" s="19" t="s">
        <v>322</v>
      </c>
      <c r="C34" s="19"/>
      <c r="D34" s="19"/>
      <c r="E34" s="19"/>
      <c r="F34" s="21"/>
      <c r="G34" s="20">
        <f t="shared" si="0"/>
        <v>0</v>
      </c>
      <c r="H34" s="20">
        <f t="shared" si="1"/>
        <v>0</v>
      </c>
      <c r="I34" s="20">
        <f t="shared" si="2"/>
        <v>0</v>
      </c>
    </row>
    <row r="35" spans="1:9">
      <c r="A35" s="19"/>
      <c r="B35" s="19" t="s">
        <v>322</v>
      </c>
      <c r="C35" s="19"/>
      <c r="D35" s="19"/>
      <c r="E35" s="19"/>
      <c r="F35" s="21"/>
      <c r="G35" s="20">
        <f t="shared" si="0"/>
        <v>0</v>
      </c>
      <c r="H35" s="20">
        <f t="shared" si="1"/>
        <v>0</v>
      </c>
      <c r="I35" s="20">
        <f t="shared" si="2"/>
        <v>0</v>
      </c>
    </row>
    <row r="36" spans="1:9">
      <c r="A36" s="19"/>
      <c r="B36" s="18" t="s">
        <v>323</v>
      </c>
      <c r="C36" s="19"/>
      <c r="D36" s="19"/>
      <c r="E36" s="19"/>
      <c r="F36" s="21"/>
      <c r="G36" s="19"/>
      <c r="H36" s="12"/>
      <c r="I36" s="20">
        <f>SUM(I4:I21)</f>
        <v>402.12000000000012</v>
      </c>
    </row>
    <row r="37" spans="1:9">
      <c r="A37" s="19"/>
      <c r="B37" s="18" t="s">
        <v>324</v>
      </c>
      <c r="C37" s="19"/>
      <c r="D37" s="19"/>
      <c r="E37" s="19"/>
      <c r="F37" s="21"/>
      <c r="G37" s="19"/>
      <c r="H37" s="12"/>
      <c r="I37" s="20">
        <f>SUM(I22:I29)</f>
        <v>0</v>
      </c>
    </row>
    <row r="38" spans="1:9">
      <c r="A38" s="19"/>
      <c r="B38" s="18" t="s">
        <v>325</v>
      </c>
      <c r="C38" s="19"/>
      <c r="D38" s="19"/>
      <c r="E38" s="19"/>
      <c r="F38" s="21"/>
      <c r="G38" s="19"/>
      <c r="H38" s="12"/>
      <c r="I38" s="16">
        <f>SUM(I30:I32)</f>
        <v>0</v>
      </c>
    </row>
    <row r="39" spans="1:9">
      <c r="A39" s="19"/>
      <c r="B39" s="18" t="s">
        <v>326</v>
      </c>
      <c r="C39" s="19"/>
      <c r="D39" s="19"/>
      <c r="E39" s="19"/>
      <c r="F39" s="21"/>
      <c r="G39" s="19"/>
      <c r="H39" s="12"/>
      <c r="I39" s="16">
        <f>I33+I34+I35</f>
        <v>0</v>
      </c>
    </row>
    <row r="40" spans="1:9">
      <c r="A40" s="19"/>
      <c r="B40" s="18" t="s">
        <v>327</v>
      </c>
      <c r="C40" s="19"/>
      <c r="D40" s="19"/>
      <c r="E40" s="19"/>
      <c r="F40" s="21"/>
      <c r="G40" s="19"/>
      <c r="H40" s="12"/>
      <c r="I40" s="20">
        <f>SUM(I4:I29)</f>
        <v>402.12000000000012</v>
      </c>
    </row>
    <row r="41" spans="1:9">
      <c r="B41" s="22"/>
    </row>
  </sheetData>
  <mergeCells count="7">
    <mergeCell ref="H2:H3"/>
    <mergeCell ref="I2:I3"/>
    <mergeCell ref="C2:D2"/>
    <mergeCell ref="E2:F2"/>
    <mergeCell ref="A2:A3"/>
    <mergeCell ref="B2:B3"/>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F15" sqref="F15"/>
    </sheetView>
  </sheetViews>
  <sheetFormatPr defaultColWidth="8.7109375" defaultRowHeight="15"/>
  <cols>
    <col min="1" max="1" width="8.7109375" style="7"/>
    <col min="2" max="2" width="17.42578125" style="7" customWidth="1"/>
    <col min="3" max="6" width="8.7109375" style="7"/>
    <col min="7" max="7" width="9.28515625" style="7" customWidth="1"/>
    <col min="8" max="257" width="8.7109375" style="7"/>
    <col min="258" max="258" width="17.42578125" style="7" customWidth="1"/>
    <col min="259" max="262" width="8.7109375" style="7"/>
    <col min="263" max="263" width="9.28515625" style="7" customWidth="1"/>
    <col min="264" max="513" width="8.7109375" style="7"/>
    <col min="514" max="514" width="17.42578125" style="7" customWidth="1"/>
    <col min="515" max="518" width="8.7109375" style="7"/>
    <col min="519" max="519" width="9.28515625" style="7" customWidth="1"/>
    <col min="520" max="769" width="8.7109375" style="7"/>
    <col min="770" max="770" width="17.42578125" style="7" customWidth="1"/>
    <col min="771" max="774" width="8.7109375" style="7"/>
    <col min="775" max="775" width="9.28515625" style="7" customWidth="1"/>
    <col min="776" max="1025" width="8.7109375" style="7"/>
    <col min="1026" max="1026" width="17.42578125" style="7" customWidth="1"/>
    <col min="1027" max="1030" width="8.7109375" style="7"/>
    <col min="1031" max="1031" width="9.28515625" style="7" customWidth="1"/>
    <col min="1032" max="1281" width="8.7109375" style="7"/>
    <col min="1282" max="1282" width="17.42578125" style="7" customWidth="1"/>
    <col min="1283" max="1286" width="8.7109375" style="7"/>
    <col min="1287" max="1287" width="9.28515625" style="7" customWidth="1"/>
    <col min="1288" max="1537" width="8.7109375" style="7"/>
    <col min="1538" max="1538" width="17.42578125" style="7" customWidth="1"/>
    <col min="1539" max="1542" width="8.7109375" style="7"/>
    <col min="1543" max="1543" width="9.28515625" style="7" customWidth="1"/>
    <col min="1544" max="1793" width="8.7109375" style="7"/>
    <col min="1794" max="1794" width="17.42578125" style="7" customWidth="1"/>
    <col min="1795" max="1798" width="8.7109375" style="7"/>
    <col min="1799" max="1799" width="9.28515625" style="7" customWidth="1"/>
    <col min="1800" max="2049" width="8.7109375" style="7"/>
    <col min="2050" max="2050" width="17.42578125" style="7" customWidth="1"/>
    <col min="2051" max="2054" width="8.7109375" style="7"/>
    <col min="2055" max="2055" width="9.28515625" style="7" customWidth="1"/>
    <col min="2056" max="2305" width="8.7109375" style="7"/>
    <col min="2306" max="2306" width="17.42578125" style="7" customWidth="1"/>
    <col min="2307" max="2310" width="8.7109375" style="7"/>
    <col min="2311" max="2311" width="9.28515625" style="7" customWidth="1"/>
    <col min="2312" max="2561" width="8.7109375" style="7"/>
    <col min="2562" max="2562" width="17.42578125" style="7" customWidth="1"/>
    <col min="2563" max="2566" width="8.7109375" style="7"/>
    <col min="2567" max="2567" width="9.28515625" style="7" customWidth="1"/>
    <col min="2568" max="2817" width="8.7109375" style="7"/>
    <col min="2818" max="2818" width="17.42578125" style="7" customWidth="1"/>
    <col min="2819" max="2822" width="8.7109375" style="7"/>
    <col min="2823" max="2823" width="9.28515625" style="7" customWidth="1"/>
    <col min="2824" max="3073" width="8.7109375" style="7"/>
    <col min="3074" max="3074" width="17.42578125" style="7" customWidth="1"/>
    <col min="3075" max="3078" width="8.7109375" style="7"/>
    <col min="3079" max="3079" width="9.28515625" style="7" customWidth="1"/>
    <col min="3080" max="3329" width="8.7109375" style="7"/>
    <col min="3330" max="3330" width="17.42578125" style="7" customWidth="1"/>
    <col min="3331" max="3334" width="8.7109375" style="7"/>
    <col min="3335" max="3335" width="9.28515625" style="7" customWidth="1"/>
    <col min="3336" max="3585" width="8.7109375" style="7"/>
    <col min="3586" max="3586" width="17.42578125" style="7" customWidth="1"/>
    <col min="3587" max="3590" width="8.7109375" style="7"/>
    <col min="3591" max="3591" width="9.28515625" style="7" customWidth="1"/>
    <col min="3592" max="3841" width="8.7109375" style="7"/>
    <col min="3842" max="3842" width="17.42578125" style="7" customWidth="1"/>
    <col min="3843" max="3846" width="8.7109375" style="7"/>
    <col min="3847" max="3847" width="9.28515625" style="7" customWidth="1"/>
    <col min="3848" max="4097" width="8.7109375" style="7"/>
    <col min="4098" max="4098" width="17.42578125" style="7" customWidth="1"/>
    <col min="4099" max="4102" width="8.7109375" style="7"/>
    <col min="4103" max="4103" width="9.28515625" style="7" customWidth="1"/>
    <col min="4104" max="4353" width="8.7109375" style="7"/>
    <col min="4354" max="4354" width="17.42578125" style="7" customWidth="1"/>
    <col min="4355" max="4358" width="8.7109375" style="7"/>
    <col min="4359" max="4359" width="9.28515625" style="7" customWidth="1"/>
    <col min="4360" max="4609" width="8.7109375" style="7"/>
    <col min="4610" max="4610" width="17.42578125" style="7" customWidth="1"/>
    <col min="4611" max="4614" width="8.7109375" style="7"/>
    <col min="4615" max="4615" width="9.28515625" style="7" customWidth="1"/>
    <col min="4616" max="4865" width="8.7109375" style="7"/>
    <col min="4866" max="4866" width="17.42578125" style="7" customWidth="1"/>
    <col min="4867" max="4870" width="8.7109375" style="7"/>
    <col min="4871" max="4871" width="9.28515625" style="7" customWidth="1"/>
    <col min="4872" max="5121" width="8.7109375" style="7"/>
    <col min="5122" max="5122" width="17.42578125" style="7" customWidth="1"/>
    <col min="5123" max="5126" width="8.7109375" style="7"/>
    <col min="5127" max="5127" width="9.28515625" style="7" customWidth="1"/>
    <col min="5128" max="5377" width="8.7109375" style="7"/>
    <col min="5378" max="5378" width="17.42578125" style="7" customWidth="1"/>
    <col min="5379" max="5382" width="8.7109375" style="7"/>
    <col min="5383" max="5383" width="9.28515625" style="7" customWidth="1"/>
    <col min="5384" max="5633" width="8.7109375" style="7"/>
    <col min="5634" max="5634" width="17.42578125" style="7" customWidth="1"/>
    <col min="5635" max="5638" width="8.7109375" style="7"/>
    <col min="5639" max="5639" width="9.28515625" style="7" customWidth="1"/>
    <col min="5640" max="5889" width="8.7109375" style="7"/>
    <col min="5890" max="5890" width="17.42578125" style="7" customWidth="1"/>
    <col min="5891" max="5894" width="8.7109375" style="7"/>
    <col min="5895" max="5895" width="9.28515625" style="7" customWidth="1"/>
    <col min="5896" max="6145" width="8.7109375" style="7"/>
    <col min="6146" max="6146" width="17.42578125" style="7" customWidth="1"/>
    <col min="6147" max="6150" width="8.7109375" style="7"/>
    <col min="6151" max="6151" width="9.28515625" style="7" customWidth="1"/>
    <col min="6152" max="6401" width="8.7109375" style="7"/>
    <col min="6402" max="6402" width="17.42578125" style="7" customWidth="1"/>
    <col min="6403" max="6406" width="8.7109375" style="7"/>
    <col min="6407" max="6407" width="9.28515625" style="7" customWidth="1"/>
    <col min="6408" max="6657" width="8.7109375" style="7"/>
    <col min="6658" max="6658" width="17.42578125" style="7" customWidth="1"/>
    <col min="6659" max="6662" width="8.7109375" style="7"/>
    <col min="6663" max="6663" width="9.28515625" style="7" customWidth="1"/>
    <col min="6664" max="6913" width="8.7109375" style="7"/>
    <col min="6914" max="6914" width="17.42578125" style="7" customWidth="1"/>
    <col min="6915" max="6918" width="8.7109375" style="7"/>
    <col min="6919" max="6919" width="9.28515625" style="7" customWidth="1"/>
    <col min="6920" max="7169" width="8.7109375" style="7"/>
    <col min="7170" max="7170" width="17.42578125" style="7" customWidth="1"/>
    <col min="7171" max="7174" width="8.7109375" style="7"/>
    <col min="7175" max="7175" width="9.28515625" style="7" customWidth="1"/>
    <col min="7176" max="7425" width="8.7109375" style="7"/>
    <col min="7426" max="7426" width="17.42578125" style="7" customWidth="1"/>
    <col min="7427" max="7430" width="8.7109375" style="7"/>
    <col min="7431" max="7431" width="9.28515625" style="7" customWidth="1"/>
    <col min="7432" max="7681" width="8.7109375" style="7"/>
    <col min="7682" max="7682" width="17.42578125" style="7" customWidth="1"/>
    <col min="7683" max="7686" width="8.7109375" style="7"/>
    <col min="7687" max="7687" width="9.28515625" style="7" customWidth="1"/>
    <col min="7688" max="7937" width="8.7109375" style="7"/>
    <col min="7938" max="7938" width="17.42578125" style="7" customWidth="1"/>
    <col min="7939" max="7942" width="8.7109375" style="7"/>
    <col min="7943" max="7943" width="9.28515625" style="7" customWidth="1"/>
    <col min="7944" max="8193" width="8.7109375" style="7"/>
    <col min="8194" max="8194" width="17.42578125" style="7" customWidth="1"/>
    <col min="8195" max="8198" width="8.7109375" style="7"/>
    <col min="8199" max="8199" width="9.28515625" style="7" customWidth="1"/>
    <col min="8200" max="8449" width="8.7109375" style="7"/>
    <col min="8450" max="8450" width="17.42578125" style="7" customWidth="1"/>
    <col min="8451" max="8454" width="8.7109375" style="7"/>
    <col min="8455" max="8455" width="9.28515625" style="7" customWidth="1"/>
    <col min="8456" max="8705" width="8.7109375" style="7"/>
    <col min="8706" max="8706" width="17.42578125" style="7" customWidth="1"/>
    <col min="8707" max="8710" width="8.7109375" style="7"/>
    <col min="8711" max="8711" width="9.28515625" style="7" customWidth="1"/>
    <col min="8712" max="8961" width="8.7109375" style="7"/>
    <col min="8962" max="8962" width="17.42578125" style="7" customWidth="1"/>
    <col min="8963" max="8966" width="8.7109375" style="7"/>
    <col min="8967" max="8967" width="9.28515625" style="7" customWidth="1"/>
    <col min="8968" max="9217" width="8.7109375" style="7"/>
    <col min="9218" max="9218" width="17.42578125" style="7" customWidth="1"/>
    <col min="9219" max="9222" width="8.7109375" style="7"/>
    <col min="9223" max="9223" width="9.28515625" style="7" customWidth="1"/>
    <col min="9224" max="9473" width="8.7109375" style="7"/>
    <col min="9474" max="9474" width="17.42578125" style="7" customWidth="1"/>
    <col min="9475" max="9478" width="8.7109375" style="7"/>
    <col min="9479" max="9479" width="9.28515625" style="7" customWidth="1"/>
    <col min="9480" max="9729" width="8.7109375" style="7"/>
    <col min="9730" max="9730" width="17.42578125" style="7" customWidth="1"/>
    <col min="9731" max="9734" width="8.7109375" style="7"/>
    <col min="9735" max="9735" width="9.28515625" style="7" customWidth="1"/>
    <col min="9736" max="9985" width="8.7109375" style="7"/>
    <col min="9986" max="9986" width="17.42578125" style="7" customWidth="1"/>
    <col min="9987" max="9990" width="8.7109375" style="7"/>
    <col min="9991" max="9991" width="9.28515625" style="7" customWidth="1"/>
    <col min="9992" max="10241" width="8.7109375" style="7"/>
    <col min="10242" max="10242" width="17.42578125" style="7" customWidth="1"/>
    <col min="10243" max="10246" width="8.7109375" style="7"/>
    <col min="10247" max="10247" width="9.28515625" style="7" customWidth="1"/>
    <col min="10248" max="10497" width="8.7109375" style="7"/>
    <col min="10498" max="10498" width="17.42578125" style="7" customWidth="1"/>
    <col min="10499" max="10502" width="8.7109375" style="7"/>
    <col min="10503" max="10503" width="9.28515625" style="7" customWidth="1"/>
    <col min="10504" max="10753" width="8.7109375" style="7"/>
    <col min="10754" max="10754" width="17.42578125" style="7" customWidth="1"/>
    <col min="10755" max="10758" width="8.7109375" style="7"/>
    <col min="10759" max="10759" width="9.28515625" style="7" customWidth="1"/>
    <col min="10760" max="11009" width="8.7109375" style="7"/>
    <col min="11010" max="11010" width="17.42578125" style="7" customWidth="1"/>
    <col min="11011" max="11014" width="8.7109375" style="7"/>
    <col min="11015" max="11015" width="9.28515625" style="7" customWidth="1"/>
    <col min="11016" max="11265" width="8.7109375" style="7"/>
    <col min="11266" max="11266" width="17.42578125" style="7" customWidth="1"/>
    <col min="11267" max="11270" width="8.7109375" style="7"/>
    <col min="11271" max="11271" width="9.28515625" style="7" customWidth="1"/>
    <col min="11272" max="11521" width="8.7109375" style="7"/>
    <col min="11522" max="11522" width="17.42578125" style="7" customWidth="1"/>
    <col min="11523" max="11526" width="8.7109375" style="7"/>
    <col min="11527" max="11527" width="9.28515625" style="7" customWidth="1"/>
    <col min="11528" max="11777" width="8.7109375" style="7"/>
    <col min="11778" max="11778" width="17.42578125" style="7" customWidth="1"/>
    <col min="11779" max="11782" width="8.7109375" style="7"/>
    <col min="11783" max="11783" width="9.28515625" style="7" customWidth="1"/>
    <col min="11784" max="12033" width="8.7109375" style="7"/>
    <col min="12034" max="12034" width="17.42578125" style="7" customWidth="1"/>
    <col min="12035" max="12038" width="8.7109375" style="7"/>
    <col min="12039" max="12039" width="9.28515625" style="7" customWidth="1"/>
    <col min="12040" max="12289" width="8.7109375" style="7"/>
    <col min="12290" max="12290" width="17.42578125" style="7" customWidth="1"/>
    <col min="12291" max="12294" width="8.7109375" style="7"/>
    <col min="12295" max="12295" width="9.28515625" style="7" customWidth="1"/>
    <col min="12296" max="12545" width="8.7109375" style="7"/>
    <col min="12546" max="12546" width="17.42578125" style="7" customWidth="1"/>
    <col min="12547" max="12550" width="8.7109375" style="7"/>
    <col min="12551" max="12551" width="9.28515625" style="7" customWidth="1"/>
    <col min="12552" max="12801" width="8.7109375" style="7"/>
    <col min="12802" max="12802" width="17.42578125" style="7" customWidth="1"/>
    <col min="12803" max="12806" width="8.7109375" style="7"/>
    <col min="12807" max="12807" width="9.28515625" style="7" customWidth="1"/>
    <col min="12808" max="13057" width="8.7109375" style="7"/>
    <col min="13058" max="13058" width="17.42578125" style="7" customWidth="1"/>
    <col min="13059" max="13062" width="8.7109375" style="7"/>
    <col min="13063" max="13063" width="9.28515625" style="7" customWidth="1"/>
    <col min="13064" max="13313" width="8.7109375" style="7"/>
    <col min="13314" max="13314" width="17.42578125" style="7" customWidth="1"/>
    <col min="13315" max="13318" width="8.7109375" style="7"/>
    <col min="13319" max="13319" width="9.28515625" style="7" customWidth="1"/>
    <col min="13320" max="13569" width="8.7109375" style="7"/>
    <col min="13570" max="13570" width="17.42578125" style="7" customWidth="1"/>
    <col min="13571" max="13574" width="8.7109375" style="7"/>
    <col min="13575" max="13575" width="9.28515625" style="7" customWidth="1"/>
    <col min="13576" max="13825" width="8.7109375" style="7"/>
    <col min="13826" max="13826" width="17.42578125" style="7" customWidth="1"/>
    <col min="13827" max="13830" width="8.7109375" style="7"/>
    <col min="13831" max="13831" width="9.28515625" style="7" customWidth="1"/>
    <col min="13832" max="14081" width="8.7109375" style="7"/>
    <col min="14082" max="14082" width="17.42578125" style="7" customWidth="1"/>
    <col min="14083" max="14086" width="8.7109375" style="7"/>
    <col min="14087" max="14087" width="9.28515625" style="7" customWidth="1"/>
    <col min="14088" max="14337" width="8.7109375" style="7"/>
    <col min="14338" max="14338" width="17.42578125" style="7" customWidth="1"/>
    <col min="14339" max="14342" width="8.7109375" style="7"/>
    <col min="14343" max="14343" width="9.28515625" style="7" customWidth="1"/>
    <col min="14344" max="14593" width="8.7109375" style="7"/>
    <col min="14594" max="14594" width="17.42578125" style="7" customWidth="1"/>
    <col min="14595" max="14598" width="8.7109375" style="7"/>
    <col min="14599" max="14599" width="9.28515625" style="7" customWidth="1"/>
    <col min="14600" max="14849" width="8.7109375" style="7"/>
    <col min="14850" max="14850" width="17.42578125" style="7" customWidth="1"/>
    <col min="14851" max="14854" width="8.7109375" style="7"/>
    <col min="14855" max="14855" width="9.28515625" style="7" customWidth="1"/>
    <col min="14856" max="15105" width="8.7109375" style="7"/>
    <col min="15106" max="15106" width="17.42578125" style="7" customWidth="1"/>
    <col min="15107" max="15110" width="8.7109375" style="7"/>
    <col min="15111" max="15111" width="9.28515625" style="7" customWidth="1"/>
    <col min="15112" max="15361" width="8.7109375" style="7"/>
    <col min="15362" max="15362" width="17.42578125" style="7" customWidth="1"/>
    <col min="15363" max="15366" width="8.7109375" style="7"/>
    <col min="15367" max="15367" width="9.28515625" style="7" customWidth="1"/>
    <col min="15368" max="15617" width="8.7109375" style="7"/>
    <col min="15618" max="15618" width="17.42578125" style="7" customWidth="1"/>
    <col min="15619" max="15622" width="8.7109375" style="7"/>
    <col min="15623" max="15623" width="9.28515625" style="7" customWidth="1"/>
    <col min="15624" max="15873" width="8.7109375" style="7"/>
    <col min="15874" max="15874" width="17.42578125" style="7" customWidth="1"/>
    <col min="15875" max="15878" width="8.7109375" style="7"/>
    <col min="15879" max="15879" width="9.28515625" style="7" customWidth="1"/>
    <col min="15880" max="16129" width="8.7109375" style="7"/>
    <col min="16130" max="16130" width="17.42578125" style="7" customWidth="1"/>
    <col min="16131" max="16134" width="8.7109375" style="7"/>
    <col min="16135" max="16135" width="9.28515625" style="7" customWidth="1"/>
    <col min="16136" max="16384" width="8.7109375" style="7"/>
  </cols>
  <sheetData>
    <row r="1" spans="1:17" ht="15" customHeight="1"/>
    <row r="2" spans="1:17" ht="15" customHeight="1">
      <c r="A2" s="8"/>
      <c r="B2" s="8"/>
      <c r="C2" s="8"/>
      <c r="D2" s="8"/>
      <c r="E2" s="8"/>
      <c r="F2" s="8"/>
      <c r="G2" s="8"/>
      <c r="H2" s="8"/>
      <c r="I2" s="8"/>
    </row>
    <row r="3" spans="1:17" ht="15" customHeight="1">
      <c r="A3" s="287" t="s">
        <v>286</v>
      </c>
      <c r="B3" s="287" t="s">
        <v>287</v>
      </c>
      <c r="C3" s="288" t="s">
        <v>288</v>
      </c>
      <c r="D3" s="289"/>
      <c r="E3" s="287" t="s">
        <v>289</v>
      </c>
      <c r="F3" s="287"/>
      <c r="G3" s="287" t="s">
        <v>290</v>
      </c>
      <c r="H3" s="287" t="s">
        <v>291</v>
      </c>
      <c r="I3" s="287" t="s">
        <v>119</v>
      </c>
    </row>
    <row r="4" spans="1:17" ht="15" customHeight="1">
      <c r="A4" s="287"/>
      <c r="B4" s="287"/>
      <c r="C4" s="9" t="s">
        <v>292</v>
      </c>
      <c r="D4" s="9" t="s">
        <v>293</v>
      </c>
      <c r="E4" s="9" t="s">
        <v>292</v>
      </c>
      <c r="F4" s="9" t="s">
        <v>293</v>
      </c>
      <c r="G4" s="287"/>
      <c r="H4" s="287"/>
      <c r="I4" s="287"/>
    </row>
    <row r="5" spans="1:17" ht="15" customHeight="1">
      <c r="A5" s="10">
        <v>1</v>
      </c>
      <c r="B5" s="10" t="s">
        <v>294</v>
      </c>
      <c r="C5" s="10"/>
      <c r="D5" s="10"/>
      <c r="E5" s="10"/>
      <c r="F5" s="10"/>
      <c r="G5" s="11">
        <f>E5+F5</f>
        <v>0</v>
      </c>
      <c r="H5" s="11">
        <f>(C5+D5)</f>
        <v>0</v>
      </c>
      <c r="I5" s="11">
        <f>G5*H5</f>
        <v>0</v>
      </c>
    </row>
    <row r="6" spans="1:17" ht="15" customHeight="1">
      <c r="A6" s="10"/>
      <c r="B6" s="10" t="s">
        <v>295</v>
      </c>
      <c r="C6" s="10"/>
      <c r="D6" s="10"/>
      <c r="E6" s="10"/>
      <c r="F6" s="10"/>
      <c r="G6" s="11">
        <f t="shared" ref="G6:G32" si="0">E6+F6</f>
        <v>0</v>
      </c>
      <c r="H6" s="11">
        <f t="shared" ref="H6:H32" si="1">(C6+D6)</f>
        <v>0</v>
      </c>
      <c r="I6" s="11">
        <f>G6*H6</f>
        <v>0</v>
      </c>
    </row>
    <row r="7" spans="1:17" ht="15" customHeight="1">
      <c r="A7" s="10">
        <v>2</v>
      </c>
      <c r="B7" s="10" t="s">
        <v>97</v>
      </c>
      <c r="C7" s="10"/>
      <c r="D7" s="10"/>
      <c r="E7" s="10"/>
      <c r="F7" s="10"/>
      <c r="G7" s="11">
        <f t="shared" si="0"/>
        <v>0</v>
      </c>
      <c r="H7" s="11">
        <f t="shared" si="1"/>
        <v>0</v>
      </c>
      <c r="I7" s="11">
        <f t="shared" ref="I7:I32" si="2">G7*H7</f>
        <v>0</v>
      </c>
    </row>
    <row r="8" spans="1:17" ht="15" customHeight="1">
      <c r="A8" s="10">
        <v>3</v>
      </c>
      <c r="B8" s="10" t="s">
        <v>296</v>
      </c>
      <c r="C8" s="10"/>
      <c r="D8" s="10"/>
      <c r="E8" s="10"/>
      <c r="F8" s="10"/>
      <c r="G8" s="11">
        <f t="shared" si="0"/>
        <v>0</v>
      </c>
      <c r="H8" s="11">
        <f t="shared" si="1"/>
        <v>0</v>
      </c>
      <c r="I8" s="11">
        <f t="shared" si="2"/>
        <v>0</v>
      </c>
      <c r="K8" s="14"/>
      <c r="L8" s="14"/>
      <c r="M8" s="14"/>
      <c r="N8" s="14"/>
      <c r="O8" s="14"/>
      <c r="P8" s="14"/>
      <c r="Q8" s="14"/>
    </row>
    <row r="9" spans="1:17" ht="15" customHeight="1">
      <c r="A9" s="10"/>
      <c r="B9" s="10" t="s">
        <v>297</v>
      </c>
      <c r="C9" s="10"/>
      <c r="D9" s="10"/>
      <c r="E9" s="10"/>
      <c r="F9" s="10"/>
      <c r="G9" s="11">
        <f t="shared" si="0"/>
        <v>0</v>
      </c>
      <c r="H9" s="11">
        <f t="shared" si="1"/>
        <v>0</v>
      </c>
      <c r="I9" s="11">
        <f t="shared" si="2"/>
        <v>0</v>
      </c>
      <c r="K9" s="14"/>
      <c r="L9" s="14"/>
      <c r="M9" s="14"/>
      <c r="N9" s="14"/>
      <c r="O9" s="14"/>
      <c r="P9" s="14"/>
      <c r="Q9" s="14"/>
    </row>
    <row r="10" spans="1:17" ht="15" customHeight="1">
      <c r="A10" s="10"/>
      <c r="B10" s="10" t="s">
        <v>298</v>
      </c>
      <c r="C10" s="10"/>
      <c r="D10" s="10"/>
      <c r="E10" s="10"/>
      <c r="F10" s="10"/>
      <c r="G10" s="11">
        <f t="shared" si="0"/>
        <v>0</v>
      </c>
      <c r="H10" s="11">
        <f t="shared" si="1"/>
        <v>0</v>
      </c>
      <c r="I10" s="11">
        <f t="shared" si="2"/>
        <v>0</v>
      </c>
      <c r="K10" s="8"/>
      <c r="L10" s="8"/>
      <c r="M10" s="15"/>
      <c r="N10" s="8"/>
      <c r="O10" s="8"/>
      <c r="P10" s="15"/>
      <c r="Q10" s="15"/>
    </row>
    <row r="11" spans="1:17" ht="15" customHeight="1">
      <c r="A11" s="10"/>
      <c r="B11" s="10" t="s">
        <v>299</v>
      </c>
      <c r="C11" s="10"/>
      <c r="D11" s="10"/>
      <c r="E11" s="10"/>
      <c r="F11" s="10"/>
      <c r="G11" s="11">
        <f t="shared" si="0"/>
        <v>0</v>
      </c>
      <c r="H11" s="11">
        <f t="shared" si="1"/>
        <v>0</v>
      </c>
      <c r="I11" s="11">
        <f t="shared" si="2"/>
        <v>0</v>
      </c>
    </row>
    <row r="12" spans="1:17" ht="15" customHeight="1">
      <c r="A12" s="10">
        <v>4</v>
      </c>
      <c r="B12" s="10" t="s">
        <v>300</v>
      </c>
      <c r="C12" s="10"/>
      <c r="D12" s="10"/>
      <c r="E12" s="10"/>
      <c r="F12" s="10"/>
      <c r="G12" s="11">
        <f t="shared" si="0"/>
        <v>0</v>
      </c>
      <c r="H12" s="11">
        <f t="shared" si="1"/>
        <v>0</v>
      </c>
      <c r="I12" s="11">
        <f t="shared" si="2"/>
        <v>0</v>
      </c>
    </row>
    <row r="13" spans="1:17" ht="15" customHeight="1">
      <c r="A13" s="10"/>
      <c r="B13" s="10" t="s">
        <v>301</v>
      </c>
      <c r="C13" s="10"/>
      <c r="D13" s="10"/>
      <c r="E13" s="10"/>
      <c r="F13" s="10"/>
      <c r="G13" s="11">
        <f t="shared" si="0"/>
        <v>0</v>
      </c>
      <c r="H13" s="11">
        <f t="shared" si="1"/>
        <v>0</v>
      </c>
      <c r="I13" s="11">
        <f t="shared" si="2"/>
        <v>0</v>
      </c>
    </row>
    <row r="14" spans="1:17" ht="15" customHeight="1">
      <c r="A14" s="10"/>
      <c r="B14" s="10" t="s">
        <v>302</v>
      </c>
      <c r="C14" s="10"/>
      <c r="D14" s="10"/>
      <c r="E14" s="10"/>
      <c r="F14" s="10"/>
      <c r="G14" s="11">
        <f t="shared" si="0"/>
        <v>0</v>
      </c>
      <c r="H14" s="11">
        <f t="shared" si="1"/>
        <v>0</v>
      </c>
      <c r="I14" s="11">
        <f t="shared" si="2"/>
        <v>0</v>
      </c>
    </row>
    <row r="15" spans="1:17" ht="15" customHeight="1">
      <c r="A15" s="10"/>
      <c r="B15" s="10" t="s">
        <v>328</v>
      </c>
      <c r="C15" s="10"/>
      <c r="D15" s="10"/>
      <c r="E15" s="10"/>
      <c r="F15" s="10"/>
      <c r="G15" s="11">
        <f t="shared" si="0"/>
        <v>0</v>
      </c>
      <c r="H15" s="11">
        <f t="shared" si="1"/>
        <v>0</v>
      </c>
      <c r="I15" s="11">
        <f t="shared" si="2"/>
        <v>0</v>
      </c>
    </row>
    <row r="16" spans="1:17" ht="15" customHeight="1">
      <c r="A16" s="10">
        <v>5</v>
      </c>
      <c r="B16" s="10" t="s">
        <v>306</v>
      </c>
      <c r="C16" s="10"/>
      <c r="D16" s="10"/>
      <c r="E16" s="10"/>
      <c r="F16" s="10"/>
      <c r="G16" s="11">
        <f t="shared" si="0"/>
        <v>0</v>
      </c>
      <c r="H16" s="11">
        <f t="shared" si="1"/>
        <v>0</v>
      </c>
      <c r="I16" s="11">
        <f t="shared" si="2"/>
        <v>0</v>
      </c>
    </row>
    <row r="17" spans="1:9" ht="15" customHeight="1">
      <c r="A17" s="10"/>
      <c r="B17" s="10" t="s">
        <v>307</v>
      </c>
      <c r="C17" s="12"/>
      <c r="D17" s="12"/>
      <c r="E17" s="12"/>
      <c r="F17" s="12"/>
      <c r="G17" s="11">
        <f t="shared" si="0"/>
        <v>0</v>
      </c>
      <c r="H17" s="11">
        <f t="shared" si="1"/>
        <v>0</v>
      </c>
      <c r="I17" s="11">
        <f t="shared" si="2"/>
        <v>0</v>
      </c>
    </row>
    <row r="18" spans="1:9" ht="15" customHeight="1">
      <c r="A18" s="10"/>
      <c r="B18" s="10" t="s">
        <v>308</v>
      </c>
      <c r="C18" s="10"/>
      <c r="D18" s="10"/>
      <c r="E18" s="10"/>
      <c r="F18" s="13"/>
      <c r="G18" s="11">
        <f t="shared" si="0"/>
        <v>0</v>
      </c>
      <c r="H18" s="11">
        <f t="shared" si="1"/>
        <v>0</v>
      </c>
      <c r="I18" s="11">
        <f t="shared" si="2"/>
        <v>0</v>
      </c>
    </row>
    <row r="19" spans="1:9" ht="15" customHeight="1">
      <c r="A19" s="10">
        <v>6</v>
      </c>
      <c r="B19" s="10" t="s">
        <v>329</v>
      </c>
      <c r="C19" s="10"/>
      <c r="D19" s="10"/>
      <c r="E19" s="10"/>
      <c r="F19" s="13"/>
      <c r="G19" s="11">
        <f t="shared" si="0"/>
        <v>0</v>
      </c>
      <c r="H19" s="11">
        <f t="shared" si="1"/>
        <v>0</v>
      </c>
      <c r="I19" s="11">
        <f t="shared" si="2"/>
        <v>0</v>
      </c>
    </row>
    <row r="20" spans="1:9" ht="15" customHeight="1">
      <c r="A20" s="10"/>
      <c r="B20" s="10" t="s">
        <v>330</v>
      </c>
      <c r="C20" s="10"/>
      <c r="D20" s="10"/>
      <c r="E20" s="10"/>
      <c r="F20" s="13"/>
      <c r="G20" s="11">
        <f t="shared" si="0"/>
        <v>0</v>
      </c>
      <c r="H20" s="11">
        <f t="shared" si="1"/>
        <v>0</v>
      </c>
      <c r="I20" s="11">
        <f t="shared" si="2"/>
        <v>0</v>
      </c>
    </row>
    <row r="21" spans="1:9" ht="15" customHeight="1">
      <c r="A21" s="10"/>
      <c r="B21" s="10" t="s">
        <v>311</v>
      </c>
      <c r="C21" s="10"/>
      <c r="D21" s="10"/>
      <c r="E21" s="10"/>
      <c r="F21" s="13"/>
      <c r="G21" s="11">
        <f t="shared" si="0"/>
        <v>0</v>
      </c>
      <c r="H21" s="11">
        <f t="shared" si="1"/>
        <v>0</v>
      </c>
      <c r="I21" s="11">
        <f t="shared" si="2"/>
        <v>0</v>
      </c>
    </row>
    <row r="22" spans="1:9" ht="15" customHeight="1">
      <c r="A22" s="10"/>
      <c r="B22" s="10" t="s">
        <v>331</v>
      </c>
      <c r="C22" s="10"/>
      <c r="D22" s="10"/>
      <c r="E22" s="10"/>
      <c r="F22" s="13"/>
      <c r="G22" s="11">
        <f t="shared" si="0"/>
        <v>0</v>
      </c>
      <c r="H22" s="11">
        <f t="shared" si="1"/>
        <v>0</v>
      </c>
      <c r="I22" s="11">
        <f t="shared" si="2"/>
        <v>0</v>
      </c>
    </row>
    <row r="23" spans="1:9" ht="15" customHeight="1">
      <c r="A23" s="10">
        <v>7</v>
      </c>
      <c r="B23" s="10" t="s">
        <v>313</v>
      </c>
      <c r="C23" s="10"/>
      <c r="D23" s="10"/>
      <c r="E23" s="10"/>
      <c r="F23" s="13"/>
      <c r="G23" s="11">
        <f t="shared" si="0"/>
        <v>0</v>
      </c>
      <c r="H23" s="11">
        <f t="shared" si="1"/>
        <v>0</v>
      </c>
      <c r="I23" s="11">
        <f t="shared" si="2"/>
        <v>0</v>
      </c>
    </row>
    <row r="24" spans="1:9" ht="15" customHeight="1">
      <c r="A24" s="10"/>
      <c r="B24" s="10" t="s">
        <v>314</v>
      </c>
      <c r="C24" s="10"/>
      <c r="D24" s="10"/>
      <c r="E24" s="10"/>
      <c r="F24" s="13"/>
      <c r="G24" s="11">
        <f t="shared" si="0"/>
        <v>0</v>
      </c>
      <c r="H24" s="11">
        <f t="shared" si="1"/>
        <v>0</v>
      </c>
      <c r="I24" s="11">
        <f t="shared" si="2"/>
        <v>0</v>
      </c>
    </row>
    <row r="25" spans="1:9" ht="15" customHeight="1">
      <c r="A25" s="10"/>
      <c r="B25" s="10" t="s">
        <v>315</v>
      </c>
      <c r="C25" s="10"/>
      <c r="D25" s="10"/>
      <c r="E25" s="10"/>
      <c r="F25" s="13"/>
      <c r="G25" s="11">
        <f t="shared" si="0"/>
        <v>0</v>
      </c>
      <c r="H25" s="11">
        <f t="shared" si="1"/>
        <v>0</v>
      </c>
      <c r="I25" s="11">
        <f t="shared" si="2"/>
        <v>0</v>
      </c>
    </row>
    <row r="26" spans="1:9" ht="15" customHeight="1">
      <c r="A26" s="10">
        <v>8</v>
      </c>
      <c r="B26" s="10" t="s">
        <v>317</v>
      </c>
      <c r="C26" s="10"/>
      <c r="D26" s="10"/>
      <c r="E26" s="10"/>
      <c r="F26" s="13"/>
      <c r="G26" s="11">
        <f t="shared" si="0"/>
        <v>0</v>
      </c>
      <c r="H26" s="11">
        <f t="shared" si="1"/>
        <v>0</v>
      </c>
      <c r="I26" s="11">
        <f t="shared" si="2"/>
        <v>0</v>
      </c>
    </row>
    <row r="27" spans="1:9" ht="15" customHeight="1">
      <c r="A27" s="10"/>
      <c r="B27" s="10" t="s">
        <v>318</v>
      </c>
      <c r="C27" s="10"/>
      <c r="D27" s="10"/>
      <c r="E27" s="10"/>
      <c r="F27" s="13"/>
      <c r="G27" s="11">
        <f t="shared" si="0"/>
        <v>0</v>
      </c>
      <c r="H27" s="11">
        <f t="shared" si="1"/>
        <v>0</v>
      </c>
      <c r="I27" s="11">
        <f t="shared" si="2"/>
        <v>0</v>
      </c>
    </row>
    <row r="28" spans="1:9" ht="15" customHeight="1">
      <c r="A28" s="10"/>
      <c r="B28" s="10" t="s">
        <v>332</v>
      </c>
      <c r="C28" s="10"/>
      <c r="D28" s="10"/>
      <c r="E28" s="10"/>
      <c r="F28" s="13"/>
      <c r="G28" s="11">
        <f t="shared" si="0"/>
        <v>0</v>
      </c>
      <c r="H28" s="11">
        <f t="shared" si="1"/>
        <v>0</v>
      </c>
      <c r="I28" s="11">
        <f t="shared" si="2"/>
        <v>0</v>
      </c>
    </row>
    <row r="29" spans="1:9" ht="15" customHeight="1">
      <c r="A29" s="10">
        <v>9</v>
      </c>
      <c r="B29" s="10" t="s">
        <v>319</v>
      </c>
      <c r="C29" s="10"/>
      <c r="D29" s="10"/>
      <c r="E29" s="10"/>
      <c r="F29" s="13"/>
      <c r="G29" s="11">
        <f t="shared" si="0"/>
        <v>0</v>
      </c>
      <c r="H29" s="11">
        <f t="shared" si="1"/>
        <v>0</v>
      </c>
      <c r="I29" s="11">
        <f t="shared" si="2"/>
        <v>0</v>
      </c>
    </row>
    <row r="30" spans="1:9" ht="15" customHeight="1">
      <c r="A30" s="10"/>
      <c r="B30" s="10" t="s">
        <v>320</v>
      </c>
      <c r="C30" s="10"/>
      <c r="D30" s="10"/>
      <c r="E30" s="10"/>
      <c r="F30" s="13"/>
      <c r="G30" s="11">
        <f t="shared" si="0"/>
        <v>0</v>
      </c>
      <c r="H30" s="11">
        <f t="shared" si="1"/>
        <v>0</v>
      </c>
      <c r="I30" s="11">
        <f t="shared" si="2"/>
        <v>0</v>
      </c>
    </row>
    <row r="31" spans="1:9" ht="15" customHeight="1">
      <c r="A31" s="10"/>
      <c r="B31" s="10" t="s">
        <v>321</v>
      </c>
      <c r="C31" s="10"/>
      <c r="D31" s="10"/>
      <c r="E31" s="10"/>
      <c r="F31" s="13"/>
      <c r="G31" s="11">
        <f t="shared" si="0"/>
        <v>0</v>
      </c>
      <c r="H31" s="11">
        <f t="shared" si="1"/>
        <v>0</v>
      </c>
      <c r="I31" s="11">
        <f t="shared" si="2"/>
        <v>0</v>
      </c>
    </row>
    <row r="32" spans="1:9" ht="15" customHeight="1">
      <c r="A32" s="10">
        <v>10</v>
      </c>
      <c r="B32" s="10" t="s">
        <v>322</v>
      </c>
      <c r="C32" s="10"/>
      <c r="D32" s="10"/>
      <c r="E32" s="10"/>
      <c r="F32" s="13"/>
      <c r="G32" s="11">
        <f t="shared" si="0"/>
        <v>0</v>
      </c>
      <c r="H32" s="11">
        <f t="shared" si="1"/>
        <v>0</v>
      </c>
      <c r="I32" s="11">
        <f t="shared" si="2"/>
        <v>0</v>
      </c>
    </row>
    <row r="33" spans="1:10" ht="15" customHeight="1">
      <c r="A33" s="10"/>
      <c r="B33" s="10"/>
      <c r="C33" s="10"/>
      <c r="D33" s="10"/>
      <c r="E33" s="10"/>
      <c r="F33" s="13"/>
      <c r="G33" s="11"/>
      <c r="H33" s="12"/>
      <c r="I33" s="10"/>
    </row>
    <row r="34" spans="1:10" ht="15" customHeight="1">
      <c r="A34" s="10"/>
      <c r="B34" s="10"/>
      <c r="C34" s="10"/>
      <c r="D34" s="10"/>
      <c r="E34" s="10"/>
      <c r="F34" s="13"/>
      <c r="G34" s="11"/>
      <c r="H34" s="10"/>
      <c r="I34" s="10"/>
    </row>
    <row r="35" spans="1:10" ht="15" customHeight="1">
      <c r="A35" s="10"/>
      <c r="B35" s="9" t="s">
        <v>323</v>
      </c>
      <c r="C35" s="10"/>
      <c r="D35" s="10"/>
      <c r="E35" s="10"/>
      <c r="F35" s="13"/>
      <c r="G35" s="10"/>
      <c r="H35" s="12"/>
      <c r="I35" s="11">
        <f>SUM(I5:I18)</f>
        <v>0</v>
      </c>
      <c r="J35" s="7">
        <f>I35*10.764</f>
        <v>0</v>
      </c>
    </row>
    <row r="36" spans="1:10" ht="15" customHeight="1">
      <c r="A36" s="10"/>
      <c r="B36" s="9" t="s">
        <v>324</v>
      </c>
      <c r="C36" s="10"/>
      <c r="D36" s="10"/>
      <c r="E36" s="10"/>
      <c r="F36" s="13"/>
      <c r="G36" s="10"/>
      <c r="H36" s="12"/>
      <c r="I36" s="11">
        <f>SUM(I19:I28)</f>
        <v>0</v>
      </c>
      <c r="J36" s="7">
        <f>I36*10.764</f>
        <v>0</v>
      </c>
    </row>
    <row r="37" spans="1:10" ht="15" customHeight="1">
      <c r="A37" s="10"/>
      <c r="B37" s="9" t="s">
        <v>325</v>
      </c>
      <c r="C37" s="10"/>
      <c r="D37" s="10"/>
      <c r="E37" s="10"/>
      <c r="F37" s="13"/>
      <c r="G37" s="10"/>
      <c r="H37" s="12"/>
      <c r="I37" s="16">
        <f>SUM(I29:I31)</f>
        <v>0</v>
      </c>
      <c r="J37" s="7">
        <f>I37*10.764</f>
        <v>0</v>
      </c>
    </row>
    <row r="38" spans="1:10" ht="15" customHeight="1">
      <c r="A38" s="10"/>
      <c r="B38" s="9" t="s">
        <v>327</v>
      </c>
      <c r="C38" s="10"/>
      <c r="D38" s="10"/>
      <c r="E38" s="10"/>
      <c r="F38" s="13"/>
      <c r="G38" s="10"/>
      <c r="H38" s="12"/>
      <c r="I38" s="11">
        <f>SUM(I5:I28)</f>
        <v>0</v>
      </c>
      <c r="J38" s="7">
        <f>I38*10.764</f>
        <v>0</v>
      </c>
    </row>
    <row r="39" spans="1:10" ht="15" customHeight="1">
      <c r="A39" s="8"/>
      <c r="B39" s="8"/>
      <c r="C39" s="8"/>
      <c r="D39" s="8"/>
      <c r="E39" s="8"/>
      <c r="F39" s="8"/>
      <c r="G39" s="8"/>
      <c r="H39" s="8"/>
      <c r="I39" s="8"/>
    </row>
    <row r="40" spans="1:10" ht="15" customHeight="1">
      <c r="A40" s="8"/>
      <c r="B40" s="8"/>
      <c r="C40" s="8"/>
      <c r="D40" s="8"/>
      <c r="E40" s="8"/>
      <c r="F40" s="8"/>
      <c r="G40" s="8"/>
      <c r="H40" s="8"/>
      <c r="I40" s="8"/>
    </row>
  </sheetData>
  <mergeCells count="7">
    <mergeCell ref="H3:H4"/>
    <mergeCell ref="I3:I4"/>
    <mergeCell ref="C3:D3"/>
    <mergeCell ref="E3:F3"/>
    <mergeCell ref="A3:A4"/>
    <mergeCell ref="B3:B4"/>
    <mergeCell ref="G3: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workbookViewId="0">
      <selection activeCell="E10" sqref="E10"/>
    </sheetView>
  </sheetViews>
  <sheetFormatPr defaultColWidth="9" defaultRowHeight="1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c r="A2" t="s">
        <v>333</v>
      </c>
      <c r="B2" s="2" t="s">
        <v>334</v>
      </c>
      <c r="C2" s="2">
        <v>18</v>
      </c>
    </row>
    <row r="3" spans="1:14">
      <c r="B3" t="s">
        <v>335</v>
      </c>
      <c r="C3" t="s">
        <v>336</v>
      </c>
    </row>
    <row r="4" spans="1:14">
      <c r="A4" t="s">
        <v>337</v>
      </c>
      <c r="B4" s="3">
        <v>10</v>
      </c>
      <c r="C4" s="3">
        <v>10</v>
      </c>
    </row>
    <row r="5" spans="1:14">
      <c r="A5" t="s">
        <v>338</v>
      </c>
      <c r="B5" t="s">
        <v>339</v>
      </c>
      <c r="C5" t="s">
        <v>340</v>
      </c>
      <c r="H5" s="3" t="s">
        <v>341</v>
      </c>
      <c r="I5" s="3" t="s">
        <v>342</v>
      </c>
      <c r="J5" s="3" t="s">
        <v>343</v>
      </c>
      <c r="K5" s="3" t="s">
        <v>344</v>
      </c>
      <c r="L5" s="3" t="s">
        <v>93</v>
      </c>
      <c r="M5" s="3" t="s">
        <v>345</v>
      </c>
      <c r="N5" s="3" t="s">
        <v>346</v>
      </c>
    </row>
    <row r="6" spans="1:14">
      <c r="B6" s="3">
        <f>C2+1</f>
        <v>19</v>
      </c>
      <c r="C6" s="3">
        <v>8</v>
      </c>
      <c r="E6" s="4" t="s">
        <v>347</v>
      </c>
      <c r="H6" s="4">
        <f>C4</f>
        <v>10</v>
      </c>
      <c r="I6" s="4">
        <f>40/B6*C6</f>
        <v>16.842105263157894</v>
      </c>
      <c r="J6" s="4">
        <f>15/B8*C8</f>
        <v>6.666666666666667</v>
      </c>
      <c r="K6" s="4">
        <f>10/B10*C10</f>
        <v>0</v>
      </c>
      <c r="L6" s="4">
        <f>10/B12*C12</f>
        <v>0</v>
      </c>
      <c r="M6" s="4">
        <f>5/B14*C14</f>
        <v>0</v>
      </c>
      <c r="N6" s="4">
        <f>5/B16*C16</f>
        <v>0</v>
      </c>
    </row>
    <row r="7" spans="1:14">
      <c r="A7" t="s">
        <v>348</v>
      </c>
      <c r="B7" t="s">
        <v>349</v>
      </c>
      <c r="C7" t="s">
        <v>350</v>
      </c>
      <c r="E7" s="3" t="s">
        <v>351</v>
      </c>
      <c r="F7" s="3"/>
      <c r="G7" s="3"/>
      <c r="H7" s="3">
        <f>H6+20</f>
        <v>30</v>
      </c>
      <c r="I7" s="3">
        <f>30/B6*C6</f>
        <v>12.631578947368421</v>
      </c>
      <c r="J7" s="3">
        <f>15/B8*C8</f>
        <v>6.666666666666667</v>
      </c>
      <c r="K7" s="3">
        <f>10/B10*C10</f>
        <v>0</v>
      </c>
      <c r="L7" s="3">
        <f>5/B12*C12</f>
        <v>0</v>
      </c>
      <c r="M7" s="3">
        <f>5/B14*C14</f>
        <v>0</v>
      </c>
      <c r="N7" s="3">
        <f>5/B16*C16</f>
        <v>0</v>
      </c>
    </row>
    <row r="8" spans="1:14">
      <c r="B8" s="3">
        <f>C2</f>
        <v>18</v>
      </c>
      <c r="C8" s="3">
        <v>8</v>
      </c>
    </row>
    <row r="9" spans="1:14">
      <c r="A9" t="s">
        <v>352</v>
      </c>
      <c r="B9" t="s">
        <v>349</v>
      </c>
      <c r="C9" t="s">
        <v>350</v>
      </c>
    </row>
    <row r="10" spans="1:14">
      <c r="B10" s="3">
        <f>C2</f>
        <v>18</v>
      </c>
      <c r="C10" s="3">
        <v>0</v>
      </c>
    </row>
    <row r="11" spans="1:14">
      <c r="A11" t="s">
        <v>93</v>
      </c>
      <c r="B11" t="s">
        <v>349</v>
      </c>
      <c r="C11" t="s">
        <v>350</v>
      </c>
    </row>
    <row r="12" spans="1:14">
      <c r="B12" s="3">
        <f>C2</f>
        <v>18</v>
      </c>
      <c r="C12" s="3">
        <v>0</v>
      </c>
      <c r="H12" s="3"/>
      <c r="I12" s="3" t="s">
        <v>347</v>
      </c>
      <c r="J12" s="3" t="s">
        <v>353</v>
      </c>
      <c r="K12" t="s">
        <v>109</v>
      </c>
    </row>
    <row r="13" spans="1:14" ht="30">
      <c r="A13" s="5" t="s">
        <v>345</v>
      </c>
      <c r="B13" t="s">
        <v>349</v>
      </c>
      <c r="C13" t="s">
        <v>350</v>
      </c>
      <c r="H13" s="3" t="s">
        <v>354</v>
      </c>
      <c r="I13" s="3">
        <f>H6</f>
        <v>10</v>
      </c>
      <c r="J13" s="3">
        <f>H7</f>
        <v>30</v>
      </c>
      <c r="K13" t="s">
        <v>109</v>
      </c>
    </row>
    <row r="14" spans="1:14">
      <c r="B14" s="3">
        <f>C2</f>
        <v>18</v>
      </c>
      <c r="C14" s="3">
        <v>0</v>
      </c>
      <c r="H14" s="3" t="s">
        <v>355</v>
      </c>
      <c r="I14" s="3">
        <f>I6</f>
        <v>16.842105263157894</v>
      </c>
      <c r="J14" s="3">
        <f>I7</f>
        <v>12.631578947368421</v>
      </c>
    </row>
    <row r="15" spans="1:14">
      <c r="A15" t="s">
        <v>346</v>
      </c>
      <c r="B15" t="s">
        <v>349</v>
      </c>
      <c r="C15" t="s">
        <v>350</v>
      </c>
      <c r="H15" s="3" t="s">
        <v>343</v>
      </c>
      <c r="I15" s="3">
        <f>J6</f>
        <v>6.666666666666667</v>
      </c>
      <c r="J15" s="3">
        <f>J7</f>
        <v>6.666666666666667</v>
      </c>
    </row>
    <row r="16" spans="1:14">
      <c r="B16" s="3">
        <f>C2</f>
        <v>18</v>
      </c>
      <c r="C16" s="3">
        <v>0</v>
      </c>
      <c r="H16" s="3" t="s">
        <v>344</v>
      </c>
      <c r="I16" s="3">
        <f>K6</f>
        <v>0</v>
      </c>
      <c r="J16" s="3">
        <f>K7</f>
        <v>0</v>
      </c>
    </row>
    <row r="17" spans="8:10">
      <c r="H17" s="3" t="s">
        <v>93</v>
      </c>
      <c r="I17" s="3">
        <f>L6</f>
        <v>0</v>
      </c>
      <c r="J17" s="3">
        <f>L7</f>
        <v>0</v>
      </c>
    </row>
    <row r="18" spans="8:10" ht="30">
      <c r="H18" s="6" t="s">
        <v>345</v>
      </c>
      <c r="I18" s="3">
        <f>M6</f>
        <v>0</v>
      </c>
      <c r="J18" s="3">
        <f>M7</f>
        <v>0</v>
      </c>
    </row>
    <row r="19" spans="8:10">
      <c r="H19" s="3" t="s">
        <v>346</v>
      </c>
      <c r="I19" s="3">
        <f>N6</f>
        <v>0</v>
      </c>
      <c r="J19" s="3">
        <f>N7</f>
        <v>0</v>
      </c>
    </row>
    <row r="20" spans="8:10">
      <c r="H20" s="3" t="s">
        <v>356</v>
      </c>
      <c r="I20" s="3">
        <f>I13+I14+I15+I16+I17+I18+I19</f>
        <v>33.508771929824562</v>
      </c>
      <c r="J20" s="3">
        <f>J13+J14+J15+J16+J17+J18+J19</f>
        <v>49.298245614035089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L13"/>
  <sheetViews>
    <sheetView workbookViewId="0">
      <selection activeCell="G21" sqref="G21"/>
    </sheetView>
  </sheetViews>
  <sheetFormatPr defaultColWidth="9" defaultRowHeight="15"/>
  <sheetData>
    <row r="7" spans="3:12">
      <c r="C7" s="1" t="s">
        <v>18</v>
      </c>
      <c r="D7" t="s">
        <v>54</v>
      </c>
      <c r="E7" t="s">
        <v>142</v>
      </c>
      <c r="F7" t="s">
        <v>236</v>
      </c>
      <c r="G7" t="s">
        <v>143</v>
      </c>
      <c r="J7" t="s">
        <v>62</v>
      </c>
      <c r="K7" t="s">
        <v>62</v>
      </c>
      <c r="L7" t="s">
        <v>80</v>
      </c>
    </row>
    <row r="8" spans="3:12">
      <c r="C8" s="1" t="s">
        <v>31</v>
      </c>
      <c r="D8" t="s">
        <v>146</v>
      </c>
      <c r="E8" t="s">
        <v>145</v>
      </c>
      <c r="F8" t="s">
        <v>238</v>
      </c>
      <c r="G8" t="s">
        <v>147</v>
      </c>
      <c r="J8" t="s">
        <v>239</v>
      </c>
      <c r="K8" t="s">
        <v>240</v>
      </c>
      <c r="L8" t="s">
        <v>241</v>
      </c>
    </row>
    <row r="9" spans="3:12">
      <c r="E9" t="s">
        <v>58</v>
      </c>
      <c r="F9" t="s">
        <v>242</v>
      </c>
      <c r="G9" t="s">
        <v>56</v>
      </c>
      <c r="K9" t="s">
        <v>243</v>
      </c>
      <c r="L9" t="s">
        <v>244</v>
      </c>
    </row>
    <row r="10" spans="3:12">
      <c r="E10" t="s">
        <v>152</v>
      </c>
      <c r="G10" t="s">
        <v>153</v>
      </c>
      <c r="L10" t="s">
        <v>245</v>
      </c>
    </row>
    <row r="11" spans="3:12">
      <c r="G11" t="s">
        <v>155</v>
      </c>
      <c r="L11" t="s">
        <v>246</v>
      </c>
    </row>
    <row r="12" spans="3:12">
      <c r="G12" t="s">
        <v>156</v>
      </c>
    </row>
    <row r="13" spans="3:12">
      <c r="G13"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Summery</vt:lpstr>
      <vt:lpstr>Measurment</vt:lpstr>
      <vt:lpstr>Plan</vt:lpstr>
      <vt:lpstr>C%</vt:lpstr>
      <vt:lpstr>Sheet 1</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VSJ</dc:creator>
  <cp:lastModifiedBy>DELL</cp:lastModifiedBy>
  <cp:lastPrinted>2025-07-17T10:22:58Z</cp:lastPrinted>
  <dcterms:created xsi:type="dcterms:W3CDTF">2006-09-16T00:00:00Z</dcterms:created>
  <dcterms:modified xsi:type="dcterms:W3CDTF">2025-07-17T10:23:40Z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ABAB3AE330584962BB15A72BB8740A43_12</vt:lpwstr>
  </property>
  <property fmtid="{D5CDD505-2E9C-101B-9397-08002B2CF9AE}" pid="3" name="KSOProductBuildVer">
    <vt:lpwstr>1033-12.2.0.13201</vt:lpwstr>
  </property>
</Properties>
</file>