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VSJ Work\Unit\Godrej Emerald\"/>
    </mc:Choice>
  </mc:AlternateContent>
  <xr:revisionPtr revIDLastSave="0" documentId="13_ncr:1_{8F3C1429-57AF-4EE4-A3BD-AE772FA51E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E23" i="1" s="1"/>
  <c r="K23" i="1"/>
  <c r="E17" i="1"/>
  <c r="K28" i="1" l="1"/>
  <c r="K11" i="1" l="1"/>
  <c r="E3" i="1" l="1"/>
  <c r="L23" i="1" l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SACHIN</author>
  </authors>
  <commentList>
    <comment ref="G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FLAT NO WITH WING</t>
        </r>
      </text>
    </comment>
    <comment ref="I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1BHK OR 2BHK OR 3BHK OR PENTHOUSE ETC</t>
        </r>
      </text>
    </comment>
    <comment ref="E1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Building Structure</t>
        </r>
      </text>
    </comment>
    <comment ref="E23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Value should be greater than cost sheet agreement value</t>
        </r>
      </text>
    </comment>
  </commentList>
</comments>
</file>

<file path=xl/sharedStrings.xml><?xml version="1.0" encoding="utf-8"?>
<sst xmlns="http://schemas.openxmlformats.org/spreadsheetml/2006/main" count="84" uniqueCount="58">
  <si>
    <t xml:space="preserve">VALUATION DETAILS  </t>
  </si>
  <si>
    <t>Name of Valuation Agency</t>
  </si>
  <si>
    <t>Product</t>
  </si>
  <si>
    <t xml:space="preserve">Application ID </t>
  </si>
  <si>
    <t>Name of Customer/Applicant</t>
  </si>
  <si>
    <t>Name of the Building / Society</t>
  </si>
  <si>
    <t xml:space="preserve">Address of The Property </t>
  </si>
  <si>
    <t xml:space="preserve">Documents Provided </t>
  </si>
  <si>
    <t>Unit Type</t>
  </si>
  <si>
    <t xml:space="preserve">Area of Property </t>
  </si>
  <si>
    <t xml:space="preserve">Age of property </t>
  </si>
  <si>
    <t xml:space="preserve">Stage of Construction </t>
  </si>
  <si>
    <t xml:space="preserve">Structure Description </t>
  </si>
  <si>
    <t xml:space="preserve">Description of Stage </t>
  </si>
  <si>
    <t>Area details (sqft)</t>
  </si>
  <si>
    <t xml:space="preserve">% Recommendation 
(As per Builder Demand Letter) </t>
  </si>
  <si>
    <t>Other Charges</t>
  </si>
  <si>
    <t>GST</t>
  </si>
  <si>
    <t>VS JADON &amp; CO. VALUERS LLP.</t>
  </si>
  <si>
    <t>Location cum Route MAP</t>
  </si>
  <si>
    <t>*</t>
  </si>
  <si>
    <t>APF Report &amp; Cost sheet</t>
  </si>
  <si>
    <t xml:space="preserve">% Completed 
</t>
  </si>
  <si>
    <t>% Recommended</t>
  </si>
  <si>
    <t>Add Parking if Given</t>
  </si>
  <si>
    <t>HL - Godrej Housing Finance limited</t>
  </si>
  <si>
    <t>Realizable value (in ₹)</t>
  </si>
  <si>
    <t>Date Of Valuation</t>
  </si>
  <si>
    <t>NDMA Guidelines</t>
  </si>
  <si>
    <t>Property falls under Seismic Zone</t>
  </si>
  <si>
    <t>Property Falls in Cyclone Zone</t>
  </si>
  <si>
    <t>Degree of Risk Associated</t>
  </si>
  <si>
    <t>III</t>
  </si>
  <si>
    <t>No</t>
  </si>
  <si>
    <t>Low</t>
  </si>
  <si>
    <t>Property Falls under Flood Zone</t>
  </si>
  <si>
    <t>Property Falls in CR Zone</t>
  </si>
  <si>
    <t>Any risk of Demolition</t>
  </si>
  <si>
    <t>None</t>
  </si>
  <si>
    <t>Remark</t>
  </si>
  <si>
    <t xml:space="preserve">Property Photographs </t>
  </si>
  <si>
    <t>Other Charges as per APF Report 
(in ₹)</t>
  </si>
  <si>
    <t>Authorized Signatory 
Name &amp; Signature</t>
  </si>
  <si>
    <t>Parking</t>
  </si>
  <si>
    <t>Flat</t>
  </si>
  <si>
    <t>Carpet Area</t>
  </si>
  <si>
    <t>Under Construction</t>
  </si>
  <si>
    <t>Construction work is in process.</t>
  </si>
  <si>
    <t xml:space="preserve">GHF1004HL0042093 </t>
  </si>
  <si>
    <t>Kejal Narendra Jasani</t>
  </si>
  <si>
    <t>Godrej Emerald, Survey No.91/1/1A, 1/2B, 1/3C, 2A, 2B, 2C, 3A, 3B, 103/1, 2, 3A, 3B, 4, 5/B/1, 5/B/2, 107/7A,7B, 7C, 8A, 8B, 8C, 8D, 11A, 11B &amp; 11C &amp; others, near Lodha Splendora / Rumah Bali, Village - Bhayandarpada, Ghodbunder Road, Thane, Thane (W), Thane, Thane - 400615.</t>
  </si>
  <si>
    <t>Godrej Emerald Tower 2 (Vista Tower 2)</t>
  </si>
  <si>
    <t>T2-1804</t>
  </si>
  <si>
    <t>2BHK</t>
  </si>
  <si>
    <t>Excavation work Completed. Plinth work completed, RCC Slab, Brickwork, Internal Plaster, External Plaster, External Plumbing, Elevation and Waterproofing, Flooring &amp; Fitting upto 29 Floor, Wooden Work upto 28 Floor, Electrical &amp; Sanitary fittings upto 28 Floor, Finishing upto 25 Floor Completed</t>
  </si>
  <si>
    <t>Tower No. 2 = LG1 + LG2 + UG + 1P + Upper Stilt + 1st to 30th Floor</t>
  </si>
  <si>
    <t xml:space="preserve">Recommended Rate of Flat per sqft
 (in ₹)
</t>
  </si>
  <si>
    <t xml:space="preserve">As per suraj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</si>
</sst>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2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4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164" fontId="2" fillId="0" borderId="1" xfId="1" applyFont="1" applyBorder="1" applyAlignment="1">
      <alignment horizontal="left" vertical="center"/>
    </xf>
    <xf numFmtId="164" fontId="2" fillId="0" borderId="1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9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0" borderId="8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left" vertical="top"/>
    </xf>
    <xf numFmtId="9" fontId="2" fillId="0" borderId="1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1" fontId="2" fillId="0" borderId="8" xfId="0" applyNumberFormat="1" applyFont="1" applyBorder="1" applyAlignment="1">
      <alignment horizontal="left" vertical="center"/>
    </xf>
    <xf numFmtId="1" fontId="2" fillId="0" borderId="9" xfId="0" applyNumberFormat="1" applyFont="1" applyBorder="1" applyAlignment="1">
      <alignment horizontal="left" vertical="center"/>
    </xf>
    <xf numFmtId="1" fontId="2" fillId="0" borderId="10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672662</xdr:colOff>
      <xdr:row>30</xdr:row>
      <xdr:rowOff>31531</xdr:rowOff>
    </xdr:from>
    <xdr:to>
      <xdr:col>8</xdr:col>
      <xdr:colOff>480645</xdr:colOff>
      <xdr:row>43</xdr:row>
      <xdr:rowOff>1098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B8A52A-77C9-4095-9DA7-DE74C0EDB7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931" y="8308428"/>
          <a:ext cx="4958052" cy="222403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10510</xdr:colOff>
      <xdr:row>45</xdr:row>
      <xdr:rowOff>126124</xdr:rowOff>
    </xdr:from>
    <xdr:to>
      <xdr:col>9</xdr:col>
      <xdr:colOff>446688</xdr:colOff>
      <xdr:row>71</xdr:row>
      <xdr:rowOff>57807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63DD0CC-8C8C-48BD-9A8C-427B9D3BAF8A}"/>
            </a:ext>
          </a:extLst>
        </xdr:cNvPr>
        <xdr:cNvGrpSpPr/>
      </xdr:nvGrpSpPr>
      <xdr:grpSpPr>
        <a:xfrm>
          <a:off x="283779" y="11004331"/>
          <a:ext cx="6195847" cy="4440621"/>
          <a:chOff x="382395" y="255899"/>
          <a:chExt cx="6207005" cy="5216101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FC5DA834-8127-93F9-8120-966B6EBC78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21813" y="3312000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9F0B1B2-A0AB-9507-A722-CDCA729857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1670" y="331200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253E440A-3197-D339-54A9-0E9027631E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395" y="286630"/>
            <a:ext cx="215775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798D1ACF-8036-6969-9041-C6BC4E624E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52955" y="286630"/>
            <a:ext cx="3836445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4C0E5DE5-1921-AB43-30D2-7A57F2E9D7F0}"/>
              </a:ext>
            </a:extLst>
          </xdr:cNvPr>
          <xdr:cNvSpPr txBox="1"/>
        </xdr:nvSpPr>
        <xdr:spPr>
          <a:xfrm>
            <a:off x="1217091" y="286630"/>
            <a:ext cx="132305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Tower 1 &amp; 2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CD90BE93-4013-681A-E65F-5B02FAA0F64C}"/>
              </a:ext>
            </a:extLst>
          </xdr:cNvPr>
          <xdr:cNvSpPr txBox="1"/>
        </xdr:nvSpPr>
        <xdr:spPr>
          <a:xfrm>
            <a:off x="2765573" y="534042"/>
            <a:ext cx="155228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Tower 3, 4 &amp; 5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EF85E104-911D-42E4-5E16-C17864FB92D6}"/>
              </a:ext>
            </a:extLst>
          </xdr:cNvPr>
          <xdr:cNvSpPr txBox="1"/>
        </xdr:nvSpPr>
        <xdr:spPr>
          <a:xfrm>
            <a:off x="4671177" y="255899"/>
            <a:ext cx="821315" cy="64633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Tower </a:t>
            </a:r>
          </a:p>
          <a:p>
            <a:r>
              <a:rPr lang="en-IN" b="1"/>
              <a:t>6 &amp; 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7"/>
  <sheetViews>
    <sheetView tabSelected="1" showWhiteSpace="0" view="pageBreakPreview" topLeftCell="A4" zoomScale="145" zoomScaleNormal="145" zoomScaleSheetLayoutView="145" workbookViewId="0">
      <selection activeCell="L7" sqref="L7"/>
    </sheetView>
  </sheetViews>
  <sheetFormatPr defaultColWidth="9.109375" defaultRowHeight="13.8" x14ac:dyDescent="0.3"/>
  <cols>
    <col min="1" max="1" width="4" style="1" customWidth="1"/>
    <col min="2" max="2" width="10.33203125" style="1" customWidth="1"/>
    <col min="3" max="3" width="10.44140625" style="1" customWidth="1"/>
    <col min="4" max="4" width="10.6640625" style="1" customWidth="1"/>
    <col min="5" max="5" width="13.88671875" style="1" customWidth="1"/>
    <col min="6" max="6" width="9.109375" style="1"/>
    <col min="7" max="7" width="9.109375" style="1" customWidth="1"/>
    <col min="8" max="8" width="11.5546875" style="1" customWidth="1"/>
    <col min="9" max="9" width="8.88671875" style="1" customWidth="1"/>
    <col min="10" max="10" width="10.109375" style="1" customWidth="1"/>
    <col min="11" max="11" width="13" style="1" customWidth="1"/>
    <col min="12" max="12" width="18.33203125" style="1" customWidth="1"/>
    <col min="13" max="16384" width="9.109375" style="1"/>
  </cols>
  <sheetData>
    <row r="1" spans="1:11" ht="25.2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1" ht="15" customHeight="1" x14ac:dyDescent="0.3">
      <c r="A2" s="3" t="s">
        <v>20</v>
      </c>
      <c r="B2" s="24" t="s">
        <v>1</v>
      </c>
      <c r="C2" s="24"/>
      <c r="D2" s="24"/>
      <c r="E2" s="24" t="s">
        <v>18</v>
      </c>
      <c r="F2" s="24"/>
      <c r="G2" s="24"/>
      <c r="H2" s="24"/>
      <c r="I2" s="24"/>
      <c r="J2" s="24"/>
    </row>
    <row r="3" spans="1:11" ht="15" customHeight="1" x14ac:dyDescent="0.3">
      <c r="A3" s="3" t="s">
        <v>20</v>
      </c>
      <c r="B3" s="24" t="s">
        <v>27</v>
      </c>
      <c r="C3" s="24"/>
      <c r="D3" s="24"/>
      <c r="E3" s="24" t="str">
        <f ca="1">TEXT(TODAY(),"DD/MM/YYYY")</f>
        <v>14/07/2025</v>
      </c>
      <c r="F3" s="24"/>
      <c r="G3" s="24"/>
      <c r="H3" s="24"/>
      <c r="I3" s="24"/>
      <c r="J3" s="24"/>
      <c r="K3" s="2"/>
    </row>
    <row r="4" spans="1:11" ht="15" customHeight="1" x14ac:dyDescent="0.3">
      <c r="A4" s="3" t="s">
        <v>20</v>
      </c>
      <c r="B4" s="24" t="s">
        <v>2</v>
      </c>
      <c r="C4" s="24"/>
      <c r="D4" s="24"/>
      <c r="E4" s="24" t="s">
        <v>25</v>
      </c>
      <c r="F4" s="24"/>
      <c r="G4" s="24"/>
      <c r="H4" s="24"/>
      <c r="I4" s="24"/>
      <c r="J4" s="24"/>
      <c r="K4" s="2"/>
    </row>
    <row r="5" spans="1:11" ht="15" customHeight="1" x14ac:dyDescent="0.3">
      <c r="A5" s="3" t="s">
        <v>20</v>
      </c>
      <c r="B5" s="26" t="s">
        <v>3</v>
      </c>
      <c r="C5" s="26"/>
      <c r="D5" s="26"/>
      <c r="E5" s="26" t="s">
        <v>48</v>
      </c>
      <c r="F5" s="26"/>
      <c r="G5" s="26"/>
      <c r="H5" s="26"/>
      <c r="I5" s="26"/>
      <c r="J5" s="26"/>
    </row>
    <row r="6" spans="1:11" ht="15" customHeight="1" x14ac:dyDescent="0.3">
      <c r="A6" s="3" t="s">
        <v>20</v>
      </c>
      <c r="B6" s="26" t="s">
        <v>4</v>
      </c>
      <c r="C6" s="26"/>
      <c r="D6" s="26"/>
      <c r="E6" s="29" t="s">
        <v>49</v>
      </c>
      <c r="F6" s="29"/>
      <c r="G6" s="29"/>
      <c r="H6" s="29"/>
      <c r="I6" s="29"/>
      <c r="J6" s="29"/>
    </row>
    <row r="7" spans="1:11" ht="15" customHeight="1" x14ac:dyDescent="0.3">
      <c r="A7" s="3" t="s">
        <v>20</v>
      </c>
      <c r="B7" s="26" t="s">
        <v>5</v>
      </c>
      <c r="C7" s="26"/>
      <c r="D7" s="26"/>
      <c r="E7" s="29" t="s">
        <v>51</v>
      </c>
      <c r="F7" s="29"/>
      <c r="G7" s="29"/>
      <c r="H7" s="29"/>
      <c r="I7" s="29"/>
      <c r="J7" s="29"/>
    </row>
    <row r="8" spans="1:11" ht="55.8" customHeight="1" x14ac:dyDescent="0.3">
      <c r="A8" s="3" t="s">
        <v>20</v>
      </c>
      <c r="B8" s="26" t="s">
        <v>6</v>
      </c>
      <c r="C8" s="26"/>
      <c r="D8" s="26"/>
      <c r="E8" s="23" t="s">
        <v>50</v>
      </c>
      <c r="F8" s="23"/>
      <c r="G8" s="23"/>
      <c r="H8" s="23"/>
      <c r="I8" s="23"/>
      <c r="J8" s="23"/>
    </row>
    <row r="9" spans="1:11" ht="15" customHeight="1" x14ac:dyDescent="0.3">
      <c r="A9" s="3" t="s">
        <v>20</v>
      </c>
      <c r="B9" s="26" t="s">
        <v>7</v>
      </c>
      <c r="C9" s="26"/>
      <c r="D9" s="26"/>
      <c r="E9" s="26" t="s">
        <v>21</v>
      </c>
      <c r="F9" s="26"/>
      <c r="G9" s="26"/>
      <c r="H9" s="26"/>
      <c r="I9" s="26"/>
      <c r="J9" s="26"/>
    </row>
    <row r="10" spans="1:11" ht="15" customHeight="1" x14ac:dyDescent="0.3">
      <c r="A10" s="3" t="s">
        <v>20</v>
      </c>
      <c r="B10" s="24" t="s">
        <v>8</v>
      </c>
      <c r="C10" s="24"/>
      <c r="D10" s="24"/>
      <c r="E10" s="27" t="s">
        <v>44</v>
      </c>
      <c r="F10" s="28"/>
      <c r="G10" s="27" t="s">
        <v>52</v>
      </c>
      <c r="H10" s="28"/>
      <c r="I10" s="27" t="s">
        <v>53</v>
      </c>
      <c r="J10" s="28"/>
    </row>
    <row r="11" spans="1:11" ht="15" customHeight="1" x14ac:dyDescent="0.3">
      <c r="A11" s="18" t="s">
        <v>20</v>
      </c>
      <c r="B11" s="62" t="s">
        <v>9</v>
      </c>
      <c r="C11" s="63"/>
      <c r="D11" s="64"/>
      <c r="E11" s="70" t="s">
        <v>14</v>
      </c>
      <c r="F11" s="70"/>
      <c r="G11" s="27" t="s">
        <v>45</v>
      </c>
      <c r="H11" s="69"/>
      <c r="I11" s="27">
        <v>751</v>
      </c>
      <c r="J11" s="28"/>
      <c r="K11" s="1">
        <f>I11/10.764</f>
        <v>69.769602378298032</v>
      </c>
    </row>
    <row r="12" spans="1:11" ht="15" customHeight="1" x14ac:dyDescent="0.3">
      <c r="A12" s="3" t="s">
        <v>20</v>
      </c>
      <c r="B12" s="24" t="s">
        <v>10</v>
      </c>
      <c r="C12" s="24"/>
      <c r="D12" s="24"/>
      <c r="E12" s="26" t="s">
        <v>46</v>
      </c>
      <c r="F12" s="26"/>
      <c r="G12" s="26"/>
      <c r="H12" s="26"/>
      <c r="I12" s="26"/>
      <c r="J12" s="26"/>
    </row>
    <row r="13" spans="1:11" ht="15" customHeight="1" x14ac:dyDescent="0.3">
      <c r="A13" s="3" t="s">
        <v>20</v>
      </c>
      <c r="B13" s="24" t="s">
        <v>11</v>
      </c>
      <c r="C13" s="24"/>
      <c r="D13" s="24"/>
      <c r="E13" s="61">
        <f>E16</f>
        <v>0.88</v>
      </c>
      <c r="F13" s="61"/>
      <c r="G13" s="61"/>
      <c r="H13" s="61"/>
      <c r="I13" s="61"/>
      <c r="J13" s="61"/>
    </row>
    <row r="14" spans="1:11" x14ac:dyDescent="0.3">
      <c r="A14" s="3" t="s">
        <v>20</v>
      </c>
      <c r="B14" s="24" t="s">
        <v>12</v>
      </c>
      <c r="C14" s="24"/>
      <c r="D14" s="24"/>
      <c r="E14" s="20" t="s">
        <v>55</v>
      </c>
      <c r="F14" s="20"/>
      <c r="G14" s="20"/>
      <c r="H14" s="20"/>
      <c r="I14" s="20"/>
      <c r="J14" s="20"/>
    </row>
    <row r="15" spans="1:11" ht="72.599999999999994" customHeight="1" x14ac:dyDescent="0.3">
      <c r="A15" s="3" t="s">
        <v>20</v>
      </c>
      <c r="B15" s="24" t="s">
        <v>13</v>
      </c>
      <c r="C15" s="24"/>
      <c r="D15" s="24"/>
      <c r="E15" s="20" t="s">
        <v>54</v>
      </c>
      <c r="F15" s="20"/>
      <c r="G15" s="20"/>
      <c r="H15" s="20"/>
      <c r="I15" s="20"/>
      <c r="J15" s="20"/>
    </row>
    <row r="16" spans="1:11" ht="15" customHeight="1" x14ac:dyDescent="0.3">
      <c r="A16" s="3" t="s">
        <v>20</v>
      </c>
      <c r="B16" s="20" t="s">
        <v>22</v>
      </c>
      <c r="C16" s="24"/>
      <c r="D16" s="24"/>
      <c r="E16" s="60">
        <v>0.88</v>
      </c>
      <c r="F16" s="60"/>
      <c r="G16" s="60"/>
      <c r="H16" s="60"/>
      <c r="I16" s="60"/>
      <c r="J16" s="60"/>
    </row>
    <row r="17" spans="1:12" ht="15" customHeight="1" x14ac:dyDescent="0.3">
      <c r="A17" s="3" t="s">
        <v>20</v>
      </c>
      <c r="B17" s="20" t="s">
        <v>23</v>
      </c>
      <c r="C17" s="24"/>
      <c r="D17" s="24"/>
      <c r="E17" s="60">
        <f>E16+0.1</f>
        <v>0.98</v>
      </c>
      <c r="F17" s="60"/>
      <c r="G17" s="60"/>
      <c r="H17" s="60"/>
      <c r="I17" s="60"/>
      <c r="J17" s="60"/>
    </row>
    <row r="18" spans="1:12" ht="28.8" customHeight="1" x14ac:dyDescent="0.3">
      <c r="A18" s="3" t="s">
        <v>20</v>
      </c>
      <c r="B18" s="53" t="s">
        <v>15</v>
      </c>
      <c r="C18" s="68"/>
      <c r="D18" s="54"/>
      <c r="E18" s="60">
        <v>0.98</v>
      </c>
      <c r="F18" s="60"/>
      <c r="G18" s="60"/>
      <c r="H18" s="60"/>
      <c r="I18" s="60"/>
      <c r="J18" s="60"/>
      <c r="K18" s="1" t="s">
        <v>57</v>
      </c>
    </row>
    <row r="19" spans="1:12" ht="30.6" customHeight="1" x14ac:dyDescent="0.3">
      <c r="A19" s="3" t="s">
        <v>20</v>
      </c>
      <c r="B19" s="20" t="s">
        <v>56</v>
      </c>
      <c r="C19" s="24"/>
      <c r="D19" s="24"/>
      <c r="E19" s="26">
        <v>17000</v>
      </c>
      <c r="F19" s="26"/>
      <c r="G19" s="26"/>
      <c r="H19" s="26"/>
      <c r="I19" s="26"/>
      <c r="J19" s="26"/>
    </row>
    <row r="20" spans="1:12" ht="15" customHeight="1" x14ac:dyDescent="0.3">
      <c r="A20" s="33" t="s">
        <v>20</v>
      </c>
      <c r="B20" s="36" t="s">
        <v>41</v>
      </c>
      <c r="C20" s="37"/>
      <c r="D20" s="38"/>
      <c r="E20" s="47" t="s">
        <v>16</v>
      </c>
      <c r="F20" s="48"/>
      <c r="G20" s="49"/>
      <c r="H20" s="65">
        <f>339620-15000-600</f>
        <v>324020</v>
      </c>
      <c r="I20" s="66"/>
      <c r="J20" s="67"/>
    </row>
    <row r="21" spans="1:12" ht="15" customHeight="1" x14ac:dyDescent="0.3">
      <c r="A21" s="34"/>
      <c r="B21" s="39"/>
      <c r="C21" s="40"/>
      <c r="D21" s="41"/>
      <c r="E21" s="47" t="s">
        <v>17</v>
      </c>
      <c r="F21" s="48"/>
      <c r="G21" s="49"/>
      <c r="H21" s="65">
        <v>26841.38</v>
      </c>
      <c r="I21" s="66"/>
      <c r="J21" s="67"/>
      <c r="L21" s="1" t="s">
        <v>24</v>
      </c>
    </row>
    <row r="22" spans="1:12" ht="15" customHeight="1" x14ac:dyDescent="0.3">
      <c r="A22" s="35"/>
      <c r="B22" s="42"/>
      <c r="C22" s="43"/>
      <c r="D22" s="44"/>
      <c r="E22" s="47" t="s">
        <v>43</v>
      </c>
      <c r="F22" s="48"/>
      <c r="G22" s="49"/>
      <c r="H22" s="50">
        <v>500000</v>
      </c>
      <c r="I22" s="51"/>
      <c r="J22" s="52"/>
      <c r="L22" s="1" t="s">
        <v>24</v>
      </c>
    </row>
    <row r="23" spans="1:12" ht="21" customHeight="1" x14ac:dyDescent="0.3">
      <c r="A23" s="17" t="s">
        <v>20</v>
      </c>
      <c r="B23" s="45" t="s">
        <v>26</v>
      </c>
      <c r="C23" s="45"/>
      <c r="D23" s="45"/>
      <c r="E23" s="46">
        <f>E19*I11+H20+H21+H22</f>
        <v>13617861.380000001</v>
      </c>
      <c r="F23" s="46"/>
      <c r="G23" s="46"/>
      <c r="H23" s="46"/>
      <c r="I23" s="46"/>
      <c r="J23" s="46"/>
      <c r="K23" s="10">
        <f>E19*I11</f>
        <v>12767000</v>
      </c>
      <c r="L23" s="10">
        <f>K23+F22</f>
        <v>12767000</v>
      </c>
    </row>
    <row r="24" spans="1:12" x14ac:dyDescent="0.3">
      <c r="A24" s="32" t="s">
        <v>28</v>
      </c>
      <c r="B24" s="32"/>
      <c r="C24" s="32"/>
      <c r="D24" s="32"/>
      <c r="E24" s="32"/>
      <c r="F24" s="32"/>
      <c r="G24" s="32"/>
      <c r="H24" s="32"/>
      <c r="I24" s="32"/>
      <c r="J24" s="32"/>
    </row>
    <row r="25" spans="1:12" ht="29.4" customHeight="1" x14ac:dyDescent="0.3">
      <c r="A25" s="11" t="s">
        <v>20</v>
      </c>
      <c r="B25" s="53" t="s">
        <v>29</v>
      </c>
      <c r="C25" s="54"/>
      <c r="D25" s="19" t="s">
        <v>32</v>
      </c>
      <c r="E25" s="19"/>
      <c r="F25" s="20" t="s">
        <v>35</v>
      </c>
      <c r="G25" s="20"/>
      <c r="H25" s="20"/>
      <c r="I25" s="21" t="s">
        <v>33</v>
      </c>
      <c r="J25" s="22"/>
    </row>
    <row r="26" spans="1:12" ht="28.8" customHeight="1" x14ac:dyDescent="0.3">
      <c r="A26" s="11" t="s">
        <v>20</v>
      </c>
      <c r="B26" s="53" t="s">
        <v>30</v>
      </c>
      <c r="C26" s="54"/>
      <c r="D26" s="19" t="s">
        <v>33</v>
      </c>
      <c r="E26" s="19"/>
      <c r="F26" s="23" t="s">
        <v>36</v>
      </c>
      <c r="G26" s="23"/>
      <c r="H26" s="23"/>
      <c r="I26" s="21" t="s">
        <v>33</v>
      </c>
      <c r="J26" s="22"/>
    </row>
    <row r="27" spans="1:12" ht="28.8" customHeight="1" x14ac:dyDescent="0.3">
      <c r="A27" s="11" t="s">
        <v>20</v>
      </c>
      <c r="B27" s="53" t="s">
        <v>31</v>
      </c>
      <c r="C27" s="54"/>
      <c r="D27" s="19" t="s">
        <v>34</v>
      </c>
      <c r="E27" s="19"/>
      <c r="F27" s="20" t="s">
        <v>37</v>
      </c>
      <c r="G27" s="20"/>
      <c r="H27" s="20"/>
      <c r="I27" s="21" t="s">
        <v>38</v>
      </c>
      <c r="J27" s="22"/>
    </row>
    <row r="28" spans="1:12" ht="37.200000000000003" customHeight="1" x14ac:dyDescent="0.3">
      <c r="A28" s="3" t="s">
        <v>20</v>
      </c>
      <c r="B28" s="55" t="s">
        <v>39</v>
      </c>
      <c r="C28" s="56"/>
      <c r="D28" s="57" t="s">
        <v>47</v>
      </c>
      <c r="E28" s="58"/>
      <c r="F28" s="58"/>
      <c r="G28" s="58"/>
      <c r="H28" s="58"/>
      <c r="I28" s="58"/>
      <c r="J28" s="59"/>
      <c r="K28" s="1">
        <f>E23-14800000</f>
        <v>-1182138.6199999992</v>
      </c>
    </row>
    <row r="29" spans="1:12" x14ac:dyDescent="0.3">
      <c r="A29" s="32" t="s">
        <v>19</v>
      </c>
      <c r="B29" s="32"/>
      <c r="C29" s="32"/>
      <c r="D29" s="32"/>
      <c r="E29" s="32"/>
      <c r="F29" s="32"/>
      <c r="G29" s="32"/>
      <c r="H29" s="32"/>
      <c r="I29" s="32"/>
      <c r="J29" s="32"/>
    </row>
    <row r="30" spans="1:12" x14ac:dyDescent="0.3">
      <c r="A30" s="4"/>
      <c r="B30" s="5"/>
      <c r="C30" s="5"/>
      <c r="D30" s="5"/>
      <c r="E30" s="5"/>
      <c r="F30" s="5"/>
      <c r="G30" s="5"/>
      <c r="H30" s="5"/>
      <c r="I30" s="5"/>
      <c r="J30" s="6"/>
    </row>
    <row r="31" spans="1:12" x14ac:dyDescent="0.3">
      <c r="A31" s="7"/>
      <c r="B31" s="12"/>
      <c r="C31" s="12"/>
      <c r="D31" s="12"/>
      <c r="E31" s="12"/>
      <c r="F31" s="12"/>
      <c r="G31" s="12"/>
      <c r="H31" s="12"/>
      <c r="I31" s="12"/>
      <c r="J31" s="8"/>
    </row>
    <row r="32" spans="1:12" x14ac:dyDescent="0.3">
      <c r="A32" s="7"/>
      <c r="B32" s="12"/>
      <c r="C32" s="12"/>
      <c r="D32" s="12"/>
      <c r="E32" s="12"/>
      <c r="F32" s="12"/>
      <c r="G32" s="12"/>
      <c r="H32" s="12"/>
      <c r="I32" s="12"/>
      <c r="J32" s="8"/>
    </row>
    <row r="33" spans="1:10" x14ac:dyDescent="0.3">
      <c r="A33" s="7"/>
      <c r="B33" s="12"/>
      <c r="C33" s="12"/>
      <c r="D33" s="12"/>
      <c r="E33" s="12"/>
      <c r="F33" s="12"/>
      <c r="G33" s="12"/>
      <c r="H33" s="12"/>
      <c r="I33" s="12"/>
      <c r="J33" s="8"/>
    </row>
    <row r="34" spans="1:10" x14ac:dyDescent="0.3">
      <c r="A34" s="7"/>
      <c r="B34" s="12"/>
      <c r="C34" s="12"/>
      <c r="D34" s="12"/>
      <c r="E34" s="12"/>
      <c r="F34" s="12"/>
      <c r="J34" s="9"/>
    </row>
    <row r="35" spans="1:10" x14ac:dyDescent="0.3">
      <c r="A35" s="7"/>
      <c r="B35" s="12"/>
      <c r="C35" s="12"/>
      <c r="D35" s="12"/>
      <c r="E35" s="12"/>
      <c r="F35" s="12"/>
      <c r="J35" s="9"/>
    </row>
    <row r="36" spans="1:10" x14ac:dyDescent="0.3">
      <c r="A36" s="7"/>
      <c r="B36" s="12"/>
      <c r="C36" s="12"/>
      <c r="D36" s="12"/>
      <c r="E36" s="12"/>
      <c r="F36" s="12"/>
      <c r="J36" s="9"/>
    </row>
    <row r="37" spans="1:10" x14ac:dyDescent="0.3">
      <c r="A37" s="7"/>
      <c r="B37" s="12"/>
      <c r="C37" s="12"/>
      <c r="D37" s="12"/>
      <c r="E37" s="12"/>
      <c r="F37" s="12"/>
      <c r="J37" s="9"/>
    </row>
    <row r="38" spans="1:10" x14ac:dyDescent="0.3">
      <c r="A38" s="7"/>
      <c r="B38" s="12"/>
      <c r="C38" s="12"/>
      <c r="D38" s="12"/>
      <c r="E38" s="12"/>
      <c r="F38" s="12"/>
      <c r="J38" s="9"/>
    </row>
    <row r="39" spans="1:10" x14ac:dyDescent="0.3">
      <c r="A39" s="7"/>
      <c r="B39" s="12"/>
      <c r="C39" s="12"/>
      <c r="D39" s="12"/>
      <c r="E39" s="12"/>
      <c r="F39" s="12"/>
      <c r="J39" s="9"/>
    </row>
    <row r="40" spans="1:10" x14ac:dyDescent="0.3">
      <c r="A40" s="7"/>
      <c r="B40" s="12"/>
      <c r="C40" s="12"/>
      <c r="D40" s="12"/>
      <c r="E40" s="12"/>
      <c r="F40" s="12"/>
      <c r="J40" s="9"/>
    </row>
    <row r="41" spans="1:10" x14ac:dyDescent="0.3">
      <c r="A41" s="7"/>
      <c r="B41" s="12"/>
      <c r="C41" s="12"/>
      <c r="D41" s="12"/>
      <c r="E41" s="12"/>
      <c r="F41" s="12"/>
      <c r="J41" s="9"/>
    </row>
    <row r="42" spans="1:10" x14ac:dyDescent="0.3">
      <c r="A42" s="7"/>
      <c r="B42" s="12"/>
      <c r="C42" s="12"/>
      <c r="D42" s="12"/>
      <c r="E42" s="12"/>
      <c r="F42" s="12"/>
      <c r="J42" s="9"/>
    </row>
    <row r="43" spans="1:10" x14ac:dyDescent="0.3">
      <c r="A43" s="7"/>
      <c r="B43" s="12"/>
      <c r="C43" s="12"/>
      <c r="D43" s="12"/>
      <c r="E43" s="12"/>
      <c r="F43" s="12"/>
      <c r="J43" s="9"/>
    </row>
    <row r="44" spans="1:10" x14ac:dyDescent="0.3">
      <c r="A44" s="13"/>
      <c r="B44" s="14"/>
      <c r="C44" s="14"/>
      <c r="D44" s="14"/>
      <c r="E44" s="14"/>
      <c r="F44" s="14"/>
      <c r="G44" s="15"/>
      <c r="H44" s="15"/>
      <c r="I44" s="15"/>
      <c r="J44" s="16"/>
    </row>
    <row r="45" spans="1:10" x14ac:dyDescent="0.3">
      <c r="A45" s="32" t="s">
        <v>40</v>
      </c>
      <c r="B45" s="32"/>
      <c r="C45" s="32"/>
      <c r="D45" s="32"/>
      <c r="E45" s="32"/>
      <c r="F45" s="32"/>
      <c r="G45" s="32"/>
      <c r="H45" s="32"/>
      <c r="I45" s="32"/>
      <c r="J45" s="32"/>
    </row>
    <row r="46" spans="1:10" x14ac:dyDescent="0.3">
      <c r="A46" s="4"/>
      <c r="B46" s="5"/>
      <c r="C46" s="5"/>
      <c r="D46" s="5"/>
      <c r="E46" s="5"/>
      <c r="F46" s="5"/>
      <c r="G46" s="5"/>
      <c r="H46" s="5"/>
      <c r="I46" s="5"/>
      <c r="J46" s="6"/>
    </row>
    <row r="47" spans="1:10" x14ac:dyDescent="0.3">
      <c r="A47" s="7"/>
      <c r="B47" s="12"/>
      <c r="C47" s="12"/>
      <c r="D47" s="12"/>
      <c r="E47" s="12"/>
      <c r="F47" s="12"/>
      <c r="G47" s="12"/>
      <c r="H47" s="12"/>
      <c r="I47" s="12"/>
      <c r="J47" s="8"/>
    </row>
    <row r="48" spans="1:10" x14ac:dyDescent="0.3">
      <c r="A48" s="7"/>
      <c r="B48" s="12"/>
      <c r="C48" s="12"/>
      <c r="D48" s="12"/>
      <c r="E48" s="12"/>
      <c r="F48" s="12"/>
      <c r="G48" s="12"/>
      <c r="H48" s="12"/>
      <c r="I48" s="12"/>
      <c r="J48" s="8"/>
    </row>
    <row r="49" spans="1:10" x14ac:dyDescent="0.3">
      <c r="A49" s="7"/>
      <c r="B49" s="12"/>
      <c r="C49" s="12"/>
      <c r="D49" s="12"/>
      <c r="E49" s="12"/>
      <c r="F49" s="12"/>
      <c r="G49" s="12"/>
      <c r="H49" s="12"/>
      <c r="I49" s="12"/>
      <c r="J49" s="8"/>
    </row>
    <row r="50" spans="1:10" x14ac:dyDescent="0.3">
      <c r="A50" s="7"/>
      <c r="B50" s="12"/>
      <c r="C50" s="12"/>
      <c r="D50" s="12"/>
      <c r="E50" s="12"/>
      <c r="F50" s="12"/>
      <c r="J50" s="9"/>
    </row>
    <row r="51" spans="1:10" x14ac:dyDescent="0.3">
      <c r="A51" s="7"/>
      <c r="B51" s="12"/>
      <c r="C51" s="12"/>
      <c r="D51" s="12"/>
      <c r="E51" s="12"/>
      <c r="F51" s="12"/>
      <c r="J51" s="9"/>
    </row>
    <row r="52" spans="1:10" x14ac:dyDescent="0.3">
      <c r="A52" s="7"/>
      <c r="B52" s="12"/>
      <c r="C52" s="12"/>
      <c r="D52" s="12"/>
      <c r="E52" s="12"/>
      <c r="F52" s="12"/>
      <c r="J52" s="9"/>
    </row>
    <row r="53" spans="1:10" x14ac:dyDescent="0.3">
      <c r="A53" s="7"/>
      <c r="B53" s="12"/>
      <c r="C53" s="12"/>
      <c r="D53" s="12"/>
      <c r="E53" s="12"/>
      <c r="F53" s="12"/>
      <c r="J53" s="9"/>
    </row>
    <row r="54" spans="1:10" x14ac:dyDescent="0.3">
      <c r="A54" s="7"/>
      <c r="B54" s="12"/>
      <c r="C54" s="12"/>
      <c r="D54" s="12"/>
      <c r="E54" s="12"/>
      <c r="F54" s="12"/>
      <c r="J54" s="9"/>
    </row>
    <row r="55" spans="1:10" x14ac:dyDescent="0.3">
      <c r="A55" s="7"/>
      <c r="B55" s="12"/>
      <c r="C55" s="12"/>
      <c r="D55" s="12"/>
      <c r="E55" s="12"/>
      <c r="F55" s="12"/>
      <c r="J55" s="9"/>
    </row>
    <row r="56" spans="1:10" x14ac:dyDescent="0.3">
      <c r="A56" s="7"/>
      <c r="B56" s="12"/>
      <c r="C56" s="12"/>
      <c r="D56" s="12"/>
      <c r="E56" s="12"/>
      <c r="F56" s="12"/>
      <c r="J56" s="9"/>
    </row>
    <row r="57" spans="1:10" x14ac:dyDescent="0.3">
      <c r="A57" s="7"/>
      <c r="B57" s="12"/>
      <c r="C57" s="12"/>
      <c r="D57" s="12"/>
      <c r="E57" s="12"/>
      <c r="F57" s="12"/>
      <c r="J57" s="9"/>
    </row>
    <row r="58" spans="1:10" x14ac:dyDescent="0.3">
      <c r="A58" s="7"/>
      <c r="B58" s="12"/>
      <c r="C58" s="12"/>
      <c r="D58" s="12"/>
      <c r="E58" s="12"/>
      <c r="F58" s="12"/>
      <c r="J58" s="9"/>
    </row>
    <row r="59" spans="1:10" x14ac:dyDescent="0.3">
      <c r="A59" s="7"/>
      <c r="B59" s="12"/>
      <c r="C59" s="12"/>
      <c r="D59" s="12"/>
      <c r="E59" s="12"/>
      <c r="F59" s="12"/>
      <c r="J59" s="9"/>
    </row>
    <row r="60" spans="1:10" x14ac:dyDescent="0.3">
      <c r="A60" s="7"/>
      <c r="B60" s="12"/>
      <c r="C60" s="12"/>
      <c r="D60" s="12"/>
      <c r="E60" s="12"/>
      <c r="F60" s="12"/>
      <c r="J60" s="9"/>
    </row>
    <row r="61" spans="1:10" x14ac:dyDescent="0.3">
      <c r="A61" s="7"/>
      <c r="B61" s="12"/>
      <c r="C61" s="12"/>
      <c r="D61" s="12"/>
      <c r="E61" s="12"/>
      <c r="F61" s="12"/>
      <c r="J61" s="9"/>
    </row>
    <row r="62" spans="1:10" x14ac:dyDescent="0.3">
      <c r="A62" s="7"/>
      <c r="B62" s="12"/>
      <c r="C62" s="12"/>
      <c r="D62" s="12"/>
      <c r="E62" s="12"/>
      <c r="F62" s="12"/>
      <c r="J62" s="9"/>
    </row>
    <row r="63" spans="1:10" x14ac:dyDescent="0.3">
      <c r="A63" s="7"/>
      <c r="B63" s="12"/>
      <c r="C63" s="12"/>
      <c r="D63" s="12"/>
      <c r="E63" s="12"/>
      <c r="F63" s="12"/>
      <c r="J63" s="9"/>
    </row>
    <row r="64" spans="1:10" x14ac:dyDescent="0.3">
      <c r="A64" s="7"/>
      <c r="B64" s="12"/>
      <c r="C64" s="12"/>
      <c r="D64" s="12"/>
      <c r="E64" s="12"/>
      <c r="F64" s="12"/>
      <c r="J64" s="9"/>
    </row>
    <row r="65" spans="1:10" x14ac:dyDescent="0.3">
      <c r="A65" s="7"/>
      <c r="B65" s="12"/>
      <c r="C65" s="12"/>
      <c r="D65" s="12"/>
      <c r="E65" s="12"/>
      <c r="F65" s="12"/>
      <c r="J65" s="9"/>
    </row>
    <row r="66" spans="1:10" x14ac:dyDescent="0.3">
      <c r="A66" s="7"/>
      <c r="B66" s="12"/>
      <c r="C66" s="12"/>
      <c r="D66" s="12"/>
      <c r="E66" s="12"/>
      <c r="F66" s="12"/>
      <c r="J66" s="9"/>
    </row>
    <row r="67" spans="1:10" x14ac:dyDescent="0.3">
      <c r="A67" s="7"/>
      <c r="B67" s="12"/>
      <c r="C67" s="12"/>
      <c r="D67" s="12"/>
      <c r="E67" s="12"/>
      <c r="F67" s="12"/>
      <c r="J67" s="9"/>
    </row>
    <row r="68" spans="1:10" x14ac:dyDescent="0.3">
      <c r="A68" s="7"/>
      <c r="B68" s="12"/>
      <c r="C68" s="12"/>
      <c r="D68" s="12"/>
      <c r="E68" s="12"/>
      <c r="F68" s="12"/>
      <c r="J68" s="9"/>
    </row>
    <row r="69" spans="1:10" x14ac:dyDescent="0.3">
      <c r="A69" s="7"/>
      <c r="B69" s="12"/>
      <c r="C69" s="12"/>
      <c r="D69" s="12"/>
      <c r="E69" s="12"/>
      <c r="F69" s="12"/>
      <c r="J69" s="9"/>
    </row>
    <row r="70" spans="1:10" x14ac:dyDescent="0.3">
      <c r="A70" s="7"/>
      <c r="B70" s="12"/>
      <c r="C70" s="12"/>
      <c r="D70" s="12"/>
      <c r="E70" s="12"/>
      <c r="F70" s="12"/>
      <c r="J70" s="9"/>
    </row>
    <row r="71" spans="1:10" x14ac:dyDescent="0.3">
      <c r="A71" s="7"/>
      <c r="B71" s="12"/>
      <c r="C71" s="12"/>
      <c r="D71" s="12"/>
      <c r="E71" s="12"/>
      <c r="F71" s="12"/>
      <c r="J71" s="9"/>
    </row>
    <row r="72" spans="1:10" x14ac:dyDescent="0.3">
      <c r="A72" s="7"/>
      <c r="B72" s="12"/>
      <c r="C72" s="12"/>
      <c r="D72" s="12"/>
      <c r="E72" s="12"/>
      <c r="F72" s="12"/>
      <c r="J72" s="9"/>
    </row>
    <row r="73" spans="1:10" x14ac:dyDescent="0.3">
      <c r="A73" s="7"/>
      <c r="B73" s="12"/>
      <c r="C73" s="12"/>
      <c r="D73" s="12"/>
      <c r="E73" s="12"/>
      <c r="F73" s="12"/>
      <c r="J73" s="9"/>
    </row>
    <row r="74" spans="1:10" x14ac:dyDescent="0.3">
      <c r="A74" s="7"/>
      <c r="B74" s="12"/>
      <c r="C74" s="12"/>
      <c r="D74" s="12"/>
      <c r="E74" s="12"/>
      <c r="F74" s="12"/>
      <c r="J74" s="9"/>
    </row>
    <row r="75" spans="1:10" ht="15" customHeight="1" x14ac:dyDescent="0.3">
      <c r="A75" s="30" t="s">
        <v>42</v>
      </c>
      <c r="B75" s="30"/>
      <c r="C75" s="30"/>
      <c r="D75" s="30"/>
      <c r="E75" s="31"/>
      <c r="F75" s="31"/>
      <c r="G75" s="31"/>
      <c r="H75" s="31"/>
      <c r="I75" s="31"/>
      <c r="J75" s="31"/>
    </row>
    <row r="76" spans="1:10" ht="15" customHeight="1" x14ac:dyDescent="0.3">
      <c r="A76" s="30"/>
      <c r="B76" s="30"/>
      <c r="C76" s="30"/>
      <c r="D76" s="30"/>
      <c r="E76" s="31"/>
      <c r="F76" s="31"/>
      <c r="G76" s="31"/>
      <c r="H76" s="31"/>
      <c r="I76" s="31"/>
      <c r="J76" s="31"/>
    </row>
    <row r="77" spans="1:10" ht="15" customHeight="1" x14ac:dyDescent="0.3">
      <c r="A77" s="30"/>
      <c r="B77" s="30"/>
      <c r="C77" s="30"/>
      <c r="D77" s="30"/>
      <c r="E77" s="31"/>
      <c r="F77" s="31"/>
      <c r="G77" s="31"/>
      <c r="H77" s="31"/>
      <c r="I77" s="31"/>
      <c r="J77" s="31"/>
    </row>
  </sheetData>
  <mergeCells count="70">
    <mergeCell ref="B11:D11"/>
    <mergeCell ref="E21:G21"/>
    <mergeCell ref="H21:J21"/>
    <mergeCell ref="E20:G20"/>
    <mergeCell ref="H20:J20"/>
    <mergeCell ref="B19:D19"/>
    <mergeCell ref="E19:J19"/>
    <mergeCell ref="B14:D14"/>
    <mergeCell ref="E14:J14"/>
    <mergeCell ref="B18:D18"/>
    <mergeCell ref="E18:J18"/>
    <mergeCell ref="G11:H11"/>
    <mergeCell ref="I11:J11"/>
    <mergeCell ref="E11:F11"/>
    <mergeCell ref="B15:D15"/>
    <mergeCell ref="E15:J15"/>
    <mergeCell ref="B16:D16"/>
    <mergeCell ref="E16:J16"/>
    <mergeCell ref="B17:D17"/>
    <mergeCell ref="E17:J17"/>
    <mergeCell ref="B12:D12"/>
    <mergeCell ref="E12:J12"/>
    <mergeCell ref="B13:D13"/>
    <mergeCell ref="E13:J13"/>
    <mergeCell ref="A75:D77"/>
    <mergeCell ref="E75:J77"/>
    <mergeCell ref="A29:J29"/>
    <mergeCell ref="A20:A22"/>
    <mergeCell ref="B20:D22"/>
    <mergeCell ref="B23:D23"/>
    <mergeCell ref="E23:J23"/>
    <mergeCell ref="A24:J24"/>
    <mergeCell ref="E22:G22"/>
    <mergeCell ref="H22:J22"/>
    <mergeCell ref="A45:J45"/>
    <mergeCell ref="B25:C25"/>
    <mergeCell ref="B26:C26"/>
    <mergeCell ref="B27:C27"/>
    <mergeCell ref="B28:C28"/>
    <mergeCell ref="D28:J28"/>
    <mergeCell ref="B5:D5"/>
    <mergeCell ref="E5:J5"/>
    <mergeCell ref="B6:D6"/>
    <mergeCell ref="E6:J6"/>
    <mergeCell ref="B7:D7"/>
    <mergeCell ref="E7:J7"/>
    <mergeCell ref="B8:D8"/>
    <mergeCell ref="E8:J8"/>
    <mergeCell ref="B9:D9"/>
    <mergeCell ref="E9:J9"/>
    <mergeCell ref="B10:D10"/>
    <mergeCell ref="E10:F10"/>
    <mergeCell ref="G10:H10"/>
    <mergeCell ref="I10:J10"/>
    <mergeCell ref="B2:D2"/>
    <mergeCell ref="E2:J2"/>
    <mergeCell ref="A1:J1"/>
    <mergeCell ref="B4:D4"/>
    <mergeCell ref="E4:J4"/>
    <mergeCell ref="B3:D3"/>
    <mergeCell ref="E3:J3"/>
    <mergeCell ref="D27:E27"/>
    <mergeCell ref="F27:H27"/>
    <mergeCell ref="I27:J27"/>
    <mergeCell ref="D25:E25"/>
    <mergeCell ref="F25:H25"/>
    <mergeCell ref="I25:J25"/>
    <mergeCell ref="D26:E26"/>
    <mergeCell ref="F26:H26"/>
    <mergeCell ref="I26:J26"/>
  </mergeCells>
  <dataValidations count="4">
    <dataValidation type="list" allowBlank="1" showInputMessage="1" showErrorMessage="1" sqref="E10" xr:uid="{00000000-0002-0000-0000-000000000000}">
      <formula1>"Flat,Plot,Villa,Independent House,Shop "</formula1>
    </dataValidation>
    <dataValidation type="list" allowBlank="1" showInputMessage="1" showErrorMessage="1" sqref="G11" xr:uid="{00000000-0002-0000-0000-000001000000}">
      <formula1>"Carpet Area,Builtup Area,Saleable Area,Plot Area"</formula1>
    </dataValidation>
    <dataValidation type="list" allowBlank="1" showInputMessage="1" showErrorMessage="1" sqref="E12:J12" xr:uid="{00000000-0002-0000-0000-000002000000}">
      <formula1>"Under Construction,Not Applicable,Years"</formula1>
    </dataValidation>
    <dataValidation type="list" allowBlank="1" showInputMessage="1" showErrorMessage="1" sqref="I10:J10" xr:uid="{00000000-0002-0000-0000-000003000000}">
      <formula1>"1BHK,2BHK,3BHK,4BHK,5BHK, 2.5BHK, 3.5BHK, 4.5BHK,Shop,Plot,Office,Commercial,Penthouse,Duplex"</formula1>
    </dataValidation>
  </dataValidations>
  <pageMargins left="0.39370078740157483" right="0.39370078740157483" top="0.78740157480314965" bottom="0.39370078740157483" header="0.31496062992125984" footer="0.31496062992125984"/>
  <pageSetup fitToHeight="0" orientation="portrait" r:id="rId1"/>
  <headerFooter>
    <oddHeader>&amp;C&amp;G</oddHeader>
    <oddFooter>&amp;LRef No: &amp;F&amp;R&amp;P</oddFooter>
  </headerFooter>
  <rowBreaks count="1" manualBreakCount="1">
    <brk id="28" max="16383" man="1"/>
  </row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Mangesh Sawant</dc:creator>
  <cp:lastModifiedBy>Kunal Kadam</cp:lastModifiedBy>
  <cp:lastPrinted>2025-07-14T12:03:35Z</cp:lastPrinted>
  <dcterms:created xsi:type="dcterms:W3CDTF">2024-10-09T13:14:43Z</dcterms:created>
  <dcterms:modified xsi:type="dcterms:W3CDTF">2025-07-14T12:03:35Z</dcterms:modified>
</cp:coreProperties>
</file>